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W:\14_PPI_Produktion\03 Produktion des Indexes\03-03 Resultate\03-03-01 Output\ALLG\"/>
    </mc:Choice>
  </mc:AlternateContent>
  <bookViews>
    <workbookView xWindow="-120" yWindow="-120" windowWidth="29040" windowHeight="1584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62913"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J8" i="1" l="1"/>
  <c r="II8" i="1"/>
  <c r="IH8" i="1"/>
  <c r="IG8" i="1"/>
  <c r="IF8" i="1"/>
  <c r="Q1" i="9"/>
  <c r="R1" i="9"/>
  <c r="S1" i="9"/>
  <c r="T1" i="9"/>
  <c r="U1" i="9"/>
  <c r="V1" i="9"/>
  <c r="W1" i="9"/>
  <c r="X1" i="9"/>
  <c r="Y1" i="9"/>
  <c r="Z1" i="9"/>
  <c r="AA1" i="9"/>
  <c r="AB1" i="9"/>
  <c r="AC1" i="9"/>
  <c r="AD1" i="9"/>
  <c r="AE1" i="9"/>
  <c r="AF1" i="9"/>
  <c r="AG1" i="9"/>
  <c r="IE8" i="1"/>
  <c r="ID8" i="1"/>
  <c r="IC8" i="1"/>
  <c r="IB8" i="1"/>
  <c r="IA8" i="1"/>
  <c r="HZ8" i="1"/>
  <c r="HY8" i="1"/>
  <c r="HX8" i="1"/>
  <c r="HW8" i="1"/>
  <c r="HV8" i="1"/>
  <c r="HU8" i="1"/>
  <c r="HT8" i="1"/>
  <c r="AF249" i="9"/>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<sst xmlns="http://schemas.openxmlformats.org/spreadsheetml/2006/main" count="35085" uniqueCount="5919">
  <si>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</si>
  <si>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</si>
  <si>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</si>
  <si>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</si>
  <si>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</si>
  <si>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</si>
  <si>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</si>
  <si>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</si>
  <si>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</si>
  <si>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</si>
  <si>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</si>
  <si>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</si>
  <si>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</si>
  <si>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</si>
  <si>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</si>
  <si>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</si>
  <si>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</si>
  <si>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</si>
  <si>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</si>
  <si>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</si>
  <si>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</si>
  <si>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</si>
  <si>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</si>
  <si>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</si>
  <si>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</si>
  <si>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</si>
  <si>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</si>
  <si>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</si>
  <si>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</si>
  <si>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</si>
  <si>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</si>
  <si>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</si>
  <si>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</si>
  <si>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</si>
  <si>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</si>
  <si>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</si>
  <si>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</si>
  <si>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</si>
  <si>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</si>
  <si>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</si>
  <si>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</si>
  <si>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</si>
  <si>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</si>
  <si>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</si>
  <si>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</si>
  <si>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</si>
  <si>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</si>
  <si>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</si>
  <si>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</si>
  <si>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</si>
  <si>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</si>
  <si>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</si>
  <si>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</si>
  <si>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</si>
  <si>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</si>
  <si>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</si>
  <si>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</si>
  <si>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</si>
  <si>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</si>
  <si>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</si>
  <si>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</si>
  <si>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</si>
  <si>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</si>
  <si>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</si>
  <si>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</si>
  <si>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</si>
  <si>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</si>
  <si>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</si>
  <si>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</si>
  <si>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</si>
  <si>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</si>
  <si>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</si>
  <si>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</si>
  <si>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</si>
  <si>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</si>
  <si>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</si>
  <si>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</si>
  <si>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</si>
  <si>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</si>
  <si>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</si>
  <si>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</si>
  <si>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</si>
  <si>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</si>
  <si>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</si>
  <si>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</si>
  <si>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</si>
  <si>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</si>
  <si>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</si>
  <si>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</si>
  <si>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</si>
  <si>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</si>
  <si>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</si>
  <si>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</si>
  <si>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</si>
  <si>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</si>
  <si>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</si>
  <si>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</si>
  <si>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</si>
  <si>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</si>
  <si>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</si>
  <si>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</si>
  <si>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</si>
  <si>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</si>
  <si>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</si>
  <si>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</si>
  <si>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</si>
  <si>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</si>
  <si>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</si>
  <si>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</si>
  <si>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</si>
  <si>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</si>
  <si>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</si>
  <si>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</si>
  <si>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</si>
  <si>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</si>
  <si>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</si>
  <si>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</si>
  <si>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</si>
  <si>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</si>
  <si>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</si>
  <si>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</si>
  <si>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</si>
  <si>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</si>
  <si>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</si>
  <si>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</si>
  <si>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</si>
  <si>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</si>
  <si>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</si>
  <si>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</si>
  <si>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</si>
  <si>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</si>
  <si>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</si>
  <si>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</si>
  <si>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</si>
  <si>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</si>
  <si>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</si>
  <si>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</si>
  <si>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</si>
  <si>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</si>
  <si>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</si>
  <si>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</si>
  <si>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</si>
  <si>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</si>
  <si>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</si>
  <si>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</si>
  <si>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</si>
  <si>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</si>
  <si>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</si>
  <si>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</si>
  <si>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</si>
  <si>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</si>
  <si>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</si>
  <si>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</si>
  <si>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</si>
  <si>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</si>
  <si>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</si>
  <si>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</si>
  <si>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</si>
  <si>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</si>
  <si>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</si>
  <si>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</si>
  <si>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</si>
  <si>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</si>
  <si>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</si>
  <si>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</si>
  <si>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</si>
  <si>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</si>
  <si>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</si>
  <si>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</si>
  <si>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</si>
  <si>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</si>
  <si>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</si>
  <si>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</si>
  <si>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</si>
  <si>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</si>
  <si>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</si>
  <si>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</si>
  <si>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</si>
  <si>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</si>
  <si>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</si>
  <si>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</si>
  <si>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</si>
  <si>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</si>
  <si>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</si>
  <si>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</si>
  <si>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</si>
  <si>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</si>
  <si>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</si>
  <si>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</si>
  <si>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</si>
  <si>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</si>
  <si>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</si>
  <si>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</si>
  <si>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</si>
  <si>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</si>
  <si>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</si>
  <si>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</si>
  <si>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</si>
  <si>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</si>
  <si>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</si>
  <si>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</si>
  <si>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</si>
  <si>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</si>
  <si>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</si>
  <si>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</si>
  <si>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</si>
  <si>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</si>
  <si>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</si>
  <si>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</si>
  <si>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</si>
  <si>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</si>
  <si>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</si>
  <si>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</si>
  <si>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</si>
  <si>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</si>
  <si>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</si>
  <si>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</si>
  <si>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</si>
  <si>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</si>
  <si>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</si>
  <si>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</si>
  <si>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</si>
  <si>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</si>
  <si>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</si>
  <si>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</si>
  <si>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</si>
  <si>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</si>
  <si>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</si>
  <si>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</si>
  <si>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</si>
  <si>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</si>
  <si>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</si>
  <si>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</si>
  <si>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</si>
  <si>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</si>
  <si>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</si>
  <si>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</si>
  <si>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</si>
  <si>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</si>
  <si>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</si>
  <si>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</si>
  <si>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</si>
  <si>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</si>
  <si>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</si>
  <si>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</si>
  <si>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</si>
  <si>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</si>
  <si>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</si>
  <si>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</si>
  <si>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</si>
  <si>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</si>
  <si>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</si>
  <si>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</si>
  <si>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</si>
  <si>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</si>
  <si>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</si>
  <si>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</si>
  <si>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</si>
  <si>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</si>
  <si>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</si>
  <si>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</si>
  <si>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</si>
  <si>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</si>
  <si>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</si>
  <si>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</si>
  <si>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</si>
  <si>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</si>
  <si>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</si>
  <si>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</si>
  <si>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</si>
  <si>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</si>
  <si>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</si>
  <si>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</si>
  <si>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</si>
  <si>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</si>
  <si>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</si>
  <si>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</si>
  <si>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</si>
  <si>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</si>
  <si>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</si>
  <si>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</si>
  <si>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</si>
  <si>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</si>
  <si>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</si>
  <si>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</si>
  <si>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</si>
  <si>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</si>
  <si>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</si>
  <si>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</si>
  <si>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</si>
  <si>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</si>
  <si>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</si>
  <si>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</si>
  <si>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</si>
  <si>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</si>
  <si>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</si>
  <si>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</si>
  <si>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</si>
  <si>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</si>
  <si>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</si>
  <si>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</si>
  <si>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</si>
  <si>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</si>
  <si>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</si>
  <si>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</si>
  <si>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</si>
  <si>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</si>
  <si>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</si>
  <si>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</si>
  <si>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</si>
  <si>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</si>
  <si>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</si>
  <si>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</si>
  <si>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</si>
  <si>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</si>
  <si>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</si>
  <si>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</si>
  <si>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</si>
  <si>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</si>
  <si>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</si>
  <si>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</si>
  <si>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</si>
  <si>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</si>
  <si>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</si>
  <si>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</si>
  <si>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</si>
  <si>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</si>
  <si>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</si>
  <si>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</si>
  <si>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</si>
  <si>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</si>
  <si>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</si>
  <si>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</si>
  <si>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</si>
  <si>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</si>
  <si>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</si>
  <si>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</si>
  <si>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</si>
  <si>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</si>
  <si>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</si>
  <si>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</si>
  <si>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</si>
  <si>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</si>
  <si>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</si>
  <si>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</si>
  <si>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</si>
  <si>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</si>
  <si>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</si>
  <si>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</si>
  <si>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</si>
  <si>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</si>
  <si>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</si>
  <si>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</si>
  <si>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</si>
  <si>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</si>
  <si>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</si>
  <si>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</si>
  <si>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</si>
  <si>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</si>
  <si>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</si>
  <si>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</si>
  <si>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</si>
  <si>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</si>
  <si>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</si>
  <si>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</si>
  <si>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</si>
  <si>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</si>
  <si>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</si>
  <si>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</si>
  <si>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</si>
  <si>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</si>
  <si>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</si>
  <si>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</si>
  <si>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</si>
  <si>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</si>
  <si>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</si>
  <si>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</si>
  <si>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</si>
  <si>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</si>
  <si>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</si>
  <si>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</si>
  <si>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</si>
  <si>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</si>
  <si>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</si>
  <si>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</si>
  <si>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</si>
  <si>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</si>
  <si>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</si>
  <si>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</si>
  <si>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</si>
  <si>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</si>
  <si>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</si>
  <si>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</si>
  <si>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</si>
  <si>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</si>
  <si>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</si>
  <si>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</si>
  <si>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</si>
  <si>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</si>
  <si>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</si>
  <si>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</si>
  <si>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</si>
  <si>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</si>
  <si>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</si>
  <si>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</si>
  <si>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</si>
  <si>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</si>
  <si>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</si>
  <si>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</si>
  <si>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</si>
  <si>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</si>
  <si>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</si>
  <si>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</si>
  <si>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</si>
  <si>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</si>
  <si>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</si>
  <si>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</si>
  <si>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</si>
  <si>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</si>
  <si>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</si>
  <si>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</si>
  <si>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</si>
  <si>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</si>
  <si>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</si>
  <si>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</si>
  <si>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</si>
  <si>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</si>
  <si>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</si>
  <si>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</si>
  <si>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</si>
  <si>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</si>
  <si>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</si>
  <si>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</si>
  <si>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</si>
  <si>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</si>
  <si>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</si>
  <si>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</si>
  <si>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</si>
  <si>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</si>
  <si>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</si>
  <si>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</si>
  <si>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</si>
  <si>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</si>
  <si>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</si>
  <si>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</si>
  <si>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</si>
  <si>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</si>
  <si>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</si>
  <si>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</si>
  <si>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</si>
  <si>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</si>
  <si>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</si>
  <si>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</si>
  <si>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</si>
  <si>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</si>
  <si>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</si>
  <si>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</si>
  <si>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</si>
  <si>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</si>
  <si>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</si>
  <si>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</si>
  <si>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</si>
  <si>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</si>
  <si>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</si>
  <si>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</si>
  <si>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</si>
  <si>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</si>
  <si>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</si>
  <si>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</si>
  <si>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</si>
  <si>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</si>
  <si>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</si>
  <si>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</si>
  <si>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</si>
  <si>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</si>
  <si>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</si>
  <si>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</si>
  <si>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</si>
  <si>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</si>
  <si>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</si>
  <si>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</si>
  <si>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</si>
  <si>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</si>
  <si>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</si>
  <si>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</si>
  <si>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</si>
  <si>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</si>
  <si>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</si>
  <si>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</si>
  <si>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</si>
  <si>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</si>
  <si>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</si>
  <si>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</si>
  <si>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</si>
  <si>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</si>
  <si>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</si>
  <si>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</si>
  <si>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</si>
  <si>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</si>
  <si>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</si>
  <si>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</si>
  <si>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</si>
  <si>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</si>
  <si>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</si>
  <si>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</si>
  <si>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</si>
  <si>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</si>
  <si>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</si>
  <si>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</si>
  <si>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</si>
  <si>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</si>
  <si>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</si>
  <si>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</si>
  <si>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</si>
  <si>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</si>
  <si>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</si>
  <si>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</si>
  <si>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</si>
  <si>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</si>
  <si>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</si>
  <si>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</si>
  <si>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</si>
  <si>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</si>
  <si>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</si>
  <si>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</si>
  <si>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</si>
  <si>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</si>
  <si>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</si>
  <si>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</si>
  <si>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</si>
  <si>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</si>
  <si>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</si>
  <si>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</si>
  <si>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</si>
  <si>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</si>
  <si>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</si>
  <si>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</si>
  <si>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</si>
  <si>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</si>
  <si>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</si>
  <si>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</si>
  <si>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</si>
  <si>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</si>
  <si>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</si>
  <si>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</si>
  <si>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</si>
  <si>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</si>
  <si>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</si>
  <si>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</si>
  <si>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</si>
  <si>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</si>
  <si>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</si>
  <si>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</si>
  <si>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</si>
  <si>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</si>
  <si>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</si>
  <si>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</si>
  <si>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</si>
  <si>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</si>
  <si>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</si>
  <si>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</si>
  <si>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</si>
  <si>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</si>
  <si>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</si>
  <si>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</si>
  <si>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</si>
  <si>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</si>
  <si>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</si>
  <si>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</si>
  <si>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</si>
  <si>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</si>
  <si>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</si>
  <si>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</si>
  <si>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</si>
  <si>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</si>
  <si>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</si>
  <si>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</si>
  <si>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</si>
  <si>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</si>
  <si>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</si>
  <si>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</si>
  <si>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</si>
  <si>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</si>
  <si>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</si>
  <si>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</si>
  <si>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</si>
  <si>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</si>
  <si>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</si>
  <si>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</si>
  <si>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</si>
  <si>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</si>
  <si>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</si>
  <si>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</si>
  <si>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</si>
  <si>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</si>
  <si>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</si>
  <si>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</si>
  <si>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</si>
  <si>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</si>
  <si>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</si>
  <si>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</si>
  <si>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</si>
  <si>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</si>
  <si>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</si>
  <si>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</si>
  <si>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</si>
  <si>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</si>
  <si>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</si>
  <si>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</si>
  <si>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</si>
  <si>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</si>
  <si>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</si>
  <si>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</si>
  <si>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</si>
  <si>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</si>
  <si>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</si>
  <si>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</si>
  <si>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</si>
  <si>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</si>
  <si>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</si>
  <si>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</si>
  <si>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</si>
  <si>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</si>
  <si>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</si>
  <si>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</si>
  <si>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</si>
  <si>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</si>
  <si>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</si>
  <si>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</si>
  <si>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</si>
  <si>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</si>
  <si>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</si>
  <si>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</si>
  <si>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</si>
  <si>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</si>
  <si>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</si>
  <si>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</si>
  <si>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</si>
  <si>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</si>
  <si>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</si>
  <si>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</si>
  <si>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</si>
  <si>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</si>
  <si>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</si>
  <si>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</si>
  <si>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</si>
  <si>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</si>
  <si>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</si>
  <si>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</si>
  <si>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</si>
  <si>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</si>
  <si>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</si>
  <si>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</si>
  <si>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</si>
  <si>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</si>
  <si>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</si>
  <si>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</si>
  <si>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</si>
  <si>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</si>
  <si>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</si>
  <si>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</si>
  <si>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</si>
  <si>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</si>
  <si>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</si>
  <si>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</si>
  <si>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</si>
  <si>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</si>
  <si>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</si>
  <si>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</si>
  <si>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</si>
  <si>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</si>
  <si>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</si>
  <si>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</si>
  <si>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</si>
  <si>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</si>
  <si>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</si>
  <si>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</si>
  <si>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</si>
  <si>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</si>
  <si>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</si>
  <si>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</si>
  <si>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</si>
  <si>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</si>
  <si>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</si>
  <si>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</si>
  <si>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</si>
  <si>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</si>
  <si>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</si>
  <si>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</si>
  <si>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</si>
  <si>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</si>
  <si>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</si>
  <si>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</si>
  <si>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</si>
  <si>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</si>
  <si>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</si>
  <si>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</si>
  <si>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</si>
  <si>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</si>
  <si>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</si>
  <si>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</si>
  <si>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</si>
  <si>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</si>
  <si>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</si>
  <si>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</si>
  <si>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</si>
  <si>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</si>
  <si>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</si>
  <si>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</si>
  <si>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</si>
  <si>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</si>
  <si>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</si>
  <si>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</si>
  <si>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</si>
  <si>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</si>
  <si>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</si>
  <si>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</si>
  <si>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</si>
  <si>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</si>
  <si>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</si>
  <si>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</si>
  <si>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</si>
  <si>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</si>
  <si>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</si>
  <si>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</si>
  <si>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</si>
  <si>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</si>
  <si>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</si>
  <si>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</si>
  <si>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</si>
  <si>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</si>
  <si>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</si>
  <si>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</si>
  <si>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</si>
  <si>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</si>
  <si>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</si>
  <si>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</si>
  <si>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</si>
  <si>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</si>
  <si>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</si>
  <si>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</si>
  <si>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</si>
  <si>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</si>
  <si>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</si>
  <si>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</si>
  <si>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</si>
  <si>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</si>
  <si>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</si>
  <si>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</si>
  <si>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</si>
  <si>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</si>
  <si>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</si>
  <si>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</si>
  <si>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</si>
  <si>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</si>
  <si>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</si>
  <si>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</si>
  <si>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</si>
  <si>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</si>
  <si>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</si>
  <si>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</si>
  <si>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</si>
  <si>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</si>
  <si>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</si>
  <si>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</si>
  <si>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</si>
  <si>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</si>
  <si>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</si>
  <si>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</si>
  <si>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</si>
  <si>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</si>
  <si>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</si>
  <si>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</si>
  <si>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</si>
  <si>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</si>
  <si>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</si>
  <si>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</si>
  <si>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</si>
  <si>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</si>
  <si>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</si>
  <si>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</si>
  <si>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</si>
  <si>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</si>
  <si>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</si>
  <si>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</si>
  <si>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</si>
  <si>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</si>
  <si>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</si>
  <si>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</si>
  <si>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</si>
  <si>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</si>
  <si>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</si>
  <si>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</si>
  <si>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</si>
  <si>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</si>
  <si>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</si>
  <si>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</si>
  <si>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</si>
  <si>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</si>
  <si>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</si>
  <si>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</si>
  <si>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</si>
  <si>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</si>
  <si>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</si>
  <si>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</si>
  <si>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</si>
  <si>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</si>
  <si>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</si>
  <si>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</si>
  <si>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</si>
  <si>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</si>
  <si>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</si>
  <si>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</si>
  <si>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</si>
  <si>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</si>
  <si>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</si>
  <si>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</si>
  <si>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</si>
  <si>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</si>
  <si>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</si>
  <si>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</si>
  <si>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</si>
  <si>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</si>
  <si>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</si>
  <si>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</si>
  <si>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</si>
  <si>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</si>
  <si>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</si>
  <si>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</si>
  <si>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</si>
  <si>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</si>
  <si>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</si>
  <si>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</si>
  <si>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</si>
  <si>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</si>
  <si>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</si>
  <si>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</si>
  <si>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</si>
  <si>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</si>
  <si>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</si>
  <si>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</si>
  <si>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</si>
  <si>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</si>
  <si>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</si>
  <si>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</si>
  <si>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</si>
  <si>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</si>
  <si>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</si>
  <si>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</si>
  <si>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</si>
  <si>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</si>
  <si>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</si>
  <si>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</si>
  <si>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</si>
  <si>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</si>
  <si>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</si>
  <si>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</si>
  <si>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</si>
  <si>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</si>
  <si>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</si>
  <si>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</si>
  <si>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</si>
  <si>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</si>
  <si>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</si>
  <si>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</si>
  <si>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</si>
  <si>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</si>
  <si>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</si>
  <si>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</si>
  <si>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</si>
  <si>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</si>
  <si>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</si>
  <si>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</si>
  <si>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</si>
  <si>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</si>
  <si>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</si>
  <si>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</si>
  <si>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</si>
  <si>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</si>
  <si>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</si>
  <si>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</si>
  <si>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</si>
  <si>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</si>
  <si>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</si>
  <si>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</si>
  <si>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</si>
  <si>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</si>
  <si>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</si>
  <si>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</si>
  <si>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</si>
  <si>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</si>
  <si>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</si>
  <si>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</si>
  <si>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</si>
  <si>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</si>
  <si>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</si>
  <si>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</si>
  <si>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</si>
  <si>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</si>
  <si>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</si>
  <si>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</si>
  <si>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</si>
  <si>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</si>
  <si>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</si>
  <si>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</si>
  <si>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</si>
  <si>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</si>
  <si>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</si>
  <si>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</si>
  <si>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</si>
  <si>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</si>
  <si>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</si>
  <si>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</si>
  <si>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</si>
  <si>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</si>
  <si>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</si>
  <si>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</si>
  <si>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</si>
  <si>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</si>
  <si>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</si>
  <si>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</si>
  <si>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</si>
  <si>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</si>
  <si>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</si>
  <si>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</si>
  <si>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</si>
  <si>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</si>
  <si>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</si>
  <si>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</si>
  <si>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</si>
  <si>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</si>
  <si>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</si>
  <si>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</si>
  <si>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</si>
  <si>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</si>
  <si>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</si>
  <si>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</si>
  <si>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</si>
  <si>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</si>
  <si>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</si>
  <si>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</si>
  <si>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</si>
  <si>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</si>
  <si>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</si>
  <si>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</si>
  <si>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</si>
  <si>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</si>
  <si>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</si>
  <si>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</si>
  <si>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</si>
  <si>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</si>
  <si>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</si>
  <si>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</si>
  <si>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</si>
  <si>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</si>
  <si>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</si>
  <si>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</si>
  <si>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</si>
  <si>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</si>
  <si>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</si>
  <si>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</si>
  <si>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</si>
  <si>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</si>
  <si>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</si>
  <si>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</si>
  <si>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</si>
  <si>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</si>
  <si>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</si>
  <si>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</si>
  <si>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</si>
  <si>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</si>
  <si>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</si>
  <si>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</si>
  <si>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</si>
  <si>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</si>
  <si>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</si>
  <si>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</si>
  <si>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</si>
  <si>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</si>
  <si>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</si>
  <si>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</si>
  <si>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</si>
  <si>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</si>
  <si>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</si>
  <si>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</si>
  <si>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</si>
  <si>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</si>
  <si>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</si>
  <si>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</si>
  <si>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</si>
  <si>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</si>
  <si>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</si>
  <si>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</si>
  <si>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</si>
  <si>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</si>
  <si>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</si>
  <si>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</si>
  <si>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</si>
  <si>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</si>
  <si>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</si>
  <si>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</si>
  <si>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</si>
  <si>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</si>
  <si>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</si>
  <si>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</si>
  <si>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</si>
  <si>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</si>
  <si>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</si>
  <si>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</si>
  <si>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</si>
  <si>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</si>
  <si>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</si>
  <si>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</si>
  <si>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</si>
  <si>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</si>
  <si>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</si>
  <si>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</si>
  <si>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</si>
  <si>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</si>
  <si>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</si>
  <si>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</si>
  <si>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</si>
  <si>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</si>
  <si>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</si>
  <si>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</si>
  <si>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</si>
  <si>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</si>
  <si>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</si>
  <si>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</si>
  <si>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</si>
  <si>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</si>
  <si>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</si>
  <si>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</si>
  <si>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</si>
  <si>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</si>
  <si>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</si>
  <si>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</si>
  <si>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</si>
  <si>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</si>
  <si>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</si>
  <si>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</si>
  <si>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</si>
  <si>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</si>
  <si>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</si>
  <si>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</si>
  <si>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</si>
  <si>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</si>
  <si>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</si>
  <si>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</si>
  <si>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</si>
  <si>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</si>
  <si>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</si>
  <si>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</si>
  <si>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</si>
  <si>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</si>
  <si>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</si>
  <si>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</si>
  <si>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</si>
  <si>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</si>
  <si>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</si>
  <si>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</si>
  <si>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</si>
  <si>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</si>
  <si>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</si>
  <si>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</si>
  <si>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</si>
  <si>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</si>
  <si>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</si>
  <si>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</si>
  <si>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</si>
  <si>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</si>
  <si>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</si>
  <si>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</si>
  <si>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</si>
  <si>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</si>
  <si>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</si>
  <si>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</si>
  <si>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</si>
  <si>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</si>
  <si>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</si>
  <si>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</si>
  <si>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</si>
  <si>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</si>
  <si>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</si>
  <si>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</si>
  <si>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</si>
  <si>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</si>
  <si>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</si>
  <si>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</si>
  <si>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</si>
  <si>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</si>
  <si>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</si>
  <si>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</si>
  <si>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</si>
  <si>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</si>
  <si>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</si>
  <si>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</si>
  <si>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</si>
  <si>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</si>
  <si>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</si>
  <si>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</si>
  <si>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</si>
  <si>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</si>
  <si>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</si>
  <si>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</si>
  <si>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</si>
  <si>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</si>
  <si>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</si>
  <si>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</si>
  <si>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</si>
  <si>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</si>
  <si>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</si>
  <si>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</si>
  <si>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</si>
  <si>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</si>
  <si>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</si>
  <si>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</si>
  <si>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</si>
  <si>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</si>
  <si>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</si>
  <si>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</si>
  <si>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</si>
  <si>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</si>
  <si>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</si>
  <si>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</si>
  <si>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</si>
  <si>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</si>
  <si>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</si>
  <si>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</si>
  <si>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</si>
  <si>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</si>
  <si>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</si>
  <si>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</si>
  <si>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</si>
  <si>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</si>
  <si>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</si>
  <si>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</si>
  <si>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</si>
  <si>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</si>
  <si>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</si>
  <si>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</si>
  <si>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</si>
  <si>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</si>
  <si>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</si>
  <si>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</si>
  <si>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</si>
  <si>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</si>
  <si>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</si>
  <si>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</si>
  <si>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</si>
  <si>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</si>
  <si>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</si>
  <si>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</si>
  <si>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</si>
  <si>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</si>
  <si>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</si>
  <si>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</si>
  <si>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</si>
  <si>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</si>
  <si>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</si>
  <si>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</si>
  <si>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</si>
  <si>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</si>
  <si>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</si>
  <si>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</si>
  <si>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</si>
  <si>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</si>
  <si>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</si>
  <si>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</si>
  <si>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</si>
  <si>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</si>
  <si>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</si>
  <si>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</si>
  <si>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</si>
  <si>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</si>
  <si>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</si>
  <si>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</si>
  <si>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</si>
  <si>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</si>
  <si>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</si>
  <si>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</si>
  <si>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</si>
  <si>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</si>
  <si>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</si>
  <si>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</si>
  <si>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</si>
  <si>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</si>
  <si>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</si>
  <si>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</si>
  <si>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</si>
  <si>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</si>
  <si>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</si>
  <si>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</si>
  <si>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</si>
  <si>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</si>
  <si>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</si>
  <si>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</si>
  <si>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</si>
  <si>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</si>
  <si>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</si>
  <si>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</si>
  <si>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</si>
  <si>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</si>
  <si>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</si>
  <si>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</si>
  <si>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</si>
  <si>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</si>
  <si>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</si>
  <si>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</si>
  <si>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</si>
  <si>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</si>
  <si>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</si>
  <si>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</si>
  <si>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</si>
  <si>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</si>
  <si>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</si>
  <si>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</si>
  <si>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</si>
  <si>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</si>
  <si>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</si>
  <si>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</si>
  <si>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</si>
  <si>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</si>
  <si>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</si>
  <si>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</si>
  <si>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</si>
  <si>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</si>
  <si>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</si>
  <si>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</si>
  <si>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</si>
  <si>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</si>
  <si>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</si>
  <si>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</si>
  <si>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</si>
  <si>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</si>
  <si>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</si>
  <si>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</si>
  <si>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</si>
  <si>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</si>
  <si>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</si>
  <si>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</si>
  <si>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</si>
  <si>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</si>
  <si>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</si>
  <si>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</si>
  <si>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</si>
  <si>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</si>
  <si>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</si>
  <si>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</si>
  <si>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</si>
  <si>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</si>
  <si>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</si>
  <si>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</si>
  <si>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</si>
  <si>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</si>
  <si>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</si>
  <si>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</si>
  <si>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</si>
  <si>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</si>
  <si>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</si>
  <si>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</si>
  <si>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</si>
  <si>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</si>
  <si>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</si>
  <si>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</si>
  <si>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</si>
  <si>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</si>
  <si>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</si>
  <si>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</si>
  <si>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</si>
  <si>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</si>
  <si>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</si>
  <si>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</si>
  <si>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</si>
  <si>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</si>
  <si>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</si>
  <si>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</si>
  <si>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</si>
  <si>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</si>
  <si>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</si>
  <si>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</si>
  <si>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</si>
  <si>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</si>
  <si>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</si>
  <si>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</si>
  <si>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</si>
  <si>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</si>
  <si>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</si>
  <si>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</si>
  <si>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</si>
  <si>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</si>
  <si>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</si>
  <si>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</si>
  <si>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</si>
  <si>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</si>
  <si>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</si>
  <si>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</si>
  <si>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</si>
  <si>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</si>
  <si>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</si>
  <si>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</si>
  <si>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</si>
  <si>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</si>
  <si>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</si>
  <si>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</si>
  <si>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</si>
  <si>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</si>
  <si>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</si>
  <si>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</si>
  <si>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</si>
  <si>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</si>
  <si>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</si>
  <si>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</si>
  <si>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</si>
  <si>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</si>
  <si>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</si>
  <si>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</si>
  <si>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</si>
  <si>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</si>
  <si>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</si>
  <si>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</si>
  <si>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</si>
  <si>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</si>
  <si>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</si>
  <si>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</si>
  <si>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</si>
  <si>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</si>
  <si>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</si>
  <si>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</si>
  <si>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</si>
  <si>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</si>
  <si>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</si>
  <si>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</si>
  <si>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</si>
  <si>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</si>
  <si>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</si>
  <si>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</si>
  <si>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</si>
  <si>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</si>
  <si>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</si>
  <si>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</si>
  <si>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</si>
  <si>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</si>
  <si>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</si>
  <si>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</si>
  <si>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</si>
  <si>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</si>
  <si>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</si>
  <si>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</si>
  <si>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</si>
  <si>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</si>
  <si>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</si>
  <si>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</si>
  <si>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</si>
  <si>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</si>
  <si>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</si>
  <si>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</si>
  <si>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</si>
  <si>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</si>
  <si>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</si>
  <si>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</si>
  <si>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</si>
  <si>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</si>
  <si>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</si>
  <si>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</si>
  <si>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</si>
  <si>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</si>
  <si>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</si>
  <si>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</si>
  <si>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</si>
  <si>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</si>
  <si>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</si>
  <si>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</si>
  <si>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</si>
  <si>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</si>
  <si>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</si>
  <si>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</si>
  <si>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</si>
  <si>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</si>
  <si>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</si>
  <si>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</si>
  <si>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</si>
  <si>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</si>
  <si>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</si>
  <si>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</si>
  <si>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</si>
  <si>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</si>
  <si>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</si>
  <si>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</si>
  <si>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</si>
  <si>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</si>
  <si>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</si>
  <si>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</si>
  <si>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</si>
  <si>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</si>
  <si>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</si>
  <si>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</si>
  <si>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</si>
  <si>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</si>
  <si>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</si>
  <si>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</si>
  <si>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</si>
  <si>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</si>
  <si>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</si>
  <si>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</si>
  <si>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</si>
  <si>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</si>
  <si>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</si>
  <si>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</si>
  <si>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</si>
  <si>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</si>
  <si>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</si>
  <si>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</si>
  <si>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</si>
  <si>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</si>
  <si>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</si>
  <si>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</si>
  <si>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</si>
  <si>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</si>
  <si>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</si>
  <si>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</si>
  <si>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</si>
  <si>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</si>
  <si>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</si>
  <si>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</si>
  <si>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</si>
  <si>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</si>
  <si>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</si>
  <si>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</si>
  <si>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</si>
  <si>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</si>
  <si>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</si>
  <si>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</si>
  <si>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</si>
  <si>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</si>
  <si>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</si>
  <si>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</si>
  <si>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</si>
  <si>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</si>
  <si>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</si>
  <si>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</si>
  <si>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</si>
  <si>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</si>
  <si>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</si>
  <si>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</si>
  <si>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</si>
  <si>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</si>
  <si>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</si>
  <si>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</si>
  <si>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</si>
  <si>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</si>
  <si>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</si>
  <si>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</si>
  <si>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</si>
  <si>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</si>
  <si>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</si>
  <si>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</si>
  <si>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</si>
  <si>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</si>
  <si>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</si>
  <si>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</si>
  <si>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</si>
  <si>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</si>
  <si>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</si>
  <si>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</si>
  <si>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</si>
  <si>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</si>
  <si>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</si>
  <si>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</si>
  <si>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</si>
  <si>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</si>
  <si>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</si>
  <si>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</si>
  <si>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</si>
  <si>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</si>
  <si>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</si>
  <si>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</si>
  <si>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</si>
  <si>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</si>
  <si>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</si>
  <si>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</si>
  <si>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</si>
  <si>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</si>
  <si>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</si>
  <si>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</si>
  <si>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</si>
  <si>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</si>
  <si>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</si>
  <si>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</si>
  <si>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</si>
  <si>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</si>
  <si>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</si>
  <si>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</si>
  <si>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</si>
  <si>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</si>
  <si>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</si>
  <si>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</si>
  <si>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</si>
  <si>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</si>
  <si>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</si>
  <si>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</si>
  <si>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</si>
  <si>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</si>
  <si>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</si>
  <si>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</si>
  <si>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</si>
  <si>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</si>
  <si>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</si>
  <si>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</si>
  <si>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</si>
  <si>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</si>
  <si>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</si>
  <si>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</si>
  <si>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</si>
  <si>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</si>
  <si>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</si>
  <si>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</si>
  <si>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</si>
  <si>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</si>
  <si>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</si>
  <si>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</si>
  <si>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</si>
  <si>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</si>
  <si>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</si>
  <si>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</si>
  <si>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</si>
  <si>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</si>
  <si>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</si>
  <si>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</si>
  <si>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</si>
  <si>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</si>
  <si>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</si>
  <si>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</si>
  <si>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</si>
  <si>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</si>
  <si>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</si>
  <si>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</si>
  <si>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</si>
  <si>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</si>
  <si>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</si>
  <si>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</si>
  <si>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</si>
  <si>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</si>
  <si>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</si>
  <si>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</si>
  <si>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</si>
  <si>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</si>
  <si>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</si>
  <si>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</si>
  <si>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</si>
  <si>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</si>
  <si>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</si>
  <si>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</si>
  <si>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</si>
  <si>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</si>
  <si>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</si>
  <si>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</si>
  <si>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</si>
  <si>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</si>
  <si>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</si>
  <si>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</si>
  <si>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</si>
  <si>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</si>
  <si>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</si>
  <si>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</si>
  <si>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</si>
  <si>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</si>
  <si>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</si>
  <si>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</si>
  <si>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</si>
  <si>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</si>
  <si>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</si>
  <si>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</si>
  <si>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</si>
  <si>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</si>
  <si>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</si>
  <si>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</si>
  <si>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</si>
  <si>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</si>
  <si>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</si>
  <si>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</si>
  <si>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</si>
  <si>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</si>
  <si>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</si>
  <si>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</si>
  <si>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</si>
  <si>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</si>
  <si>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</si>
  <si>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</si>
  <si>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</si>
  <si>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</si>
  <si>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</si>
  <si>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</si>
  <si>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</si>
  <si>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</si>
  <si>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</si>
  <si>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</si>
  <si>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</si>
  <si>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</si>
  <si>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</si>
  <si>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</si>
  <si>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</si>
  <si>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</si>
  <si>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</si>
  <si>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</si>
  <si>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</si>
  <si>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</si>
  <si>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</si>
  <si>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</si>
  <si>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</si>
  <si>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</si>
  <si>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</si>
  <si>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</si>
  <si>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</si>
  <si>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</si>
  <si>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</si>
  <si>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</si>
  <si>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</si>
  <si>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</si>
  <si>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</si>
  <si>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</si>
  <si>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</si>
  <si>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</si>
  <si>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</si>
  <si>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</si>
  <si>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</si>
  <si>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</si>
  <si>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</si>
  <si>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</si>
  <si>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</si>
  <si>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</si>
  <si>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</si>
  <si>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</si>
  <si>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</si>
  <si>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</si>
  <si>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</si>
  <si>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</si>
  <si>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</si>
  <si>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</si>
  <si>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</si>
  <si>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</si>
  <si>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</si>
  <si>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</si>
  <si>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</si>
  <si>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</si>
  <si>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</si>
  <si>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</si>
  <si>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</si>
  <si>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</si>
  <si>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</si>
  <si>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</si>
  <si>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</si>
  <si>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</si>
  <si>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</si>
  <si>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</si>
  <si>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</si>
  <si>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</si>
  <si>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</si>
  <si>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</si>
  <si>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</si>
  <si>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</si>
  <si>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</si>
  <si>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</si>
  <si>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</si>
  <si>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</si>
  <si>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</si>
  <si>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</si>
  <si>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</si>
  <si>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</si>
  <si>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</si>
  <si>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</si>
  <si>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</si>
  <si>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</si>
  <si>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</si>
  <si>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</si>
  <si>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</si>
  <si>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</si>
  <si>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</si>
  <si>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</si>
  <si>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</si>
  <si>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</si>
  <si>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</si>
  <si>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</si>
  <si>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</si>
  <si>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</si>
  <si>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</si>
  <si>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</si>
  <si>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</si>
  <si>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</si>
  <si>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</si>
  <si>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</si>
  <si>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</si>
  <si>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</si>
  <si>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</si>
  <si>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</si>
  <si>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</si>
  <si>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</si>
  <si>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</si>
  <si>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</si>
  <si>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</si>
  <si>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</si>
  <si>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</si>
  <si>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</si>
  <si>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</si>
  <si>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</si>
  <si>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</si>
  <si>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</si>
  <si>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</si>
  <si>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</si>
  <si>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</si>
  <si>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</si>
  <si>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</si>
  <si>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</si>
  <si>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</si>
  <si>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</si>
  <si>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</si>
  <si>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</si>
  <si>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</si>
  <si>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</si>
  <si>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</si>
  <si>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</si>
  <si>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</si>
  <si>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</si>
  <si>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</si>
  <si>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</si>
  <si>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</si>
  <si>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</si>
  <si>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</si>
  <si>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</si>
  <si>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</si>
  <si>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</si>
  <si>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</si>
  <si>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</si>
  <si>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</si>
  <si>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</si>
  <si>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</si>
  <si>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</si>
  <si>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</si>
  <si>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</si>
  <si>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</si>
  <si>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</si>
  <si>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</si>
  <si>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</si>
  <si>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</si>
  <si>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</si>
  <si>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</si>
  <si>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</si>
  <si>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</si>
  <si>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</si>
  <si>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</si>
  <si>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</si>
  <si>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</si>
  <si>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</si>
  <si>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</si>
  <si>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</si>
  <si>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</si>
  <si>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</si>
  <si>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</si>
  <si>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</si>
  <si>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</si>
  <si>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</si>
  <si>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</si>
  <si>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</si>
  <si>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</si>
  <si>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</si>
  <si>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</si>
  <si>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</si>
  <si>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</si>
  <si>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</si>
  <si>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</si>
  <si>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</si>
  <si>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</si>
  <si>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</si>
  <si>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</si>
  <si>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</si>
  <si>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</si>
  <si>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</si>
  <si>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</si>
  <si>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</si>
  <si>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</si>
  <si>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</si>
  <si>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</si>
  <si>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</si>
  <si>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</si>
  <si>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</si>
  <si>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</si>
  <si>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</si>
  <si>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</si>
  <si>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</si>
  <si>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</si>
  <si>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</si>
  <si>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</si>
  <si>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</si>
  <si>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</si>
  <si>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</si>
  <si>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</si>
  <si>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</si>
  <si>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</si>
  <si>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</si>
  <si>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</si>
  <si>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</si>
  <si>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</si>
  <si>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</si>
  <si>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</si>
  <si>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</si>
  <si>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</si>
  <si>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</si>
  <si>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</si>
  <si>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</si>
  <si>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</si>
  <si>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</si>
  <si>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</si>
  <si>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</si>
  <si>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</si>
  <si>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</si>
  <si>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</si>
  <si>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</si>
  <si>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</si>
  <si>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</si>
  <si>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</si>
  <si>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</si>
  <si>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</si>
  <si>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</si>
  <si>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</si>
  <si>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</si>
  <si>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</si>
  <si>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</si>
  <si>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</si>
  <si>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</si>
  <si>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</si>
  <si>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</si>
  <si>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</si>
  <si>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</si>
  <si>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</si>
  <si>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</si>
  <si>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</si>
  <si>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</si>
  <si>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</si>
  <si>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</si>
  <si>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</si>
  <si>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</si>
  <si>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</si>
  <si>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</si>
  <si>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</si>
  <si>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</si>
  <si>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</si>
  <si>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</si>
  <si>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</si>
  <si>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</si>
  <si>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</si>
  <si>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</si>
  <si>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</si>
  <si>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</si>
  <si>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</si>
  <si>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</si>
  <si>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</si>
  <si>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</si>
  <si>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</si>
  <si>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</si>
  <si>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</si>
  <si>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</si>
  <si>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</si>
  <si>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</si>
  <si>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</si>
  <si>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</si>
  <si>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</si>
  <si>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</si>
  <si>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</si>
  <si>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</si>
  <si>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</si>
  <si>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</si>
  <si>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</si>
  <si>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</si>
  <si>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</si>
  <si>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</si>
  <si>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</si>
  <si>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</si>
  <si>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</si>
  <si>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</si>
  <si>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</si>
  <si>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</si>
  <si>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</si>
  <si>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</si>
  <si>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</si>
  <si>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</si>
  <si>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</si>
  <si>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</si>
  <si>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</si>
  <si>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</si>
  <si>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</si>
  <si>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</si>
  <si>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</si>
  <si>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</si>
  <si>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</si>
  <si>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</si>
  <si>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</si>
  <si>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</si>
  <si>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</si>
  <si>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</si>
  <si>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</si>
  <si>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</si>
  <si>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</si>
  <si>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</si>
  <si>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</si>
  <si>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</si>
  <si>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</si>
  <si>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</si>
  <si>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</si>
  <si>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</si>
  <si>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</si>
  <si>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</si>
  <si>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</si>
  <si>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</si>
  <si>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</si>
  <si>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</si>
  <si>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</si>
  <si>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</si>
  <si>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</si>
  <si>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</si>
  <si>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</si>
  <si>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</si>
  <si>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</si>
  <si>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</si>
  <si>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</si>
  <si>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</si>
  <si>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</si>
  <si>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</si>
  <si>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</si>
  <si>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</si>
  <si>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</si>
  <si>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</si>
  <si>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</si>
  <si>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</si>
  <si>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</si>
  <si>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</si>
  <si>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</si>
  <si>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</si>
  <si>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</si>
  <si>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</si>
  <si>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</si>
  <si>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</si>
  <si>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</si>
  <si>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</si>
  <si>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</si>
  <si>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</si>
  <si>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</si>
  <si>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</si>
  <si>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</si>
  <si>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</si>
  <si>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</si>
  <si>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</si>
  <si>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</si>
  <si>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</si>
  <si>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</si>
  <si>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</si>
  <si>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</si>
  <si>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</si>
  <si>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</si>
  <si>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</si>
  <si>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</si>
  <si>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</si>
  <si>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</si>
  <si>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</si>
  <si>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</si>
  <si>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</si>
  <si>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</si>
  <si>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</si>
  <si>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</si>
  <si>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</si>
  <si>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</si>
  <si>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</si>
  <si>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</si>
  <si>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</si>
  <si>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</si>
  <si>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</si>
  <si>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</si>
  <si>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</si>
  <si>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</si>
  <si>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</si>
  <si>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</si>
  <si>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</si>
  <si>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</si>
  <si>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</si>
  <si>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</si>
  <si>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</si>
  <si>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</si>
  <si>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</si>
  <si>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</si>
  <si>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</si>
  <si>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</si>
  <si>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</si>
  <si>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</si>
  <si>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</si>
  <si>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</si>
  <si>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</si>
  <si>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</si>
  <si>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</si>
  <si>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</si>
  <si>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</si>
  <si>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</si>
  <si>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</si>
  <si>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</si>
  <si>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</si>
  <si>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</si>
  <si>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</si>
  <si>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</si>
  <si>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</si>
  <si>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</si>
  <si>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</si>
  <si>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</si>
  <si>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</si>
  <si>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</si>
  <si>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</si>
  <si>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</si>
  <si>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</si>
  <si>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</si>
  <si>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</si>
  <si>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</si>
  <si>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</si>
  <si>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</si>
  <si>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</si>
  <si>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</si>
  <si>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</si>
  <si>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</si>
  <si>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</si>
  <si>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</si>
  <si>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</si>
  <si>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</si>
  <si>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</si>
  <si>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</si>
  <si>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</si>
  <si>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</si>
  <si>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</si>
  <si>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</si>
  <si>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</si>
  <si>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</si>
  <si>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</si>
  <si>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</si>
  <si>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</si>
  <si>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</si>
  <si>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</si>
  <si>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</si>
  <si>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</si>
  <si>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</si>
  <si>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</si>
  <si>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</si>
  <si>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</si>
  <si>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</si>
  <si>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</si>
  <si>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</si>
  <si>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</si>
  <si>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</si>
  <si>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</si>
  <si>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</si>
  <si>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</si>
  <si>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</si>
  <si>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</si>
  <si>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</si>
  <si>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</si>
  <si>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</si>
  <si>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</si>
  <si>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</si>
  <si>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</si>
  <si>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</si>
  <si>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</si>
  <si>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</si>
  <si>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</si>
  <si>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</si>
  <si>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</si>
  <si>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</si>
  <si>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</si>
  <si>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</si>
  <si>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</si>
  <si>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</si>
  <si>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</si>
  <si>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</si>
  <si>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</si>
  <si>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</si>
  <si>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</si>
  <si>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</si>
  <si>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</si>
  <si>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</si>
  <si>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</si>
  <si>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</si>
  <si>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</si>
  <si>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</si>
  <si>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</si>
  <si>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</si>
  <si>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</si>
  <si>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</si>
  <si>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</si>
  <si>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</si>
  <si>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</si>
  <si>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</si>
  <si>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</si>
  <si>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</si>
  <si>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</si>
  <si>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</si>
  <si>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</si>
  <si>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</si>
  <si>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</si>
  <si>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</si>
  <si>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</si>
  <si>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</si>
  <si>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</si>
  <si>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</si>
  <si>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</si>
  <si>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</si>
  <si>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</si>
  <si>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</si>
  <si>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</si>
  <si>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</si>
  <si>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</si>
  <si>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</si>
  <si>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</si>
  <si>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</si>
  <si>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</si>
  <si>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</si>
  <si>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</si>
  <si>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</si>
  <si>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</si>
  <si>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</si>
  <si>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</si>
  <si>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</si>
  <si>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</si>
  <si>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</si>
  <si>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</si>
  <si>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</si>
  <si>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</si>
  <si>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</si>
  <si>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</si>
  <si>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</si>
  <si>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</si>
  <si>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</si>
  <si>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</si>
  <si>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</si>
  <si>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</si>
  <si>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</si>
  <si>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</si>
  <si>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</si>
  <si>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</si>
  <si>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</si>
  <si>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</si>
  <si>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</si>
  <si>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</si>
  <si>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</si>
  <si>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</si>
  <si>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</si>
  <si>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</si>
  <si>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</si>
  <si>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</si>
  <si>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</si>
  <si>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</si>
  <si>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</si>
  <si>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</si>
  <si>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</si>
  <si>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</si>
  <si>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</si>
  <si>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</si>
  <si>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</si>
  <si>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</si>
  <si>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</si>
  <si>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</si>
  <si>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</si>
  <si>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</si>
  <si>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</si>
  <si>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</si>
  <si>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</si>
  <si>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</si>
  <si>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</si>
  <si>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</si>
  <si>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</si>
  <si>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</si>
  <si>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</si>
  <si>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</si>
  <si>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</si>
  <si>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</si>
  <si>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</si>
  <si>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</si>
  <si>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</si>
  <si>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</si>
  <si>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</si>
  <si>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</si>
  <si>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</si>
  <si>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</si>
  <si>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</si>
  <si>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</si>
  <si>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</si>
  <si>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</si>
  <si>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</si>
  <si>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</si>
  <si>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</si>
  <si>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</si>
  <si>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</si>
  <si>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</si>
  <si>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</si>
  <si>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</si>
  <si>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</si>
  <si>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</si>
  <si>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</si>
  <si>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</si>
  <si>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</si>
  <si>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</si>
  <si>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</si>
  <si>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</si>
  <si>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</si>
  <si>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</si>
  <si>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</si>
  <si>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</si>
  <si>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</si>
  <si>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</si>
  <si>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</si>
  <si>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</si>
  <si>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</si>
  <si>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</si>
  <si>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</si>
  <si>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</si>
  <si>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</si>
  <si>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</si>
  <si>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</si>
  <si>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</si>
  <si>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</si>
  <si>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</si>
  <si>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</si>
  <si>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</si>
  <si>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</si>
  <si>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</si>
  <si>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</si>
  <si>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</si>
  <si>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</si>
  <si>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</si>
  <si>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</si>
  <si>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</si>
  <si>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</si>
  <si>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</si>
  <si>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</si>
  <si>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</si>
  <si>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</si>
  <si>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</si>
  <si>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</si>
  <si>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</si>
  <si>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</si>
  <si>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</si>
  <si>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</si>
  <si>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</si>
  <si>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</si>
  <si>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</si>
  <si>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</si>
  <si>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</si>
  <si>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</si>
  <si>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</si>
  <si>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</si>
  <si>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</si>
  <si>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</si>
  <si>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</si>
  <si>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</si>
  <si>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</si>
  <si>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</si>
  <si>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</si>
  <si>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</si>
  <si>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</si>
  <si>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</si>
  <si>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</si>
  <si>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</si>
  <si>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</si>
  <si>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</si>
  <si>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</si>
  <si>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</si>
  <si>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</si>
  <si>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</si>
  <si>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</si>
  <si>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</si>
  <si>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</si>
  <si>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</si>
  <si>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</si>
  <si>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</si>
  <si>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</si>
  <si>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</si>
  <si>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</si>
  <si>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</si>
  <si>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</si>
  <si>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</si>
  <si>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</si>
  <si>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</si>
  <si>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</si>
  <si>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</si>
  <si>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</si>
  <si>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</si>
  <si>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</si>
  <si>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</si>
  <si>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</si>
  <si>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</si>
  <si>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</si>
  <si>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</si>
  <si>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</si>
  <si>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</si>
  <si>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</si>
  <si>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</si>
  <si>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</si>
  <si>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</si>
  <si>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</si>
  <si>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</si>
  <si>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</si>
  <si>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</si>
  <si>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</si>
  <si>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</si>
  <si>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</si>
  <si>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</si>
  <si>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</si>
  <si>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</si>
  <si>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</si>
  <si>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</si>
  <si>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</si>
  <si>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</si>
  <si>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</si>
  <si>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</si>
  <si>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</si>
  <si>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</si>
  <si>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</si>
  <si>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</si>
  <si>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</si>
  <si>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</si>
  <si>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</si>
  <si>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</si>
  <si>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</si>
  <si>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</si>
  <si>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</si>
  <si>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</si>
  <si>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</si>
  <si>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</si>
  <si>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</si>
  <si>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</si>
  <si>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</si>
  <si>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</si>
  <si>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</si>
  <si>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</si>
  <si>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</si>
  <si>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</si>
  <si>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</si>
  <si>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</si>
  <si>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</si>
  <si>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</si>
  <si>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</si>
  <si>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</si>
  <si>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</si>
  <si>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</si>
  <si>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</si>
  <si>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</si>
  <si>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</si>
  <si>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</si>
  <si>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</si>
  <si>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</si>
  <si>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</si>
  <si>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</si>
  <si>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</si>
  <si>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</si>
  <si>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</si>
  <si>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</si>
  <si>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</si>
  <si>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</si>
  <si>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</si>
  <si>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</si>
  <si>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</si>
  <si>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</si>
  <si>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</si>
  <si>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</si>
  <si>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</si>
  <si>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</si>
  <si>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</si>
  <si>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</si>
  <si>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</si>
  <si>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</si>
  <si>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</si>
  <si>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</si>
  <si>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</si>
  <si>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</si>
  <si>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</si>
  <si>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</si>
  <si>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</si>
  <si>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</si>
  <si>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</si>
  <si>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</si>
  <si>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</si>
  <si>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</si>
  <si>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</si>
  <si>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</si>
  <si>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</si>
  <si>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</si>
  <si>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</si>
  <si>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</si>
  <si>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</si>
  <si>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</si>
  <si>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</si>
  <si>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</si>
  <si>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</si>
  <si>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</si>
  <si>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</si>
  <si>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</si>
  <si>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</si>
  <si>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</si>
  <si>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</si>
  <si>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</si>
  <si>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</si>
  <si>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</si>
  <si>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</si>
  <si>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</si>
  <si>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</si>
  <si>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</si>
  <si>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</si>
  <si>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</si>
  <si>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</si>
  <si>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</si>
  <si>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</si>
  <si>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</si>
  <si>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</si>
  <si>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</si>
  <si>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</si>
  <si>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</si>
  <si>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</si>
  <si>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</si>
  <si>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</si>
  <si>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</si>
  <si>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</si>
  <si>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</si>
  <si>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</si>
  <si>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</si>
  <si>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</si>
  <si>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</si>
  <si>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</si>
  <si>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</si>
  <si>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</si>
  <si>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</si>
  <si>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</si>
  <si>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</si>
  <si>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</si>
  <si>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</si>
  <si>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</si>
  <si>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</si>
  <si>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</si>
  <si>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</si>
  <si>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</si>
  <si>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</si>
  <si>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</si>
  <si>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</si>
  <si>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</si>
  <si>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</si>
  <si>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</si>
  <si>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</si>
  <si>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</si>
  <si>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</si>
  <si>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</si>
  <si>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</si>
  <si>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</si>
  <si>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</si>
  <si>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</si>
  <si>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</si>
  <si>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</si>
  <si>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</si>
  <si>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</si>
  <si>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</si>
  <si>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</si>
  <si>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</si>
  <si>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</si>
  <si>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</si>
  <si>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</si>
  <si>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</si>
  <si>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</si>
  <si>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</si>
  <si>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</si>
  <si>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</si>
  <si>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</si>
  <si>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</si>
  <si>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</si>
  <si>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</si>
  <si>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</si>
  <si>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</si>
  <si>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</si>
  <si>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</si>
  <si>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</si>
  <si>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</si>
  <si>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</si>
  <si>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</si>
  <si>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</si>
  <si>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</si>
  <si>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</si>
  <si>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</si>
  <si>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</si>
  <si>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</si>
  <si>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</si>
  <si>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</si>
  <si>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</si>
  <si>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</si>
  <si>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</si>
  <si>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</si>
  <si>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</si>
  <si>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</si>
  <si>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</si>
  <si>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</si>
  <si>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</si>
  <si>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</si>
  <si>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</si>
  <si>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</si>
  <si>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</si>
  <si>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</si>
  <si>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</si>
  <si>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</si>
  <si>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</si>
  <si>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</si>
  <si>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</si>
  <si>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</si>
  <si>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</si>
  <si>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</si>
  <si>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</si>
  <si>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</si>
  <si>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</si>
  <si>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</si>
  <si>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</si>
  <si>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</si>
  <si>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</si>
  <si>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</si>
  <si>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</si>
  <si>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</si>
  <si>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</si>
  <si>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</si>
  <si>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</si>
  <si>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</si>
  <si>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</si>
  <si>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</si>
  <si>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</si>
  <si>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</si>
  <si>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</si>
  <si>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</si>
  <si>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</si>
  <si>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</si>
  <si>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</si>
  <si>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</si>
  <si>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</si>
  <si>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</si>
  <si>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</si>
  <si>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</si>
  <si>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</si>
  <si>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</si>
  <si>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</si>
  <si>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</si>
  <si>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</si>
  <si>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</si>
  <si>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</si>
  <si>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</si>
  <si>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</si>
  <si>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</si>
  <si>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</si>
  <si>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</si>
  <si>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</si>
  <si>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</si>
  <si>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</si>
  <si>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</si>
  <si>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</si>
  <si>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</si>
  <si>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</si>
  <si>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</si>
  <si>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</si>
  <si>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</si>
  <si>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</si>
  <si>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</si>
  <si>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</si>
  <si>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</si>
  <si>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</si>
  <si>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</si>
  <si>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</si>
  <si>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</si>
  <si>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</si>
  <si>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</si>
  <si>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</si>
  <si>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</si>
  <si>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</si>
  <si>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</si>
  <si>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</si>
  <si>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</si>
  <si>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</si>
  <si>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</si>
  <si>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</si>
  <si>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</si>
  <si>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</si>
  <si>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</si>
  <si>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</si>
  <si>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</si>
  <si>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</si>
  <si>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</si>
  <si>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</si>
  <si>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</si>
  <si>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</si>
  <si>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</si>
  <si>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</si>
  <si>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</si>
  <si>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</si>
  <si>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</si>
  <si>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</si>
  <si>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</si>
  <si>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</si>
  <si>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</si>
  <si>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</si>
  <si>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</si>
  <si>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</si>
  <si>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</si>
  <si>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</si>
  <si>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</si>
  <si>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</si>
  <si>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</si>
  <si>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</si>
  <si>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</si>
  <si>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</si>
  <si>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</si>
  <si>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</si>
  <si>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</si>
  <si>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</si>
  <si>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</si>
  <si>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</si>
  <si>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</si>
  <si>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</si>
  <si>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</si>
  <si>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</si>
  <si>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</si>
  <si>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</si>
  <si>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</si>
  <si>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</si>
  <si>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</si>
  <si>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</si>
  <si>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</si>
  <si>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</si>
  <si>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</si>
  <si>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</si>
  <si>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</si>
  <si>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</si>
  <si>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</si>
  <si>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</si>
  <si>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</si>
  <si>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</si>
  <si>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</si>
  <si>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</si>
  <si>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</si>
  <si>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</si>
  <si>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</si>
  <si>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</si>
  <si>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</si>
  <si>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</si>
  <si>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</si>
  <si>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</si>
  <si>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</si>
  <si>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</si>
  <si>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</si>
  <si>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</si>
  <si>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</si>
  <si>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</si>
  <si>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</si>
  <si>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</si>
  <si>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</si>
  <si>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</si>
  <si>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</si>
  <si>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</si>
  <si>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</si>
  <si>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</si>
  <si>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</si>
  <si>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</si>
  <si>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</si>
  <si>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</si>
  <si>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</si>
  <si>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</si>
  <si>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</si>
  <si>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</si>
  <si>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</si>
  <si>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</si>
  <si>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</si>
  <si>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</si>
  <si>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</si>
  <si>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</si>
  <si>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</si>
  <si>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</si>
  <si>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</si>
  <si>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</si>
  <si>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</si>
  <si>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</si>
  <si>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</si>
  <si>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</si>
  <si>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</si>
  <si>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</si>
  <si>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</si>
  <si>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</si>
  <si>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</si>
  <si>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</si>
  <si>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</si>
  <si>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</si>
  <si>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</si>
  <si>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</si>
  <si>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</si>
  <si>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</si>
  <si>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</si>
  <si>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</si>
  <si>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</si>
  <si>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</si>
  <si>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</si>
  <si>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</si>
  <si>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</si>
  <si>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</si>
  <si>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</si>
  <si>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</si>
  <si>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</si>
  <si>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</si>
  <si>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</si>
  <si>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</si>
  <si>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</si>
  <si>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</si>
  <si>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</si>
  <si>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</si>
  <si>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</si>
  <si>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</si>
  <si>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</si>
  <si>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</si>
  <si>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</si>
  <si>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</si>
  <si>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</si>
  <si>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</si>
  <si>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</si>
  <si>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</si>
  <si>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</si>
  <si>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</si>
  <si>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</si>
  <si>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</si>
  <si>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</si>
  <si>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</si>
  <si>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</si>
  <si>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</si>
  <si>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</si>
  <si>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</si>
  <si>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</si>
  <si>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</si>
  <si>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</si>
  <si>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</si>
  <si>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</si>
  <si>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</si>
  <si>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</si>
  <si>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</si>
  <si>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</si>
  <si>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</si>
  <si>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</si>
  <si>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</si>
  <si>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</si>
  <si>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</si>
  <si>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</si>
  <si>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</si>
  <si>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</si>
  <si>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</si>
  <si>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</si>
  <si>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</si>
  <si>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</si>
  <si>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</si>
  <si>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</si>
  <si>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</si>
  <si>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</si>
  <si>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</si>
  <si>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</si>
  <si>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</si>
  <si>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</si>
  <si>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</si>
  <si>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</si>
  <si>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</si>
  <si>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</si>
  <si>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</si>
  <si>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</si>
  <si>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</si>
  <si>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</si>
  <si>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</si>
  <si>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</si>
  <si>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</si>
  <si>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</si>
  <si>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</si>
  <si>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</si>
  <si>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</si>
  <si>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</si>
  <si>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</si>
  <si>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</si>
  <si>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</si>
  <si>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</si>
  <si>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</si>
  <si>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</si>
  <si>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</si>
  <si>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</si>
  <si>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</si>
  <si>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</si>
  <si>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</si>
  <si>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</si>
  <si>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</si>
  <si>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</si>
  <si>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</si>
  <si>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</si>
  <si>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</si>
  <si>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</si>
  <si>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</si>
  <si>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</si>
  <si>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</si>
  <si>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</si>
  <si>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</si>
  <si>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</si>
  <si>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</si>
  <si>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</si>
  <si>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</si>
  <si>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</si>
  <si>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</si>
  <si>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</si>
  <si>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</si>
  <si>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</si>
  <si>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</si>
  <si>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</si>
  <si>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</si>
  <si>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</si>
  <si>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</si>
  <si>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</si>
  <si>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</si>
  <si>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</si>
  <si>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</si>
  <si>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</si>
  <si>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</si>
  <si>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</si>
  <si>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</si>
  <si>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</si>
  <si>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</si>
  <si>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</si>
  <si>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</si>
  <si>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</si>
  <si>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</si>
  <si>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</si>
  <si>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</si>
  <si>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</si>
  <si>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</si>
  <si>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</si>
  <si>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</si>
  <si>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</si>
  <si>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</si>
  <si>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</si>
  <si>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</si>
  <si>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</si>
  <si>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</si>
  <si>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</si>
  <si>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</si>
  <si>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</si>
  <si>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</si>
  <si>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</si>
  <si>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</si>
  <si>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</si>
  <si>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</si>
  <si>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</si>
  <si>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</si>
  <si>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</si>
  <si>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</si>
  <si>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</si>
  <si>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</si>
  <si>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</si>
  <si>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</si>
  <si>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</si>
  <si>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</si>
  <si>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</si>
  <si>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</si>
  <si>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</si>
  <si>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</si>
  <si>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</si>
  <si>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</si>
  <si>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</si>
  <si>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</si>
  <si>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</si>
  <si>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</si>
  <si>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</si>
  <si>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</si>
  <si>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</si>
  <si>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</si>
  <si>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</si>
  <si>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</si>
  <si>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</si>
  <si>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</si>
  <si>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</si>
  <si>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</si>
  <si>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</si>
  <si>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</si>
  <si>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</si>
  <si>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</si>
  <si>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</si>
  <si>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</si>
  <si>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</si>
  <si>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</si>
  <si>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</si>
  <si>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</si>
  <si>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</si>
  <si>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</si>
  <si>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</si>
  <si>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</si>
  <si>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</si>
  <si>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</si>
  <si>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</si>
  <si>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</si>
  <si>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</si>
  <si>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</si>
  <si>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</si>
  <si>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</si>
  <si>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</si>
  <si>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</si>
  <si>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</si>
  <si>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</si>
  <si>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</si>
  <si>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</si>
  <si>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</si>
  <si>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</si>
  <si>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</si>
  <si>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</si>
  <si>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</si>
  <si>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</si>
  <si>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</si>
  <si>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</si>
  <si>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</si>
  <si>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</si>
  <si>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</si>
  <si>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</si>
  <si>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</si>
  <si>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</si>
  <si>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</si>
  <si>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</si>
  <si>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</si>
  <si>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</si>
  <si>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</si>
  <si>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</si>
  <si>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</si>
  <si>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</si>
  <si>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</si>
  <si>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</si>
  <si>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</si>
  <si>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</si>
  <si>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</si>
  <si>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</si>
  <si>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</si>
  <si>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</si>
  <si>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</si>
  <si>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</si>
  <si>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</si>
  <si>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</si>
  <si>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</si>
  <si>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</si>
  <si>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</si>
  <si>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</si>
  <si>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</si>
  <si>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</si>
  <si>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</si>
  <si>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</si>
  <si>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</si>
  <si>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</si>
  <si>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</si>
  <si>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</si>
  <si>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</si>
  <si>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</si>
  <si>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</si>
  <si>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</si>
  <si>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</si>
  <si>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</si>
  <si>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</si>
  <si>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</si>
  <si>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</si>
  <si>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</si>
  <si>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</si>
  <si>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</si>
  <si>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</si>
  <si>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</si>
  <si>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</si>
  <si>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</si>
  <si>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</si>
  <si>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</si>
  <si>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</si>
  <si>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</si>
  <si>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</si>
  <si>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</si>
  <si>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</si>
  <si>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</si>
  <si>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</si>
  <si>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</si>
  <si>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</si>
  <si>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</si>
  <si>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</si>
  <si>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</si>
  <si>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</si>
  <si>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</si>
  <si>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</si>
  <si>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</si>
  <si>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</si>
  <si>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</si>
  <si>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</si>
  <si>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</si>
  <si>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</si>
  <si>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</si>
  <si>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</si>
  <si>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</si>
  <si>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</si>
  <si>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</si>
  <si>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</si>
  <si>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</si>
  <si>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</si>
  <si>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</si>
  <si>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</si>
  <si>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</si>
  <si>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</si>
  <si>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</si>
  <si>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</si>
  <si>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</si>
  <si>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</si>
  <si>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</si>
  <si>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</si>
  <si>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</si>
  <si>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</si>
  <si>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</si>
  <si>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</si>
  <si>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</si>
  <si>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</si>
  <si>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</si>
  <si>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</si>
  <si>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</si>
  <si>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</si>
  <si>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</si>
  <si>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</si>
  <si>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</si>
  <si>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</si>
  <si>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</si>
  <si>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</si>
  <si>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</si>
  <si>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</si>
  <si>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</si>
  <si>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</si>
  <si>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</si>
  <si>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</si>
  <si>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</si>
  <si>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</si>
  <si>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</si>
  <si>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</si>
  <si>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</si>
  <si>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</si>
  <si>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</si>
  <si>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</si>
  <si>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</si>
  <si>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</si>
  <si>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</si>
  <si>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</si>
  <si>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</si>
  <si>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</si>
  <si>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</si>
  <si>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</si>
  <si>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</si>
  <si>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</si>
  <si>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</si>
  <si>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</si>
  <si>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</si>
  <si>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</si>
  <si>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</si>
  <si>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</si>
  <si>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</si>
  <si>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</si>
  <si>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</si>
  <si>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</si>
  <si>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</si>
  <si>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</si>
  <si>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</si>
  <si>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</si>
  <si>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</si>
  <si>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</si>
  <si>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</si>
  <si>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</si>
  <si>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</si>
  <si>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</si>
  <si>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</si>
  <si>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</si>
  <si>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</si>
  <si>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</si>
  <si>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</si>
  <si>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</si>
  <si>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</si>
  <si>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</si>
  <si>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</si>
  <si>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</si>
  <si>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</si>
  <si>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</si>
  <si>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</si>
  <si>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</si>
  <si>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</si>
  <si>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</si>
  <si>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</si>
  <si>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</si>
  <si>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</si>
  <si>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</si>
  <si>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</si>
  <si>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</si>
  <si>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</si>
  <si>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</si>
  <si>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</si>
  <si>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</si>
  <si>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</si>
  <si>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</si>
  <si>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</si>
  <si>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</si>
  <si>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</si>
  <si>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</si>
  <si>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</si>
  <si>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</si>
  <si>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</si>
  <si>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</si>
  <si>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</si>
  <si>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</si>
  <si>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</si>
  <si>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</si>
  <si>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</si>
  <si>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</si>
  <si>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</si>
  <si>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</si>
  <si>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</si>
  <si>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</si>
  <si>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</si>
  <si>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</si>
  <si>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</si>
  <si>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</si>
  <si>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</si>
  <si>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</si>
  <si>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</si>
  <si>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</si>
  <si>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</si>
  <si>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</si>
  <si>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</si>
  <si>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</si>
  <si>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</si>
  <si>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</si>
  <si>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</si>
  <si>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</si>
  <si>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</si>
  <si>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</si>
  <si>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</si>
  <si>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</si>
  <si>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</si>
  <si>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</si>
  <si>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</si>
  <si>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</si>
  <si>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</si>
  <si>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</si>
  <si>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</si>
  <si>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</si>
  <si>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</si>
  <si>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</si>
  <si>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</si>
  <si>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</si>
  <si>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</si>
  <si>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</si>
  <si>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</si>
  <si>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</si>
  <si>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</si>
  <si>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</si>
  <si>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</si>
  <si>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</si>
  <si>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</si>
  <si>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</si>
  <si>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</si>
  <si>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</si>
  <si>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</si>
  <si>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</si>
  <si>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</si>
  <si>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</si>
  <si>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</si>
  <si>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</si>
  <si>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</si>
  <si>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</si>
  <si>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</si>
  <si>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</si>
  <si>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</si>
  <si>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</si>
  <si>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</si>
  <si>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</si>
  <si>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</si>
  <si>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</si>
  <si>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</si>
  <si>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</si>
  <si>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</si>
  <si>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</si>
  <si>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</si>
  <si>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</si>
  <si>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</si>
  <si>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</si>
  <si>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</si>
  <si>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</si>
  <si>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</si>
  <si>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</si>
  <si>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</si>
  <si>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</si>
  <si>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</si>
  <si>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</si>
  <si>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</si>
  <si>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</si>
  <si>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</si>
  <si>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</si>
  <si>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</si>
  <si>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</si>
  <si>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</si>
  <si>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</si>
  <si>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</si>
  <si>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</si>
  <si>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</si>
  <si>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</si>
  <si>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</si>
  <si>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</si>
  <si>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</si>
  <si>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</si>
  <si>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</si>
  <si>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</si>
  <si>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</si>
  <si>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</si>
  <si>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</si>
  <si>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</si>
  <si>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</si>
  <si>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</si>
  <si>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</si>
  <si>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</si>
  <si>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</si>
  <si>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</si>
  <si>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</si>
  <si>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</si>
  <si>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</si>
  <si>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</si>
  <si>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</si>
  <si>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</si>
  <si>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</si>
  <si>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</si>
  <si>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</si>
  <si>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</si>
  <si>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</si>
  <si>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</si>
  <si>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</si>
  <si>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</si>
  <si>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</si>
  <si>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</si>
  <si>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</si>
  <si>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</si>
  <si>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</si>
  <si>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</si>
  <si>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</si>
  <si>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</si>
  <si>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</si>
  <si>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</si>
  <si>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</si>
  <si>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</si>
  <si>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</si>
  <si>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</si>
  <si>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</si>
  <si>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</si>
  <si>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</si>
  <si>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</si>
  <si>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</si>
  <si>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</si>
  <si>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</si>
  <si>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</si>
  <si>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</si>
  <si>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</si>
  <si>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</si>
  <si>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</si>
  <si>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</si>
  <si>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</si>
  <si>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</si>
  <si>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</si>
  <si>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</si>
  <si>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</si>
  <si>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</si>
  <si>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</si>
  <si>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</si>
  <si>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</si>
  <si>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</si>
  <si>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</si>
  <si>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</si>
  <si>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</si>
  <si>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</si>
  <si>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</si>
  <si>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</si>
  <si>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</si>
  <si>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</si>
  <si>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</si>
  <si>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</si>
  <si>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</si>
  <si>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</si>
  <si>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</si>
  <si>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</si>
  <si>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</si>
  <si>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</si>
  <si>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</si>
  <si>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</si>
  <si>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</si>
  <si>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</si>
  <si>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</si>
  <si>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</si>
  <si>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</si>
  <si>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</si>
  <si>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</si>
  <si>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</si>
  <si>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</si>
  <si>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</si>
  <si>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</si>
  <si>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</si>
  <si>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</si>
  <si>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</si>
  <si>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</si>
  <si>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</si>
  <si>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</si>
  <si>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</si>
  <si>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</si>
  <si>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</si>
  <si>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</si>
  <si>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</si>
  <si>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</si>
  <si>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</si>
  <si>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</si>
  <si>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</si>
  <si>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</si>
  <si>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</si>
  <si>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</si>
  <si>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</si>
  <si>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</si>
  <si>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</si>
  <si>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</si>
  <si>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</si>
  <si>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</si>
  <si>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</si>
  <si>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</si>
  <si>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</si>
  <si>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</si>
  <si>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</si>
  <si>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</si>
  <si>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</si>
  <si>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</si>
  <si>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</si>
  <si>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</si>
  <si>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</si>
  <si>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</si>
  <si>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</si>
  <si>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</si>
  <si>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</si>
  <si>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</si>
  <si>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</si>
  <si>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</si>
  <si>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</si>
  <si>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</si>
  <si>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</si>
  <si>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</si>
  <si>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</si>
  <si>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</si>
  <si>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</si>
  <si>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</si>
  <si>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</si>
  <si>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</si>
  <si>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</si>
  <si>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</si>
  <si>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</si>
  <si>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</si>
  <si>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</si>
  <si>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</si>
  <si>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</si>
  <si>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</si>
  <si>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</si>
  <si>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</si>
  <si>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</si>
  <si>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</si>
  <si>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</si>
  <si>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</si>
  <si>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</si>
  <si>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</si>
  <si>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</si>
  <si>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</si>
  <si>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</si>
  <si>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</si>
  <si>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</si>
  <si>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</si>
  <si>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</si>
  <si>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</si>
  <si>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</si>
  <si>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</si>
  <si>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</si>
  <si>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</si>
  <si>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</si>
  <si>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</si>
  <si>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</si>
  <si>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</si>
  <si>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</si>
  <si>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</si>
  <si>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</si>
  <si>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</si>
  <si>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</si>
  <si>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</si>
  <si>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</si>
  <si>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</si>
  <si>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</si>
  <si>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</si>
  <si>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</si>
  <si>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</si>
  <si>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</si>
  <si>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</si>
  <si>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</si>
  <si>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</si>
  <si>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</si>
  <si>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</si>
  <si>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</si>
  <si>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</si>
  <si>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</si>
  <si>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</si>
  <si>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</si>
  <si>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</si>
  <si>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</si>
  <si>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</si>
  <si>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</si>
  <si>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</si>
  <si>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</si>
  <si>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</si>
  <si>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</si>
  <si>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</si>
  <si>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</si>
  <si>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</si>
  <si>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</si>
  <si>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</si>
  <si>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</si>
  <si>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</si>
  <si>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</si>
  <si>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</si>
  <si>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</si>
  <si>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</si>
  <si>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</si>
  <si>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</si>
  <si>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</si>
  <si>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</si>
  <si>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</si>
  <si>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</si>
  <si>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</si>
  <si>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</si>
  <si>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</si>
  <si>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</si>
  <si>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</si>
  <si>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</si>
  <si>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</si>
  <si>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</si>
  <si>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</si>
  <si>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</si>
  <si>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</si>
  <si>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</si>
  <si>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</si>
  <si>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</si>
  <si>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</si>
  <si>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</si>
  <si>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</si>
  <si>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</si>
  <si>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</si>
  <si>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</si>
  <si>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</si>
  <si>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</si>
  <si>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</si>
  <si>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</si>
  <si>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</si>
  <si>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</si>
  <si>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</si>
  <si>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</si>
  <si>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</si>
  <si>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</si>
  <si>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</si>
  <si>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</si>
  <si>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</si>
  <si>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</si>
  <si>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</si>
  <si>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</si>
  <si>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</si>
  <si>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</si>
  <si>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</si>
  <si>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</si>
  <si>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</si>
  <si>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</si>
  <si>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</si>
  <si>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</si>
  <si>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</si>
  <si>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</si>
  <si>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</si>
  <si>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</si>
  <si>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</si>
  <si>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</si>
  <si>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</si>
  <si>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</si>
  <si>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</si>
  <si>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</si>
  <si>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</si>
  <si>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</si>
  <si>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</si>
  <si>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</si>
  <si>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</si>
  <si>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</si>
  <si>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</si>
  <si>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</si>
  <si>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</si>
  <si>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</si>
  <si>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</si>
  <si>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</si>
  <si>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</si>
  <si>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</si>
  <si>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</si>
  <si>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</si>
  <si>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</si>
  <si>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</si>
  <si>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</si>
  <si>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</si>
  <si>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</si>
  <si>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</si>
  <si>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</si>
  <si>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</si>
  <si>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</si>
  <si>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</si>
  <si>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</si>
  <si>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</si>
  <si>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</si>
  <si>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</si>
  <si>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</si>
  <si>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</si>
  <si>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</si>
  <si>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</si>
  <si>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</si>
  <si>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</si>
  <si>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</si>
  <si>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</si>
  <si>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</si>
  <si>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</si>
  <si>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</si>
  <si>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</si>
  <si>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</si>
  <si>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</si>
  <si>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</si>
  <si>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</si>
  <si>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</si>
  <si>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</si>
  <si>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</si>
  <si>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</si>
  <si>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</si>
  <si>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</si>
  <si>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</si>
  <si>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</si>
  <si>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</si>
  <si>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</si>
  <si>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</si>
  <si>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</si>
  <si>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</si>
  <si>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</si>
  <si>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</si>
  <si>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</si>
  <si>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</si>
  <si>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</si>
  <si>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</si>
  <si>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</si>
  <si>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</si>
  <si>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</si>
  <si>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</si>
  <si>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</si>
  <si>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</si>
  <si>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</si>
  <si>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</si>
  <si>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</si>
  <si>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</si>
  <si>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</si>
  <si>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</si>
  <si>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</si>
  <si>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</si>
  <si>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</si>
  <si>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</si>
  <si>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</si>
  <si>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</si>
  <si>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</si>
  <si>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</si>
  <si>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</si>
  <si>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</si>
  <si>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</si>
  <si>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</si>
  <si>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</si>
  <si>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</si>
  <si>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</si>
  <si>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</si>
  <si>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</si>
  <si>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</si>
  <si>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</si>
  <si>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</si>
  <si>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</si>
  <si>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</si>
  <si>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</si>
  <si>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</si>
  <si>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</si>
  <si>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</si>
  <si>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</si>
  <si>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</si>
  <si>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</si>
  <si>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</si>
  <si>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</si>
  <si>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</si>
  <si>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</si>
  <si>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</si>
  <si>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</si>
  <si>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</si>
  <si>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</si>
  <si>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</si>
  <si>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</si>
  <si>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</si>
  <si>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</si>
  <si>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</si>
  <si>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</si>
  <si>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</si>
  <si>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</si>
  <si>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</si>
  <si>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</si>
  <si>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</si>
  <si>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</si>
  <si>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</si>
  <si>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</si>
  <si>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</si>
  <si>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</si>
  <si>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</si>
  <si>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</si>
  <si>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</si>
  <si>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</si>
  <si>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</si>
  <si>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</si>
  <si>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</si>
  <si>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</si>
  <si>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</si>
  <si>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</si>
  <si>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</si>
  <si>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</si>
  <si>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</si>
  <si>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</si>
  <si>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</si>
  <si>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</si>
  <si>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</si>
  <si>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</si>
  <si>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</si>
  <si>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</si>
  <si>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</si>
  <si>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</si>
  <si>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</si>
  <si>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</si>
  <si>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</si>
  <si>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</si>
  <si>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</si>
  <si>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</si>
  <si>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</si>
  <si>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</si>
  <si>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</si>
  <si>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</si>
  <si>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</si>
  <si>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</si>
  <si>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</si>
  <si>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</si>
  <si>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</si>
  <si>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</si>
  <si>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</si>
  <si>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</si>
  <si>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</si>
  <si>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</si>
  <si>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</si>
  <si>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</si>
  <si>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</si>
  <si>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</si>
  <si>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</si>
  <si>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</si>
  <si>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</si>
  <si>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</si>
  <si>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</si>
  <si>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</si>
  <si>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</si>
  <si>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</si>
  <si>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</si>
  <si>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</si>
  <si>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</si>
  <si>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</si>
  <si>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</si>
  <si>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</si>
  <si>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</si>
  <si>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</si>
  <si>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</si>
  <si>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</si>
  <si>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</si>
  <si>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</si>
  <si>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</si>
  <si>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</si>
  <si>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</si>
  <si>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</si>
  <si>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</si>
  <si>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</si>
  <si>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</si>
  <si>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</si>
  <si>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</si>
  <si>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</si>
  <si>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</si>
  <si>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</si>
  <si>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</si>
  <si>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</si>
  <si>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</si>
  <si>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</si>
  <si>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</si>
  <si>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</si>
  <si>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</si>
  <si>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</si>
  <si>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</si>
  <si>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</si>
  <si>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</si>
  <si>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</si>
  <si>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</si>
  <si>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</si>
  <si>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</si>
  <si>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</si>
  <si>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</si>
  <si>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</si>
  <si>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</si>
  <si>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</si>
  <si>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</si>
  <si>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</si>
  <si>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</si>
  <si>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</si>
  <si>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</si>
  <si>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</si>
  <si>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</si>
  <si>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</si>
  <si>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</si>
  <si>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</si>
  <si>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</si>
  <si>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</si>
  <si>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</si>
  <si>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</si>
  <si>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</si>
  <si>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</si>
  <si>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</si>
  <si>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</si>
  <si>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</si>
  <si>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</si>
  <si>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</si>
  <si>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</si>
  <si>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</si>
  <si>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</si>
  <si>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</si>
  <si>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</si>
  <si>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</si>
  <si>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</si>
  <si>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</si>
  <si>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</si>
  <si>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</si>
  <si>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</si>
  <si>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</si>
  <si>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</si>
  <si>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</si>
  <si>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</si>
  <si>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</si>
  <si>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</si>
  <si>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</si>
  <si>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</si>
  <si>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</si>
  <si>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</si>
  <si>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</si>
  <si>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</si>
  <si>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</si>
  <si>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</si>
  <si>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</si>
  <si>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</si>
  <si>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</si>
  <si>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</si>
  <si>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</si>
  <si>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</si>
  <si>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</si>
  <si>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</si>
  <si>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</si>
  <si>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</si>
  <si>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</si>
  <si>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</si>
  <si>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</si>
  <si>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</si>
  <si>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</si>
  <si>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</si>
  <si>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</si>
  <si>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</si>
  <si>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</si>
  <si>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</si>
  <si>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</si>
  <si>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</si>
  <si>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</si>
  <si>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</si>
  <si>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</si>
  <si>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</si>
  <si>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</si>
  <si>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</si>
  <si>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</si>
  <si>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</si>
  <si>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</si>
  <si>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</si>
  <si>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</si>
  <si>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</si>
  <si>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</si>
  <si>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</si>
  <si>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</si>
  <si>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</si>
  <si>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</si>
  <si>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</si>
  <si>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</si>
  <si>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</si>
  <si>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</si>
  <si>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</si>
  <si>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</si>
  <si>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</si>
  <si>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</si>
  <si>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</si>
  <si>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</si>
  <si>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</si>
  <si>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</si>
  <si>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</si>
  <si>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</si>
  <si>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</si>
  <si>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</si>
  <si>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</si>
  <si>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</si>
  <si>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</si>
  <si>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</si>
  <si>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</si>
  <si>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</si>
  <si>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</si>
  <si>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</si>
  <si>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</si>
  <si>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</si>
  <si>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</si>
  <si>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</si>
  <si>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</si>
  <si>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</si>
  <si>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</si>
  <si>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</si>
  <si>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</si>
  <si>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</si>
  <si>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</si>
  <si>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</si>
  <si>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</si>
  <si>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</si>
  <si>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</si>
  <si>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</si>
  <si>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</si>
  <si>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</si>
  <si>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</si>
  <si>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</si>
  <si>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</si>
  <si>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</si>
  <si>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</si>
  <si>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</si>
  <si>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</si>
  <si>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</si>
  <si>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</si>
  <si>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</si>
  <si>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</si>
  <si>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</si>
  <si>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</si>
  <si>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</si>
  <si>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</si>
  <si>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</si>
  <si>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</si>
  <si>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</si>
  <si>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</si>
  <si>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</si>
  <si>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</si>
  <si>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</si>
  <si>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</si>
  <si>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</si>
  <si>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</si>
  <si>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</si>
  <si>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</si>
  <si>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</si>
  <si>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</si>
  <si>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</si>
  <si>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</si>
  <si>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</si>
  <si>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</si>
  <si>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</si>
  <si>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</si>
  <si>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</si>
  <si>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</si>
  <si>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</si>
  <si>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</si>
  <si>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</si>
  <si>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</si>
  <si>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</si>
  <si>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</si>
  <si>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</si>
  <si>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</si>
  <si>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</si>
  <si>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</si>
  <si>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</si>
  <si>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</si>
  <si>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</si>
  <si>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</si>
  <si>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</si>
  <si>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</si>
  <si>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</si>
  <si>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</si>
  <si>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</si>
  <si>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</si>
  <si>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</si>
  <si>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</si>
  <si>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</si>
  <si>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</si>
  <si>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</si>
  <si>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</si>
  <si>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</si>
  <si>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</si>
  <si>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</si>
  <si>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</si>
  <si>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</si>
  <si>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</si>
  <si>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</si>
  <si>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</si>
  <si>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</si>
  <si>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</si>
  <si>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</si>
  <si>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</si>
  <si>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</si>
  <si>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</si>
  <si>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</si>
  <si>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</si>
  <si>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</si>
  <si>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</si>
  <si>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</si>
  <si>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</si>
  <si>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</si>
  <si>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</si>
  <si>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</si>
  <si>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</si>
  <si>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</si>
  <si>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</si>
  <si>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</si>
  <si>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</si>
  <si>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</si>
  <si>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</si>
  <si>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</si>
  <si>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</si>
  <si>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</si>
  <si>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</si>
  <si>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</si>
  <si>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</si>
  <si>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</si>
  <si>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</si>
  <si>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</si>
  <si>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</si>
  <si>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</si>
  <si>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</si>
  <si>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</si>
  <si>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</si>
  <si>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</si>
  <si>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</si>
  <si>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</si>
  <si>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</si>
  <si>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</si>
  <si>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</si>
  <si>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</si>
  <si>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</si>
  <si>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</si>
  <si>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</si>
  <si>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</si>
  <si>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</si>
  <si>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</si>
  <si>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</si>
  <si>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</si>
  <si>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</si>
  <si>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</si>
  <si>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</si>
  <si>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</si>
  <si>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</si>
  <si>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</si>
  <si>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</si>
  <si>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</si>
  <si>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</si>
  <si>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</si>
  <si>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</si>
  <si>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</si>
  <si>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</si>
  <si>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</si>
  <si>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</si>
  <si>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</si>
  <si>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</si>
  <si>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</si>
  <si>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</si>
  <si>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</si>
  <si>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</si>
  <si>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</si>
  <si>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</si>
  <si>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</si>
  <si>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</si>
  <si>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</si>
  <si>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</si>
  <si>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</si>
  <si>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</si>
  <si>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</si>
  <si>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</si>
  <si>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</si>
  <si>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</si>
  <si>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</si>
  <si>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</si>
  <si>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</si>
  <si>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</si>
  <si>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</si>
  <si>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</si>
  <si>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</si>
  <si>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</si>
  <si>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</si>
  <si>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</si>
  <si>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</si>
  <si>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</si>
  <si>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</si>
  <si>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</si>
  <si>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</si>
  <si>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</si>
  <si>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</si>
  <si>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</si>
  <si>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</si>
  <si>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</si>
  <si>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</si>
  <si>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</si>
  <si>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</si>
  <si>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</si>
  <si>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</si>
  <si>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</si>
  <si>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</si>
  <si>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</si>
  <si>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</si>
  <si>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</si>
  <si>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</si>
  <si>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</si>
  <si>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</si>
  <si>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</si>
  <si>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</si>
  <si>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</si>
  <si>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</si>
  <si>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</si>
  <si>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</si>
  <si>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</si>
  <si>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</si>
  <si>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</si>
  <si>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</si>
  <si>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</si>
  <si>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</si>
  <si>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</si>
  <si>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</si>
  <si>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</si>
  <si>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</si>
  <si>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</si>
  <si>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</si>
  <si>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</si>
  <si>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</si>
  <si>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</si>
  <si>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</si>
  <si>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</si>
  <si>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</si>
  <si>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</si>
  <si>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</si>
  <si>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</si>
  <si>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</si>
  <si>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</si>
  <si>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</si>
  <si>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</si>
  <si>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</si>
  <si>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</si>
  <si>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</si>
  <si>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</si>
  <si>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</si>
  <si>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</si>
  <si>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</si>
  <si>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</si>
  <si>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</si>
  <si>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</si>
  <si>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</si>
  <si>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</si>
  <si>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</si>
  <si>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</si>
  <si>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</si>
  <si>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</si>
  <si>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</si>
  <si>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</si>
  <si>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</si>
  <si>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</si>
  <si>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</si>
  <si>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</si>
  <si>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</si>
  <si>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</si>
  <si>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</si>
  <si>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</si>
  <si>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</si>
  <si>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</si>
  <si>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</si>
  <si>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</si>
  <si>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</si>
  <si>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</si>
  <si>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</si>
  <si>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</si>
  <si>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</si>
  <si>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</si>
  <si>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</si>
  <si>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</si>
  <si>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</si>
  <si>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</si>
  <si>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</si>
  <si>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</si>
  <si>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</si>
  <si>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</si>
  <si>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</si>
  <si>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</si>
  <si>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</si>
  <si>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</si>
  <si>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</si>
  <si>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</si>
  <si>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</si>
  <si>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</si>
  <si>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</si>
  <si>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</si>
  <si>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</si>
  <si>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</si>
  <si>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</si>
  <si>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</si>
  <si>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</si>
  <si>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</si>
  <si>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</si>
  <si>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</si>
  <si>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</si>
  <si>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</si>
  <si>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</si>
  <si>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</si>
  <si>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</si>
  <si>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</si>
  <si>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</si>
  <si>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</si>
  <si>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</si>
  <si>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</si>
  <si>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</si>
  <si>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</si>
  <si>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</si>
  <si>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</si>
  <si>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</si>
  <si>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</si>
  <si>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</si>
  <si>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</si>
  <si>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</si>
  <si>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</si>
  <si>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</si>
  <si>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</si>
  <si>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</si>
  <si>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</si>
  <si>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</si>
  <si>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</si>
  <si>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</si>
  <si>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</si>
  <si>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</si>
  <si>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</si>
  <si>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</si>
  <si>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</si>
  <si>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</si>
  <si>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</si>
  <si>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</si>
  <si>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</si>
  <si>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</si>
  <si>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</si>
  <si>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</si>
  <si>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</si>
  <si>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</si>
  <si>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</si>
  <si>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</si>
  <si>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</si>
  <si>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</si>
  <si>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</si>
  <si>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</si>
  <si>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</si>
  <si>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</si>
  <si>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</si>
  <si>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</si>
  <si>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</si>
  <si>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</si>
  <si>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</si>
  <si>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</si>
  <si>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</si>
  <si>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</si>
  <si>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</si>
  <si>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</si>
  <si>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</si>
  <si>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</si>
  <si>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</si>
  <si>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</si>
  <si>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</si>
  <si>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</si>
  <si>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</si>
  <si>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</si>
  <si>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</si>
  <si>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</si>
  <si>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</si>
  <si>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</si>
  <si>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</si>
  <si>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</si>
  <si>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</si>
  <si>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</si>
  <si>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</si>
  <si>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</si>
  <si>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</si>
  <si>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</si>
  <si>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</si>
  <si>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</si>
  <si>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</si>
  <si>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</si>
  <si>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</si>
  <si>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</si>
  <si>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</si>
  <si>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</si>
  <si>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</si>
  <si>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</si>
  <si>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</si>
  <si>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</si>
  <si>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</si>
  <si>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</si>
  <si>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</si>
  <si>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</si>
  <si>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</si>
  <si>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</si>
  <si>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</si>
  <si>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</si>
  <si>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</si>
  <si>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</si>
  <si>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</si>
  <si>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</si>
  <si>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</si>
  <si>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</si>
  <si>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</si>
  <si>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</si>
  <si>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</si>
  <si>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</si>
  <si>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</si>
  <si>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</si>
  <si>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</si>
  <si>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</si>
  <si>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</si>
  <si>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</si>
  <si>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</si>
  <si>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</si>
  <si>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</si>
  <si>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</si>
  <si>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</si>
  <si>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</si>
  <si>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</si>
  <si>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</si>
  <si>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</si>
  <si>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</si>
  <si>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</si>
  <si>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</si>
  <si>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</si>
  <si>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</si>
  <si>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</si>
  <si>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</si>
  <si>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</si>
  <si>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</si>
  <si>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</si>
  <si>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</si>
  <si>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</si>
  <si>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</si>
  <si>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</si>
  <si>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</si>
  <si>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</si>
  <si>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</si>
  <si>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</si>
  <si>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</si>
  <si>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</si>
  <si>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</si>
  <si>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</si>
  <si>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</si>
  <si>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</si>
  <si>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</si>
  <si>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</si>
  <si>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</si>
  <si>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</si>
  <si>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</si>
  <si>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</si>
  <si>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</si>
  <si>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</si>
  <si>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</si>
  <si>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</si>
  <si>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</si>
  <si>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</si>
  <si>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</si>
  <si>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</si>
  <si>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</si>
  <si>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</si>
  <si>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</si>
  <si>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</si>
  <si>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</si>
  <si>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</si>
  <si>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</si>
  <si>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</si>
  <si>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</si>
  <si>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</si>
  <si>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</si>
  <si>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</si>
  <si>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</si>
  <si>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</si>
  <si>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</si>
  <si>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</si>
  <si>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</si>
  <si>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</si>
  <si>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</si>
  <si>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</si>
  <si>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</si>
  <si>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</si>
  <si>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</si>
  <si>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</si>
  <si>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</si>
  <si>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</si>
  <si>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</si>
  <si>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</si>
  <si>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</si>
  <si>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</si>
  <si>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</si>
  <si>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</si>
  <si>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</si>
  <si>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</si>
  <si>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</si>
  <si>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</si>
  <si>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</si>
  <si>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</si>
  <si>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</si>
  <si>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</si>
  <si>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</si>
  <si>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</si>
  <si>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</si>
  <si>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</si>
  <si>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</si>
  <si>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</si>
  <si>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</si>
  <si>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</si>
  <si>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</si>
  <si>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</si>
  <si>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</si>
  <si>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</si>
  <si>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</si>
  <si>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</si>
  <si>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</si>
  <si>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</si>
  <si>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</si>
  <si>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</si>
  <si>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</si>
  <si>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</si>
  <si>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</si>
  <si>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</si>
  <si>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</si>
  <si>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</si>
  <si>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</si>
  <si>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</si>
  <si>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</si>
  <si>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</si>
  <si>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</si>
  <si>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</si>
  <si>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</si>
  <si>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</si>
  <si>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</si>
  <si>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</si>
  <si>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</si>
  <si>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</si>
  <si>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</si>
  <si>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</si>
  <si>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</si>
  <si>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</si>
  <si>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</si>
  <si>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</si>
  <si>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</si>
  <si>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</si>
  <si>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</si>
  <si>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</si>
  <si>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</si>
  <si>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</si>
  <si>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</si>
  <si>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</si>
  <si>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</si>
  <si>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</si>
  <si>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</si>
  <si>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</si>
  <si>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</si>
  <si>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</si>
  <si>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</si>
  <si>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</si>
  <si>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</si>
  <si>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</si>
  <si>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</si>
  <si>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</si>
  <si>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</si>
  <si>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</si>
  <si>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</si>
  <si>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</si>
  <si>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</si>
  <si>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</si>
  <si>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</si>
  <si>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</si>
  <si>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</si>
  <si>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</si>
  <si>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</si>
  <si>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</si>
  <si>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</si>
  <si>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</si>
  <si>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</si>
  <si>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</si>
  <si>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</si>
  <si>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</si>
  <si>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</si>
  <si>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</si>
  <si>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</si>
  <si>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</si>
  <si>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</si>
  <si>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</si>
  <si>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</si>
  <si>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</si>
  <si>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</si>
  <si>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</si>
  <si>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</si>
  <si>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</si>
  <si>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</si>
  <si>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</si>
  <si>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</si>
  <si>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</si>
  <si>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</si>
  <si>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</si>
  <si>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</si>
  <si>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</si>
  <si>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</si>
  <si>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</si>
  <si>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</si>
  <si>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</si>
  <si>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</si>
  <si>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</si>
  <si>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</si>
  <si>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</si>
  <si>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</si>
  <si>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</si>
  <si>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</si>
  <si>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</si>
  <si>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</si>
  <si>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</si>
  <si>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</si>
  <si>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</si>
  <si>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</si>
  <si>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</si>
  <si>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</si>
  <si>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</si>
  <si>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</si>
  <si>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</si>
  <si>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</si>
  <si>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</si>
  <si>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</si>
  <si>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</si>
  <si>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</si>
  <si>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</si>
  <si>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</si>
  <si>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</si>
  <si>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</si>
  <si>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</si>
  <si>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</si>
  <si>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</si>
  <si>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</si>
  <si>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</si>
  <si>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</si>
  <si>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</si>
  <si>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</si>
  <si>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</si>
  <si>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</si>
  <si>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</si>
  <si>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</si>
  <si>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</si>
  <si>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</si>
  <si>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</si>
  <si>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</si>
  <si>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</si>
  <si>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</si>
  <si>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</si>
  <si>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</si>
  <si>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</si>
  <si>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</si>
  <si>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</si>
  <si>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</si>
  <si>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</si>
  <si>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</si>
  <si>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</si>
  <si>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</si>
  <si>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</si>
  <si>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</si>
  <si>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</si>
  <si>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</si>
  <si>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</si>
  <si>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</si>
  <si>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</si>
  <si>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</si>
  <si>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</si>
  <si>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</si>
  <si>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</si>
  <si>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</si>
  <si>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</si>
  <si>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</si>
  <si>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</si>
  <si>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</si>
  <si>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</si>
  <si>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</si>
  <si>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</si>
  <si>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</si>
  <si>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</si>
  <si>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</si>
  <si>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</si>
  <si>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</si>
  <si>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</si>
  <si>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</si>
  <si>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</si>
  <si>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</si>
  <si>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</si>
  <si>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</si>
  <si>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</si>
  <si>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</si>
  <si>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</si>
  <si>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</si>
  <si>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</si>
  <si>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</si>
  <si>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</si>
  <si>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</si>
  <si>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</si>
  <si>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</si>
  <si>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</si>
  <si>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</si>
  <si>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</si>
  <si>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</si>
  <si>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</si>
  <si>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</si>
  <si>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</si>
  <si>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</si>
  <si>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</si>
  <si>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</si>
  <si>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</si>
  <si>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</si>
  <si>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</si>
  <si>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</si>
  <si>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</si>
  <si>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</si>
  <si>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</si>
  <si>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</si>
  <si>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</si>
  <si>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</si>
  <si>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</si>
  <si>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</si>
  <si>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</si>
  <si>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</si>
  <si>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</si>
  <si>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</si>
  <si>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</si>
  <si>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</si>
  <si>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</si>
  <si>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</si>
  <si>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</si>
  <si>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</si>
  <si>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</si>
  <si>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</si>
  <si>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</si>
  <si>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</si>
  <si>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</si>
  <si>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</si>
  <si>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</si>
  <si>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</si>
  <si>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</si>
  <si>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</si>
  <si>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</si>
  <si>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</si>
  <si>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</si>
  <si>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</si>
  <si>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</si>
  <si>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</si>
  <si>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</si>
  <si>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</si>
  <si>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</si>
  <si>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</si>
  <si>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</si>
  <si>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</si>
  <si>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</si>
  <si>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</si>
  <si>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</si>
  <si>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</si>
  <si>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</si>
  <si>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</si>
  <si>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</si>
  <si>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</si>
  <si>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</si>
  <si>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</si>
  <si>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</si>
  <si>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</si>
  <si>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</si>
  <si>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</si>
  <si>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</si>
  <si>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</si>
  <si>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</si>
  <si>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</si>
  <si>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</si>
  <si>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</si>
  <si>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</si>
  <si>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</si>
  <si>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</si>
  <si>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</si>
  <si>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</si>
  <si>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</si>
  <si>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</si>
  <si>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</si>
  <si>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</si>
  <si>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</si>
  <si>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</si>
  <si>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</si>
  <si>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</si>
  <si>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</si>
  <si>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</si>
  <si>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</si>
  <si>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</si>
  <si>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</si>
  <si>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</si>
  <si>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</si>
  <si>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</si>
  <si>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</si>
  <si>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</si>
  <si>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</si>
  <si>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</si>
  <si>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</si>
  <si>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</si>
  <si>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</si>
  <si>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</si>
  <si>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</si>
  <si>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</si>
  <si>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</si>
  <si>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</si>
  <si>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</si>
  <si>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</si>
  <si>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</si>
  <si>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</si>
  <si>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</si>
  <si>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</si>
  <si>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</si>
  <si>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</si>
  <si>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</si>
  <si>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</si>
  <si>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</si>
  <si>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</si>
  <si>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</si>
  <si>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</si>
  <si>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</si>
  <si>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</si>
  <si>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</si>
  <si>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</si>
  <si>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</si>
  <si>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</si>
  <si>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</si>
  <si>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</si>
  <si>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</si>
  <si>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</si>
  <si>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</si>
  <si>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</si>
  <si>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</si>
  <si>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</si>
  <si>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</si>
  <si>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</si>
  <si>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</si>
  <si>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</si>
  <si>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</si>
  <si>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</si>
  <si>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</si>
  <si>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</si>
  <si>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</si>
  <si>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</si>
  <si>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</si>
  <si>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</si>
  <si>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</si>
  <si>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</si>
  <si>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</si>
  <si>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</si>
  <si>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</si>
  <si>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</si>
  <si>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</si>
  <si>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</si>
  <si>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</si>
  <si>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</si>
  <si>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</si>
  <si>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</si>
  <si>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</si>
  <si>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</si>
  <si>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</si>
  <si>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</si>
  <si>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</si>
  <si>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</si>
  <si>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</si>
  <si>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</si>
  <si>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</si>
  <si>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</si>
  <si>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</si>
  <si>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</si>
  <si>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</si>
  <si>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</si>
  <si>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</si>
  <si>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</si>
  <si>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</si>
  <si>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</si>
  <si>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</si>
  <si>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</si>
  <si>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</si>
  <si>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</si>
  <si>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</si>
  <si>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</si>
  <si>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</si>
  <si>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</si>
  <si>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</si>
  <si>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</si>
  <si>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</si>
  <si>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</si>
  <si>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</si>
  <si>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</si>
  <si>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</si>
  <si>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</si>
  <si>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</si>
  <si>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</si>
  <si>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</si>
  <si>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</si>
  <si>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</si>
  <si>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</si>
  <si>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</si>
  <si>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</si>
  <si>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</si>
  <si>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</si>
  <si>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</si>
  <si>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</si>
  <si>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</si>
  <si>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</si>
  <si>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</si>
  <si>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</si>
  <si>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</si>
  <si>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</si>
  <si>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</si>
  <si>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</si>
  <si>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</si>
  <si>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</si>
  <si>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</si>
  <si>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</si>
  <si>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</si>
  <si>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</si>
  <si>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</si>
  <si>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</si>
  <si>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</si>
  <si>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</si>
  <si>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</si>
  <si>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</si>
  <si>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</si>
  <si>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</si>
  <si>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</si>
  <si>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</si>
  <si>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</si>
  <si>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</si>
  <si>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</si>
  <si>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</si>
  <si>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</si>
  <si>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</si>
  <si>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</si>
  <si>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</si>
  <si>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</si>
  <si>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</si>
  <si>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</si>
  <si>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</si>
  <si>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</si>
  <si>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</si>
  <si>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</si>
  <si>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</si>
  <si>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</si>
  <si>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</si>
  <si>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</si>
  <si>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</si>
  <si>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</si>
  <si>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</si>
  <si>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</si>
  <si>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</si>
  <si>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</si>
  <si>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</si>
  <si>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</si>
  <si>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</si>
  <si>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</si>
  <si>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</si>
  <si>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</si>
  <si>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</si>
  <si>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</si>
  <si>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</si>
  <si>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</si>
  <si>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</si>
  <si>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</si>
  <si>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</si>
  <si>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</si>
  <si>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</si>
  <si>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</si>
  <si>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</si>
  <si>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</si>
  <si>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</si>
  <si>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</si>
  <si>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</si>
  <si>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</si>
  <si>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</si>
  <si>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</si>
  <si>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</si>
  <si>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</si>
  <si>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</si>
  <si>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</si>
  <si>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</si>
  <si>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</si>
  <si>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</si>
  <si>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</si>
  <si>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</si>
  <si>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</si>
  <si>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</si>
  <si>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</si>
  <si>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</si>
  <si>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</si>
  <si>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</si>
  <si>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</si>
  <si>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</si>
  <si>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</si>
  <si>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</si>
  <si>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</si>
  <si>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</si>
  <si>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</si>
  <si>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</si>
  <si>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</si>
  <si>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</si>
  <si>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</si>
  <si>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</si>
  <si>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</si>
  <si>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</si>
  <si>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</si>
  <si>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</si>
  <si>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</si>
  <si>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</si>
  <si>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</si>
  <si>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</si>
  <si>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</si>
  <si>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</si>
  <si>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</si>
  <si>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</si>
  <si>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</si>
  <si>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</si>
  <si>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</si>
  <si>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</si>
  <si>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</si>
  <si>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</si>
  <si>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</si>
  <si>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</si>
  <si>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</si>
  <si>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</si>
  <si>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</si>
  <si>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</si>
  <si>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</si>
  <si>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</si>
  <si>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</si>
  <si>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</si>
  <si>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</si>
  <si>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</si>
  <si>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</si>
  <si>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</si>
  <si>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</si>
  <si>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</si>
  <si>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</si>
  <si>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</si>
  <si>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</si>
  <si>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</si>
  <si>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</si>
  <si>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</si>
  <si>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</si>
  <si>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</si>
  <si>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</si>
  <si>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</si>
  <si>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</si>
  <si>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</si>
  <si>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</si>
  <si>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</si>
  <si>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</si>
  <si>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</si>
  <si>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</si>
  <si>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</si>
  <si>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</si>
  <si>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</si>
  <si>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</si>
  <si>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</si>
  <si>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</si>
  <si>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</si>
  <si>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</si>
  <si>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</si>
  <si>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</si>
  <si>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</si>
  <si>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</si>
  <si>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</si>
  <si>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</si>
  <si>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</si>
  <si>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</si>
  <si>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</si>
  <si>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</si>
  <si>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</si>
  <si>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</si>
  <si>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</si>
  <si>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</si>
  <si>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</si>
  <si>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</si>
  <si>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</si>
  <si>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</si>
  <si>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</si>
  <si>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</si>
  <si>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</si>
  <si>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</si>
  <si>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</si>
  <si>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</si>
  <si>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</si>
  <si>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</si>
  <si>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</si>
  <si>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</si>
  <si>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</si>
  <si>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</si>
  <si>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</si>
  <si>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</si>
  <si>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</si>
  <si>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</si>
  <si>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</si>
  <si>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</si>
  <si>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</si>
  <si>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</si>
  <si>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</si>
  <si>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</si>
  <si>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</si>
  <si>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</si>
  <si>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</si>
  <si>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</si>
  <si>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</si>
  <si>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</si>
  <si>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</si>
  <si>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</si>
  <si>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</si>
  <si>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</si>
  <si>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</si>
  <si>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</si>
  <si>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</si>
  <si>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</si>
  <si>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</si>
  <si>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</si>
  <si>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</si>
  <si>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</si>
  <si>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</si>
  <si>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</si>
  <si>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</si>
  <si>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</si>
  <si>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</si>
  <si>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</si>
  <si>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</si>
  <si>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</si>
  <si>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</si>
  <si>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</si>
  <si>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</si>
  <si>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</si>
  <si>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</si>
  <si>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</si>
  <si>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</si>
  <si>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</si>
  <si>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</si>
  <si>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</si>
  <si>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</si>
  <si>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</si>
  <si>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</si>
  <si>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</si>
  <si>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</si>
  <si>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</si>
  <si>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</si>
  <si>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</si>
  <si>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</si>
  <si>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</si>
  <si>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</si>
  <si>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</si>
  <si>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</si>
  <si>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</si>
  <si>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</si>
  <si>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</si>
  <si>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</si>
  <si>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</si>
  <si>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</si>
  <si>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</si>
  <si>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</si>
  <si>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</si>
  <si>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</si>
  <si>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</si>
  <si>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</si>
  <si>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</si>
  <si>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</si>
  <si>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</si>
  <si>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</si>
  <si>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</si>
  <si>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</si>
  <si>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</si>
  <si>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</si>
  <si>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</si>
  <si>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</si>
  <si>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</si>
  <si>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</si>
  <si>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</si>
  <si>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</si>
  <si>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</si>
  <si>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</si>
  <si>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</si>
  <si>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</si>
  <si>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</si>
  <si>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</si>
  <si>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</si>
  <si>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</si>
  <si>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</si>
  <si>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</si>
  <si>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</si>
  <si>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</si>
  <si>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</si>
  <si>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</si>
  <si>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</si>
  <si>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</si>
  <si>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</si>
  <si>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</si>
  <si>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</si>
  <si>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</si>
  <si>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</si>
  <si>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</si>
  <si>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</si>
  <si>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</si>
  <si>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</si>
  <si>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</si>
  <si>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</si>
  <si>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</si>
  <si>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</si>
  <si>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</si>
  <si>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</si>
  <si>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</si>
  <si>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</si>
  <si>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</si>
  <si>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</si>
  <si>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</si>
  <si>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</si>
  <si>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</si>
  <si>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</si>
  <si>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</si>
  <si>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</si>
  <si>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</si>
  <si>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</si>
  <si>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</si>
  <si>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</si>
  <si>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</si>
  <si>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</si>
  <si>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</si>
  <si>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</si>
  <si>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</si>
  <si>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</si>
  <si>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</si>
  <si>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</si>
  <si>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</si>
  <si>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</si>
  <si>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</si>
  <si>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</si>
  <si>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</si>
  <si>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</si>
  <si>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</si>
  <si>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</si>
  <si>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</si>
  <si>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</si>
  <si>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</si>
  <si>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</si>
  <si>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</si>
  <si>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</si>
  <si>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</si>
  <si>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</si>
  <si>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</si>
  <si>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</si>
  <si>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</si>
  <si>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</si>
  <si>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</si>
  <si>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</si>
  <si>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</si>
  <si>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</si>
  <si>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</si>
  <si>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</si>
  <si>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</si>
  <si>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</si>
  <si>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</si>
  <si>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</si>
  <si>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</si>
  <si>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</si>
  <si>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</si>
  <si>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</si>
  <si>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</si>
  <si>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</si>
  <si>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</si>
  <si>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</si>
  <si>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</si>
  <si>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</si>
  <si>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</si>
  <si>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</si>
  <si>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</si>
  <si>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</si>
  <si>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</si>
  <si>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</si>
  <si>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</si>
  <si>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</si>
  <si>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</si>
  <si>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</si>
  <si>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</si>
  <si>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</si>
  <si>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</si>
  <si>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</si>
  <si>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</si>
  <si>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</si>
  <si>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</si>
  <si>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</si>
  <si>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</si>
  <si>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</si>
  <si>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</si>
  <si>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</si>
  <si>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</si>
  <si>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</si>
  <si>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</si>
  <si>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</si>
  <si>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</si>
  <si>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</si>
  <si>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</si>
  <si>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</si>
  <si>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</si>
  <si>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</si>
  <si>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</si>
  <si>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</si>
  <si>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</si>
  <si>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</si>
  <si>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</si>
  <si>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</si>
  <si>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</si>
  <si>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</si>
  <si>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</si>
  <si>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</si>
  <si>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</si>
  <si>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</si>
  <si>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</si>
  <si>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</si>
  <si>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</si>
  <si>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</si>
  <si>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</si>
  <si>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</si>
  <si>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</si>
  <si>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</si>
  <si>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</si>
  <si>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</si>
  <si>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</si>
  <si>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</si>
  <si>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</si>
  <si>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</si>
  <si>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</si>
  <si>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</si>
  <si>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</si>
  <si>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</si>
  <si>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</si>
  <si>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</si>
  <si>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</si>
  <si>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</si>
  <si>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</si>
  <si>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</si>
  <si>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</si>
  <si>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</si>
  <si>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</si>
  <si>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</si>
  <si>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</si>
  <si>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</si>
  <si>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</si>
  <si>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</si>
  <si>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</si>
  <si>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</si>
  <si>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</si>
  <si>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</si>
  <si>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</si>
  <si>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</si>
  <si>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</si>
  <si>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</si>
  <si>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</si>
  <si>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</si>
  <si>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</si>
  <si>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</si>
  <si>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</si>
  <si>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</si>
  <si>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</si>
  <si>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</si>
  <si>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</si>
  <si>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</si>
  <si>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</si>
  <si>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</si>
  <si>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</si>
  <si>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</si>
  <si>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</si>
  <si>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</si>
  <si>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</si>
  <si>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</si>
  <si>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</si>
  <si>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</si>
  <si>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</si>
  <si>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</si>
  <si>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</si>
  <si>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</si>
  <si>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</si>
  <si>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</si>
  <si>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</si>
  <si>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</si>
  <si>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</si>
  <si>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</si>
  <si>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</si>
  <si>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</si>
  <si>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</si>
  <si>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</si>
  <si>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</si>
  <si>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</si>
  <si>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</si>
  <si>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</si>
  <si>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</si>
  <si>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</si>
  <si>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</si>
  <si>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</si>
  <si>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</si>
  <si>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</si>
  <si>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</si>
  <si>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</si>
  <si>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</si>
  <si>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</si>
  <si>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</si>
  <si>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</si>
  <si>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</si>
  <si>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</si>
  <si>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</si>
  <si>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</si>
  <si>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</si>
  <si>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</si>
  <si>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</si>
  <si>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</si>
  <si>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</si>
  <si>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</si>
  <si>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</si>
  <si>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</si>
  <si>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</si>
  <si>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</si>
  <si>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</si>
  <si>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</si>
  <si>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</si>
  <si>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</si>
  <si>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</si>
  <si>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</si>
  <si>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</si>
  <si>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</si>
  <si>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</si>
  <si>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</si>
  <si>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</si>
  <si>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</si>
  <si>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</si>
  <si>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</si>
  <si>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</si>
  <si>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</si>
  <si>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</si>
  <si>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</si>
  <si>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</si>
  <si>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</si>
  <si>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</si>
  <si>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</si>
  <si>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</si>
  <si>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</si>
  <si>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</si>
  <si>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</si>
  <si>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</si>
  <si>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</si>
  <si>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</si>
  <si>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</si>
  <si>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</si>
  <si>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</si>
  <si>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</si>
  <si>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</si>
  <si>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</si>
  <si>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</si>
  <si>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</si>
  <si>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</si>
  <si>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</si>
  <si>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</si>
  <si>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</si>
  <si>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</si>
  <si>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</si>
  <si>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</si>
  <si>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</si>
  <si>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</si>
  <si>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</si>
  <si>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</si>
  <si>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</si>
  <si>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</si>
  <si>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</si>
  <si>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</si>
  <si>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</si>
  <si>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</si>
  <si>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</si>
  <si>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</si>
  <si>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</si>
  <si>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</si>
  <si>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</si>
  <si>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</si>
  <si>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</si>
  <si>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</si>
  <si>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</si>
  <si>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</si>
  <si>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</si>
  <si>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</si>
  <si>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</si>
  <si>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</si>
  <si>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</si>
  <si>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</si>
  <si>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</si>
  <si>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</si>
  <si>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</si>
  <si>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</si>
  <si>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</si>
  <si>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</si>
  <si>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</si>
  <si>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</si>
  <si>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</si>
  <si>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</si>
  <si>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</si>
  <si>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</si>
  <si>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</si>
  <si>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</si>
  <si>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</si>
  <si>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</si>
  <si>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</si>
  <si>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</si>
  <si>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</si>
  <si>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</si>
  <si>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</si>
  <si>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</si>
  <si>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</si>
  <si>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</si>
  <si>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</si>
  <si>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</si>
  <si>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</si>
  <si>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</si>
  <si>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</si>
  <si>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</si>
  <si>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</si>
  <si>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</si>
  <si>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</si>
  <si>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</si>
  <si>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</si>
  <si>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</si>
  <si>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</si>
  <si>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</si>
  <si>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</si>
  <si>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</si>
  <si>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</si>
  <si>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</si>
  <si>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</si>
  <si>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</si>
  <si>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</si>
  <si>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</si>
  <si>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</si>
  <si>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</si>
  <si>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</si>
  <si>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</si>
  <si>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</si>
  <si>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</si>
  <si>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</si>
  <si>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</si>
  <si>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</si>
  <si>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</si>
  <si>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</si>
  <si>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</si>
  <si>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</si>
  <si>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</si>
  <si>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</si>
  <si>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</si>
  <si>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</si>
  <si>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</si>
  <si>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</si>
  <si>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</si>
  <si>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</si>
  <si>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</si>
  <si>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</si>
  <si>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</si>
  <si>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</si>
  <si>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</si>
  <si>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</si>
  <si>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</si>
  <si>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</si>
  <si>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</si>
  <si>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</si>
  <si>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</si>
  <si>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</si>
  <si>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</si>
  <si>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</si>
  <si>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</si>
  <si>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</si>
  <si>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</si>
  <si>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</si>
  <si>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</si>
  <si>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</si>
  <si>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</si>
  <si>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</si>
  <si>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</si>
  <si>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</si>
  <si>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</si>
  <si>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</si>
  <si>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</si>
  <si>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</si>
  <si>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</si>
  <si>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</si>
  <si>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</si>
  <si>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</si>
  <si>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</si>
  <si>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</si>
  <si>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</si>
  <si>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</si>
  <si>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</si>
  <si>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</si>
  <si>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</si>
  <si>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</si>
  <si>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</si>
  <si>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</si>
  <si>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</si>
  <si>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</si>
  <si>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</si>
  <si>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</si>
  <si>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</si>
  <si>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</si>
  <si>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</si>
  <si>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</si>
  <si>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</si>
  <si>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</si>
  <si>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</si>
  <si>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</si>
  <si>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</si>
  <si>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</si>
  <si>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</si>
  <si>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</si>
  <si>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</si>
  <si>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</si>
  <si>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</si>
  <si>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</si>
  <si>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</si>
  <si>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</si>
  <si>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</si>
  <si>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</si>
  <si>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</si>
  <si>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</si>
  <si>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</si>
  <si>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</si>
  <si>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</si>
  <si>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</si>
  <si>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</si>
  <si>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</si>
  <si>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</si>
  <si>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</si>
  <si>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</si>
  <si>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</si>
  <si>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</si>
  <si>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</si>
  <si>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</si>
  <si>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</si>
  <si>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</si>
  <si>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</si>
  <si>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</si>
  <si>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</si>
  <si>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</si>
  <si>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</si>
  <si>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</si>
  <si>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</si>
  <si>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</si>
  <si>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</si>
  <si>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</si>
  <si>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</si>
  <si>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</si>
  <si>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</si>
  <si>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</si>
  <si>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</si>
  <si>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</si>
  <si>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</si>
  <si>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</si>
  <si>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</si>
  <si>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</si>
  <si>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</si>
  <si>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</si>
  <si>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</si>
  <si>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</si>
  <si>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</si>
  <si>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</si>
  <si>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</si>
  <si>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</si>
  <si>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</si>
  <si>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</si>
  <si>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</si>
  <si>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</si>
  <si>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</si>
  <si>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</si>
  <si>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</si>
  <si>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</si>
  <si>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</si>
  <si>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</si>
  <si>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</si>
  <si>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</si>
  <si>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</si>
  <si>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</si>
  <si>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</si>
  <si>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</si>
  <si>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</si>
  <si>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</si>
  <si>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</si>
  <si>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</si>
  <si>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</si>
  <si>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</si>
  <si>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</si>
  <si>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</si>
  <si>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</si>
  <si>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</si>
  <si>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</si>
  <si>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</si>
  <si>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</si>
  <si>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</si>
  <si>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</si>
  <si>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</si>
  <si>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</si>
  <si>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</si>
  <si>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</si>
  <si>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</si>
  <si>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</si>
  <si>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</si>
  <si>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</si>
  <si>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</si>
  <si>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</si>
  <si>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</si>
  <si>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</si>
  <si>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</si>
  <si>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</si>
  <si>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</si>
  <si>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</si>
  <si>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</si>
  <si>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</si>
  <si>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</si>
  <si>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</si>
  <si>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</si>
  <si>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</si>
  <si>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</si>
  <si>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</si>
  <si>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</si>
  <si>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</si>
  <si>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</si>
  <si>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</si>
  <si>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</si>
  <si>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</si>
  <si>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</si>
  <si>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</si>
  <si>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</si>
  <si>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</si>
  <si>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</si>
  <si>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</si>
  <si>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</si>
  <si>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</si>
  <si>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</si>
  <si>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</si>
  <si>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</si>
  <si>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</si>
  <si>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</si>
  <si>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</si>
  <si>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</si>
  <si>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</si>
  <si>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</si>
  <si>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</si>
  <si>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</si>
  <si>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</si>
  <si>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</si>
  <si>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</si>
  <si>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</si>
  <si>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</si>
  <si>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</si>
  <si>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</si>
  <si>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</si>
  <si>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</si>
  <si>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</si>
  <si>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</si>
  <si>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</si>
  <si>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</si>
  <si>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</si>
  <si>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</si>
  <si>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</si>
  <si>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</si>
  <si>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</si>
  <si>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</si>
  <si>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</si>
  <si>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</si>
  <si>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</si>
  <si>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</si>
  <si>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</si>
  <si>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</si>
  <si>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</si>
  <si>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</si>
  <si>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</si>
  <si>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</si>
  <si>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</si>
  <si>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</si>
  <si>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</si>
  <si>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</si>
  <si>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</si>
  <si>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</si>
  <si>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</si>
  <si>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</si>
  <si>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</si>
  <si>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</si>
  <si>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</si>
  <si>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</si>
  <si>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</si>
  <si>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</si>
  <si>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</si>
  <si>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</si>
  <si>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</si>
  <si>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</si>
  <si>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</si>
  <si>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</si>
  <si>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</si>
  <si>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</si>
  <si>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</si>
  <si>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</si>
  <si>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</si>
  <si>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</si>
  <si>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</si>
  <si>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</si>
  <si>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</si>
  <si>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</si>
  <si>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</si>
  <si>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</si>
  <si>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</si>
  <si>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</si>
  <si>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</si>
  <si>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</si>
  <si>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</si>
  <si>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</si>
  <si>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</si>
  <si>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</si>
  <si>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</si>
  <si>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</si>
  <si>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</si>
  <si>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</si>
  <si>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</si>
  <si>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</si>
  <si>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</si>
  <si>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</si>
  <si>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</si>
  <si>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</si>
  <si>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</si>
  <si>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</si>
  <si>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</si>
  <si>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</si>
  <si>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</si>
  <si>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</si>
  <si>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</si>
  <si>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</si>
  <si>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</si>
  <si>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</si>
  <si>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</si>
  <si>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</si>
  <si>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</si>
  <si>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</si>
  <si>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</si>
  <si>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</si>
  <si>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</si>
  <si>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</si>
  <si>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</si>
  <si>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</si>
  <si>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</si>
  <si>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</si>
  <si>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</si>
  <si>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</si>
  <si>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</si>
  <si>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</si>
  <si>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</si>
  <si>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</si>
  <si>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</si>
  <si>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</si>
  <si>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</si>
  <si>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</si>
  <si>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</si>
  <si>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</si>
  <si>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</si>
  <si>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</si>
  <si>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</si>
  <si>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</si>
  <si>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</si>
  <si>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</si>
  <si>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</si>
  <si>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</si>
  <si>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</si>
  <si>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</si>
  <si>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</si>
  <si>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</si>
  <si>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</si>
  <si>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</si>
  <si>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</si>
  <si>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</si>
  <si>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</si>
  <si>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</si>
  <si>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</si>
  <si>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</si>
  <si>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</si>
  <si>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</si>
  <si>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</si>
  <si>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</si>
  <si>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</si>
  <si>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</si>
  <si>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</si>
  <si>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</si>
  <si>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</si>
  <si>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</si>
  <si>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</si>
  <si>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</si>
  <si>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</si>
  <si>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</si>
  <si>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</si>
  <si>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</si>
  <si>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</si>
  <si>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</si>
  <si>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</si>
  <si>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</si>
  <si>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</si>
  <si>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</si>
  <si>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</si>
  <si>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</si>
  <si>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</si>
  <si>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</si>
  <si>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</si>
  <si>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</si>
  <si>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</si>
  <si>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</si>
  <si>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</si>
  <si>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</si>
  <si>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</si>
  <si>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</si>
  <si>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</si>
  <si>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</si>
  <si>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</si>
  <si>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</si>
  <si>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</si>
  <si>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</si>
  <si>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</si>
  <si>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</si>
  <si>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</si>
  <si>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</si>
  <si>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</si>
  <si>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</si>
  <si>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</si>
  <si>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</si>
  <si>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</si>
  <si>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</si>
  <si>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</si>
  <si>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</si>
  <si>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</si>
  <si>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</si>
  <si>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</si>
  <si>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</si>
  <si>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</si>
  <si>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</si>
  <si>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</si>
  <si>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</si>
  <si>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</si>
  <si>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</si>
  <si>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</si>
  <si>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</si>
  <si>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</si>
  <si>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</si>
  <si>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</si>
  <si>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</si>
  <si>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</si>
  <si>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</si>
  <si>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</si>
  <si>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</si>
  <si>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</si>
  <si>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</si>
  <si>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</si>
  <si>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</si>
  <si>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</si>
  <si>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</si>
  <si>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</si>
  <si>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</si>
  <si>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</si>
  <si>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</si>
  <si>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</si>
  <si>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</si>
  <si>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</si>
  <si>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</si>
  <si>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</si>
  <si>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</si>
  <si>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</si>
  <si>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</si>
  <si>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</si>
  <si>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</si>
  <si>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</si>
  <si>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</si>
  <si>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</si>
  <si>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</si>
  <si>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</si>
  <si>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</si>
  <si>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</si>
  <si>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</si>
  <si>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</si>
  <si>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</si>
  <si>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</si>
  <si>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</si>
  <si>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</si>
  <si>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</si>
  <si>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</si>
  <si>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</si>
  <si>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</si>
  <si>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</si>
  <si>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</si>
  <si>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</si>
  <si>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</si>
  <si>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</si>
  <si>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</si>
  <si>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</si>
  <si>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</si>
  <si>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</si>
  <si>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</si>
  <si>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</si>
  <si>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</si>
  <si>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</si>
  <si>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</si>
  <si>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</si>
  <si>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</si>
  <si>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</si>
  <si>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</si>
  <si>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</si>
  <si>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</si>
  <si>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</si>
  <si>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</si>
  <si>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</si>
  <si>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</si>
  <si>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</si>
  <si>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</si>
  <si>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</si>
  <si>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</si>
  <si>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</si>
  <si>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</si>
  <si>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</si>
  <si>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</si>
  <si>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</si>
  <si>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</si>
  <si>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</si>
  <si>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</si>
  <si>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</si>
  <si>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</si>
  <si>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</si>
  <si>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</si>
  <si>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</si>
  <si>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</si>
  <si>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</si>
  <si>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</si>
  <si>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</si>
  <si>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</si>
  <si>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</si>
  <si>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</si>
  <si>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</si>
  <si>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</si>
  <si>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</si>
  <si>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</si>
  <si>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</si>
  <si>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</si>
  <si>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</si>
  <si>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</si>
  <si>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</si>
  <si>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</si>
  <si>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</si>
  <si>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</si>
  <si>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</si>
  <si>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</si>
  <si>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</si>
  <si>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</si>
  <si>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</si>
  <si>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</si>
  <si>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</si>
  <si>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</si>
  <si>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</si>
  <si>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</si>
  <si>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</si>
  <si>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</si>
  <si>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</si>
  <si>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</si>
  <si>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</si>
  <si>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</si>
  <si>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</si>
  <si>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</si>
  <si>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</si>
  <si>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</si>
  <si>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</si>
  <si>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</si>
  <si>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</si>
  <si>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</si>
  <si>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</si>
  <si>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</si>
  <si>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</si>
  <si>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</si>
  <si>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</si>
  <si>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</si>
  <si>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</si>
  <si>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</si>
  <si>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</si>
  <si>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</si>
  <si>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</si>
  <si>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</si>
  <si>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</si>
  <si>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</si>
  <si>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</si>
  <si>
    <t>Tree nursery products</t>
  </si>
  <si>
    <t>Grain mill products, starches and starch products</t>
  </si>
  <si>
    <t>Bakery products and pasta</t>
  </si>
  <si>
    <t>Pasta</t>
  </si>
  <si>
    <t>Prodotti di segheria</t>
  </si>
  <si>
    <t>Parts and accessories for motor vehicles</t>
  </si>
  <si>
    <t>Seifen, Wasch- und Reinigungsmittel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</si>
</sst>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x14ac:knownFonts="1">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sz val="8"/>
      <color rgb="FF000000"/>
      <name val="Segoe UI"/>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3">
    <xf numFmtId="0" fontId="0" fillId="0" borderId="0" xfId="0"/>
    <xf numFmtId="0" fontId="5" fillId="0" borderId="0" xfId="0" applyFont="1" applyFill="1" applyBorder="1"/>
    <xf numFmtId="0" fontId="11" fillId="0" borderId="0" xfId="0" applyFont="1" applyFill="1" applyBorder="1"/>
    <xf numFmtId="0" fontId="4" fillId="0" borderId="0" xfId="0" applyFont="1" applyFill="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4" fillId="0" borderId="0" xfId="0" applyFont="1" applyFill="1" applyBorder="1" applyProtection="1">
      <protection hidden="1"/>
    </xf>
    <xf numFmtId="0" fontId="15" fillId="0" borderId="0" xfId="1" applyFont="1" applyFill="1" applyBorder="1" applyAlignment="1" applyProtection="1">
      <alignment horizontal="right"/>
      <protection hidden="1"/>
    </xf>
    <xf numFmtId="170" fontId="11" fillId="0" borderId="0" xfId="0" applyNumberFormat="1" applyFont="1" applyFill="1"/>
    <xf numFmtId="0" fontId="14"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6" fillId="0" borderId="0" xfId="0" applyFont="1" applyFill="1" applyBorder="1" applyProtection="1">
      <protection hidden="1"/>
    </xf>
    <xf numFmtId="0" fontId="17" fillId="0" borderId="0" xfId="0" applyFont="1" applyFill="1" applyBorder="1" applyProtection="1">
      <protection hidden="1"/>
    </xf>
    <xf numFmtId="168" fontId="16" fillId="0" borderId="0" xfId="0" applyNumberFormat="1" applyFont="1" applyFill="1" applyProtection="1">
      <protection hidden="1"/>
    </xf>
    <xf numFmtId="169" fontId="16" fillId="0" borderId="0" xfId="0" applyNumberFormat="1" applyFont="1" applyFill="1" applyProtection="1">
      <protection hidden="1"/>
    </xf>
    <xf numFmtId="0" fontId="18"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9"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6"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6"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3" borderId="0" xfId="0" applyFont="1" applyFill="1"/>
    <xf numFmtId="0" fontId="10" fillId="0" borderId="0" xfId="0" applyFont="1"/>
    <xf numFmtId="0" fontId="10" fillId="0" borderId="0" xfId="3" applyFont="1"/>
    <xf numFmtId="0" fontId="20" fillId="6" borderId="0" xfId="0" applyFont="1" applyFill="1"/>
    <xf numFmtId="0" fontId="20"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169" fontId="11" fillId="0" borderId="0" xfId="0" applyNumberFormat="1" applyFont="1" applyFill="1" applyBorder="1" applyAlignment="1">
      <alignment horizontal="right"/>
    </xf>
    <xf numFmtId="169" fontId="16"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4" fillId="0" borderId="0" xfId="0" applyFont="1" applyAlignment="1">
      <alignment horizontal="center" vertical="center"/>
    </xf>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10" fillId="3" borderId="0" xfId="0" applyFont="1" applyFill="1" applyAlignment="1">
      <alignment horizontal="left" vertical="center"/>
    </xf>
    <xf numFmtId="0" fontId="4" fillId="3" borderId="0" xfId="0" applyFont="1" applyFill="1"/>
    <xf numFmtId="0" fontId="20" fillId="0" borderId="0" xfId="0" applyFont="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vertical="center"/>
    </xf>
    <xf numFmtId="0" fontId="10" fillId="0" borderId="0" xfId="0" applyFont="1" applyAlignment="1">
      <alignment horizontal="left" vertical="center"/>
    </xf>
    <xf numFmtId="0" fontId="4" fillId="0" borderId="0" xfId="3" applyFont="1"/>
    <xf numFmtId="0" fontId="10" fillId="0" borderId="0" xfId="5" applyFont="1"/>
    <xf numFmtId="0" fontId="20" fillId="0" borderId="0" xfId="0" applyFont="1"/>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6" xfId="0" applyFont="1" applyFill="1" applyBorder="1" applyAlignment="1">
      <alignment horizontal="center"/>
    </xf>
    <xf numFmtId="0" fontId="14" fillId="2" borderId="17"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cellXfs>
  <cellStyles count="6">
    <cellStyle name="Link" xfId="1" builtinId="8"/>
    <cellStyle name="Normal 2" xfId="3"/>
    <cellStyle name="Normal 2 2" xfId="5"/>
    <cellStyle name="Normal 3" xfId="4"/>
    <cellStyle name="Normal_Gewichtung (14.21) Sand &amp; Kies" xfId="2"/>
    <cellStyle name="Standard"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a:extLst>
            <a:ext uri="{FF2B5EF4-FFF2-40B4-BE49-F238E27FC236}">
              <a16:creationId xmlns:a16="http://schemas.microsoft.com/office/drawing/2014/main" id="{00000000-0008-0000-0000-000033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a:extLst>
            <a:ext uri="{FF2B5EF4-FFF2-40B4-BE49-F238E27FC236}">
              <a16:creationId xmlns:a16="http://schemas.microsoft.com/office/drawing/2014/main" id="{00000000-0008-0000-0000-000034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a:extLst>
            <a:ext uri="{FF2B5EF4-FFF2-40B4-BE49-F238E27FC236}">
              <a16:creationId xmlns:a16="http://schemas.microsoft.com/office/drawing/2014/main" id="{00000000-0008-0000-0000-000035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a:extLst>
            <a:ext uri="{FF2B5EF4-FFF2-40B4-BE49-F238E27FC236}">
              <a16:creationId xmlns:a16="http://schemas.microsoft.com/office/drawing/2014/main" id="{00000000-0008-0000-0000-000036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a:extLst>
            <a:ext uri="{FF2B5EF4-FFF2-40B4-BE49-F238E27FC236}">
              <a16:creationId xmlns:a16="http://schemas.microsoft.com/office/drawing/2014/main" id="{00000000-0008-0000-0000-000037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a:extLst>
            <a:ext uri="{FF2B5EF4-FFF2-40B4-BE49-F238E27FC236}">
              <a16:creationId xmlns:a16="http://schemas.microsoft.com/office/drawing/2014/main" id="{00000000-0008-0000-0000-000038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9525</xdr:colOff>
          <xdr:row>2</xdr:row>
          <xdr:rowOff>28575</xdr:rowOff>
        </xdr:from>
        <xdr:to>
          <xdr:col>18</xdr:col>
          <xdr:colOff>180975</xdr:colOff>
          <xdr:row>3</xdr:row>
          <xdr:rowOff>66675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2</xdr:row>
          <xdr:rowOff>180975</xdr:rowOff>
        </xdr:from>
        <xdr:to>
          <xdr:col>18</xdr:col>
          <xdr:colOff>161925</xdr:colOff>
          <xdr:row>4</xdr:row>
          <xdr:rowOff>47625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123825</xdr:rowOff>
        </xdr:from>
        <xdr:to>
          <xdr:col>18</xdr:col>
          <xdr:colOff>161925</xdr:colOff>
          <xdr:row>4</xdr:row>
          <xdr:rowOff>180975</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4</xdr:row>
          <xdr:rowOff>104775</xdr:rowOff>
        </xdr:from>
        <xdr:to>
          <xdr:col>18</xdr:col>
          <xdr:colOff>161925</xdr:colOff>
          <xdr:row>5</xdr:row>
          <xdr:rowOff>142875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a:extLst>
            <a:ext uri="{FF2B5EF4-FFF2-40B4-BE49-F238E27FC236}">
              <a16:creationId xmlns:a16="http://schemas.microsoft.com/office/drawing/2014/main" id="{00000000-0008-0000-0100-000002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a:extLst>
            <a:ext uri="{FF2B5EF4-FFF2-40B4-BE49-F238E27FC236}">
              <a16:creationId xmlns:a16="http://schemas.microsoft.com/office/drawing/2014/main" id="{00000000-0008-0000-0100-000003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a:extLst>
            <a:ext uri="{FF2B5EF4-FFF2-40B4-BE49-F238E27FC236}">
              <a16:creationId xmlns:a16="http://schemas.microsoft.com/office/drawing/2014/main" id="{00000000-0008-0000-0100-000004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a:extLst>
            <a:ext uri="{FF2B5EF4-FFF2-40B4-BE49-F238E27FC236}">
              <a16:creationId xmlns:a16="http://schemas.microsoft.com/office/drawing/2014/main" id="{00000000-0008-0000-0100-000005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a:extLst>
            <a:ext uri="{FF2B5EF4-FFF2-40B4-BE49-F238E27FC236}">
              <a16:creationId xmlns:a16="http://schemas.microsoft.com/office/drawing/2014/main" id="{00000000-0008-0000-0100-000006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a:extLst>
            <a:ext uri="{FF2B5EF4-FFF2-40B4-BE49-F238E27FC236}">
              <a16:creationId xmlns:a16="http://schemas.microsoft.com/office/drawing/2014/main" id="{00000000-0008-0000-0100-000007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9525</xdr:colOff>
          <xdr:row>2</xdr:row>
          <xdr:rowOff>28575</xdr:rowOff>
        </xdr:from>
        <xdr:to>
          <xdr:col>18</xdr:col>
          <xdr:colOff>228600</xdr:colOff>
          <xdr:row>3</xdr:row>
          <xdr:rowOff>66675</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2</xdr:row>
          <xdr:rowOff>180975</xdr:rowOff>
        </xdr:from>
        <xdr:to>
          <xdr:col>18</xdr:col>
          <xdr:colOff>219075</xdr:colOff>
          <xdr:row>4</xdr:row>
          <xdr:rowOff>47625</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123825</xdr:rowOff>
        </xdr:from>
        <xdr:to>
          <xdr:col>18</xdr:col>
          <xdr:colOff>219075</xdr:colOff>
          <xdr:row>4</xdr:row>
          <xdr:rowOff>180975</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771525</xdr:colOff>
          <xdr:row>4</xdr:row>
          <xdr:rowOff>104775</xdr:rowOff>
        </xdr:from>
        <xdr:to>
          <xdr:col>18</xdr:col>
          <xdr:colOff>219075</xdr:colOff>
          <xdr:row>5</xdr:row>
          <xdr:rowOff>142875</xdr:rowOff>
        </xdr:to>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CH"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IJ360"/>
  <sheetViews>
    <sheetView tabSelected="1" zoomScaleNormal="100" workbookViewId="0">
      <pane xSplit="20" ySplit="8" topLeftCell="IC9" activePane="bottomRight" state="frozen"/>
      <selection activeCell="HT267" sqref="HT267"/>
      <selection pane="topRight" activeCell="HT267" sqref="HT267"/>
      <selection pane="bottomLeft" activeCell="HT267" sqref="HT267"/>
      <selection pane="bottomRight" activeCell="IJ8" sqref="IJ8"/>
    </sheetView>
  </sheetViews>
  <sheetFormatPr baseColWidth="10" defaultColWidth="11.42578125" defaultRowHeight="11.1" customHeight="1" x14ac:dyDescent="0.2"/>
  <cols>
    <col min="1" max="1" width="19.5703125" style="3" hidden="1" customWidth="1"/>
    <col min="2" max="3" width="21.5703125" style="11" hidden="1" customWidth="1"/>
    <col min="4" max="4" width="13.5703125" style="19" customWidth="1"/>
    <col min="5" max="13" width="1.5703125" style="11" customWidth="1"/>
    <col min="14" max="14" width="60.5703125" style="11" customWidth="1"/>
    <col min="15" max="15" width="13.5703125" style="15" customWidth="1"/>
    <col min="16" max="167" width="8.42578125" style="9" customWidth="1"/>
    <col min="168" max="215" width="8.42578125" style="10" customWidth="1"/>
    <col min="216" max="226" width="8.42578125" style="123" customWidth="1"/>
    <col min="227" max="227" width="8.42578125" style="173" customWidth="1"/>
    <col min="228" max="244" width="8.42578125" style="123" customWidth="1"/>
    <col min="245" max="16384" width="11.42578125" style="11"/>
  </cols>
  <sheetData>
    <row r="1" spans="1:244" s="2" customFormat="1" ht="3.75" customHeight="1" thickBot="1" x14ac:dyDescent="0.3">
      <c r="D1" s="30"/>
      <c r="E1" s="31"/>
      <c r="F1" s="32"/>
      <c r="G1" s="32"/>
      <c r="H1" s="32"/>
      <c r="I1" s="33">
        <v>1</v>
      </c>
      <c r="J1" s="67">
        <v>1</v>
      </c>
      <c r="K1" s="32"/>
      <c r="L1" s="32"/>
      <c r="M1" s="32"/>
      <c r="N1" s="32"/>
      <c r="O1" s="32"/>
      <c r="P1" s="2">
        <v>12</v>
      </c>
      <c r="Q1" s="2">
        <f>P1+1</f>
        <v>13</v>
      </c>
      <c r="R1" s="2">
        <f t="shared" ref="R1:CC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c r="AI1" s="2">
        <f t="shared" si="0"/>
        <v>31</v>
      </c>
      <c r="AJ1" s="2">
        <f t="shared" si="0"/>
        <v>32</v>
      </c>
      <c r="AK1" s="2">
        <f t="shared" si="0"/>
        <v>33</v>
      </c>
      <c r="AL1" s="2">
        <f t="shared" si="0"/>
        <v>34</v>
      </c>
      <c r="AM1" s="2">
        <f t="shared" si="0"/>
        <v>35</v>
      </c>
      <c r="AN1" s="2">
        <f t="shared" si="0"/>
        <v>36</v>
      </c>
      <c r="AO1" s="2">
        <f t="shared" si="0"/>
        <v>37</v>
      </c>
      <c r="AP1" s="2">
        <f t="shared" si="0"/>
        <v>38</v>
      </c>
      <c r="AQ1" s="2">
        <f t="shared" si="0"/>
        <v>39</v>
      </c>
      <c r="AR1" s="2">
        <f t="shared" si="0"/>
        <v>40</v>
      </c>
      <c r="AS1" s="2">
        <f t="shared" si="0"/>
        <v>41</v>
      </c>
      <c r="AT1" s="2">
        <f t="shared" si="0"/>
        <v>42</v>
      </c>
      <c r="AU1" s="2">
        <f t="shared" si="0"/>
        <v>43</v>
      </c>
      <c r="AV1" s="2">
        <f t="shared" si="0"/>
        <v>44</v>
      </c>
      <c r="AW1" s="2">
        <f t="shared" si="0"/>
        <v>45</v>
      </c>
      <c r="AX1" s="2">
        <f t="shared" si="0"/>
        <v>46</v>
      </c>
      <c r="AY1" s="2">
        <f t="shared" si="0"/>
        <v>47</v>
      </c>
      <c r="AZ1" s="2">
        <f t="shared" si="0"/>
        <v>48</v>
      </c>
      <c r="BA1" s="2">
        <f t="shared" si="0"/>
        <v>49</v>
      </c>
      <c r="BB1" s="2">
        <f t="shared" si="0"/>
        <v>50</v>
      </c>
      <c r="BC1" s="2">
        <f t="shared" si="0"/>
        <v>51</v>
      </c>
      <c r="BD1" s="2">
        <f t="shared" si="0"/>
        <v>52</v>
      </c>
      <c r="BE1" s="2">
        <f t="shared" si="0"/>
        <v>53</v>
      </c>
      <c r="BF1" s="2">
        <f t="shared" si="0"/>
        <v>54</v>
      </c>
      <c r="BG1" s="2">
        <f t="shared" si="0"/>
        <v>55</v>
      </c>
      <c r="BH1" s="2">
        <f t="shared" si="0"/>
        <v>56</v>
      </c>
      <c r="BI1" s="2">
        <f t="shared" si="0"/>
        <v>57</v>
      </c>
      <c r="BJ1" s="2">
        <f t="shared" si="0"/>
        <v>58</v>
      </c>
      <c r="BK1" s="2">
        <f t="shared" si="0"/>
        <v>59</v>
      </c>
      <c r="BL1" s="2">
        <f t="shared" si="0"/>
        <v>60</v>
      </c>
      <c r="BM1" s="2">
        <f t="shared" si="0"/>
        <v>61</v>
      </c>
      <c r="BN1" s="2">
        <f t="shared" si="0"/>
        <v>62</v>
      </c>
      <c r="BO1" s="2">
        <f t="shared" si="0"/>
        <v>63</v>
      </c>
      <c r="BP1" s="2">
        <f t="shared" si="0"/>
        <v>64</v>
      </c>
      <c r="BQ1" s="2">
        <f t="shared" si="0"/>
        <v>65</v>
      </c>
      <c r="BR1" s="2">
        <f t="shared" si="0"/>
        <v>66</v>
      </c>
      <c r="BS1" s="2">
        <f t="shared" si="0"/>
        <v>67</v>
      </c>
      <c r="BT1" s="2">
        <f t="shared" si="0"/>
        <v>68</v>
      </c>
      <c r="BU1" s="2">
        <f t="shared" si="0"/>
        <v>69</v>
      </c>
      <c r="BV1" s="2">
        <f t="shared" si="0"/>
        <v>70</v>
      </c>
      <c r="BW1" s="2">
        <f t="shared" si="0"/>
        <v>71</v>
      </c>
      <c r="BX1" s="2">
        <f t="shared" si="0"/>
        <v>72</v>
      </c>
      <c r="BY1" s="2">
        <f t="shared" si="0"/>
        <v>73</v>
      </c>
      <c r="BZ1" s="2">
        <f t="shared" si="0"/>
        <v>74</v>
      </c>
      <c r="CA1" s="2">
        <f t="shared" si="0"/>
        <v>75</v>
      </c>
      <c r="CB1" s="2">
        <f t="shared" si="0"/>
        <v>76</v>
      </c>
      <c r="CC1" s="2">
        <f t="shared" si="0"/>
        <v>77</v>
      </c>
      <c r="CD1" s="2">
        <f t="shared" ref="CD1:EO1" si="1">CC1+1</f>
        <v>78</v>
      </c>
      <c r="CE1" s="2">
        <f t="shared" si="1"/>
        <v>79</v>
      </c>
      <c r="CF1" s="2">
        <f t="shared" si="1"/>
        <v>80</v>
      </c>
      <c r="CG1" s="2">
        <f t="shared" si="1"/>
        <v>81</v>
      </c>
      <c r="CH1" s="2">
        <f t="shared" si="1"/>
        <v>82</v>
      </c>
      <c r="CI1" s="2">
        <f t="shared" si="1"/>
        <v>83</v>
      </c>
      <c r="CJ1" s="2">
        <f t="shared" si="1"/>
        <v>84</v>
      </c>
      <c r="CK1" s="2">
        <f t="shared" si="1"/>
        <v>85</v>
      </c>
      <c r="CL1" s="2">
        <f t="shared" si="1"/>
        <v>86</v>
      </c>
      <c r="CM1" s="2">
        <f t="shared" si="1"/>
        <v>87</v>
      </c>
      <c r="CN1" s="2">
        <f t="shared" si="1"/>
        <v>88</v>
      </c>
      <c r="CO1" s="2">
        <f t="shared" si="1"/>
        <v>89</v>
      </c>
      <c r="CP1" s="2">
        <f t="shared" si="1"/>
        <v>90</v>
      </c>
      <c r="CQ1" s="2">
        <f t="shared" si="1"/>
        <v>91</v>
      </c>
      <c r="CR1" s="2">
        <f t="shared" si="1"/>
        <v>92</v>
      </c>
      <c r="CS1" s="2">
        <f t="shared" si="1"/>
        <v>93</v>
      </c>
      <c r="CT1" s="2">
        <f t="shared" si="1"/>
        <v>94</v>
      </c>
      <c r="CU1" s="2">
        <f t="shared" si="1"/>
        <v>95</v>
      </c>
      <c r="CV1" s="2">
        <f t="shared" si="1"/>
        <v>96</v>
      </c>
      <c r="CW1" s="2">
        <f t="shared" si="1"/>
        <v>97</v>
      </c>
      <c r="CX1" s="2">
        <f t="shared" si="1"/>
        <v>98</v>
      </c>
      <c r="CY1" s="2">
        <f t="shared" si="1"/>
        <v>99</v>
      </c>
      <c r="CZ1" s="2">
        <f t="shared" si="1"/>
        <v>100</v>
      </c>
      <c r="DA1" s="2">
        <f t="shared" si="1"/>
        <v>101</v>
      </c>
      <c r="DB1" s="2">
        <f t="shared" si="1"/>
        <v>102</v>
      </c>
      <c r="DC1" s="2">
        <f t="shared" si="1"/>
        <v>103</v>
      </c>
      <c r="DD1" s="2">
        <f t="shared" si="1"/>
        <v>104</v>
      </c>
      <c r="DE1" s="2">
        <f t="shared" si="1"/>
        <v>105</v>
      </c>
      <c r="DF1" s="2">
        <f t="shared" si="1"/>
        <v>106</v>
      </c>
      <c r="DG1" s="2">
        <f t="shared" si="1"/>
        <v>107</v>
      </c>
      <c r="DH1" s="2">
        <f t="shared" si="1"/>
        <v>108</v>
      </c>
      <c r="DI1" s="2">
        <f t="shared" si="1"/>
        <v>109</v>
      </c>
      <c r="DJ1" s="2">
        <f t="shared" si="1"/>
        <v>110</v>
      </c>
      <c r="DK1" s="2">
        <f t="shared" si="1"/>
        <v>111</v>
      </c>
      <c r="DL1" s="2">
        <f t="shared" si="1"/>
        <v>112</v>
      </c>
      <c r="DM1" s="2">
        <f t="shared" si="1"/>
        <v>113</v>
      </c>
      <c r="DN1" s="2">
        <f t="shared" si="1"/>
        <v>114</v>
      </c>
      <c r="DO1" s="2">
        <f t="shared" si="1"/>
        <v>115</v>
      </c>
      <c r="DP1" s="2">
        <f t="shared" si="1"/>
        <v>116</v>
      </c>
      <c r="DQ1" s="2">
        <f t="shared" si="1"/>
        <v>117</v>
      </c>
      <c r="DR1" s="2">
        <f t="shared" si="1"/>
        <v>118</v>
      </c>
      <c r="DS1" s="2">
        <f t="shared" si="1"/>
        <v>119</v>
      </c>
      <c r="DT1" s="2">
        <f t="shared" si="1"/>
        <v>120</v>
      </c>
      <c r="DU1" s="2">
        <f t="shared" si="1"/>
        <v>121</v>
      </c>
      <c r="DV1" s="2">
        <f t="shared" si="1"/>
        <v>122</v>
      </c>
      <c r="DW1" s="2">
        <f t="shared" si="1"/>
        <v>123</v>
      </c>
      <c r="DX1" s="2">
        <f t="shared" si="1"/>
        <v>124</v>
      </c>
      <c r="DY1" s="2">
        <f t="shared" si="1"/>
        <v>125</v>
      </c>
      <c r="DZ1" s="2">
        <f t="shared" si="1"/>
        <v>126</v>
      </c>
      <c r="EA1" s="2">
        <f t="shared" si="1"/>
        <v>127</v>
      </c>
      <c r="EB1" s="2">
        <f t="shared" si="1"/>
        <v>128</v>
      </c>
      <c r="EC1" s="2">
        <f t="shared" si="1"/>
        <v>129</v>
      </c>
      <c r="ED1" s="2">
        <f t="shared" si="1"/>
        <v>130</v>
      </c>
      <c r="EE1" s="2">
        <f t="shared" si="1"/>
        <v>131</v>
      </c>
      <c r="EF1" s="2">
        <f t="shared" si="1"/>
        <v>132</v>
      </c>
      <c r="EG1" s="2">
        <f t="shared" si="1"/>
        <v>133</v>
      </c>
      <c r="EH1" s="2">
        <f t="shared" si="1"/>
        <v>134</v>
      </c>
      <c r="EI1" s="2">
        <f t="shared" si="1"/>
        <v>135</v>
      </c>
      <c r="EJ1" s="2">
        <f t="shared" si="1"/>
        <v>136</v>
      </c>
      <c r="EK1" s="2">
        <f t="shared" si="1"/>
        <v>137</v>
      </c>
      <c r="EL1" s="2">
        <f t="shared" si="1"/>
        <v>138</v>
      </c>
      <c r="EM1" s="2">
        <f t="shared" si="1"/>
        <v>139</v>
      </c>
      <c r="EN1" s="2">
        <f t="shared" si="1"/>
        <v>140</v>
      </c>
      <c r="EO1" s="2">
        <f t="shared" si="1"/>
        <v>141</v>
      </c>
      <c r="EP1" s="2">
        <f t="shared" ref="EP1:HA1" si="2">EO1+1</f>
        <v>142</v>
      </c>
      <c r="EQ1" s="2">
        <f t="shared" si="2"/>
        <v>143</v>
      </c>
      <c r="ER1" s="2">
        <f t="shared" si="2"/>
        <v>144</v>
      </c>
      <c r="ES1" s="2">
        <f t="shared" si="2"/>
        <v>145</v>
      </c>
      <c r="ET1" s="2">
        <f t="shared" si="2"/>
        <v>146</v>
      </c>
      <c r="EU1" s="2">
        <f t="shared" si="2"/>
        <v>147</v>
      </c>
      <c r="EV1" s="2">
        <f t="shared" si="2"/>
        <v>148</v>
      </c>
      <c r="EW1" s="2">
        <f t="shared" si="2"/>
        <v>149</v>
      </c>
      <c r="EX1" s="2">
        <f t="shared" si="2"/>
        <v>150</v>
      </c>
      <c r="EY1" s="2">
        <f t="shared" si="2"/>
        <v>151</v>
      </c>
      <c r="EZ1" s="2">
        <f t="shared" si="2"/>
        <v>152</v>
      </c>
      <c r="FA1" s="2">
        <f t="shared" si="2"/>
        <v>153</v>
      </c>
      <c r="FB1" s="2">
        <f t="shared" si="2"/>
        <v>154</v>
      </c>
      <c r="FC1" s="2">
        <f t="shared" si="2"/>
        <v>155</v>
      </c>
      <c r="FD1" s="2">
        <f t="shared" si="2"/>
        <v>156</v>
      </c>
      <c r="FE1" s="2">
        <f t="shared" si="2"/>
        <v>157</v>
      </c>
      <c r="FF1" s="2">
        <f t="shared" si="2"/>
        <v>158</v>
      </c>
      <c r="FG1" s="2">
        <f t="shared" si="2"/>
        <v>159</v>
      </c>
      <c r="FH1" s="2">
        <f t="shared" si="2"/>
        <v>160</v>
      </c>
      <c r="FI1" s="2">
        <f t="shared" si="2"/>
        <v>161</v>
      </c>
      <c r="FJ1" s="2">
        <f t="shared" si="2"/>
        <v>162</v>
      </c>
      <c r="FK1" s="2">
        <f t="shared" si="2"/>
        <v>163</v>
      </c>
      <c r="FL1" s="2">
        <f t="shared" si="2"/>
        <v>164</v>
      </c>
      <c r="FM1" s="2">
        <f t="shared" si="2"/>
        <v>165</v>
      </c>
      <c r="FN1" s="2">
        <f t="shared" si="2"/>
        <v>166</v>
      </c>
      <c r="FO1" s="2">
        <f t="shared" si="2"/>
        <v>167</v>
      </c>
      <c r="FP1" s="2">
        <f t="shared" si="2"/>
        <v>168</v>
      </c>
      <c r="FQ1" s="2">
        <f t="shared" si="2"/>
        <v>169</v>
      </c>
      <c r="FR1" s="2">
        <f t="shared" si="2"/>
        <v>170</v>
      </c>
      <c r="FS1" s="2">
        <f t="shared" si="2"/>
        <v>171</v>
      </c>
      <c r="FT1" s="2">
        <f t="shared" si="2"/>
        <v>172</v>
      </c>
      <c r="FU1" s="2">
        <f t="shared" si="2"/>
        <v>173</v>
      </c>
      <c r="FV1" s="2">
        <f t="shared" si="2"/>
        <v>174</v>
      </c>
      <c r="FW1" s="2">
        <f t="shared" si="2"/>
        <v>175</v>
      </c>
      <c r="FX1" s="2">
        <f t="shared" si="2"/>
        <v>176</v>
      </c>
      <c r="FY1" s="2">
        <f t="shared" si="2"/>
        <v>177</v>
      </c>
      <c r="FZ1" s="2">
        <f t="shared" si="2"/>
        <v>178</v>
      </c>
      <c r="GA1" s="2">
        <f t="shared" si="2"/>
        <v>179</v>
      </c>
      <c r="GB1" s="2">
        <f t="shared" si="2"/>
        <v>180</v>
      </c>
      <c r="GC1" s="2">
        <f t="shared" si="2"/>
        <v>181</v>
      </c>
      <c r="GD1" s="2">
        <f t="shared" si="2"/>
        <v>182</v>
      </c>
      <c r="GE1" s="2">
        <f t="shared" si="2"/>
        <v>183</v>
      </c>
      <c r="GF1" s="2">
        <f t="shared" si="2"/>
        <v>184</v>
      </c>
      <c r="GG1" s="2">
        <f t="shared" si="2"/>
        <v>185</v>
      </c>
      <c r="GH1" s="2">
        <f t="shared" si="2"/>
        <v>186</v>
      </c>
      <c r="GI1" s="2">
        <f t="shared" si="2"/>
        <v>187</v>
      </c>
      <c r="GJ1" s="2">
        <f t="shared" si="2"/>
        <v>188</v>
      </c>
      <c r="GK1" s="2">
        <f t="shared" si="2"/>
        <v>189</v>
      </c>
      <c r="GL1" s="2">
        <f t="shared" si="2"/>
        <v>190</v>
      </c>
      <c r="GM1" s="2">
        <f t="shared" si="2"/>
        <v>191</v>
      </c>
      <c r="GN1" s="2">
        <f t="shared" si="2"/>
        <v>192</v>
      </c>
      <c r="GO1" s="2">
        <f t="shared" si="2"/>
        <v>193</v>
      </c>
      <c r="GP1" s="2">
        <f t="shared" si="2"/>
        <v>194</v>
      </c>
      <c r="GQ1" s="2">
        <f t="shared" si="2"/>
        <v>195</v>
      </c>
      <c r="GR1" s="2">
        <f t="shared" si="2"/>
        <v>196</v>
      </c>
      <c r="GS1" s="2">
        <f t="shared" si="2"/>
        <v>197</v>
      </c>
      <c r="GT1" s="2">
        <f t="shared" si="2"/>
        <v>198</v>
      </c>
      <c r="GU1" s="2">
        <f t="shared" si="2"/>
        <v>199</v>
      </c>
      <c r="GV1" s="2">
        <f t="shared" si="2"/>
        <v>200</v>
      </c>
      <c r="GW1" s="2">
        <f t="shared" si="2"/>
        <v>201</v>
      </c>
      <c r="GX1" s="2">
        <f t="shared" si="2"/>
        <v>202</v>
      </c>
      <c r="GY1" s="2">
        <f t="shared" si="2"/>
        <v>203</v>
      </c>
      <c r="GZ1" s="2">
        <f t="shared" si="2"/>
        <v>204</v>
      </c>
      <c r="HA1" s="2">
        <f t="shared" si="2"/>
        <v>205</v>
      </c>
      <c r="HB1" s="2">
        <f t="shared" ref="HB1:HT1" si="3">HA1+1</f>
        <v>206</v>
      </c>
      <c r="HC1" s="2">
        <f t="shared" si="3"/>
        <v>207</v>
      </c>
      <c r="HD1" s="2">
        <f t="shared" si="3"/>
        <v>208</v>
      </c>
      <c r="HE1" s="2">
        <f t="shared" si="3"/>
        <v>209</v>
      </c>
      <c r="HF1" s="2">
        <f t="shared" si="3"/>
        <v>210</v>
      </c>
      <c r="HG1" s="2">
        <f t="shared" si="3"/>
        <v>211</v>
      </c>
      <c r="HH1" s="2">
        <f t="shared" si="3"/>
        <v>212</v>
      </c>
      <c r="HI1" s="2">
        <f t="shared" si="3"/>
        <v>213</v>
      </c>
      <c r="HJ1" s="2">
        <f t="shared" si="3"/>
        <v>214</v>
      </c>
      <c r="HK1" s="2">
        <f t="shared" si="3"/>
        <v>215</v>
      </c>
      <c r="HL1" s="2">
        <f t="shared" si="3"/>
        <v>216</v>
      </c>
      <c r="HM1" s="2">
        <f t="shared" si="3"/>
        <v>217</v>
      </c>
      <c r="HN1" s="2">
        <f t="shared" si="3"/>
        <v>218</v>
      </c>
      <c r="HO1" s="2">
        <f t="shared" si="3"/>
        <v>219</v>
      </c>
      <c r="HP1" s="2">
        <f t="shared" si="3"/>
        <v>220</v>
      </c>
      <c r="HQ1" s="2">
        <f t="shared" si="3"/>
        <v>221</v>
      </c>
      <c r="HR1" s="2">
        <f t="shared" si="3"/>
        <v>222</v>
      </c>
      <c r="HS1" s="77">
        <f t="shared" si="3"/>
        <v>223</v>
      </c>
      <c r="HT1" s="2">
        <f t="shared" si="3"/>
        <v>224</v>
      </c>
    </row>
    <row r="2" spans="1:244" s="68" customFormat="1" ht="15" customHeight="1" thickTop="1" x14ac:dyDescent="0.25">
      <c r="A2" s="68" t="s">
        <v>2032</v>
      </c>
      <c r="B2" s="69" t="s">
        <v>3680</v>
      </c>
      <c r="C2" s="69"/>
      <c r="D2" s="32" t="str">
        <f>IF(LEFT($J$1,1)="1",VLOOKUP($A2,PPI_IPI_PGA_PGAI!$A:$E,2,FALSE),IF(LEFT($J$1,1)="2",VLOOKUP($A2,PPI_IPI_PGA_PGAI!$A:$E,3,FALSE),IF(LEFT($J$1,1)="3",VLOOKUP($A2,PPI_IPI_PGA_PGAI!$A:$E,4,FALSE),VLOOKUP($A2,PPI_IPI_PGA_PGAI!$A:$E,5,FALSE))))</f>
        <v>PRODUZENTEN- UND IMPORTPREISINDEX</v>
      </c>
      <c r="E2" s="32"/>
      <c r="F2" s="32"/>
      <c r="G2" s="32"/>
      <c r="H2" s="32"/>
      <c r="I2" s="32"/>
      <c r="J2" s="32"/>
      <c r="K2" s="32"/>
      <c r="L2" s="32"/>
      <c r="M2" s="32"/>
      <c r="N2" s="32"/>
      <c r="O2" s="70" t="str">
        <f>IF(LEFT($J$1,1)="1",VLOOKUP($B2,PPI_IPI_PGA_PGAI!$A:$E,2,FALSE),IF(LEFT($J$1,1)="2",VLOOKUP($B2,PPI_IPI_PGA_PGAI!$A:$E,3,FALSE),IF(LEFT($J$1,1)="3",VLOOKUP($B2,PPI_IPI_PGA_PGAI!$A:$E,4,FALSE),VLOOKUP($B2,PPI_IPI_PGA_PGAI!$A:$E,5,FALSE))))</f>
        <v>© Bundesamt für Statistik, Espace de l'Europe 10, CH-2010 Neuchâtel</v>
      </c>
      <c r="P2" s="71"/>
      <c r="Q2" s="224" t="s">
        <v>3682</v>
      </c>
      <c r="R2" s="225"/>
      <c r="S2" s="225"/>
      <c r="T2" s="226"/>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c r="EP2" s="71"/>
      <c r="EQ2" s="71"/>
      <c r="ER2" s="71"/>
      <c r="ES2" s="71"/>
      <c r="ET2" s="71"/>
      <c r="EU2" s="71"/>
      <c r="EV2" s="71"/>
      <c r="EW2" s="71"/>
      <c r="EX2" s="71"/>
      <c r="EY2" s="71"/>
      <c r="EZ2" s="71"/>
      <c r="FA2" s="71"/>
      <c r="FB2" s="71"/>
      <c r="FC2" s="71"/>
      <c r="FD2" s="71"/>
      <c r="FE2" s="71"/>
      <c r="FF2" s="71"/>
      <c r="FG2" s="71"/>
      <c r="FH2" s="71"/>
      <c r="FI2" s="71"/>
      <c r="FJ2" s="71"/>
      <c r="FK2" s="71"/>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120"/>
      <c r="HI2" s="120"/>
      <c r="HJ2" s="120"/>
      <c r="HK2" s="120"/>
      <c r="HL2" s="120"/>
      <c r="HM2" s="120"/>
      <c r="HN2" s="120"/>
      <c r="HO2" s="120"/>
      <c r="HP2" s="120"/>
      <c r="HQ2" s="120"/>
      <c r="HR2" s="120"/>
      <c r="HS2" s="165"/>
      <c r="HT2" s="120"/>
      <c r="HU2" s="120"/>
      <c r="HV2" s="120"/>
      <c r="HW2" s="120"/>
      <c r="HX2" s="120"/>
      <c r="HY2" s="120"/>
      <c r="HZ2" s="120"/>
      <c r="IA2" s="120"/>
      <c r="IB2" s="120"/>
      <c r="IC2" s="120"/>
      <c r="ID2" s="120"/>
      <c r="IE2" s="120"/>
      <c r="IF2" s="120"/>
      <c r="IG2" s="120"/>
      <c r="IH2" s="120"/>
      <c r="II2" s="120"/>
      <c r="IJ2" s="120"/>
    </row>
    <row r="3" spans="1:244" s="68" customFormat="1" ht="15" customHeight="1" x14ac:dyDescent="0.25">
      <c r="B3" s="69" t="s">
        <v>3681</v>
      </c>
      <c r="C3" s="69"/>
      <c r="D3" s="32"/>
      <c r="E3" s="32"/>
      <c r="F3" s="32"/>
      <c r="G3" s="32"/>
      <c r="H3" s="32"/>
      <c r="I3" s="32"/>
      <c r="J3" s="32"/>
      <c r="K3" s="70"/>
      <c r="L3" s="70"/>
      <c r="M3" s="70"/>
      <c r="N3" s="70"/>
      <c r="O3" s="70" t="str">
        <f>IF(LEFT($J$1,1)="1",VLOOKUP($B3,PPI_IPI_PGA_PGAI!$A:$E,2,FALSE),IF(LEFT($J$1,1)="2",VLOOKUP($B3,PPI_IPI_PGA_PGAI!$A:$E,3,FALSE),IF(LEFT($J$1,1)="3",VLOOKUP($B3,PPI_IPI_PGA_PGAI!$A:$E,4,FALSE),VLOOKUP($B3,PPI_IPI_PGA_PGAI!$A:$E,5,FALSE))))</f>
        <v>Auskunft: PPI@bfs.admin.ch, 058 / 463 66 06</v>
      </c>
      <c r="P3" s="71"/>
      <c r="Q3" s="227"/>
      <c r="R3" s="228"/>
      <c r="S3" s="228"/>
      <c r="T3" s="229"/>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120"/>
      <c r="HI3" s="120"/>
      <c r="HJ3" s="120"/>
      <c r="HK3" s="120"/>
      <c r="HL3" s="120"/>
      <c r="HM3" s="120"/>
      <c r="HN3" s="120"/>
      <c r="HO3" s="120"/>
      <c r="HP3" s="120"/>
      <c r="HQ3" s="120"/>
      <c r="HR3" s="120"/>
      <c r="HS3" s="165"/>
      <c r="HT3" s="120"/>
      <c r="HU3" s="120"/>
      <c r="HV3" s="120"/>
      <c r="HW3" s="120"/>
      <c r="HX3" s="120"/>
      <c r="HY3" s="120"/>
      <c r="HZ3" s="120"/>
      <c r="IA3" s="120"/>
      <c r="IB3" s="120"/>
      <c r="IC3" s="120"/>
      <c r="ID3" s="120"/>
      <c r="IE3" s="120"/>
      <c r="IF3" s="120"/>
      <c r="IG3" s="120"/>
      <c r="IH3" s="120"/>
      <c r="II3" s="120"/>
      <c r="IJ3" s="120"/>
    </row>
    <row r="4" spans="1:244" s="68" customFormat="1" ht="15" customHeight="1" x14ac:dyDescent="0.25">
      <c r="A4" s="2" t="s">
        <v>2026</v>
      </c>
      <c r="B4" s="2"/>
      <c r="C4" s="2"/>
      <c r="D4" s="73" t="str">
        <f>IF(LEFT($J$1,1)="1",VLOOKUP($A4,PPI_IPI_PGA_PGAI!$A:$E,2,FALSE),IF(LEFT($J$1,1)="2",VLOOKUP($A4,PPI_IPI_PGA_PGAI!$A:$E,3,FALSE),IF(LEFT($J$1,1)="3",VLOOKUP($A4,PPI_IPI_PGA_PGAI!$A:$E,4,FALSE),VLOOKUP($A4,PPI_IPI_PGA_PGAI!$A:$E,5,FALSE))))</f>
        <v>Produzentenpreisindex, Detailergebnisse</v>
      </c>
      <c r="E4" s="32"/>
      <c r="F4" s="32"/>
      <c r="G4" s="32"/>
      <c r="H4" s="32"/>
      <c r="I4" s="32"/>
      <c r="J4" s="32"/>
      <c r="K4" s="32"/>
      <c r="L4" s="32"/>
      <c r="M4" s="32"/>
      <c r="N4" s="32"/>
      <c r="O4" s="83" t="s">
        <v>548</v>
      </c>
      <c r="P4" s="71"/>
      <c r="Q4" s="227"/>
      <c r="R4" s="228"/>
      <c r="S4" s="228"/>
      <c r="T4" s="229"/>
      <c r="U4" s="71"/>
      <c r="V4" s="75"/>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2"/>
      <c r="FM4" s="72"/>
      <c r="FN4" s="72"/>
      <c r="FO4" s="72"/>
      <c r="FP4" s="72"/>
      <c r="FQ4" s="72"/>
      <c r="FR4" s="120"/>
      <c r="FS4" s="120"/>
      <c r="FT4" s="77"/>
      <c r="FU4" s="2"/>
      <c r="FV4" s="77"/>
      <c r="FW4" s="2"/>
      <c r="FX4" s="2"/>
      <c r="FZ4" s="72"/>
      <c r="GA4" s="72"/>
      <c r="GB4" s="72"/>
      <c r="GC4" s="72"/>
      <c r="GD4" s="72"/>
      <c r="GE4" s="72"/>
      <c r="GF4" s="72"/>
      <c r="GG4" s="72"/>
      <c r="GH4" s="72"/>
      <c r="GI4" s="72"/>
      <c r="GJ4" s="72"/>
      <c r="GK4" s="72"/>
      <c r="GL4" s="72"/>
      <c r="GM4" s="72"/>
      <c r="GN4" s="72"/>
      <c r="GO4" s="72"/>
      <c r="GP4" s="72"/>
      <c r="GQ4" s="72"/>
      <c r="GR4" s="72"/>
      <c r="GS4" s="72"/>
      <c r="GT4" s="72"/>
      <c r="GU4" s="72"/>
      <c r="GV4" s="72"/>
      <c r="GW4" s="72"/>
      <c r="GX4" s="72"/>
      <c r="GY4" s="72"/>
      <c r="GZ4" s="72"/>
      <c r="HA4" s="72"/>
      <c r="HB4" s="72"/>
      <c r="HC4" s="72"/>
      <c r="HD4" s="72"/>
      <c r="HE4" s="72"/>
      <c r="HF4" s="72"/>
      <c r="HG4" s="72"/>
      <c r="HH4" s="120"/>
      <c r="HI4" s="120"/>
      <c r="HJ4" s="120"/>
      <c r="HK4" s="120"/>
      <c r="HL4" s="120"/>
      <c r="HM4" s="120"/>
      <c r="HN4" s="120"/>
      <c r="HO4" s="120"/>
      <c r="HP4" s="120"/>
      <c r="HQ4" s="120"/>
      <c r="HR4" s="120"/>
      <c r="HS4" s="165"/>
      <c r="HT4" s="120"/>
      <c r="HU4" s="120"/>
      <c r="HV4" s="120"/>
      <c r="HW4" s="120"/>
      <c r="HX4" s="120"/>
      <c r="HY4" s="120"/>
      <c r="HZ4" s="120"/>
      <c r="IA4" s="120"/>
      <c r="IB4" s="120"/>
      <c r="IC4" s="120"/>
      <c r="ID4" s="120"/>
      <c r="IE4" s="120"/>
      <c r="IF4" s="120"/>
      <c r="IG4" s="120"/>
      <c r="IH4" s="120"/>
      <c r="II4" s="120"/>
      <c r="IJ4" s="120"/>
    </row>
    <row r="5" spans="1:244" s="68" customFormat="1" ht="15" customHeight="1" x14ac:dyDescent="0.25">
      <c r="A5" s="76"/>
      <c r="B5" s="77"/>
      <c r="C5" s="77"/>
      <c r="D5" s="70"/>
      <c r="E5" s="73"/>
      <c r="F5" s="73"/>
      <c r="G5" s="73"/>
      <c r="H5" s="73"/>
      <c r="I5" s="73"/>
      <c r="J5" s="73"/>
      <c r="K5" s="32"/>
      <c r="L5" s="32"/>
      <c r="M5" s="32"/>
      <c r="N5" s="32"/>
      <c r="O5" s="74"/>
      <c r="P5" s="71"/>
      <c r="Q5" s="227"/>
      <c r="R5" s="228"/>
      <c r="S5" s="228"/>
      <c r="T5" s="229"/>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2"/>
      <c r="FM5" s="72"/>
      <c r="FN5" s="72"/>
      <c r="FO5" s="72"/>
      <c r="FP5" s="72"/>
      <c r="FQ5" s="72"/>
      <c r="FR5" s="72"/>
      <c r="FS5" s="72"/>
      <c r="FT5" s="72"/>
      <c r="FU5" s="72"/>
      <c r="FV5" s="72"/>
      <c r="FW5" s="72"/>
      <c r="FX5" s="72"/>
      <c r="FY5" s="72"/>
      <c r="FZ5" s="72"/>
      <c r="GA5" s="72"/>
      <c r="GB5" s="72"/>
      <c r="GC5" s="72"/>
      <c r="GD5" s="72"/>
      <c r="GE5" s="72"/>
      <c r="GF5" s="72"/>
      <c r="GG5" s="72"/>
      <c r="GH5" s="72"/>
      <c r="GI5" s="72"/>
      <c r="GJ5" s="72"/>
      <c r="GK5" s="72"/>
      <c r="GL5" s="72"/>
      <c r="GM5" s="72"/>
      <c r="GN5" s="72"/>
      <c r="GO5" s="72"/>
      <c r="GP5" s="72"/>
      <c r="GQ5" s="72"/>
      <c r="GR5" s="72"/>
      <c r="GS5" s="72"/>
      <c r="GT5" s="72"/>
      <c r="GU5" s="72"/>
      <c r="GV5" s="72"/>
      <c r="GW5" s="72"/>
      <c r="GX5" s="72"/>
      <c r="GY5" s="72"/>
      <c r="GZ5" s="72"/>
      <c r="HA5" s="72"/>
      <c r="HB5" s="72"/>
      <c r="HC5" s="72"/>
      <c r="HD5" s="72"/>
      <c r="HE5" s="72"/>
      <c r="HF5" s="72"/>
      <c r="HG5" s="72"/>
      <c r="HH5" s="120"/>
      <c r="HI5" s="120"/>
      <c r="HJ5" s="120"/>
      <c r="HK5" s="120"/>
      <c r="HL5" s="120"/>
      <c r="HM5" s="120"/>
      <c r="HN5" s="120"/>
      <c r="HO5" s="120"/>
      <c r="HP5" s="120"/>
      <c r="HQ5" s="120"/>
      <c r="HR5" s="120"/>
      <c r="HS5" s="165"/>
      <c r="HT5" s="120"/>
      <c r="HU5" s="120"/>
      <c r="HV5" s="120"/>
      <c r="HW5" s="120"/>
      <c r="HX5" s="120"/>
      <c r="HY5" s="120"/>
      <c r="HZ5" s="120"/>
      <c r="IA5" s="120"/>
      <c r="IB5" s="120"/>
      <c r="IC5" s="120"/>
      <c r="ID5" s="120"/>
      <c r="IE5" s="120"/>
      <c r="IF5" s="120"/>
      <c r="IG5" s="120"/>
      <c r="IH5" s="120"/>
      <c r="II5" s="120"/>
      <c r="IJ5" s="120"/>
    </row>
    <row r="6" spans="1:244" s="68" customFormat="1" ht="15" customHeight="1" thickBot="1" x14ac:dyDescent="0.3">
      <c r="B6" s="2"/>
      <c r="C6" s="2"/>
      <c r="D6" s="32"/>
      <c r="E6" s="32"/>
      <c r="F6" s="32"/>
      <c r="G6" s="32"/>
      <c r="H6" s="32"/>
      <c r="I6" s="32"/>
      <c r="J6" s="32"/>
      <c r="K6" s="32"/>
      <c r="L6" s="32"/>
      <c r="M6" s="32"/>
      <c r="N6" s="32"/>
      <c r="O6" s="74"/>
      <c r="P6" s="71"/>
      <c r="Q6" s="230"/>
      <c r="R6" s="231"/>
      <c r="S6" s="231"/>
      <c r="T6" s="232"/>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120"/>
      <c r="HI6" s="120"/>
      <c r="HJ6" s="120"/>
      <c r="HK6" s="120"/>
      <c r="HL6" s="120"/>
      <c r="HM6" s="120"/>
      <c r="HN6" s="120"/>
      <c r="HO6" s="120"/>
      <c r="HP6" s="120"/>
      <c r="HQ6" s="120"/>
      <c r="HR6" s="120"/>
      <c r="HS6" s="165"/>
      <c r="HT6" s="120"/>
      <c r="HU6" s="120"/>
      <c r="HV6" s="120"/>
      <c r="HW6" s="120"/>
      <c r="HX6" s="120"/>
      <c r="HY6" s="120"/>
      <c r="HZ6" s="120"/>
      <c r="IA6" s="120"/>
      <c r="IB6" s="120"/>
      <c r="IC6" s="120"/>
      <c r="ID6" s="120"/>
      <c r="IE6" s="120"/>
      <c r="IF6" s="120"/>
      <c r="IG6" s="120"/>
      <c r="IH6" s="120"/>
      <c r="II6" s="120"/>
      <c r="IJ6" s="120"/>
    </row>
    <row r="7" spans="1:244" s="68" customFormat="1" ht="15" customHeight="1" thickTop="1" x14ac:dyDescent="0.25">
      <c r="A7" s="2" t="s">
        <v>5333</v>
      </c>
      <c r="B7" s="78"/>
      <c r="C7" s="2"/>
      <c r="D7" s="32" t="str">
        <f>IF(LEFT($J$1,1)="1",VLOOKUP($A7,PPI_IPI_PGA_PGAI!$A:$E,2,FALSE),IF(LEFT($J$1,1)="2",VLOOKUP($A7,PPI_IPI_PGA_PGAI!$A:$E,3,FALSE),IF(LEFT($J$1,1)="3",VLOOKUP($A7,PPI_IPI_PGA_PGAI!$A:$E,4,FALSE),VLOOKUP($A7,PPI_IPI_PGA_PGAI!$A:$E,5,FALSE))))</f>
        <v xml:space="preserve">Basis Dez. 2020 = 100 </v>
      </c>
      <c r="E7" s="32"/>
      <c r="F7" s="32"/>
      <c r="G7" s="32"/>
      <c r="H7" s="32"/>
      <c r="I7" s="32"/>
      <c r="J7" s="32"/>
      <c r="K7" s="79"/>
      <c r="L7" s="79"/>
      <c r="M7" s="79"/>
      <c r="N7" s="79"/>
      <c r="O7" s="80" t="s">
        <v>3764</v>
      </c>
      <c r="P7" s="81" t="s">
        <v>3608</v>
      </c>
      <c r="Q7" s="81" t="s">
        <v>3609</v>
      </c>
      <c r="R7" s="81" t="s">
        <v>3610</v>
      </c>
      <c r="S7" s="81" t="s">
        <v>3611</v>
      </c>
      <c r="T7" s="81" t="s">
        <v>3612</v>
      </c>
      <c r="U7" s="81" t="s">
        <v>3613</v>
      </c>
      <c r="V7" s="81" t="s">
        <v>3614</v>
      </c>
      <c r="W7" s="81" t="s">
        <v>3615</v>
      </c>
      <c r="X7" s="81" t="s">
        <v>3604</v>
      </c>
      <c r="Y7" s="81" t="s">
        <v>3605</v>
      </c>
      <c r="Z7" s="81" t="s">
        <v>3606</v>
      </c>
      <c r="AA7" s="81" t="s">
        <v>3607</v>
      </c>
      <c r="AB7" s="81" t="s">
        <v>3608</v>
      </c>
      <c r="AC7" s="81" t="s">
        <v>3609</v>
      </c>
      <c r="AD7" s="81" t="s">
        <v>3610</v>
      </c>
      <c r="AE7" s="81" t="s">
        <v>3611</v>
      </c>
      <c r="AF7" s="81" t="s">
        <v>3612</v>
      </c>
      <c r="AG7" s="81" t="s">
        <v>3613</v>
      </c>
      <c r="AH7" s="81" t="s">
        <v>3614</v>
      </c>
      <c r="AI7" s="81" t="s">
        <v>3615</v>
      </c>
      <c r="AJ7" s="81" t="s">
        <v>3604</v>
      </c>
      <c r="AK7" s="81" t="s">
        <v>3605</v>
      </c>
      <c r="AL7" s="81" t="s">
        <v>3606</v>
      </c>
      <c r="AM7" s="81" t="s">
        <v>3607</v>
      </c>
      <c r="AN7" s="81" t="s">
        <v>3608</v>
      </c>
      <c r="AO7" s="81" t="s">
        <v>3609</v>
      </c>
      <c r="AP7" s="81" t="s">
        <v>3610</v>
      </c>
      <c r="AQ7" s="81" t="s">
        <v>3611</v>
      </c>
      <c r="AR7" s="81" t="s">
        <v>3612</v>
      </c>
      <c r="AS7" s="81" t="s">
        <v>3613</v>
      </c>
      <c r="AT7" s="81" t="s">
        <v>3614</v>
      </c>
      <c r="AU7" s="81" t="s">
        <v>3615</v>
      </c>
      <c r="AV7" s="81" t="s">
        <v>3604</v>
      </c>
      <c r="AW7" s="81" t="s">
        <v>3605</v>
      </c>
      <c r="AX7" s="81" t="s">
        <v>3606</v>
      </c>
      <c r="AY7" s="81" t="s">
        <v>3607</v>
      </c>
      <c r="AZ7" s="81" t="s">
        <v>3608</v>
      </c>
      <c r="BA7" s="81" t="s">
        <v>3609</v>
      </c>
      <c r="BB7" s="81" t="s">
        <v>3610</v>
      </c>
      <c r="BC7" s="81" t="s">
        <v>3611</v>
      </c>
      <c r="BD7" s="81" t="s">
        <v>3612</v>
      </c>
      <c r="BE7" s="81" t="s">
        <v>3613</v>
      </c>
      <c r="BF7" s="81" t="s">
        <v>3614</v>
      </c>
      <c r="BG7" s="81" t="s">
        <v>3615</v>
      </c>
      <c r="BH7" s="81" t="s">
        <v>3604</v>
      </c>
      <c r="BI7" s="81" t="s">
        <v>3605</v>
      </c>
      <c r="BJ7" s="81" t="s">
        <v>3606</v>
      </c>
      <c r="BK7" s="81" t="s">
        <v>3607</v>
      </c>
      <c r="BL7" s="81" t="s">
        <v>3608</v>
      </c>
      <c r="BM7" s="81" t="s">
        <v>3609</v>
      </c>
      <c r="BN7" s="81" t="s">
        <v>3610</v>
      </c>
      <c r="BO7" s="81" t="s">
        <v>3611</v>
      </c>
      <c r="BP7" s="81" t="s">
        <v>3612</v>
      </c>
      <c r="BQ7" s="81" t="s">
        <v>3613</v>
      </c>
      <c r="BR7" s="81" t="s">
        <v>3614</v>
      </c>
      <c r="BS7" s="81" t="s">
        <v>3615</v>
      </c>
      <c r="BT7" s="81" t="s">
        <v>3604</v>
      </c>
      <c r="BU7" s="81" t="s">
        <v>3605</v>
      </c>
      <c r="BV7" s="81" t="s">
        <v>3606</v>
      </c>
      <c r="BW7" s="81" t="s">
        <v>3607</v>
      </c>
      <c r="BX7" s="81" t="s">
        <v>3608</v>
      </c>
      <c r="BY7" s="81" t="s">
        <v>3609</v>
      </c>
      <c r="BZ7" s="81" t="s">
        <v>3610</v>
      </c>
      <c r="CA7" s="81" t="s">
        <v>3611</v>
      </c>
      <c r="CB7" s="81" t="s">
        <v>3612</v>
      </c>
      <c r="CC7" s="81" t="s">
        <v>3613</v>
      </c>
      <c r="CD7" s="81" t="s">
        <v>3614</v>
      </c>
      <c r="CE7" s="81" t="s">
        <v>3615</v>
      </c>
      <c r="CF7" s="81" t="s">
        <v>3604</v>
      </c>
      <c r="CG7" s="81" t="s">
        <v>3605</v>
      </c>
      <c r="CH7" s="81" t="s">
        <v>3606</v>
      </c>
      <c r="CI7" s="81" t="s">
        <v>3607</v>
      </c>
      <c r="CJ7" s="81" t="s">
        <v>3608</v>
      </c>
      <c r="CK7" s="81" t="s">
        <v>3609</v>
      </c>
      <c r="CL7" s="81" t="s">
        <v>3610</v>
      </c>
      <c r="CM7" s="81" t="s">
        <v>3611</v>
      </c>
      <c r="CN7" s="81" t="s">
        <v>3612</v>
      </c>
      <c r="CO7" s="81" t="s">
        <v>3613</v>
      </c>
      <c r="CP7" s="81" t="s">
        <v>3614</v>
      </c>
      <c r="CQ7" s="81" t="s">
        <v>3615</v>
      </c>
      <c r="CR7" s="81" t="s">
        <v>3604</v>
      </c>
      <c r="CS7" s="81" t="s">
        <v>3605</v>
      </c>
      <c r="CT7" s="81" t="s">
        <v>3606</v>
      </c>
      <c r="CU7" s="81" t="s">
        <v>3607</v>
      </c>
      <c r="CV7" s="81" t="s">
        <v>3608</v>
      </c>
      <c r="CW7" s="81" t="s">
        <v>3609</v>
      </c>
      <c r="CX7" s="81" t="s">
        <v>3610</v>
      </c>
      <c r="CY7" s="81" t="s">
        <v>3611</v>
      </c>
      <c r="CZ7" s="81" t="s">
        <v>3612</v>
      </c>
      <c r="DA7" s="81" t="s">
        <v>3613</v>
      </c>
      <c r="DB7" s="81" t="s">
        <v>3614</v>
      </c>
      <c r="DC7" s="81" t="s">
        <v>3615</v>
      </c>
      <c r="DD7" s="81" t="s">
        <v>3604</v>
      </c>
      <c r="DE7" s="81" t="s">
        <v>3605</v>
      </c>
      <c r="DF7" s="81" t="s">
        <v>3606</v>
      </c>
      <c r="DG7" s="81" t="s">
        <v>3607</v>
      </c>
      <c r="DH7" s="81" t="s">
        <v>3608</v>
      </c>
      <c r="DI7" s="81" t="s">
        <v>3609</v>
      </c>
      <c r="DJ7" s="81" t="s">
        <v>3610</v>
      </c>
      <c r="DK7" s="81" t="s">
        <v>3611</v>
      </c>
      <c r="DL7" s="81" t="s">
        <v>3612</v>
      </c>
      <c r="DM7" s="81" t="s">
        <v>3613</v>
      </c>
      <c r="DN7" s="81" t="s">
        <v>3614</v>
      </c>
      <c r="DO7" s="81" t="s">
        <v>3615</v>
      </c>
      <c r="DP7" s="81" t="s">
        <v>3604</v>
      </c>
      <c r="DQ7" s="81" t="s">
        <v>3605</v>
      </c>
      <c r="DR7" s="81" t="s">
        <v>3606</v>
      </c>
      <c r="DS7" s="81" t="s">
        <v>3607</v>
      </c>
      <c r="DT7" s="81" t="s">
        <v>3608</v>
      </c>
      <c r="DU7" s="81" t="s">
        <v>3609</v>
      </c>
      <c r="DV7" s="81" t="s">
        <v>3610</v>
      </c>
      <c r="DW7" s="81" t="s">
        <v>3611</v>
      </c>
      <c r="DX7" s="81" t="s">
        <v>3612</v>
      </c>
      <c r="DY7" s="81" t="s">
        <v>3613</v>
      </c>
      <c r="DZ7" s="81" t="s">
        <v>3614</v>
      </c>
      <c r="EA7" s="81" t="s">
        <v>3615</v>
      </c>
      <c r="EB7" s="81" t="s">
        <v>3604</v>
      </c>
      <c r="EC7" s="81" t="s">
        <v>3605</v>
      </c>
      <c r="ED7" s="81" t="s">
        <v>3606</v>
      </c>
      <c r="EE7" s="81" t="s">
        <v>3607</v>
      </c>
      <c r="EF7" s="81" t="s">
        <v>3608</v>
      </c>
      <c r="EG7" s="81" t="s">
        <v>3609</v>
      </c>
      <c r="EH7" s="81" t="s">
        <v>3610</v>
      </c>
      <c r="EI7" s="81" t="s">
        <v>3611</v>
      </c>
      <c r="EJ7" s="81" t="s">
        <v>3612</v>
      </c>
      <c r="EK7" s="81" t="s">
        <v>3613</v>
      </c>
      <c r="EL7" s="81" t="s">
        <v>3614</v>
      </c>
      <c r="EM7" s="81" t="s">
        <v>3615</v>
      </c>
      <c r="EN7" s="81" t="s">
        <v>3604</v>
      </c>
      <c r="EO7" s="81" t="s">
        <v>3605</v>
      </c>
      <c r="EP7" s="81" t="s">
        <v>3606</v>
      </c>
      <c r="EQ7" s="81" t="s">
        <v>3607</v>
      </c>
      <c r="ER7" s="81" t="s">
        <v>3608</v>
      </c>
      <c r="ES7" s="81" t="s">
        <v>3609</v>
      </c>
      <c r="ET7" s="81" t="s">
        <v>3610</v>
      </c>
      <c r="EU7" s="81" t="s">
        <v>3611</v>
      </c>
      <c r="EV7" s="81" t="s">
        <v>3612</v>
      </c>
      <c r="EW7" s="81" t="s">
        <v>3613</v>
      </c>
      <c r="EX7" s="81" t="s">
        <v>3614</v>
      </c>
      <c r="EY7" s="81" t="s">
        <v>3615</v>
      </c>
      <c r="EZ7" s="81" t="s">
        <v>3604</v>
      </c>
      <c r="FA7" s="81" t="s">
        <v>3605</v>
      </c>
      <c r="FB7" s="81" t="s">
        <v>3606</v>
      </c>
      <c r="FC7" s="81" t="s">
        <v>3607</v>
      </c>
      <c r="FD7" s="81" t="s">
        <v>3608</v>
      </c>
      <c r="FE7" s="81" t="s">
        <v>3609</v>
      </c>
      <c r="FF7" s="81" t="s">
        <v>3610</v>
      </c>
      <c r="FG7" s="81" t="s">
        <v>3611</v>
      </c>
      <c r="FH7" s="81" t="s">
        <v>3612</v>
      </c>
      <c r="FI7" s="81" t="s">
        <v>3613</v>
      </c>
      <c r="FJ7" s="81" t="s">
        <v>3614</v>
      </c>
      <c r="FK7" s="81" t="s">
        <v>3615</v>
      </c>
      <c r="FL7" s="82" t="s">
        <v>3604</v>
      </c>
      <c r="FM7" s="82" t="s">
        <v>3605</v>
      </c>
      <c r="FN7" s="82" t="s">
        <v>3606</v>
      </c>
      <c r="FO7" s="82" t="s">
        <v>3607</v>
      </c>
      <c r="FP7" s="82" t="s">
        <v>3608</v>
      </c>
      <c r="FQ7" s="82" t="s">
        <v>3609</v>
      </c>
      <c r="FR7" s="82" t="s">
        <v>3610</v>
      </c>
      <c r="FS7" s="82" t="s">
        <v>3611</v>
      </c>
      <c r="FT7" s="82" t="s">
        <v>3612</v>
      </c>
      <c r="FU7" s="82" t="s">
        <v>3613</v>
      </c>
      <c r="FV7" s="82" t="s">
        <v>3614</v>
      </c>
      <c r="FW7" s="82" t="s">
        <v>3615</v>
      </c>
      <c r="FX7" s="82" t="s">
        <v>3604</v>
      </c>
      <c r="FY7" s="82" t="s">
        <v>3605</v>
      </c>
      <c r="FZ7" s="82" t="s">
        <v>3606</v>
      </c>
      <c r="GA7" s="82" t="s">
        <v>3607</v>
      </c>
      <c r="GB7" s="82" t="s">
        <v>3608</v>
      </c>
      <c r="GC7" s="82" t="s">
        <v>3609</v>
      </c>
      <c r="GD7" s="82" t="s">
        <v>3610</v>
      </c>
      <c r="GE7" s="82" t="s">
        <v>3611</v>
      </c>
      <c r="GF7" s="82" t="s">
        <v>3612</v>
      </c>
      <c r="GG7" s="82" t="s">
        <v>3613</v>
      </c>
      <c r="GH7" s="82" t="s">
        <v>3614</v>
      </c>
      <c r="GI7" s="82" t="s">
        <v>3615</v>
      </c>
      <c r="GJ7" s="82" t="s">
        <v>3604</v>
      </c>
      <c r="GK7" s="82" t="s">
        <v>3605</v>
      </c>
      <c r="GL7" s="82" t="s">
        <v>3606</v>
      </c>
      <c r="GM7" s="82" t="s">
        <v>3607</v>
      </c>
      <c r="GN7" s="82" t="s">
        <v>3608</v>
      </c>
      <c r="GO7" s="82" t="s">
        <v>3609</v>
      </c>
      <c r="GP7" s="82" t="s">
        <v>3610</v>
      </c>
      <c r="GQ7" s="82" t="s">
        <v>3611</v>
      </c>
      <c r="GR7" s="82" t="s">
        <v>3612</v>
      </c>
      <c r="GS7" s="82" t="s">
        <v>3613</v>
      </c>
      <c r="GT7" s="82" t="s">
        <v>3614</v>
      </c>
      <c r="GU7" s="82" t="s">
        <v>3615</v>
      </c>
      <c r="GV7" s="82" t="s">
        <v>3604</v>
      </c>
      <c r="GW7" s="82" t="s">
        <v>3605</v>
      </c>
      <c r="GX7" s="82" t="s">
        <v>3606</v>
      </c>
      <c r="GY7" s="82" t="s">
        <v>3607</v>
      </c>
      <c r="GZ7" s="82" t="s">
        <v>3608</v>
      </c>
      <c r="HA7" s="82" t="s">
        <v>3609</v>
      </c>
      <c r="HB7" s="82" t="s">
        <v>3610</v>
      </c>
      <c r="HC7" s="82" t="s">
        <v>3611</v>
      </c>
      <c r="HD7" s="82" t="s">
        <v>3612</v>
      </c>
      <c r="HE7" s="82" t="s">
        <v>3613</v>
      </c>
      <c r="HF7" s="82" t="s">
        <v>3614</v>
      </c>
      <c r="HG7" s="82" t="s">
        <v>3615</v>
      </c>
      <c r="HH7" s="121" t="s">
        <v>3604</v>
      </c>
      <c r="HI7" s="121" t="s">
        <v>3605</v>
      </c>
      <c r="HJ7" s="121" t="s">
        <v>3606</v>
      </c>
      <c r="HK7" s="121" t="s">
        <v>3607</v>
      </c>
      <c r="HL7" s="121" t="s">
        <v>3608</v>
      </c>
      <c r="HM7" s="121" t="s">
        <v>3609</v>
      </c>
      <c r="HN7" s="121" t="s">
        <v>3610</v>
      </c>
      <c r="HO7" s="121" t="s">
        <v>3611</v>
      </c>
      <c r="HP7" s="121" t="s">
        <v>3612</v>
      </c>
      <c r="HQ7" s="121" t="s">
        <v>3613</v>
      </c>
      <c r="HR7" s="121" t="s">
        <v>3614</v>
      </c>
      <c r="HS7" s="166" t="s">
        <v>3615</v>
      </c>
      <c r="HT7" s="121" t="s">
        <v>3604</v>
      </c>
      <c r="HU7" s="121" t="s">
        <v>3605</v>
      </c>
      <c r="HV7" s="121" t="s">
        <v>3606</v>
      </c>
      <c r="HW7" s="121" t="s">
        <v>3607</v>
      </c>
      <c r="HX7" s="121" t="s">
        <v>3608</v>
      </c>
      <c r="HY7" s="121" t="s">
        <v>3609</v>
      </c>
      <c r="HZ7" s="121" t="s">
        <v>3610</v>
      </c>
      <c r="IA7" s="121" t="s">
        <v>3611</v>
      </c>
      <c r="IB7" s="121" t="s">
        <v>3612</v>
      </c>
      <c r="IC7" s="121" t="s">
        <v>3613</v>
      </c>
      <c r="ID7" s="121" t="s">
        <v>3614</v>
      </c>
      <c r="IE7" s="121" t="s">
        <v>3615</v>
      </c>
      <c r="IF7" s="121" t="s">
        <v>3604</v>
      </c>
      <c r="IG7" s="121" t="s">
        <v>3605</v>
      </c>
      <c r="IH7" s="121" t="s">
        <v>3606</v>
      </c>
      <c r="II7" s="121" t="s">
        <v>3607</v>
      </c>
      <c r="IJ7" s="121" t="s">
        <v>3608</v>
      </c>
    </row>
    <row r="8" spans="1:244" s="13" customFormat="1" ht="15" customHeight="1" x14ac:dyDescent="0.2">
      <c r="A8" s="12" t="s">
        <v>3754</v>
      </c>
      <c r="B8" s="12" t="s">
        <v>2086</v>
      </c>
      <c r="C8" s="12"/>
      <c r="D8" s="36" t="str">
        <f>IF(LEFT($J$1,1)="1",VLOOKUP($A8,PPI_IPI_PGA_PGAI!$A:$E,2,FALSE),IF(LEFT($J$1,1)="2",VLOOKUP($A8,PPI_IPI_PGA_PGAI!$A:$E,3,FALSE),IF(LEFT($J$1,1)="3",VLOOKUP($A8,PPI_IPI_PGA_PGAI!$A:$E,4,FALSE),VLOOKUP($A8,PPI_IPI_PGA_PGAI!$A:$E,5,FALSE))))</f>
        <v>Produktcode</v>
      </c>
      <c r="E8" s="37" t="str">
        <f>IF(LEFT($J$1,1)="1",VLOOKUP($B8,PPI_IPI_PGA_PGAI!$A:$E,2,FALSE),IF(LEFT($J$1,1)="2",VLOOKUP($B8,PPI_IPI_PGA_PGAI!$A:$E,3,FALSE),IF(LEFT($J$1,1)="3",VLOOKUP($B8,PPI_IPI_PGA_PGAI!$A:$E,4,FALSE),VLOOKUP($B8,PPI_IPI_PGA_PGAI!$A:$E,5,FALSE))))</f>
        <v xml:space="preserve">  Produktgruppen</v>
      </c>
      <c r="F8" s="38"/>
      <c r="G8" s="38"/>
      <c r="H8" s="38"/>
      <c r="I8" s="38"/>
      <c r="J8" s="38"/>
      <c r="K8" s="39"/>
      <c r="L8" s="38"/>
      <c r="M8" s="38"/>
      <c r="N8" s="39"/>
      <c r="O8" s="174" t="str">
        <f>IF(LEFT($J$1,1)="1",VLOOKUP(O$7,PPI_IPI_PGA_PGAI!$A:$E,2,FALSE),IF(LEFT($J$1,1)="2",VLOOKUP(O$7,PPI_IPI_PGA_PGAI!$A:$E,3,FALSE),IF(LEFT($J$1,1)="3",VLOOKUP(O$7,PPI_IPI_PGA_PGAI!$A:$E,4,FALSE),VLOOKUP(O$7,PPI_IPI_PGA_PGAI!$A:$E,5,FALSE))))</f>
        <v>Gewicht in % 1)</v>
      </c>
      <c r="P8" s="90" t="str">
        <f>CONCATENATE(IF(LEFT($J$1,1)="1",VLOOKUP(P$7,PPI_IPI_PGA_PGAI!$A:$E,2,FALSE),IF(LEFT($J$1,1)="2",VLOOKUP(P$7,PPI_IPI_PGA_PGAI!$A:$E,3,FALSE),IF(LEFT($J$1,1)="3",VLOOKUP(P$7,PPI_IPI_PGA_PGAI!$A:$E,4,FALSE),VLOOKUP(P$7,PPI_IPI_PGA_PGAI!$A:$E,5,FALSE))))," ",2003)</f>
        <v>Mai 2003</v>
      </c>
      <c r="Q8" s="91" t="str">
        <f>CONCATENATE(IF(LEFT($J$1,1)="1",VLOOKUP(Q$7,PPI_IPI_PGA_PGAI!$A:$E,2,FALSE),IF(LEFT($J$1,1)="2",VLOOKUP(Q$7,PPI_IPI_PGA_PGAI!$A:$E,3,FALSE),IF(LEFT($J$1,1)="3",VLOOKUP(Q$7,PPI_IPI_PGA_PGAI!$A:$E,4,FALSE),VLOOKUP(Q$7,PPI_IPI_PGA_PGAI!$A:$E,5,FALSE))))," ",2003)</f>
        <v>Juni 2003</v>
      </c>
      <c r="R8" s="91" t="str">
        <f>CONCATENATE(IF(LEFT($J$1,1)="1",VLOOKUP(R$7,PPI_IPI_PGA_PGAI!$A:$E,2,FALSE),IF(LEFT($J$1,1)="2",VLOOKUP(R$7,PPI_IPI_PGA_PGAI!$A:$E,3,FALSE),IF(LEFT($J$1,1)="3",VLOOKUP(R$7,PPI_IPI_PGA_PGAI!$A:$E,4,FALSE),VLOOKUP(R$7,PPI_IPI_PGA_PGAI!$A:$E,5,FALSE))))," ",2003)</f>
        <v>Juli 2003</v>
      </c>
      <c r="S8" s="91" t="str">
        <f>CONCATENATE(IF(LEFT($J$1,1)="1",VLOOKUP(S$7,PPI_IPI_PGA_PGAI!$A:$E,2,FALSE),IF(LEFT($J$1,1)="2",VLOOKUP(S$7,PPI_IPI_PGA_PGAI!$A:$E,3,FALSE),IF(LEFT($J$1,1)="3",VLOOKUP(S$7,PPI_IPI_PGA_PGAI!$A:$E,4,FALSE),VLOOKUP(S$7,PPI_IPI_PGA_PGAI!$A:$E,5,FALSE))))," ",2003)</f>
        <v>Aug. 2003</v>
      </c>
      <c r="T8" s="91" t="str">
        <f>CONCATENATE(IF(LEFT($J$1,1)="1",VLOOKUP(T$7,PPI_IPI_PGA_PGAI!$A:$E,2,FALSE),IF(LEFT($J$1,1)="2",VLOOKUP(T$7,PPI_IPI_PGA_PGAI!$A:$E,3,FALSE),IF(LEFT($J$1,1)="3",VLOOKUP(T$7,PPI_IPI_PGA_PGAI!$A:$E,4,FALSE),VLOOKUP(T$7,PPI_IPI_PGA_PGAI!$A:$E,5,FALSE))))," ",2003)</f>
        <v>Sept. 2003</v>
      </c>
      <c r="U8" s="91" t="str">
        <f>CONCATENATE(IF(LEFT($J$1,1)="1",VLOOKUP(U$7,PPI_IPI_PGA_PGAI!$A:$E,2,FALSE),IF(LEFT($J$1,1)="2",VLOOKUP(U$7,PPI_IPI_PGA_PGAI!$A:$E,3,FALSE),IF(LEFT($J$1,1)="3",VLOOKUP(U$7,PPI_IPI_PGA_PGAI!$A:$E,4,FALSE),VLOOKUP(U$7,PPI_IPI_PGA_PGAI!$A:$E,5,FALSE))))," ",2003)</f>
        <v>Okt. 2003</v>
      </c>
      <c r="V8" s="91" t="str">
        <f>CONCATENATE(IF(LEFT($J$1,1)="1",VLOOKUP(V$7,PPI_IPI_PGA_PGAI!$A:$E,2,FALSE),IF(LEFT($J$1,1)="2",VLOOKUP(V$7,PPI_IPI_PGA_PGAI!$A:$E,3,FALSE),IF(LEFT($J$1,1)="3",VLOOKUP(V$7,PPI_IPI_PGA_PGAI!$A:$E,4,FALSE),VLOOKUP(V$7,PPI_IPI_PGA_PGAI!$A:$E,5,FALSE))))," ",2003)</f>
        <v>Nov. 2003</v>
      </c>
      <c r="W8" s="91" t="str">
        <f>CONCATENATE(IF(LEFT($J$1,1)="1",VLOOKUP(W$7,PPI_IPI_PGA_PGAI!$A:$E,2,FALSE),IF(LEFT($J$1,1)="2",VLOOKUP(W$7,PPI_IPI_PGA_PGAI!$A:$E,3,FALSE),IF(LEFT($J$1,1)="3",VLOOKUP(W$7,PPI_IPI_PGA_PGAI!$A:$E,4,FALSE),VLOOKUP(W$7,PPI_IPI_PGA_PGAI!$A:$E,5,FALSE))))," ",2003)</f>
        <v>Dez. 2003</v>
      </c>
      <c r="X8" s="91" t="str">
        <f>CONCATENATE(IF(LEFT($J$1,1)="1",VLOOKUP(X$7,PPI_IPI_PGA_PGAI!$A:$E,2,FALSE),IF(LEFT($J$1,1)="2",VLOOKUP(X$7,PPI_IPI_PGA_PGAI!$A:$E,3,FALSE),IF(LEFT($J$1,1)="3",VLOOKUP(X$7,PPI_IPI_PGA_PGAI!$A:$E,4,FALSE),VLOOKUP(X$7,PPI_IPI_PGA_PGAI!$A:$E,5,FALSE))))," ",2004)</f>
        <v>Jan. 2004</v>
      </c>
      <c r="Y8" s="91" t="str">
        <f>CONCATENATE(IF(LEFT($J$1,1)="1",VLOOKUP(Y$7,PPI_IPI_PGA_PGAI!$A:$E,2,FALSE),IF(LEFT($J$1,1)="2",VLOOKUP(Y$7,PPI_IPI_PGA_PGAI!$A:$E,3,FALSE),IF(LEFT($J$1,1)="3",VLOOKUP(Y$7,PPI_IPI_PGA_PGAI!$A:$E,4,FALSE),VLOOKUP(Y$7,PPI_IPI_PGA_PGAI!$A:$E,5,FALSE))))," ",2004)</f>
        <v>Feb. 2004</v>
      </c>
      <c r="Z8" s="91" t="str">
        <f>CONCATENATE(IF(LEFT($J$1,1)="1",VLOOKUP(Z$7,PPI_IPI_PGA_PGAI!$A:$E,2,FALSE),IF(LEFT($J$1,1)="2",VLOOKUP(Z$7,PPI_IPI_PGA_PGAI!$A:$E,3,FALSE),IF(LEFT($J$1,1)="3",VLOOKUP(Z$7,PPI_IPI_PGA_PGAI!$A:$E,4,FALSE),VLOOKUP(Z$7,PPI_IPI_PGA_PGAI!$A:$E,5,FALSE))))," ",2004)</f>
        <v>März 2004</v>
      </c>
      <c r="AA8" s="91" t="str">
        <f>CONCATENATE(IF(LEFT($J$1,1)="1",VLOOKUP(AA$7,PPI_IPI_PGA_PGAI!$A:$E,2,FALSE),IF(LEFT($J$1,1)="2",VLOOKUP(AA$7,PPI_IPI_PGA_PGAI!$A:$E,3,FALSE),IF(LEFT($J$1,1)="3",VLOOKUP(AA$7,PPI_IPI_PGA_PGAI!$A:$E,4,FALSE),VLOOKUP(AA$7,PPI_IPI_PGA_PGAI!$A:$E,5,FALSE))))," ",2004)</f>
        <v>April 2004</v>
      </c>
      <c r="AB8" s="91" t="str">
        <f>CONCATENATE(IF(LEFT($J$1,1)="1",VLOOKUP(AB$7,PPI_IPI_PGA_PGAI!$A:$E,2,FALSE),IF(LEFT($J$1,1)="2",VLOOKUP(AB$7,PPI_IPI_PGA_PGAI!$A:$E,3,FALSE),IF(LEFT($J$1,1)="3",VLOOKUP(AB$7,PPI_IPI_PGA_PGAI!$A:$E,4,FALSE),VLOOKUP(AB$7,PPI_IPI_PGA_PGAI!$A:$E,5,FALSE))))," ",2004)</f>
        <v>Mai 2004</v>
      </c>
      <c r="AC8" s="91" t="str">
        <f>CONCATENATE(IF(LEFT($J$1,1)="1",VLOOKUP(AC$7,PPI_IPI_PGA_PGAI!$A:$E,2,FALSE),IF(LEFT($J$1,1)="2",VLOOKUP(AC$7,PPI_IPI_PGA_PGAI!$A:$E,3,FALSE),IF(LEFT($J$1,1)="3",VLOOKUP(AC$7,PPI_IPI_PGA_PGAI!$A:$E,4,FALSE),VLOOKUP(AC$7,PPI_IPI_PGA_PGAI!$A:$E,5,FALSE))))," ",2004)</f>
        <v>Juni 2004</v>
      </c>
      <c r="AD8" s="91" t="str">
        <f>CONCATENATE(IF(LEFT($J$1,1)="1",VLOOKUP(AD$7,PPI_IPI_PGA_PGAI!$A:$E,2,FALSE),IF(LEFT($J$1,1)="2",VLOOKUP(AD$7,PPI_IPI_PGA_PGAI!$A:$E,3,FALSE),IF(LEFT($J$1,1)="3",VLOOKUP(AD$7,PPI_IPI_PGA_PGAI!$A:$E,4,FALSE),VLOOKUP(AD$7,PPI_IPI_PGA_PGAI!$A:$E,5,FALSE))))," ",2004)</f>
        <v>Juli 2004</v>
      </c>
      <c r="AE8" s="91" t="str">
        <f>CONCATENATE(IF(LEFT($J$1,1)="1",VLOOKUP(AE$7,PPI_IPI_PGA_PGAI!$A:$E,2,FALSE),IF(LEFT($J$1,1)="2",VLOOKUP(AE$7,PPI_IPI_PGA_PGAI!$A:$E,3,FALSE),IF(LEFT($J$1,1)="3",VLOOKUP(AE$7,PPI_IPI_PGA_PGAI!$A:$E,4,FALSE),VLOOKUP(AE$7,PPI_IPI_PGA_PGAI!$A:$E,5,FALSE))))," ",2004)</f>
        <v>Aug. 2004</v>
      </c>
      <c r="AF8" s="91" t="str">
        <f>CONCATENATE(IF(LEFT($J$1,1)="1",VLOOKUP(AF$7,PPI_IPI_PGA_PGAI!$A:$E,2,FALSE),IF(LEFT($J$1,1)="2",VLOOKUP(AF$7,PPI_IPI_PGA_PGAI!$A:$E,3,FALSE),IF(LEFT($J$1,1)="3",VLOOKUP(AF$7,PPI_IPI_PGA_PGAI!$A:$E,4,FALSE),VLOOKUP(AF$7,PPI_IPI_PGA_PGAI!$A:$E,5,FALSE))))," ",2004)</f>
        <v>Sept. 2004</v>
      </c>
      <c r="AG8" s="91" t="str">
        <f>CONCATENATE(IF(LEFT($J$1,1)="1",VLOOKUP(AG$7,PPI_IPI_PGA_PGAI!$A:$E,2,FALSE),IF(LEFT($J$1,1)="2",VLOOKUP(AG$7,PPI_IPI_PGA_PGAI!$A:$E,3,FALSE),IF(LEFT($J$1,1)="3",VLOOKUP(AG$7,PPI_IPI_PGA_PGAI!$A:$E,4,FALSE),VLOOKUP(AG$7,PPI_IPI_PGA_PGAI!$A:$E,5,FALSE))))," ",2004)</f>
        <v>Okt. 2004</v>
      </c>
      <c r="AH8" s="91" t="str">
        <f>CONCATENATE(IF(LEFT($J$1,1)="1",VLOOKUP(AH$7,PPI_IPI_PGA_PGAI!$A:$E,2,FALSE),IF(LEFT($J$1,1)="2",VLOOKUP(AH$7,PPI_IPI_PGA_PGAI!$A:$E,3,FALSE),IF(LEFT($J$1,1)="3",VLOOKUP(AH$7,PPI_IPI_PGA_PGAI!$A:$E,4,FALSE),VLOOKUP(AH$7,PPI_IPI_PGA_PGAI!$A:$E,5,FALSE))))," ",2004)</f>
        <v>Nov. 2004</v>
      </c>
      <c r="AI8" s="91" t="str">
        <f>CONCATENATE(IF(LEFT($J$1,1)="1",VLOOKUP(AI$7,PPI_IPI_PGA_PGAI!$A:$E,2,FALSE),IF(LEFT($J$1,1)="2",VLOOKUP(AI$7,PPI_IPI_PGA_PGAI!$A:$E,3,FALSE),IF(LEFT($J$1,1)="3",VLOOKUP(AI$7,PPI_IPI_PGA_PGAI!$A:$E,4,FALSE),VLOOKUP(AI$7,PPI_IPI_PGA_PGAI!$A:$E,5,FALSE))))," ",2004)</f>
        <v>Dez. 2004</v>
      </c>
      <c r="AJ8" s="91" t="str">
        <f>CONCATENATE(IF(LEFT($J$1,1)="1",VLOOKUP(AJ$7,PPI_IPI_PGA_PGAI!$A:$E,2,FALSE),IF(LEFT($J$1,1)="2",VLOOKUP(AJ$7,PPI_IPI_PGA_PGAI!$A:$E,3,FALSE),IF(LEFT($J$1,1)="3",VLOOKUP(AJ$7,PPI_IPI_PGA_PGAI!$A:$E,4,FALSE),VLOOKUP(AJ$7,PPI_IPI_PGA_PGAI!$A:$E,5,FALSE))))," ",2005)</f>
        <v>Jan. 2005</v>
      </c>
      <c r="AK8" s="91" t="str">
        <f>CONCATENATE(IF(LEFT($J$1,1)="1",VLOOKUP(AK$7,PPI_IPI_PGA_PGAI!$A:$E,2,FALSE),IF(LEFT($J$1,1)="2",VLOOKUP(AK$7,PPI_IPI_PGA_PGAI!$A:$E,3,FALSE),IF(LEFT($J$1,1)="3",VLOOKUP(AK$7,PPI_IPI_PGA_PGAI!$A:$E,4,FALSE),VLOOKUP(AK$7,PPI_IPI_PGA_PGAI!$A:$E,5,FALSE))))," ",2005)</f>
        <v>Feb. 2005</v>
      </c>
      <c r="AL8" s="91" t="str">
        <f>CONCATENATE(IF(LEFT($J$1,1)="1",VLOOKUP(AL$7,PPI_IPI_PGA_PGAI!$A:$E,2,FALSE),IF(LEFT($J$1,1)="2",VLOOKUP(AL$7,PPI_IPI_PGA_PGAI!$A:$E,3,FALSE),IF(LEFT($J$1,1)="3",VLOOKUP(AL$7,PPI_IPI_PGA_PGAI!$A:$E,4,FALSE),VLOOKUP(AL$7,PPI_IPI_PGA_PGAI!$A:$E,5,FALSE))))," ",2005)</f>
        <v>März 2005</v>
      </c>
      <c r="AM8" s="91" t="str">
        <f>CONCATENATE(IF(LEFT($J$1,1)="1",VLOOKUP(AM$7,PPI_IPI_PGA_PGAI!$A:$E,2,FALSE),IF(LEFT($J$1,1)="2",VLOOKUP(AM$7,PPI_IPI_PGA_PGAI!$A:$E,3,FALSE),IF(LEFT($J$1,1)="3",VLOOKUP(AM$7,PPI_IPI_PGA_PGAI!$A:$E,4,FALSE),VLOOKUP(AM$7,PPI_IPI_PGA_PGAI!$A:$E,5,FALSE))))," ",2005)</f>
        <v>April 2005</v>
      </c>
      <c r="AN8" s="91" t="str">
        <f>CONCATENATE(IF(LEFT($J$1,1)="1",VLOOKUP(AN$7,PPI_IPI_PGA_PGAI!$A:$E,2,FALSE),IF(LEFT($J$1,1)="2",VLOOKUP(AN$7,PPI_IPI_PGA_PGAI!$A:$E,3,FALSE),IF(LEFT($J$1,1)="3",VLOOKUP(AN$7,PPI_IPI_PGA_PGAI!$A:$E,4,FALSE),VLOOKUP(AN$7,PPI_IPI_PGA_PGAI!$A:$E,5,FALSE))))," ",2005)</f>
        <v>Mai 2005</v>
      </c>
      <c r="AO8" s="91" t="str">
        <f>CONCATENATE(IF(LEFT($J$1,1)="1",VLOOKUP(AO$7,PPI_IPI_PGA_PGAI!$A:$E,2,FALSE),IF(LEFT($J$1,1)="2",VLOOKUP(AO$7,PPI_IPI_PGA_PGAI!$A:$E,3,FALSE),IF(LEFT($J$1,1)="3",VLOOKUP(AO$7,PPI_IPI_PGA_PGAI!$A:$E,4,FALSE),VLOOKUP(AO$7,PPI_IPI_PGA_PGAI!$A:$E,5,FALSE))))," ",2005)</f>
        <v>Juni 2005</v>
      </c>
      <c r="AP8" s="91" t="str">
        <f>CONCATENATE(IF(LEFT($J$1,1)="1",VLOOKUP(AP$7,PPI_IPI_PGA_PGAI!$A:$E,2,FALSE),IF(LEFT($J$1,1)="2",VLOOKUP(AP$7,PPI_IPI_PGA_PGAI!$A:$E,3,FALSE),IF(LEFT($J$1,1)="3",VLOOKUP(AP$7,PPI_IPI_PGA_PGAI!$A:$E,4,FALSE),VLOOKUP(AP$7,PPI_IPI_PGA_PGAI!$A:$E,5,FALSE))))," ",2005)</f>
        <v>Juli 2005</v>
      </c>
      <c r="AQ8" s="91" t="str">
        <f>CONCATENATE(IF(LEFT($J$1,1)="1",VLOOKUP(AQ$7,PPI_IPI_PGA_PGAI!$A:$E,2,FALSE),IF(LEFT($J$1,1)="2",VLOOKUP(AQ$7,PPI_IPI_PGA_PGAI!$A:$E,3,FALSE),IF(LEFT($J$1,1)="3",VLOOKUP(AQ$7,PPI_IPI_PGA_PGAI!$A:$E,4,FALSE),VLOOKUP(AQ$7,PPI_IPI_PGA_PGAI!$A:$E,5,FALSE))))," ",2005)</f>
        <v>Aug. 2005</v>
      </c>
      <c r="AR8" s="91" t="str">
        <f>CONCATENATE(IF(LEFT($J$1,1)="1",VLOOKUP(AR$7,PPI_IPI_PGA_PGAI!$A:$E,2,FALSE),IF(LEFT($J$1,1)="2",VLOOKUP(AR$7,PPI_IPI_PGA_PGAI!$A:$E,3,FALSE),IF(LEFT($J$1,1)="3",VLOOKUP(AR$7,PPI_IPI_PGA_PGAI!$A:$E,4,FALSE),VLOOKUP(AR$7,PPI_IPI_PGA_PGAI!$A:$E,5,FALSE))))," ",2005)</f>
        <v>Sept. 2005</v>
      </c>
      <c r="AS8" s="91" t="str">
        <f>CONCATENATE(IF(LEFT($J$1,1)="1",VLOOKUP(AS$7,PPI_IPI_PGA_PGAI!$A:$E,2,FALSE),IF(LEFT($J$1,1)="2",VLOOKUP(AS$7,PPI_IPI_PGA_PGAI!$A:$E,3,FALSE),IF(LEFT($J$1,1)="3",VLOOKUP(AS$7,PPI_IPI_PGA_PGAI!$A:$E,4,FALSE),VLOOKUP(AS$7,PPI_IPI_PGA_PGAI!$A:$E,5,FALSE))))," ",2005)</f>
        <v>Okt. 2005</v>
      </c>
      <c r="AT8" s="91" t="str">
        <f>CONCATENATE(IF(LEFT($J$1,1)="1",VLOOKUP(AT$7,PPI_IPI_PGA_PGAI!$A:$E,2,FALSE),IF(LEFT($J$1,1)="2",VLOOKUP(AT$7,PPI_IPI_PGA_PGAI!$A:$E,3,FALSE),IF(LEFT($J$1,1)="3",VLOOKUP(AT$7,PPI_IPI_PGA_PGAI!$A:$E,4,FALSE),VLOOKUP(AT$7,PPI_IPI_PGA_PGAI!$A:$E,5,FALSE))))," ",2005)</f>
        <v>Nov. 2005</v>
      </c>
      <c r="AU8" s="91" t="str">
        <f>CONCATENATE(IF(LEFT($J$1,1)="1",VLOOKUP(AU$7,PPI_IPI_PGA_PGAI!$A:$E,2,FALSE),IF(LEFT($J$1,1)="2",VLOOKUP(AU$7,PPI_IPI_PGA_PGAI!$A:$E,3,FALSE),IF(LEFT($J$1,1)="3",VLOOKUP(AU$7,PPI_IPI_PGA_PGAI!$A:$E,4,FALSE),VLOOKUP(AU$7,PPI_IPI_PGA_PGAI!$A:$E,5,FALSE))))," ",2005)</f>
        <v>Dez. 2005</v>
      </c>
      <c r="AV8" s="91" t="str">
        <f>CONCATENATE(IF(LEFT($J$1,1)="1",VLOOKUP(AV$7,PPI_IPI_PGA_PGAI!$A:$E,2,FALSE),IF(LEFT($J$1,1)="2",VLOOKUP(AV$7,PPI_IPI_PGA_PGAI!$A:$E,3,FALSE),IF(LEFT($J$1,1)="3",VLOOKUP(AV$7,PPI_IPI_PGA_PGAI!$A:$E,4,FALSE),VLOOKUP(AV$7,PPI_IPI_PGA_PGAI!$A:$E,5,FALSE))))," ",2006)</f>
        <v>Jan. 2006</v>
      </c>
      <c r="AW8" s="91" t="str">
        <f>CONCATENATE(IF(LEFT($J$1,1)="1",VLOOKUP(AW$7,PPI_IPI_PGA_PGAI!$A:$E,2,FALSE),IF(LEFT($J$1,1)="2",VLOOKUP(AW$7,PPI_IPI_PGA_PGAI!$A:$E,3,FALSE),IF(LEFT($J$1,1)="3",VLOOKUP(AW$7,PPI_IPI_PGA_PGAI!$A:$E,4,FALSE),VLOOKUP(AW$7,PPI_IPI_PGA_PGAI!$A:$E,5,FALSE))))," ",2006)</f>
        <v>Feb. 2006</v>
      </c>
      <c r="AX8" s="91" t="str">
        <f>CONCATENATE(IF(LEFT($J$1,1)="1",VLOOKUP(AX$7,PPI_IPI_PGA_PGAI!$A:$E,2,FALSE),IF(LEFT($J$1,1)="2",VLOOKUP(AX$7,PPI_IPI_PGA_PGAI!$A:$E,3,FALSE),IF(LEFT($J$1,1)="3",VLOOKUP(AX$7,PPI_IPI_PGA_PGAI!$A:$E,4,FALSE),VLOOKUP(AX$7,PPI_IPI_PGA_PGAI!$A:$E,5,FALSE))))," ",2006)</f>
        <v>März 2006</v>
      </c>
      <c r="AY8" s="91" t="str">
        <f>CONCATENATE(IF(LEFT($J$1,1)="1",VLOOKUP(AY$7,PPI_IPI_PGA_PGAI!$A:$E,2,FALSE),IF(LEFT($J$1,1)="2",VLOOKUP(AY$7,PPI_IPI_PGA_PGAI!$A:$E,3,FALSE),IF(LEFT($J$1,1)="3",VLOOKUP(AY$7,PPI_IPI_PGA_PGAI!$A:$E,4,FALSE),VLOOKUP(AY$7,PPI_IPI_PGA_PGAI!$A:$E,5,FALSE))))," ",2006)</f>
        <v>April 2006</v>
      </c>
      <c r="AZ8" s="91" t="str">
        <f>CONCATENATE(IF(LEFT($J$1,1)="1",VLOOKUP(AZ$7,PPI_IPI_PGA_PGAI!$A:$E,2,FALSE),IF(LEFT($J$1,1)="2",VLOOKUP(AZ$7,PPI_IPI_PGA_PGAI!$A:$E,3,FALSE),IF(LEFT($J$1,1)="3",VLOOKUP(AZ$7,PPI_IPI_PGA_PGAI!$A:$E,4,FALSE),VLOOKUP(AZ$7,PPI_IPI_PGA_PGAI!$A:$E,5,FALSE))))," ",2006)</f>
        <v>Mai 2006</v>
      </c>
      <c r="BA8" s="91" t="str">
        <f>CONCATENATE(IF(LEFT($J$1,1)="1",VLOOKUP(BA$7,PPI_IPI_PGA_PGAI!$A:$E,2,FALSE),IF(LEFT($J$1,1)="2",VLOOKUP(BA$7,PPI_IPI_PGA_PGAI!$A:$E,3,FALSE),IF(LEFT($J$1,1)="3",VLOOKUP(BA$7,PPI_IPI_PGA_PGAI!$A:$E,4,FALSE),VLOOKUP(BA$7,PPI_IPI_PGA_PGAI!$A:$E,5,FALSE))))," ",2006)</f>
        <v>Juni 2006</v>
      </c>
      <c r="BB8" s="91" t="str">
        <f>CONCATENATE(IF(LEFT($J$1,1)="1",VLOOKUP(BB$7,PPI_IPI_PGA_PGAI!$A:$E,2,FALSE),IF(LEFT($J$1,1)="2",VLOOKUP(BB$7,PPI_IPI_PGA_PGAI!$A:$E,3,FALSE),IF(LEFT($J$1,1)="3",VLOOKUP(BB$7,PPI_IPI_PGA_PGAI!$A:$E,4,FALSE),VLOOKUP(BB$7,PPI_IPI_PGA_PGAI!$A:$E,5,FALSE))))," ",2006)</f>
        <v>Juli 2006</v>
      </c>
      <c r="BC8" s="91" t="str">
        <f>CONCATENATE(IF(LEFT($J$1,1)="1",VLOOKUP(BC$7,PPI_IPI_PGA_PGAI!$A:$E,2,FALSE),IF(LEFT($J$1,1)="2",VLOOKUP(BC$7,PPI_IPI_PGA_PGAI!$A:$E,3,FALSE),IF(LEFT($J$1,1)="3",VLOOKUP(BC$7,PPI_IPI_PGA_PGAI!$A:$E,4,FALSE),VLOOKUP(BC$7,PPI_IPI_PGA_PGAI!$A:$E,5,FALSE))))," ",2006)</f>
        <v>Aug. 2006</v>
      </c>
      <c r="BD8" s="91" t="str">
        <f>CONCATENATE(IF(LEFT($J$1,1)="1",VLOOKUP(BD$7,PPI_IPI_PGA_PGAI!$A:$E,2,FALSE),IF(LEFT($J$1,1)="2",VLOOKUP(BD$7,PPI_IPI_PGA_PGAI!$A:$E,3,FALSE),IF(LEFT($J$1,1)="3",VLOOKUP(BD$7,PPI_IPI_PGA_PGAI!$A:$E,4,FALSE),VLOOKUP(BD$7,PPI_IPI_PGA_PGAI!$A:$E,5,FALSE))))," ",2006)</f>
        <v>Sept. 2006</v>
      </c>
      <c r="BE8" s="91" t="str">
        <f>CONCATENATE(IF(LEFT($J$1,1)="1",VLOOKUP(BE$7,PPI_IPI_PGA_PGAI!$A:$E,2,FALSE),IF(LEFT($J$1,1)="2",VLOOKUP(BE$7,PPI_IPI_PGA_PGAI!$A:$E,3,FALSE),IF(LEFT($J$1,1)="3",VLOOKUP(BE$7,PPI_IPI_PGA_PGAI!$A:$E,4,FALSE),VLOOKUP(BE$7,PPI_IPI_PGA_PGAI!$A:$E,5,FALSE))))," ",2006)</f>
        <v>Okt. 2006</v>
      </c>
      <c r="BF8" s="91" t="str">
        <f>CONCATENATE(IF(LEFT($J$1,1)="1",VLOOKUP(BF$7,PPI_IPI_PGA_PGAI!$A:$E,2,FALSE),IF(LEFT($J$1,1)="2",VLOOKUP(BF$7,PPI_IPI_PGA_PGAI!$A:$E,3,FALSE),IF(LEFT($J$1,1)="3",VLOOKUP(BF$7,PPI_IPI_PGA_PGAI!$A:$E,4,FALSE),VLOOKUP(BF$7,PPI_IPI_PGA_PGAI!$A:$E,5,FALSE))))," ",2006)</f>
        <v>Nov. 2006</v>
      </c>
      <c r="BG8" s="91" t="str">
        <f>CONCATENATE(IF(LEFT($J$1,1)="1",VLOOKUP(BG$7,PPI_IPI_PGA_PGAI!$A:$E,2,FALSE),IF(LEFT($J$1,1)="2",VLOOKUP(BG$7,PPI_IPI_PGA_PGAI!$A:$E,3,FALSE),IF(LEFT($J$1,1)="3",VLOOKUP(BG$7,PPI_IPI_PGA_PGAI!$A:$E,4,FALSE),VLOOKUP(BG$7,PPI_IPI_PGA_PGAI!$A:$E,5,FALSE))))," ",2006)</f>
        <v>Dez. 2006</v>
      </c>
      <c r="BH8" s="91" t="str">
        <f>CONCATENATE(IF(LEFT($J$1,1)="1",VLOOKUP(BH$7,PPI_IPI_PGA_PGAI!$A:$E,2,FALSE),IF(LEFT($J$1,1)="2",VLOOKUP(BH$7,PPI_IPI_PGA_PGAI!$A:$E,3,FALSE),IF(LEFT($J$1,1)="3",VLOOKUP(BH$7,PPI_IPI_PGA_PGAI!$A:$E,4,FALSE),VLOOKUP(BH$7,PPI_IPI_PGA_PGAI!$A:$E,5,FALSE))))," ",2007)</f>
        <v>Jan. 2007</v>
      </c>
      <c r="BI8" s="91" t="str">
        <f>CONCATENATE(IF(LEFT($J$1,1)="1",VLOOKUP(BI$7,PPI_IPI_PGA_PGAI!$A:$E,2,FALSE),IF(LEFT($J$1,1)="2",VLOOKUP(BI$7,PPI_IPI_PGA_PGAI!$A:$E,3,FALSE),IF(LEFT($J$1,1)="3",VLOOKUP(BI$7,PPI_IPI_PGA_PGAI!$A:$E,4,FALSE),VLOOKUP(BI$7,PPI_IPI_PGA_PGAI!$A:$E,5,FALSE))))," ",2007)</f>
        <v>Feb. 2007</v>
      </c>
      <c r="BJ8" s="91" t="str">
        <f>CONCATENATE(IF(LEFT($J$1,1)="1",VLOOKUP(BJ$7,PPI_IPI_PGA_PGAI!$A:$E,2,FALSE),IF(LEFT($J$1,1)="2",VLOOKUP(BJ$7,PPI_IPI_PGA_PGAI!$A:$E,3,FALSE),IF(LEFT($J$1,1)="3",VLOOKUP(BJ$7,PPI_IPI_PGA_PGAI!$A:$E,4,FALSE),VLOOKUP(BJ$7,PPI_IPI_PGA_PGAI!$A:$E,5,FALSE))))," ",2007)</f>
        <v>März 2007</v>
      </c>
      <c r="BK8" s="91" t="str">
        <f>CONCATENATE(IF(LEFT($J$1,1)="1",VLOOKUP(BK$7,PPI_IPI_PGA_PGAI!$A:$E,2,FALSE),IF(LEFT($J$1,1)="2",VLOOKUP(BK$7,PPI_IPI_PGA_PGAI!$A:$E,3,FALSE),IF(LEFT($J$1,1)="3",VLOOKUP(BK$7,PPI_IPI_PGA_PGAI!$A:$E,4,FALSE),VLOOKUP(BK$7,PPI_IPI_PGA_PGAI!$A:$E,5,FALSE))))," ",2007)</f>
        <v>April 2007</v>
      </c>
      <c r="BL8" s="91" t="str">
        <f>CONCATENATE(IF(LEFT($J$1,1)="1",VLOOKUP(BL$7,PPI_IPI_PGA_PGAI!$A:$E,2,FALSE),IF(LEFT($J$1,1)="2",VLOOKUP(BL$7,PPI_IPI_PGA_PGAI!$A:$E,3,FALSE),IF(LEFT($J$1,1)="3",VLOOKUP(BL$7,PPI_IPI_PGA_PGAI!$A:$E,4,FALSE),VLOOKUP(BL$7,PPI_IPI_PGA_PGAI!$A:$E,5,FALSE))))," ",2007)</f>
        <v>Mai 2007</v>
      </c>
      <c r="BM8" s="91" t="str">
        <f>CONCATENATE(IF(LEFT($J$1,1)="1",VLOOKUP(BM$7,PPI_IPI_PGA_PGAI!$A:$E,2,FALSE),IF(LEFT($J$1,1)="2",VLOOKUP(BM$7,PPI_IPI_PGA_PGAI!$A:$E,3,FALSE),IF(LEFT($J$1,1)="3",VLOOKUP(BM$7,PPI_IPI_PGA_PGAI!$A:$E,4,FALSE),VLOOKUP(BM$7,PPI_IPI_PGA_PGAI!$A:$E,5,FALSE))))," ",2007)</f>
        <v>Juni 2007</v>
      </c>
      <c r="BN8" s="91" t="str">
        <f>CONCATENATE(IF(LEFT($J$1,1)="1",VLOOKUP(BN$7,PPI_IPI_PGA_PGAI!$A:$E,2,FALSE),IF(LEFT($J$1,1)="2",VLOOKUP(BN$7,PPI_IPI_PGA_PGAI!$A:$E,3,FALSE),IF(LEFT($J$1,1)="3",VLOOKUP(BN$7,PPI_IPI_PGA_PGAI!$A:$E,4,FALSE),VLOOKUP(BN$7,PPI_IPI_PGA_PGAI!$A:$E,5,FALSE))))," ",2007)</f>
        <v>Juli 2007</v>
      </c>
      <c r="BO8" s="91" t="str">
        <f>CONCATENATE(IF(LEFT($J$1,1)="1",VLOOKUP(BO$7,PPI_IPI_PGA_PGAI!$A:$E,2,FALSE),IF(LEFT($J$1,1)="2",VLOOKUP(BO$7,PPI_IPI_PGA_PGAI!$A:$E,3,FALSE),IF(LEFT($J$1,1)="3",VLOOKUP(BO$7,PPI_IPI_PGA_PGAI!$A:$E,4,FALSE),VLOOKUP(BO$7,PPI_IPI_PGA_PGAI!$A:$E,5,FALSE))))," ",2007)</f>
        <v>Aug. 2007</v>
      </c>
      <c r="BP8" s="91" t="str">
        <f>CONCATENATE(IF(LEFT($J$1,1)="1",VLOOKUP(BP$7,PPI_IPI_PGA_PGAI!$A:$E,2,FALSE),IF(LEFT($J$1,1)="2",VLOOKUP(BP$7,PPI_IPI_PGA_PGAI!$A:$E,3,FALSE),IF(LEFT($J$1,1)="3",VLOOKUP(BP$7,PPI_IPI_PGA_PGAI!$A:$E,4,FALSE),VLOOKUP(BP$7,PPI_IPI_PGA_PGAI!$A:$E,5,FALSE))))," ",2007)</f>
        <v>Sept. 2007</v>
      </c>
      <c r="BQ8" s="91" t="str">
        <f>CONCATENATE(IF(LEFT($J$1,1)="1",VLOOKUP(BQ$7,PPI_IPI_PGA_PGAI!$A:$E,2,FALSE),IF(LEFT($J$1,1)="2",VLOOKUP(BQ$7,PPI_IPI_PGA_PGAI!$A:$E,3,FALSE),IF(LEFT($J$1,1)="3",VLOOKUP(BQ$7,PPI_IPI_PGA_PGAI!$A:$E,4,FALSE),VLOOKUP(BQ$7,PPI_IPI_PGA_PGAI!$A:$E,5,FALSE))))," ",2007)</f>
        <v>Okt. 2007</v>
      </c>
      <c r="BR8" s="91" t="str">
        <f>CONCATENATE(IF(LEFT($J$1,1)="1",VLOOKUP(BR$7,PPI_IPI_PGA_PGAI!$A:$E,2,FALSE),IF(LEFT($J$1,1)="2",VLOOKUP(BR$7,PPI_IPI_PGA_PGAI!$A:$E,3,FALSE),IF(LEFT($J$1,1)="3",VLOOKUP(BR$7,PPI_IPI_PGA_PGAI!$A:$E,4,FALSE),VLOOKUP(BR$7,PPI_IPI_PGA_PGAI!$A:$E,5,FALSE))))," ",2007)</f>
        <v>Nov. 2007</v>
      </c>
      <c r="BS8" s="91" t="str">
        <f>CONCATENATE(IF(LEFT($J$1,1)="1",VLOOKUP(BS$7,PPI_IPI_PGA_PGAI!$A:$E,2,FALSE),IF(LEFT($J$1,1)="2",VLOOKUP(BS$7,PPI_IPI_PGA_PGAI!$A:$E,3,FALSE),IF(LEFT($J$1,1)="3",VLOOKUP(BS$7,PPI_IPI_PGA_PGAI!$A:$E,4,FALSE),VLOOKUP(BS$7,PPI_IPI_PGA_PGAI!$A:$E,5,FALSE))))," ",2007)</f>
        <v>Dez. 2007</v>
      </c>
      <c r="BT8" s="91" t="str">
        <f>CONCATENATE(IF(LEFT($J$1,1)="1",VLOOKUP(BT$7,PPI_IPI_PGA_PGAI!$A:$E,2,FALSE),IF(LEFT($J$1,1)="2",VLOOKUP(BT$7,PPI_IPI_PGA_PGAI!$A:$E,3,FALSE),IF(LEFT($J$1,1)="3",VLOOKUP(BT$7,PPI_IPI_PGA_PGAI!$A:$E,4,FALSE),VLOOKUP(BT$7,PPI_IPI_PGA_PGAI!$A:$E,5,FALSE))))," ",2008)</f>
        <v>Jan. 2008</v>
      </c>
      <c r="BU8" s="91" t="str">
        <f>CONCATENATE(IF(LEFT($J$1,1)="1",VLOOKUP(BU$7,PPI_IPI_PGA_PGAI!$A:$E,2,FALSE),IF(LEFT($J$1,1)="2",VLOOKUP(BU$7,PPI_IPI_PGA_PGAI!$A:$E,3,FALSE),IF(LEFT($J$1,1)="3",VLOOKUP(BU$7,PPI_IPI_PGA_PGAI!$A:$E,4,FALSE),VLOOKUP(BU$7,PPI_IPI_PGA_PGAI!$A:$E,5,FALSE))))," ",2008)</f>
        <v>Feb. 2008</v>
      </c>
      <c r="BV8" s="91" t="str">
        <f>CONCATENATE(IF(LEFT($J$1,1)="1",VLOOKUP(BV$7,PPI_IPI_PGA_PGAI!$A:$E,2,FALSE),IF(LEFT($J$1,1)="2",VLOOKUP(BV$7,PPI_IPI_PGA_PGAI!$A:$E,3,FALSE),IF(LEFT($J$1,1)="3",VLOOKUP(BV$7,PPI_IPI_PGA_PGAI!$A:$E,4,FALSE),VLOOKUP(BV$7,PPI_IPI_PGA_PGAI!$A:$E,5,FALSE))))," ",2008)</f>
        <v>März 2008</v>
      </c>
      <c r="BW8" s="91" t="str">
        <f>CONCATENATE(IF(LEFT($J$1,1)="1",VLOOKUP(BW$7,PPI_IPI_PGA_PGAI!$A:$E,2,FALSE),IF(LEFT($J$1,1)="2",VLOOKUP(BW$7,PPI_IPI_PGA_PGAI!$A:$E,3,FALSE),IF(LEFT($J$1,1)="3",VLOOKUP(BW$7,PPI_IPI_PGA_PGAI!$A:$E,4,FALSE),VLOOKUP(BW$7,PPI_IPI_PGA_PGAI!$A:$E,5,FALSE))))," ",2008)</f>
        <v>April 2008</v>
      </c>
      <c r="BX8" s="91" t="str">
        <f>CONCATENATE(IF(LEFT($J$1,1)="1",VLOOKUP(BX$7,PPI_IPI_PGA_PGAI!$A:$E,2,FALSE),IF(LEFT($J$1,1)="2",VLOOKUP(BX$7,PPI_IPI_PGA_PGAI!$A:$E,3,FALSE),IF(LEFT($J$1,1)="3",VLOOKUP(BX$7,PPI_IPI_PGA_PGAI!$A:$E,4,FALSE),VLOOKUP(BX$7,PPI_IPI_PGA_PGAI!$A:$E,5,FALSE))))," ",2008)</f>
        <v>Mai 2008</v>
      </c>
      <c r="BY8" s="91" t="str">
        <f>CONCATENATE(IF(LEFT($J$1,1)="1",VLOOKUP(BY$7,PPI_IPI_PGA_PGAI!$A:$E,2,FALSE),IF(LEFT($J$1,1)="2",VLOOKUP(BY$7,PPI_IPI_PGA_PGAI!$A:$E,3,FALSE),IF(LEFT($J$1,1)="3",VLOOKUP(BY$7,PPI_IPI_PGA_PGAI!$A:$E,4,FALSE),VLOOKUP(BY$7,PPI_IPI_PGA_PGAI!$A:$E,5,FALSE))))," ",2008)</f>
        <v>Juni 2008</v>
      </c>
      <c r="BZ8" s="91" t="str">
        <f>CONCATENATE(IF(LEFT($J$1,1)="1",VLOOKUP(BZ$7,PPI_IPI_PGA_PGAI!$A:$E,2,FALSE),IF(LEFT($J$1,1)="2",VLOOKUP(BZ$7,PPI_IPI_PGA_PGAI!$A:$E,3,FALSE),IF(LEFT($J$1,1)="3",VLOOKUP(BZ$7,PPI_IPI_PGA_PGAI!$A:$E,4,FALSE),VLOOKUP(BZ$7,PPI_IPI_PGA_PGAI!$A:$E,5,FALSE))))," ",2008)</f>
        <v>Juli 2008</v>
      </c>
      <c r="CA8" s="91" t="str">
        <f>CONCATENATE(IF(LEFT($J$1,1)="1",VLOOKUP(CA$7,PPI_IPI_PGA_PGAI!$A:$E,2,FALSE),IF(LEFT($J$1,1)="2",VLOOKUP(CA$7,PPI_IPI_PGA_PGAI!$A:$E,3,FALSE),IF(LEFT($J$1,1)="3",VLOOKUP(CA$7,PPI_IPI_PGA_PGAI!$A:$E,4,FALSE),VLOOKUP(CA$7,PPI_IPI_PGA_PGAI!$A:$E,5,FALSE))))," ",2008)</f>
        <v>Aug. 2008</v>
      </c>
      <c r="CB8" s="91" t="str">
        <f>CONCATENATE(IF(LEFT($J$1,1)="1",VLOOKUP(CB$7,PPI_IPI_PGA_PGAI!$A:$E,2,FALSE),IF(LEFT($J$1,1)="2",VLOOKUP(CB$7,PPI_IPI_PGA_PGAI!$A:$E,3,FALSE),IF(LEFT($J$1,1)="3",VLOOKUP(CB$7,PPI_IPI_PGA_PGAI!$A:$E,4,FALSE),VLOOKUP(CB$7,PPI_IPI_PGA_PGAI!$A:$E,5,FALSE))))," ",2008)</f>
        <v>Sept. 2008</v>
      </c>
      <c r="CC8" s="91" t="str">
        <f>CONCATENATE(IF(LEFT($J$1,1)="1",VLOOKUP(CC$7,PPI_IPI_PGA_PGAI!$A:$E,2,FALSE),IF(LEFT($J$1,1)="2",VLOOKUP(CC$7,PPI_IPI_PGA_PGAI!$A:$E,3,FALSE),IF(LEFT($J$1,1)="3",VLOOKUP(CC$7,PPI_IPI_PGA_PGAI!$A:$E,4,FALSE),VLOOKUP(CC$7,PPI_IPI_PGA_PGAI!$A:$E,5,FALSE))))," ",2008)</f>
        <v>Okt. 2008</v>
      </c>
      <c r="CD8" s="91" t="str">
        <f>CONCATENATE(IF(LEFT($J$1,1)="1",VLOOKUP(CD$7,PPI_IPI_PGA_PGAI!$A:$E,2,FALSE),IF(LEFT($J$1,1)="2",VLOOKUP(CD$7,PPI_IPI_PGA_PGAI!$A:$E,3,FALSE),IF(LEFT($J$1,1)="3",VLOOKUP(CD$7,PPI_IPI_PGA_PGAI!$A:$E,4,FALSE),VLOOKUP(CD$7,PPI_IPI_PGA_PGAI!$A:$E,5,FALSE))))," ",2008)</f>
        <v>Nov. 2008</v>
      </c>
      <c r="CE8" s="91" t="str">
        <f>CONCATENATE(IF(LEFT($J$1,1)="1",VLOOKUP(CE$7,PPI_IPI_PGA_PGAI!$A:$E,2,FALSE),IF(LEFT($J$1,1)="2",VLOOKUP(CE$7,PPI_IPI_PGA_PGAI!$A:$E,3,FALSE),IF(LEFT($J$1,1)="3",VLOOKUP(CE$7,PPI_IPI_PGA_PGAI!$A:$E,4,FALSE),VLOOKUP(CE$7,PPI_IPI_PGA_PGAI!$A:$E,5,FALSE))))," ",2008)</f>
        <v>Dez. 2008</v>
      </c>
      <c r="CF8" s="91" t="str">
        <f>CONCATENATE(IF(LEFT($J$1,1)="1",VLOOKUP(CF$7,PPI_IPI_PGA_PGAI!$A:$E,2,FALSE),IF(LEFT($J$1,1)="2",VLOOKUP(CF$7,PPI_IPI_PGA_PGAI!$A:$E,3,FALSE),IF(LEFT($J$1,1)="3",VLOOKUP(CF$7,PPI_IPI_PGA_PGAI!$A:$E,4,FALSE),VLOOKUP(CF$7,PPI_IPI_PGA_PGAI!$A:$E,5,FALSE))))," ",2009)</f>
        <v>Jan. 2009</v>
      </c>
      <c r="CG8" s="91" t="str">
        <f>CONCATENATE(IF(LEFT($J$1,1)="1",VLOOKUP(CG$7,PPI_IPI_PGA_PGAI!$A:$E,2,FALSE),IF(LEFT($J$1,1)="2",VLOOKUP(CG$7,PPI_IPI_PGA_PGAI!$A:$E,3,FALSE),IF(LEFT($J$1,1)="3",VLOOKUP(CG$7,PPI_IPI_PGA_PGAI!$A:$E,4,FALSE),VLOOKUP(CG$7,PPI_IPI_PGA_PGAI!$A:$E,5,FALSE))))," ",2009)</f>
        <v>Feb. 2009</v>
      </c>
      <c r="CH8" s="91" t="str">
        <f>CONCATENATE(IF(LEFT($J$1,1)="1",VLOOKUP(CH$7,PPI_IPI_PGA_PGAI!$A:$E,2,FALSE),IF(LEFT($J$1,1)="2",VLOOKUP(CH$7,PPI_IPI_PGA_PGAI!$A:$E,3,FALSE),IF(LEFT($J$1,1)="3",VLOOKUP(CH$7,PPI_IPI_PGA_PGAI!$A:$E,4,FALSE),VLOOKUP(CH$7,PPI_IPI_PGA_PGAI!$A:$E,5,FALSE))))," ",2009)</f>
        <v>März 2009</v>
      </c>
      <c r="CI8" s="91" t="str">
        <f>CONCATENATE(IF(LEFT($J$1,1)="1",VLOOKUP(CI$7,PPI_IPI_PGA_PGAI!$A:$E,2,FALSE),IF(LEFT($J$1,1)="2",VLOOKUP(CI$7,PPI_IPI_PGA_PGAI!$A:$E,3,FALSE),IF(LEFT($J$1,1)="3",VLOOKUP(CI$7,PPI_IPI_PGA_PGAI!$A:$E,4,FALSE),VLOOKUP(CI$7,PPI_IPI_PGA_PGAI!$A:$E,5,FALSE))))," ",2009)</f>
        <v>April 2009</v>
      </c>
      <c r="CJ8" s="91" t="str">
        <f>CONCATENATE(IF(LEFT($J$1,1)="1",VLOOKUP(CJ$7,PPI_IPI_PGA_PGAI!$A:$E,2,FALSE),IF(LEFT($J$1,1)="2",VLOOKUP(CJ$7,PPI_IPI_PGA_PGAI!$A:$E,3,FALSE),IF(LEFT($J$1,1)="3",VLOOKUP(CJ$7,PPI_IPI_PGA_PGAI!$A:$E,4,FALSE),VLOOKUP(CJ$7,PPI_IPI_PGA_PGAI!$A:$E,5,FALSE))))," ",2009)</f>
        <v>Mai 2009</v>
      </c>
      <c r="CK8" s="91" t="str">
        <f>CONCATENATE(IF(LEFT($J$1,1)="1",VLOOKUP(CK$7,PPI_IPI_PGA_PGAI!$A:$E,2,FALSE),IF(LEFT($J$1,1)="2",VLOOKUP(CK$7,PPI_IPI_PGA_PGAI!$A:$E,3,FALSE),IF(LEFT($J$1,1)="3",VLOOKUP(CK$7,PPI_IPI_PGA_PGAI!$A:$E,4,FALSE),VLOOKUP(CK$7,PPI_IPI_PGA_PGAI!$A:$E,5,FALSE))))," ",2009)</f>
        <v>Juni 2009</v>
      </c>
      <c r="CL8" s="91" t="str">
        <f>CONCATENATE(IF(LEFT($J$1,1)="1",VLOOKUP(CL$7,PPI_IPI_PGA_PGAI!$A:$E,2,FALSE),IF(LEFT($J$1,1)="2",VLOOKUP(CL$7,PPI_IPI_PGA_PGAI!$A:$E,3,FALSE),IF(LEFT($J$1,1)="3",VLOOKUP(CL$7,PPI_IPI_PGA_PGAI!$A:$E,4,FALSE),VLOOKUP(CL$7,PPI_IPI_PGA_PGAI!$A:$E,5,FALSE))))," ",2009)</f>
        <v>Juli 2009</v>
      </c>
      <c r="CM8" s="91" t="str">
        <f>CONCATENATE(IF(LEFT($J$1,1)="1",VLOOKUP(CM$7,PPI_IPI_PGA_PGAI!$A:$E,2,FALSE),IF(LEFT($J$1,1)="2",VLOOKUP(CM$7,PPI_IPI_PGA_PGAI!$A:$E,3,FALSE),IF(LEFT($J$1,1)="3",VLOOKUP(CM$7,PPI_IPI_PGA_PGAI!$A:$E,4,FALSE),VLOOKUP(CM$7,PPI_IPI_PGA_PGAI!$A:$E,5,FALSE))))," ",2009)</f>
        <v>Aug. 2009</v>
      </c>
      <c r="CN8" s="91" t="str">
        <f>CONCATENATE(IF(LEFT($J$1,1)="1",VLOOKUP(CN$7,PPI_IPI_PGA_PGAI!$A:$E,2,FALSE),IF(LEFT($J$1,1)="2",VLOOKUP(CN$7,PPI_IPI_PGA_PGAI!$A:$E,3,FALSE),IF(LEFT($J$1,1)="3",VLOOKUP(CN$7,PPI_IPI_PGA_PGAI!$A:$E,4,FALSE),VLOOKUP(CN$7,PPI_IPI_PGA_PGAI!$A:$E,5,FALSE))))," ",2009)</f>
        <v>Sept. 2009</v>
      </c>
      <c r="CO8" s="91" t="str">
        <f>CONCATENATE(IF(LEFT($J$1,1)="1",VLOOKUP(CO$7,PPI_IPI_PGA_PGAI!$A:$E,2,FALSE),IF(LEFT($J$1,1)="2",VLOOKUP(CO$7,PPI_IPI_PGA_PGAI!$A:$E,3,FALSE),IF(LEFT($J$1,1)="3",VLOOKUP(CO$7,PPI_IPI_PGA_PGAI!$A:$E,4,FALSE),VLOOKUP(CO$7,PPI_IPI_PGA_PGAI!$A:$E,5,FALSE))))," ",2009)</f>
        <v>Okt. 2009</v>
      </c>
      <c r="CP8" s="91" t="str">
        <f>CONCATENATE(IF(LEFT($J$1,1)="1",VLOOKUP(CP$7,PPI_IPI_PGA_PGAI!$A:$E,2,FALSE),IF(LEFT($J$1,1)="2",VLOOKUP(CP$7,PPI_IPI_PGA_PGAI!$A:$E,3,FALSE),IF(LEFT($J$1,1)="3",VLOOKUP(CP$7,PPI_IPI_PGA_PGAI!$A:$E,4,FALSE),VLOOKUP(CP$7,PPI_IPI_PGA_PGAI!$A:$E,5,FALSE))))," ",2009)</f>
        <v>Nov. 2009</v>
      </c>
      <c r="CQ8" s="91" t="str">
        <f>CONCATENATE(IF(LEFT($J$1,1)="1",VLOOKUP(CQ$7,PPI_IPI_PGA_PGAI!$A:$E,2,FALSE),IF(LEFT($J$1,1)="2",VLOOKUP(CQ$7,PPI_IPI_PGA_PGAI!$A:$E,3,FALSE),IF(LEFT($J$1,1)="3",VLOOKUP(CQ$7,PPI_IPI_PGA_PGAI!$A:$E,4,FALSE),VLOOKUP(CQ$7,PPI_IPI_PGA_PGAI!$A:$E,5,FALSE))))," ",2009)</f>
        <v>Dez. 2009</v>
      </c>
      <c r="CR8" s="91" t="str">
        <f>CONCATENATE(IF(LEFT($J$1,1)="1",VLOOKUP(CR$7,PPI_IPI_PGA_PGAI!$A:$E,2,FALSE),IF(LEFT($J$1,1)="2",VLOOKUP(CR$7,PPI_IPI_PGA_PGAI!$A:$E,3,FALSE),IF(LEFT($J$1,1)="3",VLOOKUP(CR$7,PPI_IPI_PGA_PGAI!$A:$E,4,FALSE),VLOOKUP(CR$7,PPI_IPI_PGA_PGAI!$A:$E,5,FALSE))))," ",2010)</f>
        <v>Jan. 2010</v>
      </c>
      <c r="CS8" s="91" t="str">
        <f>CONCATENATE(IF(LEFT($J$1,1)="1",VLOOKUP(CS$7,PPI_IPI_PGA_PGAI!$A:$E,2,FALSE),IF(LEFT($J$1,1)="2",VLOOKUP(CS$7,PPI_IPI_PGA_PGAI!$A:$E,3,FALSE),IF(LEFT($J$1,1)="3",VLOOKUP(CS$7,PPI_IPI_PGA_PGAI!$A:$E,4,FALSE),VLOOKUP(CS$7,PPI_IPI_PGA_PGAI!$A:$E,5,FALSE))))," ",2010)</f>
        <v>Feb. 2010</v>
      </c>
      <c r="CT8" s="91" t="str">
        <f>CONCATENATE(IF(LEFT($J$1,1)="1",VLOOKUP(CT$7,PPI_IPI_PGA_PGAI!$A:$E,2,FALSE),IF(LEFT($J$1,1)="2",VLOOKUP(CT$7,PPI_IPI_PGA_PGAI!$A:$E,3,FALSE),IF(LEFT($J$1,1)="3",VLOOKUP(CT$7,PPI_IPI_PGA_PGAI!$A:$E,4,FALSE),VLOOKUP(CT$7,PPI_IPI_PGA_PGAI!$A:$E,5,FALSE))))," ",2010)</f>
        <v>März 2010</v>
      </c>
      <c r="CU8" s="91" t="str">
        <f>CONCATENATE(IF(LEFT($J$1,1)="1",VLOOKUP(CU$7,PPI_IPI_PGA_PGAI!$A:$E,2,FALSE),IF(LEFT($J$1,1)="2",VLOOKUP(CU$7,PPI_IPI_PGA_PGAI!$A:$E,3,FALSE),IF(LEFT($J$1,1)="3",VLOOKUP(CU$7,PPI_IPI_PGA_PGAI!$A:$E,4,FALSE),VLOOKUP(CU$7,PPI_IPI_PGA_PGAI!$A:$E,5,FALSE))))," ",2010)</f>
        <v>April 2010</v>
      </c>
      <c r="CV8" s="91" t="str">
        <f>CONCATENATE(IF(LEFT($J$1,1)="1",VLOOKUP(CV$7,PPI_IPI_PGA_PGAI!$A:$E,2,FALSE),IF(LEFT($J$1,1)="2",VLOOKUP(CV$7,PPI_IPI_PGA_PGAI!$A:$E,3,FALSE),IF(LEFT($J$1,1)="3",VLOOKUP(CV$7,PPI_IPI_PGA_PGAI!$A:$E,4,FALSE),VLOOKUP(CV$7,PPI_IPI_PGA_PGAI!$A:$E,5,FALSE))))," ",2010)</f>
        <v>Mai 2010</v>
      </c>
      <c r="CW8" s="91" t="str">
        <f>CONCATENATE(IF(LEFT($J$1,1)="1",VLOOKUP(CW$7,PPI_IPI_PGA_PGAI!$A:$E,2,FALSE),IF(LEFT($J$1,1)="2",VLOOKUP(CW$7,PPI_IPI_PGA_PGAI!$A:$E,3,FALSE),IF(LEFT($J$1,1)="3",VLOOKUP(CW$7,PPI_IPI_PGA_PGAI!$A:$E,4,FALSE),VLOOKUP(CW$7,PPI_IPI_PGA_PGAI!$A:$E,5,FALSE))))," ",2010)</f>
        <v>Juni 2010</v>
      </c>
      <c r="CX8" s="91" t="str">
        <f>CONCATENATE(IF(LEFT($J$1,1)="1",VLOOKUP(CX$7,PPI_IPI_PGA_PGAI!$A:$E,2,FALSE),IF(LEFT($J$1,1)="2",VLOOKUP(CX$7,PPI_IPI_PGA_PGAI!$A:$E,3,FALSE),IF(LEFT($J$1,1)="3",VLOOKUP(CX$7,PPI_IPI_PGA_PGAI!$A:$E,4,FALSE),VLOOKUP(CX$7,PPI_IPI_PGA_PGAI!$A:$E,5,FALSE))))," ",2010)</f>
        <v>Juli 2010</v>
      </c>
      <c r="CY8" s="91" t="str">
        <f>CONCATENATE(IF(LEFT($J$1,1)="1",VLOOKUP(CY$7,PPI_IPI_PGA_PGAI!$A:$E,2,FALSE),IF(LEFT($J$1,1)="2",VLOOKUP(CY$7,PPI_IPI_PGA_PGAI!$A:$E,3,FALSE),IF(LEFT($J$1,1)="3",VLOOKUP(CY$7,PPI_IPI_PGA_PGAI!$A:$E,4,FALSE),VLOOKUP(CY$7,PPI_IPI_PGA_PGAI!$A:$E,5,FALSE))))," ",2010)</f>
        <v>Aug. 2010</v>
      </c>
      <c r="CZ8" s="91" t="str">
        <f>CONCATENATE(IF(LEFT($J$1,1)="1",VLOOKUP(CZ$7,PPI_IPI_PGA_PGAI!$A:$E,2,FALSE),IF(LEFT($J$1,1)="2",VLOOKUP(CZ$7,PPI_IPI_PGA_PGAI!$A:$E,3,FALSE),IF(LEFT($J$1,1)="3",VLOOKUP(CZ$7,PPI_IPI_PGA_PGAI!$A:$E,4,FALSE),VLOOKUP(CZ$7,PPI_IPI_PGA_PGAI!$A:$E,5,FALSE))))," ",2010)</f>
        <v>Sept. 2010</v>
      </c>
      <c r="DA8" s="91" t="str">
        <f>CONCATENATE(IF(LEFT($J$1,1)="1",VLOOKUP(DA$7,PPI_IPI_PGA_PGAI!$A:$E,2,FALSE),IF(LEFT($J$1,1)="2",VLOOKUP(DA$7,PPI_IPI_PGA_PGAI!$A:$E,3,FALSE),IF(LEFT($J$1,1)="3",VLOOKUP(DA$7,PPI_IPI_PGA_PGAI!$A:$E,4,FALSE),VLOOKUP(DA$7,PPI_IPI_PGA_PGAI!$A:$E,5,FALSE))))," ",2010)</f>
        <v>Okt. 2010</v>
      </c>
      <c r="DB8" s="91" t="str">
        <f>CONCATENATE(IF(LEFT($J$1,1)="1",VLOOKUP(DB$7,PPI_IPI_PGA_PGAI!$A:$E,2,FALSE),IF(LEFT($J$1,1)="2",VLOOKUP(DB$7,PPI_IPI_PGA_PGAI!$A:$E,3,FALSE),IF(LEFT($J$1,1)="3",VLOOKUP(DB$7,PPI_IPI_PGA_PGAI!$A:$E,4,FALSE),VLOOKUP(DB$7,PPI_IPI_PGA_PGAI!$A:$E,5,FALSE))))," ",2010)</f>
        <v>Nov. 2010</v>
      </c>
      <c r="DC8" s="91" t="str">
        <f>CONCATENATE(IF(LEFT($J$1,1)="1",VLOOKUP(DC$7,PPI_IPI_PGA_PGAI!$A:$E,2,FALSE),IF(LEFT($J$1,1)="2",VLOOKUP(DC$7,PPI_IPI_PGA_PGAI!$A:$E,3,FALSE),IF(LEFT($J$1,1)="3",VLOOKUP(DC$7,PPI_IPI_PGA_PGAI!$A:$E,4,FALSE),VLOOKUP(DC$7,PPI_IPI_PGA_PGAI!$A:$E,5,FALSE))))," ",2010)</f>
        <v>Dez. 2010</v>
      </c>
      <c r="DD8" s="91" t="str">
        <f>CONCATENATE(IF(LEFT($J$1,1)="1",VLOOKUP(DD$7,PPI_IPI_PGA_PGAI!$A:$E,2,FALSE),IF(LEFT($J$1,1)="2",VLOOKUP(DD$7,PPI_IPI_PGA_PGAI!$A:$E,3,FALSE),IF(LEFT($J$1,1)="3",VLOOKUP(DD$7,PPI_IPI_PGA_PGAI!$A:$E,4,FALSE),VLOOKUP(DD$7,PPI_IPI_PGA_PGAI!$A:$E,5,FALSE))))," ",2011)</f>
        <v>Jan. 2011</v>
      </c>
      <c r="DE8" s="91" t="str">
        <f>CONCATENATE(IF(LEFT($J$1,1)="1",VLOOKUP(DE$7,PPI_IPI_PGA_PGAI!$A:$E,2,FALSE),IF(LEFT($J$1,1)="2",VLOOKUP(DE$7,PPI_IPI_PGA_PGAI!$A:$E,3,FALSE),IF(LEFT($J$1,1)="3",VLOOKUP(DE$7,PPI_IPI_PGA_PGAI!$A:$E,4,FALSE),VLOOKUP(DE$7,PPI_IPI_PGA_PGAI!$A:$E,5,FALSE))))," ",2011)</f>
        <v>Feb. 2011</v>
      </c>
      <c r="DF8" s="91" t="str">
        <f>CONCATENATE(IF(LEFT($J$1,1)="1",VLOOKUP(DF$7,PPI_IPI_PGA_PGAI!$A:$E,2,FALSE),IF(LEFT($J$1,1)="2",VLOOKUP(DF$7,PPI_IPI_PGA_PGAI!$A:$E,3,FALSE),IF(LEFT($J$1,1)="3",VLOOKUP(DF$7,PPI_IPI_PGA_PGAI!$A:$E,4,FALSE),VLOOKUP(DF$7,PPI_IPI_PGA_PGAI!$A:$E,5,FALSE))))," ",2011)</f>
        <v>März 2011</v>
      </c>
      <c r="DG8" s="91" t="str">
        <f>CONCATENATE(IF(LEFT($J$1,1)="1",VLOOKUP(DG$7,PPI_IPI_PGA_PGAI!$A:$E,2,FALSE),IF(LEFT($J$1,1)="2",VLOOKUP(DG$7,PPI_IPI_PGA_PGAI!$A:$E,3,FALSE),IF(LEFT($J$1,1)="3",VLOOKUP(DG$7,PPI_IPI_PGA_PGAI!$A:$E,4,FALSE),VLOOKUP(DG$7,PPI_IPI_PGA_PGAI!$A:$E,5,FALSE))))," ",2011)</f>
        <v>April 2011</v>
      </c>
      <c r="DH8" s="91" t="str">
        <f>CONCATENATE(IF(LEFT($J$1,1)="1",VLOOKUP(DH$7,PPI_IPI_PGA_PGAI!$A:$E,2,FALSE),IF(LEFT($J$1,1)="2",VLOOKUP(DH$7,PPI_IPI_PGA_PGAI!$A:$E,3,FALSE),IF(LEFT($J$1,1)="3",VLOOKUP(DH$7,PPI_IPI_PGA_PGAI!$A:$E,4,FALSE),VLOOKUP(DH$7,PPI_IPI_PGA_PGAI!$A:$E,5,FALSE))))," ",2011)</f>
        <v>Mai 2011</v>
      </c>
      <c r="DI8" s="91" t="str">
        <f>CONCATENATE(IF(LEFT($J$1,1)="1",VLOOKUP(DI$7,PPI_IPI_PGA_PGAI!$A:$E,2,FALSE),IF(LEFT($J$1,1)="2",VLOOKUP(DI$7,PPI_IPI_PGA_PGAI!$A:$E,3,FALSE),IF(LEFT($J$1,1)="3",VLOOKUP(DI$7,PPI_IPI_PGA_PGAI!$A:$E,4,FALSE),VLOOKUP(DI$7,PPI_IPI_PGA_PGAI!$A:$E,5,FALSE))))," ",2011)</f>
        <v>Juni 2011</v>
      </c>
      <c r="DJ8" s="91" t="str">
        <f>CONCATENATE(IF(LEFT($J$1,1)="1",VLOOKUP(DJ$7,PPI_IPI_PGA_PGAI!$A:$E,2,FALSE),IF(LEFT($J$1,1)="2",VLOOKUP(DJ$7,PPI_IPI_PGA_PGAI!$A:$E,3,FALSE),IF(LEFT($J$1,1)="3",VLOOKUP(DJ$7,PPI_IPI_PGA_PGAI!$A:$E,4,FALSE),VLOOKUP(DJ$7,PPI_IPI_PGA_PGAI!$A:$E,5,FALSE))))," ",2011)</f>
        <v>Juli 2011</v>
      </c>
      <c r="DK8" s="91" t="str">
        <f>CONCATENATE(IF(LEFT($J$1,1)="1",VLOOKUP(DK$7,PPI_IPI_PGA_PGAI!$A:$E,2,FALSE),IF(LEFT($J$1,1)="2",VLOOKUP(DK$7,PPI_IPI_PGA_PGAI!$A:$E,3,FALSE),IF(LEFT($J$1,1)="3",VLOOKUP(DK$7,PPI_IPI_PGA_PGAI!$A:$E,4,FALSE),VLOOKUP(DK$7,PPI_IPI_PGA_PGAI!$A:$E,5,FALSE))))," ",2011)</f>
        <v>Aug. 2011</v>
      </c>
      <c r="DL8" s="91" t="str">
        <f>CONCATENATE(IF(LEFT($J$1,1)="1",VLOOKUP(DL$7,PPI_IPI_PGA_PGAI!$A:$E,2,FALSE),IF(LEFT($J$1,1)="2",VLOOKUP(DL$7,PPI_IPI_PGA_PGAI!$A:$E,3,FALSE),IF(LEFT($J$1,1)="3",VLOOKUP(DL$7,PPI_IPI_PGA_PGAI!$A:$E,4,FALSE),VLOOKUP(DL$7,PPI_IPI_PGA_PGAI!$A:$E,5,FALSE))))," ",2011)</f>
        <v>Sept. 2011</v>
      </c>
      <c r="DM8" s="91" t="str">
        <f>CONCATENATE(IF(LEFT($J$1,1)="1",VLOOKUP(DM$7,PPI_IPI_PGA_PGAI!$A:$E,2,FALSE),IF(LEFT($J$1,1)="2",VLOOKUP(DM$7,PPI_IPI_PGA_PGAI!$A:$E,3,FALSE),IF(LEFT($J$1,1)="3",VLOOKUP(DM$7,PPI_IPI_PGA_PGAI!$A:$E,4,FALSE),VLOOKUP(DM$7,PPI_IPI_PGA_PGAI!$A:$E,5,FALSE))))," ",2011)</f>
        <v>Okt. 2011</v>
      </c>
      <c r="DN8" s="91" t="str">
        <f>CONCATENATE(IF(LEFT($J$1,1)="1",VLOOKUP(DN$7,PPI_IPI_PGA_PGAI!$A:$E,2,FALSE),IF(LEFT($J$1,1)="2",VLOOKUP(DN$7,PPI_IPI_PGA_PGAI!$A:$E,3,FALSE),IF(LEFT($J$1,1)="3",VLOOKUP(DN$7,PPI_IPI_PGA_PGAI!$A:$E,4,FALSE),VLOOKUP(DN$7,PPI_IPI_PGA_PGAI!$A:$E,5,FALSE))))," ",2011)</f>
        <v>Nov. 2011</v>
      </c>
      <c r="DO8" s="91" t="str">
        <f>CONCATENATE(IF(LEFT($J$1,1)="1",VLOOKUP(DO$7,PPI_IPI_PGA_PGAI!$A:$E,2,FALSE),IF(LEFT($J$1,1)="2",VLOOKUP(DO$7,PPI_IPI_PGA_PGAI!$A:$E,3,FALSE),IF(LEFT($J$1,1)="3",VLOOKUP(DO$7,PPI_IPI_PGA_PGAI!$A:$E,4,FALSE),VLOOKUP(DO$7,PPI_IPI_PGA_PGAI!$A:$E,5,FALSE))))," ",2011)</f>
        <v>Dez. 2011</v>
      </c>
      <c r="DP8" s="91" t="str">
        <f>CONCATENATE(IF(LEFT($J$1,1)="1",VLOOKUP(DP$7,PPI_IPI_PGA_PGAI!$A:$E,2,FALSE),IF(LEFT($J$1,1)="2",VLOOKUP(DP$7,PPI_IPI_PGA_PGAI!$A:$E,3,FALSE),IF(LEFT($J$1,1)="3",VLOOKUP(DP$7,PPI_IPI_PGA_PGAI!$A:$E,4,FALSE),VLOOKUP(DP$7,PPI_IPI_PGA_PGAI!$A:$E,5,FALSE))))," ",2012)</f>
        <v>Jan. 2012</v>
      </c>
      <c r="DQ8" s="91" t="str">
        <f>CONCATENATE(IF(LEFT($J$1,1)="1",VLOOKUP(DQ$7,PPI_IPI_PGA_PGAI!$A:$E,2,FALSE),IF(LEFT($J$1,1)="2",VLOOKUP(DQ$7,PPI_IPI_PGA_PGAI!$A:$E,3,FALSE),IF(LEFT($J$1,1)="3",VLOOKUP(DQ$7,PPI_IPI_PGA_PGAI!$A:$E,4,FALSE),VLOOKUP(DQ$7,PPI_IPI_PGA_PGAI!$A:$E,5,FALSE))))," ",2012)</f>
        <v>Feb. 2012</v>
      </c>
      <c r="DR8" s="91" t="str">
        <f>CONCATENATE(IF(LEFT($J$1,1)="1",VLOOKUP(DR$7,PPI_IPI_PGA_PGAI!$A:$E,2,FALSE),IF(LEFT($J$1,1)="2",VLOOKUP(DR$7,PPI_IPI_PGA_PGAI!$A:$E,3,FALSE),IF(LEFT($J$1,1)="3",VLOOKUP(DR$7,PPI_IPI_PGA_PGAI!$A:$E,4,FALSE),VLOOKUP(DR$7,PPI_IPI_PGA_PGAI!$A:$E,5,FALSE))))," ",2012)</f>
        <v>März 2012</v>
      </c>
      <c r="DS8" s="91" t="str">
        <f>CONCATENATE(IF(LEFT($J$1,1)="1",VLOOKUP(DS$7,PPI_IPI_PGA_PGAI!$A:$E,2,FALSE),IF(LEFT($J$1,1)="2",VLOOKUP(DS$7,PPI_IPI_PGA_PGAI!$A:$E,3,FALSE),IF(LEFT($J$1,1)="3",VLOOKUP(DS$7,PPI_IPI_PGA_PGAI!$A:$E,4,FALSE),VLOOKUP(DS$7,PPI_IPI_PGA_PGAI!$A:$E,5,FALSE))))," ",2012)</f>
        <v>April 2012</v>
      </c>
      <c r="DT8" s="91" t="str">
        <f>CONCATENATE(IF(LEFT($J$1,1)="1",VLOOKUP(DT$7,PPI_IPI_PGA_PGAI!$A:$E,2,FALSE),IF(LEFT($J$1,1)="2",VLOOKUP(DT$7,PPI_IPI_PGA_PGAI!$A:$E,3,FALSE),IF(LEFT($J$1,1)="3",VLOOKUP(DT$7,PPI_IPI_PGA_PGAI!$A:$E,4,FALSE),VLOOKUP(DT$7,PPI_IPI_PGA_PGAI!$A:$E,5,FALSE))))," ",2012)</f>
        <v>Mai 2012</v>
      </c>
      <c r="DU8" s="91" t="str">
        <f>CONCATENATE(IF(LEFT($J$1,1)="1",VLOOKUP(DU$7,PPI_IPI_PGA_PGAI!$A:$E,2,FALSE),IF(LEFT($J$1,1)="2",VLOOKUP(DU$7,PPI_IPI_PGA_PGAI!$A:$E,3,FALSE),IF(LEFT($J$1,1)="3",VLOOKUP(DU$7,PPI_IPI_PGA_PGAI!$A:$E,4,FALSE),VLOOKUP(DU$7,PPI_IPI_PGA_PGAI!$A:$E,5,FALSE))))," ",2012)</f>
        <v>Juni 2012</v>
      </c>
      <c r="DV8" s="91" t="str">
        <f>CONCATENATE(IF(LEFT($J$1,1)="1",VLOOKUP(DV$7,PPI_IPI_PGA_PGAI!$A:$E,2,FALSE),IF(LEFT($J$1,1)="2",VLOOKUP(DV$7,PPI_IPI_PGA_PGAI!$A:$E,3,FALSE),IF(LEFT($J$1,1)="3",VLOOKUP(DV$7,PPI_IPI_PGA_PGAI!$A:$E,4,FALSE),VLOOKUP(DV$7,PPI_IPI_PGA_PGAI!$A:$E,5,FALSE))))," ",2012)</f>
        <v>Juli 2012</v>
      </c>
      <c r="DW8" s="91" t="str">
        <f>CONCATENATE(IF(LEFT($J$1,1)="1",VLOOKUP(DW$7,PPI_IPI_PGA_PGAI!$A:$E,2,FALSE),IF(LEFT($J$1,1)="2",VLOOKUP(DW$7,PPI_IPI_PGA_PGAI!$A:$E,3,FALSE),IF(LEFT($J$1,1)="3",VLOOKUP(DW$7,PPI_IPI_PGA_PGAI!$A:$E,4,FALSE),VLOOKUP(DW$7,PPI_IPI_PGA_PGAI!$A:$E,5,FALSE))))," ",2012)</f>
        <v>Aug. 2012</v>
      </c>
      <c r="DX8" s="91" t="str">
        <f>CONCATENATE(IF(LEFT($J$1,1)="1",VLOOKUP(DX$7,PPI_IPI_PGA_PGAI!$A:$E,2,FALSE),IF(LEFT($J$1,1)="2",VLOOKUP(DX$7,PPI_IPI_PGA_PGAI!$A:$E,3,FALSE),IF(LEFT($J$1,1)="3",VLOOKUP(DX$7,PPI_IPI_PGA_PGAI!$A:$E,4,FALSE),VLOOKUP(DX$7,PPI_IPI_PGA_PGAI!$A:$E,5,FALSE))))," ",2012)</f>
        <v>Sept. 2012</v>
      </c>
      <c r="DY8" s="91" t="str">
        <f>CONCATENATE(IF(LEFT($J$1,1)="1",VLOOKUP(DY$7,PPI_IPI_PGA_PGAI!$A:$E,2,FALSE),IF(LEFT($J$1,1)="2",VLOOKUP(DY$7,PPI_IPI_PGA_PGAI!$A:$E,3,FALSE),IF(LEFT($J$1,1)="3",VLOOKUP(DY$7,PPI_IPI_PGA_PGAI!$A:$E,4,FALSE),VLOOKUP(DY$7,PPI_IPI_PGA_PGAI!$A:$E,5,FALSE))))," ",2012)</f>
        <v>Okt. 2012</v>
      </c>
      <c r="DZ8" s="91" t="str">
        <f>CONCATENATE(IF(LEFT($J$1,1)="1",VLOOKUP(DZ$7,PPI_IPI_PGA_PGAI!$A:$E,2,FALSE),IF(LEFT($J$1,1)="2",VLOOKUP(DZ$7,PPI_IPI_PGA_PGAI!$A:$E,3,FALSE),IF(LEFT($J$1,1)="3",VLOOKUP(DZ$7,PPI_IPI_PGA_PGAI!$A:$E,4,FALSE),VLOOKUP(DZ$7,PPI_IPI_PGA_PGAI!$A:$E,5,FALSE))))," ",2012)</f>
        <v>Nov. 2012</v>
      </c>
      <c r="EA8" s="91" t="str">
        <f>CONCATENATE(IF(LEFT($J$1,1)="1",VLOOKUP(EA$7,PPI_IPI_PGA_PGAI!$A:$E,2,FALSE),IF(LEFT($J$1,1)="2",VLOOKUP(EA$7,PPI_IPI_PGA_PGAI!$A:$E,3,FALSE),IF(LEFT($J$1,1)="3",VLOOKUP(EA$7,PPI_IPI_PGA_PGAI!$A:$E,4,FALSE),VLOOKUP(EA$7,PPI_IPI_PGA_PGAI!$A:$E,5,FALSE))))," ",2012)</f>
        <v>Dez. 2012</v>
      </c>
      <c r="EB8" s="91" t="str">
        <f>CONCATENATE(IF(LEFT($J$1,1)="1",VLOOKUP(EB$7,PPI_IPI_PGA_PGAI!$A:$E,2,FALSE),IF(LEFT($J$1,1)="2",VLOOKUP(EB$7,PPI_IPI_PGA_PGAI!$A:$E,3,FALSE),IF(LEFT($J$1,1)="3",VLOOKUP(EB$7,PPI_IPI_PGA_PGAI!$A:$E,4,FALSE),VLOOKUP(EB$7,PPI_IPI_PGA_PGAI!$A:$E,5,FALSE))))," ",2013)</f>
        <v>Jan. 2013</v>
      </c>
      <c r="EC8" s="91" t="str">
        <f>CONCATENATE(IF(LEFT($J$1,1)="1",VLOOKUP(EC$7,PPI_IPI_PGA_PGAI!$A:$E,2,FALSE),IF(LEFT($J$1,1)="2",VLOOKUP(EC$7,PPI_IPI_PGA_PGAI!$A:$E,3,FALSE),IF(LEFT($J$1,1)="3",VLOOKUP(EC$7,PPI_IPI_PGA_PGAI!$A:$E,4,FALSE),VLOOKUP(EC$7,PPI_IPI_PGA_PGAI!$A:$E,5,FALSE))))," ",2013)</f>
        <v>Feb. 2013</v>
      </c>
      <c r="ED8" s="91" t="str">
        <f>CONCATENATE(IF(LEFT($J$1,1)="1",VLOOKUP(ED$7,PPI_IPI_PGA_PGAI!$A:$E,2,FALSE),IF(LEFT($J$1,1)="2",VLOOKUP(ED$7,PPI_IPI_PGA_PGAI!$A:$E,3,FALSE),IF(LEFT($J$1,1)="3",VLOOKUP(ED$7,PPI_IPI_PGA_PGAI!$A:$E,4,FALSE),VLOOKUP(ED$7,PPI_IPI_PGA_PGAI!$A:$E,5,FALSE))))," ",2013)</f>
        <v>März 2013</v>
      </c>
      <c r="EE8" s="91" t="str">
        <f>CONCATENATE(IF(LEFT($J$1,1)="1",VLOOKUP(EE$7,PPI_IPI_PGA_PGAI!$A:$E,2,FALSE),IF(LEFT($J$1,1)="2",VLOOKUP(EE$7,PPI_IPI_PGA_PGAI!$A:$E,3,FALSE),IF(LEFT($J$1,1)="3",VLOOKUP(EE$7,PPI_IPI_PGA_PGAI!$A:$E,4,FALSE),VLOOKUP(EE$7,PPI_IPI_PGA_PGAI!$A:$E,5,FALSE))))," ",2013)</f>
        <v>April 2013</v>
      </c>
      <c r="EF8" s="91" t="str">
        <f>CONCATENATE(IF(LEFT($J$1,1)="1",VLOOKUP(EF$7,PPI_IPI_PGA_PGAI!$A:$E,2,FALSE),IF(LEFT($J$1,1)="2",VLOOKUP(EF$7,PPI_IPI_PGA_PGAI!$A:$E,3,FALSE),IF(LEFT($J$1,1)="3",VLOOKUP(EF$7,PPI_IPI_PGA_PGAI!$A:$E,4,FALSE),VLOOKUP(EF$7,PPI_IPI_PGA_PGAI!$A:$E,5,FALSE))))," ",2013)</f>
        <v>Mai 2013</v>
      </c>
      <c r="EG8" s="91" t="str">
        <f>CONCATENATE(IF(LEFT($J$1,1)="1",VLOOKUP(EG$7,PPI_IPI_PGA_PGAI!$A:$E,2,FALSE),IF(LEFT($J$1,1)="2",VLOOKUP(EG$7,PPI_IPI_PGA_PGAI!$A:$E,3,FALSE),IF(LEFT($J$1,1)="3",VLOOKUP(EG$7,PPI_IPI_PGA_PGAI!$A:$E,4,FALSE),VLOOKUP(EG$7,PPI_IPI_PGA_PGAI!$A:$E,5,FALSE))))," ",2013)</f>
        <v>Juni 2013</v>
      </c>
      <c r="EH8" s="91" t="str">
        <f>CONCATENATE(IF(LEFT($J$1,1)="1",VLOOKUP(EH$7,PPI_IPI_PGA_PGAI!$A:$E,2,FALSE),IF(LEFT($J$1,1)="2",VLOOKUP(EH$7,PPI_IPI_PGA_PGAI!$A:$E,3,FALSE),IF(LEFT($J$1,1)="3",VLOOKUP(EH$7,PPI_IPI_PGA_PGAI!$A:$E,4,FALSE),VLOOKUP(EH$7,PPI_IPI_PGA_PGAI!$A:$E,5,FALSE))))," ",2013)</f>
        <v>Juli 2013</v>
      </c>
      <c r="EI8" s="91" t="str">
        <f>CONCATENATE(IF(LEFT($J$1,1)="1",VLOOKUP(EI$7,PPI_IPI_PGA_PGAI!$A:$E,2,FALSE),IF(LEFT($J$1,1)="2",VLOOKUP(EI$7,PPI_IPI_PGA_PGAI!$A:$E,3,FALSE),IF(LEFT($J$1,1)="3",VLOOKUP(EI$7,PPI_IPI_PGA_PGAI!$A:$E,4,FALSE),VLOOKUP(EI$7,PPI_IPI_PGA_PGAI!$A:$E,5,FALSE))))," ",2013)</f>
        <v>Aug. 2013</v>
      </c>
      <c r="EJ8" s="91" t="str">
        <f>CONCATENATE(IF(LEFT($J$1,1)="1",VLOOKUP(EJ$7,PPI_IPI_PGA_PGAI!$A:$E,2,FALSE),IF(LEFT($J$1,1)="2",VLOOKUP(EJ$7,PPI_IPI_PGA_PGAI!$A:$E,3,FALSE),IF(LEFT($J$1,1)="3",VLOOKUP(EJ$7,PPI_IPI_PGA_PGAI!$A:$E,4,FALSE),VLOOKUP(EJ$7,PPI_IPI_PGA_PGAI!$A:$E,5,FALSE))))," ",2013)</f>
        <v>Sept. 2013</v>
      </c>
      <c r="EK8" s="91" t="str">
        <f>CONCATENATE(IF(LEFT($J$1,1)="1",VLOOKUP(EK$7,PPI_IPI_PGA_PGAI!$A:$E,2,FALSE),IF(LEFT($J$1,1)="2",VLOOKUP(EK$7,PPI_IPI_PGA_PGAI!$A:$E,3,FALSE),IF(LEFT($J$1,1)="3",VLOOKUP(EK$7,PPI_IPI_PGA_PGAI!$A:$E,4,FALSE),VLOOKUP(EK$7,PPI_IPI_PGA_PGAI!$A:$E,5,FALSE))))," ",2013)</f>
        <v>Okt. 2013</v>
      </c>
      <c r="EL8" s="91" t="str">
        <f>CONCATENATE(IF(LEFT($J$1,1)="1",VLOOKUP(EL$7,PPI_IPI_PGA_PGAI!$A:$E,2,FALSE),IF(LEFT($J$1,1)="2",VLOOKUP(EL$7,PPI_IPI_PGA_PGAI!$A:$E,3,FALSE),IF(LEFT($J$1,1)="3",VLOOKUP(EL$7,PPI_IPI_PGA_PGAI!$A:$E,4,FALSE),VLOOKUP(EL$7,PPI_IPI_PGA_PGAI!$A:$E,5,FALSE))))," ",2013)</f>
        <v>Nov. 2013</v>
      </c>
      <c r="EM8" s="91" t="str">
        <f>CONCATENATE(IF(LEFT($J$1,1)="1",VLOOKUP(EM$7,PPI_IPI_PGA_PGAI!$A:$E,2,FALSE),IF(LEFT($J$1,1)="2",VLOOKUP(EM$7,PPI_IPI_PGA_PGAI!$A:$E,3,FALSE),IF(LEFT($J$1,1)="3",VLOOKUP(EM$7,PPI_IPI_PGA_PGAI!$A:$E,4,FALSE),VLOOKUP(EM$7,PPI_IPI_PGA_PGAI!$A:$E,5,FALSE))))," ",2013)</f>
        <v>Dez. 2013</v>
      </c>
      <c r="EN8" s="91" t="str">
        <f>CONCATENATE(IF(LEFT($J$1,1)="1",VLOOKUP(EN$7,PPI_IPI_PGA_PGAI!$A:$E,2,FALSE),IF(LEFT($J$1,1)="2",VLOOKUP(EN$7,PPI_IPI_PGA_PGAI!$A:$E,3,FALSE),IF(LEFT($J$1,1)="3",VLOOKUP(EN$7,PPI_IPI_PGA_PGAI!$A:$E,4,FALSE),VLOOKUP(EN$7,PPI_IPI_PGA_PGAI!$A:$E,5,FALSE))))," ",2014)</f>
        <v>Jan. 2014</v>
      </c>
      <c r="EO8" s="91" t="str">
        <f>CONCATENATE(IF(LEFT($J$1,1)="1",VLOOKUP(EO$7,PPI_IPI_PGA_PGAI!$A:$E,2,FALSE),IF(LEFT($J$1,1)="2",VLOOKUP(EO$7,PPI_IPI_PGA_PGAI!$A:$E,3,FALSE),IF(LEFT($J$1,1)="3",VLOOKUP(EO$7,PPI_IPI_PGA_PGAI!$A:$E,4,FALSE),VLOOKUP(EO$7,PPI_IPI_PGA_PGAI!$A:$E,5,FALSE))))," ",2014)</f>
        <v>Feb. 2014</v>
      </c>
      <c r="EP8" s="91" t="str">
        <f>CONCATENATE(IF(LEFT($J$1,1)="1",VLOOKUP(EP$7,PPI_IPI_PGA_PGAI!$A:$E,2,FALSE),IF(LEFT($J$1,1)="2",VLOOKUP(EP$7,PPI_IPI_PGA_PGAI!$A:$E,3,FALSE),IF(LEFT($J$1,1)="3",VLOOKUP(EP$7,PPI_IPI_PGA_PGAI!$A:$E,4,FALSE),VLOOKUP(EP$7,PPI_IPI_PGA_PGAI!$A:$E,5,FALSE))))," ",2014)</f>
        <v>März 2014</v>
      </c>
      <c r="EQ8" s="91" t="str">
        <f>CONCATENATE(IF(LEFT($J$1,1)="1",VLOOKUP(EQ$7,PPI_IPI_PGA_PGAI!$A:$E,2,FALSE),IF(LEFT($J$1,1)="2",VLOOKUP(EQ$7,PPI_IPI_PGA_PGAI!$A:$E,3,FALSE),IF(LEFT($J$1,1)="3",VLOOKUP(EQ$7,PPI_IPI_PGA_PGAI!$A:$E,4,FALSE),VLOOKUP(EQ$7,PPI_IPI_PGA_PGAI!$A:$E,5,FALSE))))," ",2014)</f>
        <v>April 2014</v>
      </c>
      <c r="ER8" s="91" t="str">
        <f>CONCATENATE(IF(LEFT($J$1,1)="1",VLOOKUP(ER$7,PPI_IPI_PGA_PGAI!$A:$E,2,FALSE),IF(LEFT($J$1,1)="2",VLOOKUP(ER$7,PPI_IPI_PGA_PGAI!$A:$E,3,FALSE),IF(LEFT($J$1,1)="3",VLOOKUP(ER$7,PPI_IPI_PGA_PGAI!$A:$E,4,FALSE),VLOOKUP(ER$7,PPI_IPI_PGA_PGAI!$A:$E,5,FALSE))))," ",2014)</f>
        <v>Mai 2014</v>
      </c>
      <c r="ES8" s="91" t="str">
        <f>CONCATENATE(IF(LEFT($J$1,1)="1",VLOOKUP(ES$7,PPI_IPI_PGA_PGAI!$A:$E,2,FALSE),IF(LEFT($J$1,1)="2",VLOOKUP(ES$7,PPI_IPI_PGA_PGAI!$A:$E,3,FALSE),IF(LEFT($J$1,1)="3",VLOOKUP(ES$7,PPI_IPI_PGA_PGAI!$A:$E,4,FALSE),VLOOKUP(ES$7,PPI_IPI_PGA_PGAI!$A:$E,5,FALSE))))," ",2014)</f>
        <v>Juni 2014</v>
      </c>
      <c r="ET8" s="91" t="str">
        <f>CONCATENATE(IF(LEFT($J$1,1)="1",VLOOKUP(ET$7,PPI_IPI_PGA_PGAI!$A:$E,2,FALSE),IF(LEFT($J$1,1)="2",VLOOKUP(ET$7,PPI_IPI_PGA_PGAI!$A:$E,3,FALSE),IF(LEFT($J$1,1)="3",VLOOKUP(ET$7,PPI_IPI_PGA_PGAI!$A:$E,4,FALSE),VLOOKUP(ET$7,PPI_IPI_PGA_PGAI!$A:$E,5,FALSE))))," ",2014)</f>
        <v>Juli 2014</v>
      </c>
      <c r="EU8" s="91" t="str">
        <f>CONCATENATE(IF(LEFT($J$1,1)="1",VLOOKUP(EU$7,PPI_IPI_PGA_PGAI!$A:$E,2,FALSE),IF(LEFT($J$1,1)="2",VLOOKUP(EU$7,PPI_IPI_PGA_PGAI!$A:$E,3,FALSE),IF(LEFT($J$1,1)="3",VLOOKUP(EU$7,PPI_IPI_PGA_PGAI!$A:$E,4,FALSE),VLOOKUP(EU$7,PPI_IPI_PGA_PGAI!$A:$E,5,FALSE))))," ",2014)</f>
        <v>Aug. 2014</v>
      </c>
      <c r="EV8" s="91" t="str">
        <f>CONCATENATE(IF(LEFT($J$1,1)="1",VLOOKUP(EV$7,PPI_IPI_PGA_PGAI!$A:$E,2,FALSE),IF(LEFT($J$1,1)="2",VLOOKUP(EV$7,PPI_IPI_PGA_PGAI!$A:$E,3,FALSE),IF(LEFT($J$1,1)="3",VLOOKUP(EV$7,PPI_IPI_PGA_PGAI!$A:$E,4,FALSE),VLOOKUP(EV$7,PPI_IPI_PGA_PGAI!$A:$E,5,FALSE))))," ",2014)</f>
        <v>Sept. 2014</v>
      </c>
      <c r="EW8" s="91" t="str">
        <f>CONCATENATE(IF(LEFT($J$1,1)="1",VLOOKUP(EW$7,PPI_IPI_PGA_PGAI!$A:$E,2,FALSE),IF(LEFT($J$1,1)="2",VLOOKUP(EW$7,PPI_IPI_PGA_PGAI!$A:$E,3,FALSE),IF(LEFT($J$1,1)="3",VLOOKUP(EW$7,PPI_IPI_PGA_PGAI!$A:$E,4,FALSE),VLOOKUP(EW$7,PPI_IPI_PGA_PGAI!$A:$E,5,FALSE))))," ",2014)</f>
        <v>Okt. 2014</v>
      </c>
      <c r="EX8" s="91" t="str">
        <f>CONCATENATE(IF(LEFT($J$1,1)="1",VLOOKUP(EX$7,PPI_IPI_PGA_PGAI!$A:$E,2,FALSE),IF(LEFT($J$1,1)="2",VLOOKUP(EX$7,PPI_IPI_PGA_PGAI!$A:$E,3,FALSE),IF(LEFT($J$1,1)="3",VLOOKUP(EX$7,PPI_IPI_PGA_PGAI!$A:$E,4,FALSE),VLOOKUP(EX$7,PPI_IPI_PGA_PGAI!$A:$E,5,FALSE))))," ",2014)</f>
        <v>Nov. 2014</v>
      </c>
      <c r="EY8" s="91" t="str">
        <f>CONCATENATE(IF(LEFT($J$1,1)="1",VLOOKUP(EY$7,PPI_IPI_PGA_PGAI!$A:$E,2,FALSE),IF(LEFT($J$1,1)="2",VLOOKUP(EY$7,PPI_IPI_PGA_PGAI!$A:$E,3,FALSE),IF(LEFT($J$1,1)="3",VLOOKUP(EY$7,PPI_IPI_PGA_PGAI!$A:$E,4,FALSE),VLOOKUP(EY$7,PPI_IPI_PGA_PGAI!$A:$E,5,FALSE))))," ",2014)</f>
        <v>Dez. 2014</v>
      </c>
      <c r="EZ8" s="91" t="str">
        <f>CONCATENATE(IF(LEFT($J$1,1)="1",VLOOKUP(EZ$7,PPI_IPI_PGA_PGAI!$A:$E,2,FALSE),IF(LEFT($J$1,1)="2",VLOOKUP(EZ$7,PPI_IPI_PGA_PGAI!$A:$E,3,FALSE),IF(LEFT($J$1,1)="3",VLOOKUP(EZ$7,PPI_IPI_PGA_PGAI!$A:$E,4,FALSE),VLOOKUP(EZ$7,PPI_IPI_PGA_PGAI!$A:$E,5,FALSE))))," ",2015)</f>
        <v>Jan. 2015</v>
      </c>
      <c r="FA8" s="91" t="str">
        <f>CONCATENATE(IF(LEFT($J$1,1)="1",VLOOKUP(FA$7,PPI_IPI_PGA_PGAI!$A:$E,2,FALSE),IF(LEFT($J$1,1)="2",VLOOKUP(FA$7,PPI_IPI_PGA_PGAI!$A:$E,3,FALSE),IF(LEFT($J$1,1)="3",VLOOKUP(FA$7,PPI_IPI_PGA_PGAI!$A:$E,4,FALSE),VLOOKUP(FA$7,PPI_IPI_PGA_PGAI!$A:$E,5,FALSE))))," ",2015)</f>
        <v>Feb. 2015</v>
      </c>
      <c r="FB8" s="91" t="str">
        <f>CONCATENATE(IF(LEFT($J$1,1)="1",VLOOKUP(FB$7,PPI_IPI_PGA_PGAI!$A:$E,2,FALSE),IF(LEFT($J$1,1)="2",VLOOKUP(FB$7,PPI_IPI_PGA_PGAI!$A:$E,3,FALSE),IF(LEFT($J$1,1)="3",VLOOKUP(FB$7,PPI_IPI_PGA_PGAI!$A:$E,4,FALSE),VLOOKUP(FB$7,PPI_IPI_PGA_PGAI!$A:$E,5,FALSE))))," ",2015)</f>
        <v>März 2015</v>
      </c>
      <c r="FC8" s="91" t="str">
        <f>CONCATENATE(IF(LEFT($J$1,1)="1",VLOOKUP(FC$7,PPI_IPI_PGA_PGAI!$A:$E,2,FALSE),IF(LEFT($J$1,1)="2",VLOOKUP(FC$7,PPI_IPI_PGA_PGAI!$A:$E,3,FALSE),IF(LEFT($J$1,1)="3",VLOOKUP(FC$7,PPI_IPI_PGA_PGAI!$A:$E,4,FALSE),VLOOKUP(FC$7,PPI_IPI_PGA_PGAI!$A:$E,5,FALSE))))," ",2015)</f>
        <v>April 2015</v>
      </c>
      <c r="FD8" s="91" t="str">
        <f>CONCATENATE(IF(LEFT($J$1,1)="1",VLOOKUP(FD$7,PPI_IPI_PGA_PGAI!$A:$E,2,FALSE),IF(LEFT($J$1,1)="2",VLOOKUP(FD$7,PPI_IPI_PGA_PGAI!$A:$E,3,FALSE),IF(LEFT($J$1,1)="3",VLOOKUP(FD$7,PPI_IPI_PGA_PGAI!$A:$E,4,FALSE),VLOOKUP(FD$7,PPI_IPI_PGA_PGAI!$A:$E,5,FALSE))))," ",2015)</f>
        <v>Mai 2015</v>
      </c>
      <c r="FE8" s="91" t="str">
        <f>CONCATENATE(IF(LEFT($J$1,1)="1",VLOOKUP(FE$7,PPI_IPI_PGA_PGAI!$A:$E,2,FALSE),IF(LEFT($J$1,1)="2",VLOOKUP(FE$7,PPI_IPI_PGA_PGAI!$A:$E,3,FALSE),IF(LEFT($J$1,1)="3",VLOOKUP(FE$7,PPI_IPI_PGA_PGAI!$A:$E,4,FALSE),VLOOKUP(FE$7,PPI_IPI_PGA_PGAI!$A:$E,5,FALSE))))," ",2015)</f>
        <v>Juni 2015</v>
      </c>
      <c r="FF8" s="91" t="str">
        <f>CONCATENATE(IF(LEFT($J$1,1)="1",VLOOKUP(FF$7,PPI_IPI_PGA_PGAI!$A:$E,2,FALSE),IF(LEFT($J$1,1)="2",VLOOKUP(FF$7,PPI_IPI_PGA_PGAI!$A:$E,3,FALSE),IF(LEFT($J$1,1)="3",VLOOKUP(FF$7,PPI_IPI_PGA_PGAI!$A:$E,4,FALSE),VLOOKUP(FF$7,PPI_IPI_PGA_PGAI!$A:$E,5,FALSE))))," ",2015)</f>
        <v>Juli 2015</v>
      </c>
      <c r="FG8" s="91" t="str">
        <f>CONCATENATE(IF(LEFT($J$1,1)="1",VLOOKUP(FG$7,PPI_IPI_PGA_PGAI!$A:$E,2,FALSE),IF(LEFT($J$1,1)="2",VLOOKUP(FG$7,PPI_IPI_PGA_PGAI!$A:$E,3,FALSE),IF(LEFT($J$1,1)="3",VLOOKUP(FG$7,PPI_IPI_PGA_PGAI!$A:$E,4,FALSE),VLOOKUP(FG$7,PPI_IPI_PGA_PGAI!$A:$E,5,FALSE))))," ",2015)</f>
        <v>Aug. 2015</v>
      </c>
      <c r="FH8" s="91" t="str">
        <f>CONCATENATE(IF(LEFT($J$1,1)="1",VLOOKUP(FH$7,PPI_IPI_PGA_PGAI!$A:$E,2,FALSE),IF(LEFT($J$1,1)="2",VLOOKUP(FH$7,PPI_IPI_PGA_PGAI!$A:$E,3,FALSE),IF(LEFT($J$1,1)="3",VLOOKUP(FH$7,PPI_IPI_PGA_PGAI!$A:$E,4,FALSE),VLOOKUP(FH$7,PPI_IPI_PGA_PGAI!$A:$E,5,FALSE))))," ",2015)</f>
        <v>Sept. 2015</v>
      </c>
      <c r="FI8" s="91" t="str">
        <f>CONCATENATE(IF(LEFT($J$1,1)="1",VLOOKUP(FI$7,PPI_IPI_PGA_PGAI!$A:$E,2,FALSE),IF(LEFT($J$1,1)="2",VLOOKUP(FI$7,PPI_IPI_PGA_PGAI!$A:$E,3,FALSE),IF(LEFT($J$1,1)="3",VLOOKUP(FI$7,PPI_IPI_PGA_PGAI!$A:$E,4,FALSE),VLOOKUP(FI$7,PPI_IPI_PGA_PGAI!$A:$E,5,FALSE))))," ",2015)</f>
        <v>Okt. 2015</v>
      </c>
      <c r="FJ8" s="91" t="str">
        <f>CONCATENATE(IF(LEFT($J$1,1)="1",VLOOKUP(FJ$7,PPI_IPI_PGA_PGAI!$A:$E,2,FALSE),IF(LEFT($J$1,1)="2",VLOOKUP(FJ$7,PPI_IPI_PGA_PGAI!$A:$E,3,FALSE),IF(LEFT($J$1,1)="3",VLOOKUP(FJ$7,PPI_IPI_PGA_PGAI!$A:$E,4,FALSE),VLOOKUP(FJ$7,PPI_IPI_PGA_PGAI!$A:$E,5,FALSE))))," ",2015)</f>
        <v>Nov. 2015</v>
      </c>
      <c r="FK8" s="91" t="str">
        <f>CONCATENATE(IF(LEFT($J$1,1)="1",VLOOKUP(FK$7,PPI_IPI_PGA_PGAI!$A:$E,2,FALSE),IF(LEFT($J$1,1)="2",VLOOKUP(FK$7,PPI_IPI_PGA_PGAI!$A:$E,3,FALSE),IF(LEFT($J$1,1)="3",VLOOKUP(FK$7,PPI_IPI_PGA_PGAI!$A:$E,4,FALSE),VLOOKUP(FK$7,PPI_IPI_PGA_PGAI!$A:$E,5,FALSE))))," ",2015)</f>
        <v>Dez. 2015</v>
      </c>
      <c r="FL8" s="91" t="str">
        <f>CONCATENATE(IF(LEFT($J$1,1)="1",VLOOKUP(FL$7,PPI_IPI_PGA_PGAI!$A:$E,2,FALSE),IF(LEFT($J$1,1)="2",VLOOKUP(FL$7,PPI_IPI_PGA_PGAI!$A:$E,3,FALSE),IF(LEFT($J$1,1)="3",VLOOKUP(FL$7,PPI_IPI_PGA_PGAI!$A:$E,4,FALSE),VLOOKUP(FL$7,PPI_IPI_PGA_PGAI!$A:$E,5,FALSE))))," ",2016)</f>
        <v>Jan. 2016</v>
      </c>
      <c r="FM8" s="91" t="str">
        <f>CONCATENATE(IF(LEFT($J$1,1)="1",VLOOKUP(FM$7,PPI_IPI_PGA_PGAI!$A:$E,2,FALSE),IF(LEFT($J$1,1)="2",VLOOKUP(FM$7,PPI_IPI_PGA_PGAI!$A:$E,3,FALSE),IF(LEFT($J$1,1)="3",VLOOKUP(FM$7,PPI_IPI_PGA_PGAI!$A:$E,4,FALSE),VLOOKUP(FM$7,PPI_IPI_PGA_PGAI!$A:$E,5,FALSE))))," ",2016)</f>
        <v>Feb. 2016</v>
      </c>
      <c r="FN8" s="91" t="str">
        <f>CONCATENATE(IF(LEFT($J$1,1)="1",VLOOKUP(FN$7,PPI_IPI_PGA_PGAI!$A:$E,2,FALSE),IF(LEFT($J$1,1)="2",VLOOKUP(FN$7,PPI_IPI_PGA_PGAI!$A:$E,3,FALSE),IF(LEFT($J$1,1)="3",VLOOKUP(FN$7,PPI_IPI_PGA_PGAI!$A:$E,4,FALSE),VLOOKUP(FN$7,PPI_IPI_PGA_PGAI!$A:$E,5,FALSE))))," ",2016)</f>
        <v>März 2016</v>
      </c>
      <c r="FO8" s="91" t="str">
        <f>CONCATENATE(IF(LEFT($J$1,1)="1",VLOOKUP(FO$7,PPI_IPI_PGA_PGAI!$A:$E,2,FALSE),IF(LEFT($J$1,1)="2",VLOOKUP(FO$7,PPI_IPI_PGA_PGAI!$A:$E,3,FALSE),IF(LEFT($J$1,1)="3",VLOOKUP(FO$7,PPI_IPI_PGA_PGAI!$A:$E,4,FALSE),VLOOKUP(FO$7,PPI_IPI_PGA_PGAI!$A:$E,5,FALSE))))," ",2016)</f>
        <v>April 2016</v>
      </c>
      <c r="FP8" s="91" t="str">
        <f>CONCATENATE(IF(LEFT($J$1,1)="1",VLOOKUP(FP$7,PPI_IPI_PGA_PGAI!$A:$E,2,FALSE),IF(LEFT($J$1,1)="2",VLOOKUP(FP$7,PPI_IPI_PGA_PGAI!$A:$E,3,FALSE),IF(LEFT($J$1,1)="3",VLOOKUP(FP$7,PPI_IPI_PGA_PGAI!$A:$E,4,FALSE),VLOOKUP(FP$7,PPI_IPI_PGA_PGAI!$A:$E,5,FALSE))))," ",2016)</f>
        <v>Mai 2016</v>
      </c>
      <c r="FQ8" s="91" t="str">
        <f>CONCATENATE(IF(LEFT($J$1,1)="1",VLOOKUP(FQ$7,PPI_IPI_PGA_PGAI!$A:$E,2,FALSE),IF(LEFT($J$1,1)="2",VLOOKUP(FQ$7,PPI_IPI_PGA_PGAI!$A:$E,3,FALSE),IF(LEFT($J$1,1)="3",VLOOKUP(FQ$7,PPI_IPI_PGA_PGAI!$A:$E,4,FALSE),VLOOKUP(FQ$7,PPI_IPI_PGA_PGAI!$A:$E,5,FALSE))))," ",2016)</f>
        <v>Juni 2016</v>
      </c>
      <c r="FR8" s="91" t="str">
        <f>CONCATENATE(IF(LEFT($J$1,1)="1",VLOOKUP(FR$7,PPI_IPI_PGA_PGAI!$A:$E,2,FALSE),IF(LEFT($J$1,1)="2",VLOOKUP(FR$7,PPI_IPI_PGA_PGAI!$A:$E,3,FALSE),IF(LEFT($J$1,1)="3",VLOOKUP(FR$7,PPI_IPI_PGA_PGAI!$A:$E,4,FALSE),VLOOKUP(FR$7,PPI_IPI_PGA_PGAI!$A:$E,5,FALSE))))," ",2016)</f>
        <v>Juli 2016</v>
      </c>
      <c r="FS8" s="91" t="str">
        <f>CONCATENATE(IF(LEFT($J$1,1)="1",VLOOKUP(FS$7,PPI_IPI_PGA_PGAI!$A:$E,2,FALSE),IF(LEFT($J$1,1)="2",VLOOKUP(FS$7,PPI_IPI_PGA_PGAI!$A:$E,3,FALSE),IF(LEFT($J$1,1)="3",VLOOKUP(FS$7,PPI_IPI_PGA_PGAI!$A:$E,4,FALSE),VLOOKUP(FS$7,PPI_IPI_PGA_PGAI!$A:$E,5,FALSE))))," ",2016)</f>
        <v>Aug. 2016</v>
      </c>
      <c r="FT8" s="91" t="str">
        <f>CONCATENATE(IF(LEFT($J$1,1)="1",VLOOKUP(FT$7,PPI_IPI_PGA_PGAI!$A:$E,2,FALSE),IF(LEFT($J$1,1)="2",VLOOKUP(FT$7,PPI_IPI_PGA_PGAI!$A:$E,3,FALSE),IF(LEFT($J$1,1)="3",VLOOKUP(FT$7,PPI_IPI_PGA_PGAI!$A:$E,4,FALSE),VLOOKUP(FT$7,PPI_IPI_PGA_PGAI!$A:$E,5,FALSE))))," ",2016)</f>
        <v>Sept. 2016</v>
      </c>
      <c r="FU8" s="91" t="str">
        <f>CONCATENATE(IF(LEFT($J$1,1)="1",VLOOKUP(FU$7,PPI_IPI_PGA_PGAI!$A:$E,2,FALSE),IF(LEFT($J$1,1)="2",VLOOKUP(FU$7,PPI_IPI_PGA_PGAI!$A:$E,3,FALSE),IF(LEFT($J$1,1)="3",VLOOKUP(FU$7,PPI_IPI_PGA_PGAI!$A:$E,4,FALSE),VLOOKUP(FU$7,PPI_IPI_PGA_PGAI!$A:$E,5,FALSE))))," ",2016)</f>
        <v>Okt. 2016</v>
      </c>
      <c r="FV8" s="91" t="str">
        <f>CONCATENATE(IF(LEFT($J$1,1)="1",VLOOKUP(FV$7,PPI_IPI_PGA_PGAI!$A:$E,2,FALSE),IF(LEFT($J$1,1)="2",VLOOKUP(FV$7,PPI_IPI_PGA_PGAI!$A:$E,3,FALSE),IF(LEFT($J$1,1)="3",VLOOKUP(FV$7,PPI_IPI_PGA_PGAI!$A:$E,4,FALSE),VLOOKUP(FV$7,PPI_IPI_PGA_PGAI!$A:$E,5,FALSE))))," ",2016)</f>
        <v>Nov. 2016</v>
      </c>
      <c r="FW8" s="91" t="str">
        <f>CONCATENATE(IF(LEFT($J$1,1)="1",VLOOKUP(FW$7,PPI_IPI_PGA_PGAI!$A:$E,2,FALSE),IF(LEFT($J$1,1)="2",VLOOKUP(FW$7,PPI_IPI_PGA_PGAI!$A:$E,3,FALSE),IF(LEFT($J$1,1)="3",VLOOKUP(FW$7,PPI_IPI_PGA_PGAI!$A:$E,4,FALSE),VLOOKUP(FW$7,PPI_IPI_PGA_PGAI!$A:$E,5,FALSE))))," ",2016)</f>
        <v>Dez. 2016</v>
      </c>
      <c r="FX8" s="91" t="str">
        <f>CONCATENATE(IF(LEFT($J$1,1)="1",VLOOKUP(FX$7,PPI_IPI_PGA_PGAI!$A:$E,2,FALSE),IF(LEFT($J$1,1)="2",VLOOKUP(FX$7,PPI_IPI_PGA_PGAI!$A:$E,3,FALSE),IF(LEFT($J$1,1)="3",VLOOKUP(FX$7,PPI_IPI_PGA_PGAI!$A:$E,4,FALSE),VLOOKUP(FX$7,PPI_IPI_PGA_PGAI!$A:$E,5,FALSE))))," ",2017)</f>
        <v>Jan. 2017</v>
      </c>
      <c r="FY8" s="91" t="str">
        <f>CONCATENATE(IF(LEFT($J$1,1)="1",VLOOKUP(FY$7,PPI_IPI_PGA_PGAI!$A:$E,2,FALSE),IF(LEFT($J$1,1)="2",VLOOKUP(FY$7,PPI_IPI_PGA_PGAI!$A:$E,3,FALSE),IF(LEFT($J$1,1)="3",VLOOKUP(FY$7,PPI_IPI_PGA_PGAI!$A:$E,4,FALSE),VLOOKUP(FY$7,PPI_IPI_PGA_PGAI!$A:$E,5,FALSE))))," ",2017)</f>
        <v>Feb. 2017</v>
      </c>
      <c r="FZ8" s="91" t="str">
        <f>CONCATENATE(IF(LEFT($J$1,1)="1",VLOOKUP(FZ$7,PPI_IPI_PGA_PGAI!$A:$E,2,FALSE),IF(LEFT($J$1,1)="2",VLOOKUP(FZ$7,PPI_IPI_PGA_PGAI!$A:$E,3,FALSE),IF(LEFT($J$1,1)="3",VLOOKUP(FZ$7,PPI_IPI_PGA_PGAI!$A:$E,4,FALSE),VLOOKUP(FZ$7,PPI_IPI_PGA_PGAI!$A:$E,5,FALSE))))," ",2017)</f>
        <v>März 2017</v>
      </c>
      <c r="GA8" s="91" t="str">
        <f>CONCATENATE(IF(LEFT($J$1,1)="1",VLOOKUP(GA$7,PPI_IPI_PGA_PGAI!$A:$E,2,FALSE),IF(LEFT($J$1,1)="2",VLOOKUP(GA$7,PPI_IPI_PGA_PGAI!$A:$E,3,FALSE),IF(LEFT($J$1,1)="3",VLOOKUP(GA$7,PPI_IPI_PGA_PGAI!$A:$E,4,FALSE),VLOOKUP(GA$7,PPI_IPI_PGA_PGAI!$A:$E,5,FALSE))))," ",2017)</f>
        <v>April 2017</v>
      </c>
      <c r="GB8" s="91" t="str">
        <f>CONCATENATE(IF(LEFT($J$1,1)="1",VLOOKUP(GB$7,PPI_IPI_PGA_PGAI!$A:$E,2,FALSE),IF(LEFT($J$1,1)="2",VLOOKUP(GB$7,PPI_IPI_PGA_PGAI!$A:$E,3,FALSE),IF(LEFT($J$1,1)="3",VLOOKUP(GB$7,PPI_IPI_PGA_PGAI!$A:$E,4,FALSE),VLOOKUP(GB$7,PPI_IPI_PGA_PGAI!$A:$E,5,FALSE))))," ",2017)</f>
        <v>Mai 2017</v>
      </c>
      <c r="GC8" s="91" t="str">
        <f>CONCATENATE(IF(LEFT($J$1,1)="1",VLOOKUP(GC$7,PPI_IPI_PGA_PGAI!$A:$E,2,FALSE),IF(LEFT($J$1,1)="2",VLOOKUP(GC$7,PPI_IPI_PGA_PGAI!$A:$E,3,FALSE),IF(LEFT($J$1,1)="3",VLOOKUP(GC$7,PPI_IPI_PGA_PGAI!$A:$E,4,FALSE),VLOOKUP(GC$7,PPI_IPI_PGA_PGAI!$A:$E,5,FALSE))))," ",2017)</f>
        <v>Juni 2017</v>
      </c>
      <c r="GD8" s="91" t="str">
        <f>CONCATENATE(IF(LEFT($J$1,1)="1",VLOOKUP(GD$7,PPI_IPI_PGA_PGAI!$A:$E,2,FALSE),IF(LEFT($J$1,1)="2",VLOOKUP(GD$7,PPI_IPI_PGA_PGAI!$A:$E,3,FALSE),IF(LEFT($J$1,1)="3",VLOOKUP(GD$7,PPI_IPI_PGA_PGAI!$A:$E,4,FALSE),VLOOKUP(GD$7,PPI_IPI_PGA_PGAI!$A:$E,5,FALSE))))," ",2017)</f>
        <v>Juli 2017</v>
      </c>
      <c r="GE8" s="91" t="str">
        <f>CONCATENATE(IF(LEFT($J$1,1)="1",VLOOKUP(GE$7,PPI_IPI_PGA_PGAI!$A:$E,2,FALSE),IF(LEFT($J$1,1)="2",VLOOKUP(GE$7,PPI_IPI_PGA_PGAI!$A:$E,3,FALSE),IF(LEFT($J$1,1)="3",VLOOKUP(GE$7,PPI_IPI_PGA_PGAI!$A:$E,4,FALSE),VLOOKUP(GE$7,PPI_IPI_PGA_PGAI!$A:$E,5,FALSE))))," ",2017)</f>
        <v>Aug. 2017</v>
      </c>
      <c r="GF8" s="91" t="str">
        <f>CONCATENATE(IF(LEFT($J$1,1)="1",VLOOKUP(GF$7,PPI_IPI_PGA_PGAI!$A:$E,2,FALSE),IF(LEFT($J$1,1)="2",VLOOKUP(GF$7,PPI_IPI_PGA_PGAI!$A:$E,3,FALSE),IF(LEFT($J$1,1)="3",VLOOKUP(GF$7,PPI_IPI_PGA_PGAI!$A:$E,4,FALSE),VLOOKUP(GF$7,PPI_IPI_PGA_PGAI!$A:$E,5,FALSE))))," ",2017)</f>
        <v>Sept. 2017</v>
      </c>
      <c r="GG8" s="91" t="str">
        <f>CONCATENATE(IF(LEFT($J$1,1)="1",VLOOKUP(GG$7,PPI_IPI_PGA_PGAI!$A:$E,2,FALSE),IF(LEFT($J$1,1)="2",VLOOKUP(GG$7,PPI_IPI_PGA_PGAI!$A:$E,3,FALSE),IF(LEFT($J$1,1)="3",VLOOKUP(GG$7,PPI_IPI_PGA_PGAI!$A:$E,4,FALSE),VLOOKUP(GG$7,PPI_IPI_PGA_PGAI!$A:$E,5,FALSE))))," ",2017)</f>
        <v>Okt. 2017</v>
      </c>
      <c r="GH8" s="91" t="str">
        <f>CONCATENATE(IF(LEFT($J$1,1)="1",VLOOKUP(GH$7,PPI_IPI_PGA_PGAI!$A:$E,2,FALSE),IF(LEFT($J$1,1)="2",VLOOKUP(GH$7,PPI_IPI_PGA_PGAI!$A:$E,3,FALSE),IF(LEFT($J$1,1)="3",VLOOKUP(GH$7,PPI_IPI_PGA_PGAI!$A:$E,4,FALSE),VLOOKUP(GH$7,PPI_IPI_PGA_PGAI!$A:$E,5,FALSE))))," ",2017)</f>
        <v>Nov. 2017</v>
      </c>
      <c r="GI8" s="91" t="str">
        <f>CONCATENATE(IF(LEFT($J$1,1)="1",VLOOKUP(GI$7,PPI_IPI_PGA_PGAI!$A:$E,2,FALSE),IF(LEFT($J$1,1)="2",VLOOKUP(GI$7,PPI_IPI_PGA_PGAI!$A:$E,3,FALSE),IF(LEFT($J$1,1)="3",VLOOKUP(GI$7,PPI_IPI_PGA_PGAI!$A:$E,4,FALSE),VLOOKUP(GI$7,PPI_IPI_PGA_PGAI!$A:$E,5,FALSE))))," ",2017)</f>
        <v>Dez. 2017</v>
      </c>
      <c r="GJ8" s="91" t="str">
        <f>CONCATENATE(IF(LEFT($J$1,1)="1",VLOOKUP(GJ$7,PPI_IPI_PGA_PGAI!$A:$E,2,FALSE),IF(LEFT($J$1,1)="2",VLOOKUP(GJ$7,PPI_IPI_PGA_PGAI!$A:$E,3,FALSE),IF(LEFT($J$1,1)="3",VLOOKUP(GJ$7,PPI_IPI_PGA_PGAI!$A:$E,4,FALSE),VLOOKUP(GJ$7,PPI_IPI_PGA_PGAI!$A:$E,5,FALSE))))," ",2018)</f>
        <v>Jan. 2018</v>
      </c>
      <c r="GK8" s="91" t="str">
        <f>CONCATENATE(IF(LEFT($J$1,1)="1",VLOOKUP(GK$7,PPI_IPI_PGA_PGAI!$A:$E,2,FALSE),IF(LEFT($J$1,1)="2",VLOOKUP(GK$7,PPI_IPI_PGA_PGAI!$A:$E,3,FALSE),IF(LEFT($J$1,1)="3",VLOOKUP(GK$7,PPI_IPI_PGA_PGAI!$A:$E,4,FALSE),VLOOKUP(GK$7,PPI_IPI_PGA_PGAI!$A:$E,5,FALSE))))," ",2018)</f>
        <v>Feb. 2018</v>
      </c>
      <c r="GL8" s="91" t="str">
        <f>CONCATENATE(IF(LEFT($J$1,1)="1",VLOOKUP(GL$7,PPI_IPI_PGA_PGAI!$A:$E,2,FALSE),IF(LEFT($J$1,1)="2",VLOOKUP(GL$7,PPI_IPI_PGA_PGAI!$A:$E,3,FALSE),IF(LEFT($J$1,1)="3",VLOOKUP(GL$7,PPI_IPI_PGA_PGAI!$A:$E,4,FALSE),VLOOKUP(GL$7,PPI_IPI_PGA_PGAI!$A:$E,5,FALSE))))," ",2018)</f>
        <v>März 2018</v>
      </c>
      <c r="GM8" s="91" t="str">
        <f>CONCATENATE(IF(LEFT($J$1,1)="1",VLOOKUP(GM$7,PPI_IPI_PGA_PGAI!$A:$E,2,FALSE),IF(LEFT($J$1,1)="2",VLOOKUP(GM$7,PPI_IPI_PGA_PGAI!$A:$E,3,FALSE),IF(LEFT($J$1,1)="3",VLOOKUP(GM$7,PPI_IPI_PGA_PGAI!$A:$E,4,FALSE),VLOOKUP(GM$7,PPI_IPI_PGA_PGAI!$A:$E,5,FALSE))))," ",2018)</f>
        <v>April 2018</v>
      </c>
      <c r="GN8" s="91" t="str">
        <f>CONCATENATE(IF(LEFT($J$1,1)="1",VLOOKUP(GN$7,PPI_IPI_PGA_PGAI!$A:$E,2,FALSE),IF(LEFT($J$1,1)="2",VLOOKUP(GN$7,PPI_IPI_PGA_PGAI!$A:$E,3,FALSE),IF(LEFT($J$1,1)="3",VLOOKUP(GN$7,PPI_IPI_PGA_PGAI!$A:$E,4,FALSE),VLOOKUP(GN$7,PPI_IPI_PGA_PGAI!$A:$E,5,FALSE))))," ",2018)</f>
        <v>Mai 2018</v>
      </c>
      <c r="GO8" s="91" t="str">
        <f>CONCATENATE(IF(LEFT($J$1,1)="1",VLOOKUP(GO$7,PPI_IPI_PGA_PGAI!$A:$E,2,FALSE),IF(LEFT($J$1,1)="2",VLOOKUP(GO$7,PPI_IPI_PGA_PGAI!$A:$E,3,FALSE),IF(LEFT($J$1,1)="3",VLOOKUP(GO$7,PPI_IPI_PGA_PGAI!$A:$E,4,FALSE),VLOOKUP(GO$7,PPI_IPI_PGA_PGAI!$A:$E,5,FALSE))))," ",2018)</f>
        <v>Juni 2018</v>
      </c>
      <c r="GP8" s="91" t="str">
        <f>CONCATENATE(IF(LEFT($J$1,1)="1",VLOOKUP(GP$7,PPI_IPI_PGA_PGAI!$A:$E,2,FALSE),IF(LEFT($J$1,1)="2",VLOOKUP(GP$7,PPI_IPI_PGA_PGAI!$A:$E,3,FALSE),IF(LEFT($J$1,1)="3",VLOOKUP(GP$7,PPI_IPI_PGA_PGAI!$A:$E,4,FALSE),VLOOKUP(GP$7,PPI_IPI_PGA_PGAI!$A:$E,5,FALSE))))," ",2018)</f>
        <v>Juli 2018</v>
      </c>
      <c r="GQ8" s="91" t="str">
        <f>CONCATENATE(IF(LEFT($J$1,1)="1",VLOOKUP(GQ$7,PPI_IPI_PGA_PGAI!$A:$E,2,FALSE),IF(LEFT($J$1,1)="2",VLOOKUP(GQ$7,PPI_IPI_PGA_PGAI!$A:$E,3,FALSE),IF(LEFT($J$1,1)="3",VLOOKUP(GQ$7,PPI_IPI_PGA_PGAI!$A:$E,4,FALSE),VLOOKUP(GQ$7,PPI_IPI_PGA_PGAI!$A:$E,5,FALSE))))," ",2018)</f>
        <v>Aug. 2018</v>
      </c>
      <c r="GR8" s="91" t="str">
        <f>CONCATENATE(IF(LEFT($J$1,1)="1",VLOOKUP(GR$7,PPI_IPI_PGA_PGAI!$A:$E,2,FALSE),IF(LEFT($J$1,1)="2",VLOOKUP(GR$7,PPI_IPI_PGA_PGAI!$A:$E,3,FALSE),IF(LEFT($J$1,1)="3",VLOOKUP(GR$7,PPI_IPI_PGA_PGAI!$A:$E,4,FALSE),VLOOKUP(GR$7,PPI_IPI_PGA_PGAI!$A:$E,5,FALSE))))," ",2018)</f>
        <v>Sept. 2018</v>
      </c>
      <c r="GS8" s="91" t="str">
        <f>CONCATENATE(IF(LEFT($J$1,1)="1",VLOOKUP(GS$7,PPI_IPI_PGA_PGAI!$A:$E,2,FALSE),IF(LEFT($J$1,1)="2",VLOOKUP(GS$7,PPI_IPI_PGA_PGAI!$A:$E,3,FALSE),IF(LEFT($J$1,1)="3",VLOOKUP(GS$7,PPI_IPI_PGA_PGAI!$A:$E,4,FALSE),VLOOKUP(GS$7,PPI_IPI_PGA_PGAI!$A:$E,5,FALSE))))," ",2018)</f>
        <v>Okt. 2018</v>
      </c>
      <c r="GT8" s="91" t="str">
        <f>CONCATENATE(IF(LEFT($J$1,1)="1",VLOOKUP(GT$7,PPI_IPI_PGA_PGAI!$A:$E,2,FALSE),IF(LEFT($J$1,1)="2",VLOOKUP(GT$7,PPI_IPI_PGA_PGAI!$A:$E,3,FALSE),IF(LEFT($J$1,1)="3",VLOOKUP(GT$7,PPI_IPI_PGA_PGAI!$A:$E,4,FALSE),VLOOKUP(GT$7,PPI_IPI_PGA_PGAI!$A:$E,5,FALSE))))," ",2018)</f>
        <v>Nov. 2018</v>
      </c>
      <c r="GU8" s="91" t="str">
        <f>CONCATENATE(IF(LEFT($J$1,1)="1",VLOOKUP(GU$7,PPI_IPI_PGA_PGAI!$A:$E,2,FALSE),IF(LEFT($J$1,1)="2",VLOOKUP(GU$7,PPI_IPI_PGA_PGAI!$A:$E,3,FALSE),IF(LEFT($J$1,1)="3",VLOOKUP(GU$7,PPI_IPI_PGA_PGAI!$A:$E,4,FALSE),VLOOKUP(GU$7,PPI_IPI_PGA_PGAI!$A:$E,5,FALSE))))," ",2018)</f>
        <v>Dez. 2018</v>
      </c>
      <c r="GV8" s="91" t="str">
        <f>CONCATENATE(IF(LEFT($J$1,1)="1",VLOOKUP(GV$7,PPI_IPI_PGA_PGAI!$A:$E,2,FALSE),IF(LEFT($J$1,1)="2",VLOOKUP(GV$7,PPI_IPI_PGA_PGAI!$A:$E,3,FALSE),IF(LEFT($J$1,1)="3",VLOOKUP(GV$7,PPI_IPI_PGA_PGAI!$A:$E,4,FALSE),VLOOKUP(GV$7,PPI_IPI_PGA_PGAI!$A:$E,5,FALSE))))," ",2019)</f>
        <v>Jan. 2019</v>
      </c>
      <c r="GW8" s="91" t="str">
        <f>CONCATENATE(IF(LEFT($J$1,1)="1",VLOOKUP(GW$7,PPI_IPI_PGA_PGAI!$A:$E,2,FALSE),IF(LEFT($J$1,1)="2",VLOOKUP(GW$7,PPI_IPI_PGA_PGAI!$A:$E,3,FALSE),IF(LEFT($J$1,1)="3",VLOOKUP(GW$7,PPI_IPI_PGA_PGAI!$A:$E,4,FALSE),VLOOKUP(GW$7,PPI_IPI_PGA_PGAI!$A:$E,5,FALSE))))," ",2019)</f>
        <v>Feb. 2019</v>
      </c>
      <c r="GX8" s="91" t="str">
        <f>CONCATENATE(IF(LEFT($J$1,1)="1",VLOOKUP(GX$7,PPI_IPI_PGA_PGAI!$A:$E,2,FALSE),IF(LEFT($J$1,1)="2",VLOOKUP(GX$7,PPI_IPI_PGA_PGAI!$A:$E,3,FALSE),IF(LEFT($J$1,1)="3",VLOOKUP(GX$7,PPI_IPI_PGA_PGAI!$A:$E,4,FALSE),VLOOKUP(GX$7,PPI_IPI_PGA_PGAI!$A:$E,5,FALSE))))," ",2019)</f>
        <v>März 2019</v>
      </c>
      <c r="GY8" s="91" t="str">
        <f>CONCATENATE(IF(LEFT($J$1,1)="1",VLOOKUP(GY$7,PPI_IPI_PGA_PGAI!$A:$E,2,FALSE),IF(LEFT($J$1,1)="2",VLOOKUP(GY$7,PPI_IPI_PGA_PGAI!$A:$E,3,FALSE),IF(LEFT($J$1,1)="3",VLOOKUP(GY$7,PPI_IPI_PGA_PGAI!$A:$E,4,FALSE),VLOOKUP(GY$7,PPI_IPI_PGA_PGAI!$A:$E,5,FALSE))))," ",2019)</f>
        <v>April 2019</v>
      </c>
      <c r="GZ8" s="91" t="str">
        <f>CONCATENATE(IF(LEFT($J$1,1)="1",VLOOKUP(GZ$7,PPI_IPI_PGA_PGAI!$A:$E,2,FALSE),IF(LEFT($J$1,1)="2",VLOOKUP(GZ$7,PPI_IPI_PGA_PGAI!$A:$E,3,FALSE),IF(LEFT($J$1,1)="3",VLOOKUP(GZ$7,PPI_IPI_PGA_PGAI!$A:$E,4,FALSE),VLOOKUP(GZ$7,PPI_IPI_PGA_PGAI!$A:$E,5,FALSE))))," ",2019)</f>
        <v>Mai 2019</v>
      </c>
      <c r="HA8" s="91" t="str">
        <f>CONCATENATE(IF(LEFT($J$1,1)="1",VLOOKUP(HA$7,PPI_IPI_PGA_PGAI!$A:$E,2,FALSE),IF(LEFT($J$1,1)="2",VLOOKUP(HA$7,PPI_IPI_PGA_PGAI!$A:$E,3,FALSE),IF(LEFT($J$1,1)="3",VLOOKUP(HA$7,PPI_IPI_PGA_PGAI!$A:$E,4,FALSE),VLOOKUP(HA$7,PPI_IPI_PGA_PGAI!$A:$E,5,FALSE))))," ",2019)</f>
        <v>Juni 2019</v>
      </c>
      <c r="HB8" s="91" t="str">
        <f>CONCATENATE(IF(LEFT($J$1,1)="1",VLOOKUP(HB$7,PPI_IPI_PGA_PGAI!$A:$E,2,FALSE),IF(LEFT($J$1,1)="2",VLOOKUP(HB$7,PPI_IPI_PGA_PGAI!$A:$E,3,FALSE),IF(LEFT($J$1,1)="3",VLOOKUP(HB$7,PPI_IPI_PGA_PGAI!$A:$E,4,FALSE),VLOOKUP(HB$7,PPI_IPI_PGA_PGAI!$A:$E,5,FALSE))))," ",2019)</f>
        <v>Juli 2019</v>
      </c>
      <c r="HC8" s="91" t="str">
        <f>CONCATENATE(IF(LEFT($J$1,1)="1",VLOOKUP(HC$7,PPI_IPI_PGA_PGAI!$A:$E,2,FALSE),IF(LEFT($J$1,1)="2",VLOOKUP(HC$7,PPI_IPI_PGA_PGAI!$A:$E,3,FALSE),IF(LEFT($J$1,1)="3",VLOOKUP(HC$7,PPI_IPI_PGA_PGAI!$A:$E,4,FALSE),VLOOKUP(HC$7,PPI_IPI_PGA_PGAI!$A:$E,5,FALSE))))," ",2019)</f>
        <v>Aug. 2019</v>
      </c>
      <c r="HD8" s="91" t="str">
        <f>CONCATENATE(IF(LEFT($J$1,1)="1",VLOOKUP(HD$7,PPI_IPI_PGA_PGAI!$A:$E,2,FALSE),IF(LEFT($J$1,1)="2",VLOOKUP(HD$7,PPI_IPI_PGA_PGAI!$A:$E,3,FALSE),IF(LEFT($J$1,1)="3",VLOOKUP(HD$7,PPI_IPI_PGA_PGAI!$A:$E,4,FALSE),VLOOKUP(HD$7,PPI_IPI_PGA_PGAI!$A:$E,5,FALSE))))," ",2019)</f>
        <v>Sept. 2019</v>
      </c>
      <c r="HE8" s="91" t="str">
        <f>CONCATENATE(IF(LEFT($J$1,1)="1",VLOOKUP(HE$7,PPI_IPI_PGA_PGAI!$A:$E,2,FALSE),IF(LEFT($J$1,1)="2",VLOOKUP(HE$7,PPI_IPI_PGA_PGAI!$A:$E,3,FALSE),IF(LEFT($J$1,1)="3",VLOOKUP(HE$7,PPI_IPI_PGA_PGAI!$A:$E,4,FALSE),VLOOKUP(HE$7,PPI_IPI_PGA_PGAI!$A:$E,5,FALSE))))," ",2019)</f>
        <v>Okt. 2019</v>
      </c>
      <c r="HF8" s="91" t="str">
        <f>CONCATENATE(IF(LEFT($J$1,1)="1",VLOOKUP(HF$7,PPI_IPI_PGA_PGAI!$A:$E,2,FALSE),IF(LEFT($J$1,1)="2",VLOOKUP(HF$7,PPI_IPI_PGA_PGAI!$A:$E,3,FALSE),IF(LEFT($J$1,1)="3",VLOOKUP(HF$7,PPI_IPI_PGA_PGAI!$A:$E,4,FALSE),VLOOKUP(HF$7,PPI_IPI_PGA_PGAI!$A:$E,5,FALSE))))," ",2019)</f>
        <v>Nov. 2019</v>
      </c>
      <c r="HG8" s="124" t="str">
        <f>CONCATENATE(IF(LEFT($J$1,1)="1",VLOOKUP(HG$7,PPI_IPI_PGA_PGAI!$A:$E,2,FALSE),IF(LEFT($J$1,1)="2",VLOOKUP(HG$7,PPI_IPI_PGA_PGAI!$A:$E,3,FALSE),IF(LEFT($J$1,1)="3",VLOOKUP(HG$7,PPI_IPI_PGA_PGAI!$A:$E,4,FALSE),VLOOKUP(HG$7,PPI_IPI_PGA_PGAI!$A:$E,5,FALSE))))," ",2019)</f>
        <v>Dez. 2019</v>
      </c>
      <c r="HH8" s="124" t="str">
        <f>CONCATENATE(IF(LEFT($J$1,1)="1",VLOOKUP(HH$7,PPI_IPI_PGA_PGAI!$A:$E,2,FALSE),IF(LEFT($J$1,1)="2",VLOOKUP(HH$7,PPI_IPI_PGA_PGAI!$A:$E,3,FALSE),IF(LEFT($J$1,1)="3",VLOOKUP(HH$7,PPI_IPI_PGA_PGAI!$A:$E,4,FALSE),VLOOKUP(HH$7,PPI_IPI_PGA_PGAI!$A:$E,5,FALSE))))," ",2020)</f>
        <v>Jan. 2020</v>
      </c>
      <c r="HI8" s="124" t="str">
        <f>CONCATENATE(IF(LEFT($J$1,1)="1",VLOOKUP(HI$7,PPI_IPI_PGA_PGAI!$A:$E,2,FALSE),IF(LEFT($J$1,1)="2",VLOOKUP(HI$7,PPI_IPI_PGA_PGAI!$A:$E,3,FALSE),IF(LEFT($J$1,1)="3",VLOOKUP(HI$7,PPI_IPI_PGA_PGAI!$A:$E,4,FALSE),VLOOKUP(HI$7,PPI_IPI_PGA_PGAI!$A:$E,5,FALSE))))," ",2020)</f>
        <v>Feb. 2020</v>
      </c>
      <c r="HJ8" s="124" t="str">
        <f>CONCATENATE(IF(LEFT($J$1,1)="1",VLOOKUP(HJ$7,PPI_IPI_PGA_PGAI!$A:$E,2,FALSE),IF(LEFT($J$1,1)="2",VLOOKUP(HJ$7,PPI_IPI_PGA_PGAI!$A:$E,3,FALSE),IF(LEFT($J$1,1)="3",VLOOKUP(HJ$7,PPI_IPI_PGA_PGAI!$A:$E,4,FALSE),VLOOKUP(HJ$7,PPI_IPI_PGA_PGAI!$A:$E,5,FALSE))))," ",2020)</f>
        <v>März 2020</v>
      </c>
      <c r="HK8" s="124" t="str">
        <f>CONCATENATE(IF(LEFT($J$1,1)="1",VLOOKUP(HK$7,PPI_IPI_PGA_PGAI!$A:$E,2,FALSE),IF(LEFT($J$1,1)="2",VLOOKUP(HK$7,PPI_IPI_PGA_PGAI!$A:$E,3,FALSE),IF(LEFT($J$1,1)="3",VLOOKUP(HK$7,PPI_IPI_PGA_PGAI!$A:$E,4,FALSE),VLOOKUP(HK$7,PPI_IPI_PGA_PGAI!$A:$E,5,FALSE))))," ",2020)</f>
        <v>April 2020</v>
      </c>
      <c r="HL8" s="124" t="str">
        <f>CONCATENATE(IF(LEFT($J$1,1)="1",VLOOKUP(HL$7,PPI_IPI_PGA_PGAI!$A:$E,2,FALSE),IF(LEFT($J$1,1)="2",VLOOKUP(HL$7,PPI_IPI_PGA_PGAI!$A:$E,3,FALSE),IF(LEFT($J$1,1)="3",VLOOKUP(HL$7,PPI_IPI_PGA_PGAI!$A:$E,4,FALSE),VLOOKUP(HL$7,PPI_IPI_PGA_PGAI!$A:$E,5,FALSE))))," ",2020)</f>
        <v>Mai 2020</v>
      </c>
      <c r="HM8" s="124" t="str">
        <f>CONCATENATE(IF(LEFT($J$1,1)="1",VLOOKUP(HM$7,PPI_IPI_PGA_PGAI!$A:$E,2,FALSE),IF(LEFT($J$1,1)="2",VLOOKUP(HM$7,PPI_IPI_PGA_PGAI!$A:$E,3,FALSE),IF(LEFT($J$1,1)="3",VLOOKUP(HM$7,PPI_IPI_PGA_PGAI!$A:$E,4,FALSE),VLOOKUP(HM$7,PPI_IPI_PGA_PGAI!$A:$E,5,FALSE))))," ",2020)</f>
        <v>Juni 2020</v>
      </c>
      <c r="HN8" s="124" t="str">
        <f>CONCATENATE(IF(LEFT($J$1,1)="1",VLOOKUP(HN$7,PPI_IPI_PGA_PGAI!$A:$E,2,FALSE),IF(LEFT($J$1,1)="2",VLOOKUP(HN$7,PPI_IPI_PGA_PGAI!$A:$E,3,FALSE),IF(LEFT($J$1,1)="3",VLOOKUP(HN$7,PPI_IPI_PGA_PGAI!$A:$E,4,FALSE),VLOOKUP(HN$7,PPI_IPI_PGA_PGAI!$A:$E,5,FALSE))))," ",2020)</f>
        <v>Juli 2020</v>
      </c>
      <c r="HO8" s="124" t="str">
        <f>CONCATENATE(IF(LEFT($J$1,1)="1",VLOOKUP(HO$7,PPI_IPI_PGA_PGAI!$A:$E,2,FALSE),IF(LEFT($J$1,1)="2",VLOOKUP(HO$7,PPI_IPI_PGA_PGAI!$A:$E,3,FALSE),IF(LEFT($J$1,1)="3",VLOOKUP(HO$7,PPI_IPI_PGA_PGAI!$A:$E,4,FALSE),VLOOKUP(HO$7,PPI_IPI_PGA_PGAI!$A:$E,5,FALSE))))," ",2020)</f>
        <v>Aug. 2020</v>
      </c>
      <c r="HP8" s="124" t="str">
        <f>CONCATENATE(IF(LEFT($J$1,1)="1",VLOOKUP(HP$7,PPI_IPI_PGA_PGAI!$A:$E,2,FALSE),IF(LEFT($J$1,1)="2",VLOOKUP(HP$7,PPI_IPI_PGA_PGAI!$A:$E,3,FALSE),IF(LEFT($J$1,1)="3",VLOOKUP(HP$7,PPI_IPI_PGA_PGAI!$A:$E,4,FALSE),VLOOKUP(HP$7,PPI_IPI_PGA_PGAI!$A:$E,5,FALSE))))," ",2020)</f>
        <v>Sept. 2020</v>
      </c>
      <c r="HQ8" s="124" t="str">
        <f>CONCATENATE(IF(LEFT($J$1,1)="1",VLOOKUP(HQ$7,PPI_IPI_PGA_PGAI!$A:$E,2,FALSE),IF(LEFT($J$1,1)="2",VLOOKUP(HQ$7,PPI_IPI_PGA_PGAI!$A:$E,3,FALSE),IF(LEFT($J$1,1)="3",VLOOKUP(HQ$7,PPI_IPI_PGA_PGAI!$A:$E,4,FALSE),VLOOKUP(HQ$7,PPI_IPI_PGA_PGAI!$A:$E,5,FALSE))))," ",2020)</f>
        <v>Okt. 2020</v>
      </c>
      <c r="HR8" s="124" t="str">
        <f>CONCATENATE(IF(LEFT($J$1,1)="1",VLOOKUP(HR$7,PPI_IPI_PGA_PGAI!$A:$E,2,FALSE),IF(LEFT($J$1,1)="2",VLOOKUP(HR$7,PPI_IPI_PGA_PGAI!$A:$E,3,FALSE),IF(LEFT($J$1,1)="3",VLOOKUP(HR$7,PPI_IPI_PGA_PGAI!$A:$E,4,FALSE),VLOOKUP(HR$7,PPI_IPI_PGA_PGAI!$A:$E,5,FALSE))))," ",2020)</f>
        <v>Nov. 2020</v>
      </c>
      <c r="HS8" s="124" t="str">
        <f>CONCATENATE(IF(LEFT($J$1,1)="1",VLOOKUP(HS$7,PPI_IPI_PGA_PGAI!$A:$E,2,FALSE),IF(LEFT($J$1,1)="2",VLOOKUP(HS$7,PPI_IPI_PGA_PGAI!$A:$E,3,FALSE),IF(LEFT($J$1,1)="3",VLOOKUP(HS$7,PPI_IPI_PGA_PGAI!$A:$E,4,FALSE),VLOOKUP(HS$7,PPI_IPI_PGA_PGAI!$A:$E,5,FALSE))))," ",2020)</f>
        <v>Dez. 2020</v>
      </c>
      <c r="HT8" s="201" t="str">
        <f>CONCATENATE(IF(LEFT($J$1,1)="1",VLOOKUP(HT$7,PPI_IPI_PGA_PGAI!$A:$E,2,FALSE),IF(LEFT($J$1,1)="2",VLOOKUP(HT$7,PPI_IPI_PGA_PGAI!$A:$E,3,FALSE),IF(LEFT($J$1,1)="3",VLOOKUP(HT$7,PPI_IPI_PGA_PGAI!$A:$E,4,FALSE),VLOOKUP(HT$7,PPI_IPI_PGA_PGAI!$A:$E,5,FALSE))))," ",2021)</f>
        <v>Jan. 2021</v>
      </c>
      <c r="HU8" s="201" t="str">
        <f>CONCATENATE(IF(LEFT($J$1,1)="1",VLOOKUP(HU$7,PPI_IPI_PGA_PGAI!$A:$E,2,FALSE),IF(LEFT($J$1,1)="2",VLOOKUP(HU$7,PPI_IPI_PGA_PGAI!$A:$E,3,FALSE),IF(LEFT($J$1,1)="3",VLOOKUP(HU$7,PPI_IPI_PGA_PGAI!$A:$E,4,FALSE),VLOOKUP(HU$7,PPI_IPI_PGA_PGAI!$A:$E,5,FALSE))))," ",2021)</f>
        <v>Feb. 2021</v>
      </c>
      <c r="HV8" s="201" t="str">
        <f>CONCATENATE(IF(LEFT($J$1,1)="1",VLOOKUP(HV$7,PPI_IPI_PGA_PGAI!$A:$E,2,FALSE),IF(LEFT($J$1,1)="2",VLOOKUP(HV$7,PPI_IPI_PGA_PGAI!$A:$E,3,FALSE),IF(LEFT($J$1,1)="3",VLOOKUP(HV$7,PPI_IPI_PGA_PGAI!$A:$E,4,FALSE),VLOOKUP(HV$7,PPI_IPI_PGA_PGAI!$A:$E,5,FALSE))))," ",2021)</f>
        <v>März 2021</v>
      </c>
      <c r="HW8" s="201" t="str">
        <f>CONCATENATE(IF(LEFT($J$1,1)="1",VLOOKUP(HW$7,PPI_IPI_PGA_PGAI!$A:$E,2,FALSE),IF(LEFT($J$1,1)="2",VLOOKUP(HW$7,PPI_IPI_PGA_PGAI!$A:$E,3,FALSE),IF(LEFT($J$1,1)="3",VLOOKUP(HW$7,PPI_IPI_PGA_PGAI!$A:$E,4,FALSE),VLOOKUP(HW$7,PPI_IPI_PGA_PGAI!$A:$E,5,FALSE))))," ",2021)</f>
        <v>April 2021</v>
      </c>
      <c r="HX8" s="201" t="str">
        <f>CONCATENATE(IF(LEFT($J$1,1)="1",VLOOKUP(HX$7,PPI_IPI_PGA_PGAI!$A:$E,2,FALSE),IF(LEFT($J$1,1)="2",VLOOKUP(HX$7,PPI_IPI_PGA_PGAI!$A:$E,3,FALSE),IF(LEFT($J$1,1)="3",VLOOKUP(HX$7,PPI_IPI_PGA_PGAI!$A:$E,4,FALSE),VLOOKUP(HX$7,PPI_IPI_PGA_PGAI!$A:$E,5,FALSE))))," ",2021)</f>
        <v>Mai 2021</v>
      </c>
      <c r="HY8" s="201" t="str">
        <f>CONCATENATE(IF(LEFT($J$1,1)="1",VLOOKUP(HY$7,PPI_IPI_PGA_PGAI!$A:$E,2,FALSE),IF(LEFT($J$1,1)="2",VLOOKUP(HY$7,PPI_IPI_PGA_PGAI!$A:$E,3,FALSE),IF(LEFT($J$1,1)="3",VLOOKUP(HY$7,PPI_IPI_PGA_PGAI!$A:$E,4,FALSE),VLOOKUP(HY$7,PPI_IPI_PGA_PGAI!$A:$E,5,FALSE))))," ",2021)</f>
        <v>Juni 2021</v>
      </c>
      <c r="HZ8" s="201" t="str">
        <f>CONCATENATE(IF(LEFT($J$1,1)="1",VLOOKUP(HZ$7,PPI_IPI_PGA_PGAI!$A:$E,2,FALSE),IF(LEFT($J$1,1)="2",VLOOKUP(HZ$7,PPI_IPI_PGA_PGAI!$A:$E,3,FALSE),IF(LEFT($J$1,1)="3",VLOOKUP(HZ$7,PPI_IPI_PGA_PGAI!$A:$E,4,FALSE),VLOOKUP(HZ$7,PPI_IPI_PGA_PGAI!$A:$E,5,FALSE))))," ",2021)</f>
        <v>Juli 2021</v>
      </c>
      <c r="IA8" s="201" t="str">
        <f>CONCATENATE(IF(LEFT($J$1,1)="1",VLOOKUP(IA$7,PPI_IPI_PGA_PGAI!$A:$E,2,FALSE),IF(LEFT($J$1,1)="2",VLOOKUP(IA$7,PPI_IPI_PGA_PGAI!$A:$E,3,FALSE),IF(LEFT($J$1,1)="3",VLOOKUP(IA$7,PPI_IPI_PGA_PGAI!$A:$E,4,FALSE),VLOOKUP(IA$7,PPI_IPI_PGA_PGAI!$A:$E,5,FALSE))))," ",2021)</f>
        <v>Aug. 2021</v>
      </c>
      <c r="IB8" s="201" t="str">
        <f>CONCATENATE(IF(LEFT($J$1,1)="1",VLOOKUP(IB$7,PPI_IPI_PGA_PGAI!$A:$E,2,FALSE),IF(LEFT($J$1,1)="2",VLOOKUP(IB$7,PPI_IPI_PGA_PGAI!$A:$E,3,FALSE),IF(LEFT($J$1,1)="3",VLOOKUP(IB$7,PPI_IPI_PGA_PGAI!$A:$E,4,FALSE),VLOOKUP(IB$7,PPI_IPI_PGA_PGAI!$A:$E,5,FALSE))))," ",2021)</f>
        <v>Sept. 2021</v>
      </c>
      <c r="IC8" s="201" t="str">
        <f>CONCATENATE(IF(LEFT($J$1,1)="1",VLOOKUP(IC$7,PPI_IPI_PGA_PGAI!$A:$E,2,FALSE),IF(LEFT($J$1,1)="2",VLOOKUP(IC$7,PPI_IPI_PGA_PGAI!$A:$E,3,FALSE),IF(LEFT($J$1,1)="3",VLOOKUP(IC$7,PPI_IPI_PGA_PGAI!$A:$E,4,FALSE),VLOOKUP(IC$7,PPI_IPI_PGA_PGAI!$A:$E,5,FALSE))))," ",2021)</f>
        <v>Okt. 2021</v>
      </c>
      <c r="ID8" s="201" t="str">
        <f>CONCATENATE(IF(LEFT($J$1,1)="1",VLOOKUP(ID$7,PPI_IPI_PGA_PGAI!$A:$E,2,FALSE),IF(LEFT($J$1,1)="2",VLOOKUP(ID$7,PPI_IPI_PGA_PGAI!$A:$E,3,FALSE),IF(LEFT($J$1,1)="3",VLOOKUP(ID$7,PPI_IPI_PGA_PGAI!$A:$E,4,FALSE),VLOOKUP(ID$7,PPI_IPI_PGA_PGAI!$A:$E,5,FALSE))))," ",2021)</f>
        <v>Nov. 2021</v>
      </c>
      <c r="IE8" s="201" t="str">
        <f>CONCATENATE(IF(LEFT($J$1,1)="1",VLOOKUP(IE$7,PPI_IPI_PGA_PGAI!$A:$E,2,FALSE),IF(LEFT($J$1,1)="2",VLOOKUP(IE$7,PPI_IPI_PGA_PGAI!$A:$E,3,FALSE),IF(LEFT($J$1,1)="3",VLOOKUP(IE$7,PPI_IPI_PGA_PGAI!$A:$E,4,FALSE),VLOOKUP(IE$7,PPI_IPI_PGA_PGAI!$A:$E,5,FALSE))))," ",2021)</f>
        <v>Dez. 2021</v>
      </c>
      <c r="IF8" s="201" t="str">
        <f>CONCATENATE(IF(LEFT($J$1,1)="1",VLOOKUP(IF$7,PPI_IPI_PGA_PGAI!$A:$E,2,FALSE),IF(LEFT($J$1,1)="2",VLOOKUP(IF$7,PPI_IPI_PGA_PGAI!$A:$E,3,FALSE),IF(LEFT($J$1,1)="3",VLOOKUP(IF$7,PPI_IPI_PGA_PGAI!$A:$E,4,FALSE),VLOOKUP(IF$7,PPI_IPI_PGA_PGAI!$A:$E,5,FALSE))))," ",2022)</f>
        <v>Jan. 2022</v>
      </c>
      <c r="IG8" s="201" t="str">
        <f>CONCATENATE(IF(LEFT($J$1,1)="1",VLOOKUP(IG$7,PPI_IPI_PGA_PGAI!$A:$E,2,FALSE),IF(LEFT($J$1,1)="2",VLOOKUP(IG$7,PPI_IPI_PGA_PGAI!$A:$E,3,FALSE),IF(LEFT($J$1,1)="3",VLOOKUP(IG$7,PPI_IPI_PGA_PGAI!$A:$E,4,FALSE),VLOOKUP(IG$7,PPI_IPI_PGA_PGAI!$A:$E,5,FALSE))))," ",2022)</f>
        <v>Feb. 2022</v>
      </c>
      <c r="IH8" s="201" t="str">
        <f>CONCATENATE(IF(LEFT($J$1,1)="1",VLOOKUP(IH$7,PPI_IPI_PGA_PGAI!$A:$E,2,FALSE),IF(LEFT($J$1,1)="2",VLOOKUP(IH$7,PPI_IPI_PGA_PGAI!$A:$E,3,FALSE),IF(LEFT($J$1,1)="3",VLOOKUP(IH$7,PPI_IPI_PGA_PGAI!$A:$E,4,FALSE),VLOOKUP(IH$7,PPI_IPI_PGA_PGAI!$A:$E,5,FALSE))))," ",2022)</f>
        <v>März 2022</v>
      </c>
      <c r="II8" s="201" t="str">
        <f>CONCATENATE(IF(LEFT($J$1,1)="1",VLOOKUP(II$7,PPI_IPI_PGA_PGAI!$A:$E,2,FALSE),IF(LEFT($J$1,1)="2",VLOOKUP(II$7,PPI_IPI_PGA_PGAI!$A:$E,3,FALSE),IF(LEFT($J$1,1)="3",VLOOKUP(II$7,PPI_IPI_PGA_PGAI!$A:$E,4,FALSE),VLOOKUP(II$7,PPI_IPI_PGA_PGAI!$A:$E,5,FALSE))))," ",2022)</f>
        <v>April 2022</v>
      </c>
      <c r="IJ8" s="205" t="str">
        <f>CONCATENATE(IF(LEFT($J$1,1)="1",VLOOKUP(IJ$7,PPI_IPI_PGA_PGAI!$A:$E,2,FALSE),IF(LEFT($J$1,1)="2",VLOOKUP(IJ$7,PPI_IPI_PGA_PGAI!$A:$E,3,FALSE),IF(LEFT($J$1,1)="3",VLOOKUP(IJ$7,PPI_IPI_PGA_PGAI!$A:$E,4,FALSE),VLOOKUP(IJ$7,PPI_IPI_PGA_PGAI!$A:$E,5,FALSE))))," ",2022)</f>
        <v>Mai 2022</v>
      </c>
    </row>
    <row r="9" spans="1:244" s="94" customFormat="1" ht="11.1" customHeight="1" x14ac:dyDescent="0.2">
      <c r="A9" s="92" t="s">
        <v>2121</v>
      </c>
      <c r="B9" s="127"/>
      <c r="C9" s="86"/>
      <c r="D9" s="41"/>
      <c r="E9" s="42" t="str">
        <f>IF(LEFT($J$1,1)="1",VLOOKUP($A9,PPI_IPI_PGA_PGAI!$A:$I,2,FALSE),IF(LEFT($J$1,1)="2",VLOOKUP($A9,PPI_IPI_PGA_PGAI!$A:$I,3,FALSE),IF(LEFT($J$1,1)="3",VLOOKUP($A9,PPI_IPI_PGA_PGAI!$A:$I,4,FALSE),VLOOKUP($A9,PPI_IPI_PGA_PGAI!$A:$I,5,FALSE))))</f>
        <v xml:space="preserve"> Produzentenpreisindex: Total</v>
      </c>
      <c r="F9" s="43"/>
      <c r="G9" s="43"/>
      <c r="H9" s="43"/>
      <c r="I9" s="43"/>
      <c r="J9" s="43"/>
      <c r="K9" s="43"/>
      <c r="L9" s="43"/>
      <c r="M9" s="43"/>
      <c r="N9" s="183"/>
      <c r="O9" s="175">
        <v>100</v>
      </c>
      <c r="P9" s="193">
        <v>100.73699999999999</v>
      </c>
      <c r="Q9" s="161">
        <v>100.7727</v>
      </c>
      <c r="R9" s="161">
        <v>100.785</v>
      </c>
      <c r="S9" s="161">
        <v>100.764</v>
      </c>
      <c r="T9" s="161">
        <v>100.8313</v>
      </c>
      <c r="U9" s="161">
        <v>100.9121</v>
      </c>
      <c r="V9" s="161">
        <v>101.0257</v>
      </c>
      <c r="W9" s="161">
        <v>101.0476</v>
      </c>
      <c r="X9" s="161">
        <v>101.0654</v>
      </c>
      <c r="Y9" s="161">
        <v>101.0521</v>
      </c>
      <c r="Z9" s="161">
        <v>101.4607</v>
      </c>
      <c r="AA9" s="161">
        <v>101.9686</v>
      </c>
      <c r="AB9" s="161">
        <v>102.229</v>
      </c>
      <c r="AC9" s="161">
        <v>102.15900000000001</v>
      </c>
      <c r="AD9" s="161">
        <v>102.0617</v>
      </c>
      <c r="AE9" s="161">
        <v>102.08540000000001</v>
      </c>
      <c r="AF9" s="161">
        <v>102.2029</v>
      </c>
      <c r="AG9" s="161">
        <v>102.5877</v>
      </c>
      <c r="AH9" s="161">
        <v>102.71040000000001</v>
      </c>
      <c r="AI9" s="161">
        <v>102.3434</v>
      </c>
      <c r="AJ9" s="161">
        <v>102.0919</v>
      </c>
      <c r="AK9" s="161">
        <v>102.3638</v>
      </c>
      <c r="AL9" s="161">
        <v>102.4205</v>
      </c>
      <c r="AM9" s="161">
        <v>102.74250000000001</v>
      </c>
      <c r="AN9" s="161">
        <v>102.50839999999999</v>
      </c>
      <c r="AO9" s="161">
        <v>102.47669999999999</v>
      </c>
      <c r="AP9" s="161">
        <v>102.6598</v>
      </c>
      <c r="AQ9" s="161">
        <v>102.80500000000001</v>
      </c>
      <c r="AR9" s="161">
        <v>103.3994</v>
      </c>
      <c r="AS9" s="161">
        <v>103.4602</v>
      </c>
      <c r="AT9" s="161">
        <v>103.45910000000001</v>
      </c>
      <c r="AU9" s="161">
        <v>103.49550000000001</v>
      </c>
      <c r="AV9" s="161">
        <v>103.6014</v>
      </c>
      <c r="AW9" s="161">
        <v>103.8933</v>
      </c>
      <c r="AX9" s="161">
        <v>103.98</v>
      </c>
      <c r="AY9" s="161">
        <v>104.67570000000001</v>
      </c>
      <c r="AZ9" s="161">
        <v>104.9524</v>
      </c>
      <c r="BA9" s="161">
        <v>105.1643</v>
      </c>
      <c r="BB9" s="161">
        <v>105.3038</v>
      </c>
      <c r="BC9" s="161">
        <v>105.4991</v>
      </c>
      <c r="BD9" s="161">
        <v>105.5021</v>
      </c>
      <c r="BE9" s="161">
        <v>105.5624</v>
      </c>
      <c r="BF9" s="161">
        <v>105.5669</v>
      </c>
      <c r="BG9" s="161">
        <v>105.54349999999999</v>
      </c>
      <c r="BH9" s="161">
        <v>105.40560000000001</v>
      </c>
      <c r="BI9" s="161">
        <v>105.93</v>
      </c>
      <c r="BJ9" s="161">
        <v>106.1485</v>
      </c>
      <c r="BK9" s="161">
        <v>106.8887</v>
      </c>
      <c r="BL9" s="161">
        <v>107.7534</v>
      </c>
      <c r="BM9" s="161">
        <v>107.8253</v>
      </c>
      <c r="BN9" s="161">
        <v>107.84229999999999</v>
      </c>
      <c r="BO9" s="161">
        <v>108.197</v>
      </c>
      <c r="BP9" s="161">
        <v>108.1563</v>
      </c>
      <c r="BQ9" s="161">
        <v>108.1724</v>
      </c>
      <c r="BR9" s="161">
        <v>108.4358</v>
      </c>
      <c r="BS9" s="161">
        <v>108.437</v>
      </c>
      <c r="BT9" s="161">
        <v>109.0471</v>
      </c>
      <c r="BU9" s="161">
        <v>109.4746</v>
      </c>
      <c r="BV9" s="161">
        <v>109.8248</v>
      </c>
      <c r="BW9" s="161">
        <v>110.7261</v>
      </c>
      <c r="BX9" s="161">
        <v>111.982</v>
      </c>
      <c r="BY9" s="161">
        <v>112.5215</v>
      </c>
      <c r="BZ9" s="161">
        <v>112.83329999999999</v>
      </c>
      <c r="CA9" s="161">
        <v>112.02209999999999</v>
      </c>
      <c r="CB9" s="161">
        <v>111.5153</v>
      </c>
      <c r="CC9" s="161">
        <v>111.2229</v>
      </c>
      <c r="CD9" s="161">
        <v>110.81</v>
      </c>
      <c r="CE9" s="161">
        <v>110.4798</v>
      </c>
      <c r="CF9" s="161">
        <v>110.1906</v>
      </c>
      <c r="CG9" s="161">
        <v>109.4178</v>
      </c>
      <c r="CH9" s="161">
        <v>109.00369999999999</v>
      </c>
      <c r="CI9" s="161">
        <v>109.0102</v>
      </c>
      <c r="CJ9" s="161">
        <v>108.73399999999999</v>
      </c>
      <c r="CK9" s="161">
        <v>108.672</v>
      </c>
      <c r="CL9" s="161">
        <v>108.4952</v>
      </c>
      <c r="CM9" s="161">
        <v>108.5004</v>
      </c>
      <c r="CN9" s="161">
        <v>108.5771</v>
      </c>
      <c r="CO9" s="161">
        <v>108.1109</v>
      </c>
      <c r="CP9" s="161">
        <v>108.0401</v>
      </c>
      <c r="CQ9" s="161">
        <v>108.2244</v>
      </c>
      <c r="CR9" s="161">
        <v>108.58799999999999</v>
      </c>
      <c r="CS9" s="161">
        <v>108.321</v>
      </c>
      <c r="CT9" s="161">
        <v>108.71810000000001</v>
      </c>
      <c r="CU9" s="161">
        <v>109.2959</v>
      </c>
      <c r="CV9" s="161">
        <v>109.4055</v>
      </c>
      <c r="CW9" s="161">
        <v>108.95959999999999</v>
      </c>
      <c r="CX9" s="161">
        <v>108.52670000000001</v>
      </c>
      <c r="CY9" s="161">
        <v>108.7072</v>
      </c>
      <c r="CZ9" s="161">
        <v>108.741</v>
      </c>
      <c r="DA9" s="161">
        <v>108.49169999999999</v>
      </c>
      <c r="DB9" s="161">
        <v>108.08969999999999</v>
      </c>
      <c r="DC9" s="161">
        <v>108.3749</v>
      </c>
      <c r="DD9" s="161">
        <v>108.49550000000001</v>
      </c>
      <c r="DE9" s="161">
        <v>108.3937</v>
      </c>
      <c r="DF9" s="161">
        <v>108.5826</v>
      </c>
      <c r="DG9" s="161">
        <v>108.7273</v>
      </c>
      <c r="DH9" s="161">
        <v>108.253</v>
      </c>
      <c r="DI9" s="161">
        <v>108.08969999999999</v>
      </c>
      <c r="DJ9" s="161">
        <v>107.6044</v>
      </c>
      <c r="DK9" s="161">
        <v>106.7347</v>
      </c>
      <c r="DL9" s="161">
        <v>106.6713</v>
      </c>
      <c r="DM9" s="161">
        <v>106.55289999999999</v>
      </c>
      <c r="DN9" s="161">
        <v>105.7103</v>
      </c>
      <c r="DO9" s="161">
        <v>105.9712</v>
      </c>
      <c r="DP9" s="161">
        <v>105.9686</v>
      </c>
      <c r="DQ9" s="161">
        <v>106.794</v>
      </c>
      <c r="DR9" s="161">
        <v>106.9461</v>
      </c>
      <c r="DS9" s="161">
        <v>106.81100000000001</v>
      </c>
      <c r="DT9" s="161">
        <v>106.91160000000001</v>
      </c>
      <c r="DU9" s="161">
        <v>106.7705</v>
      </c>
      <c r="DV9" s="161">
        <v>106.694</v>
      </c>
      <c r="DW9" s="161">
        <v>107.0017</v>
      </c>
      <c r="DX9" s="161">
        <v>107.1187</v>
      </c>
      <c r="DY9" s="161">
        <v>107.1001</v>
      </c>
      <c r="DZ9" s="161">
        <v>107.2466</v>
      </c>
      <c r="EA9" s="161">
        <v>107.3847</v>
      </c>
      <c r="EB9" s="161">
        <v>107.2834</v>
      </c>
      <c r="EC9" s="161">
        <v>107.2637</v>
      </c>
      <c r="ED9" s="161">
        <v>107.25239999999999</v>
      </c>
      <c r="EE9" s="161">
        <v>107.5076</v>
      </c>
      <c r="EF9" s="161">
        <v>107.2136</v>
      </c>
      <c r="EG9" s="161">
        <v>107.2855</v>
      </c>
      <c r="EH9" s="161">
        <v>107.2414</v>
      </c>
      <c r="EI9" s="161">
        <v>107.2831</v>
      </c>
      <c r="EJ9" s="161">
        <v>107.3978</v>
      </c>
      <c r="EK9" s="161">
        <v>107.1369</v>
      </c>
      <c r="EL9" s="161">
        <v>107.07550000000001</v>
      </c>
      <c r="EM9" s="161">
        <v>107.1191</v>
      </c>
      <c r="EN9" s="161">
        <v>107.12269999999999</v>
      </c>
      <c r="EO9" s="161">
        <v>106.82250000000001</v>
      </c>
      <c r="EP9" s="161">
        <v>106.8428</v>
      </c>
      <c r="EQ9" s="161">
        <v>106.6301</v>
      </c>
      <c r="ER9" s="161">
        <v>106.6683</v>
      </c>
      <c r="ES9" s="161">
        <v>106.6998</v>
      </c>
      <c r="ET9" s="161">
        <v>106.57089999999999</v>
      </c>
      <c r="EU9" s="161">
        <v>106.3451</v>
      </c>
      <c r="EV9" s="161">
        <v>106.3086</v>
      </c>
      <c r="EW9" s="161">
        <v>106.2959</v>
      </c>
      <c r="EX9" s="161">
        <v>105.55329999999999</v>
      </c>
      <c r="EY9" s="161">
        <v>105.3129</v>
      </c>
      <c r="EZ9" s="161">
        <v>105.21599999999999</v>
      </c>
      <c r="FA9" s="161">
        <v>104.4858</v>
      </c>
      <c r="FB9" s="161">
        <v>104.605</v>
      </c>
      <c r="FC9" s="161">
        <v>102.9071</v>
      </c>
      <c r="FD9" s="161">
        <v>102.0878</v>
      </c>
      <c r="FE9" s="161">
        <v>102.05880000000001</v>
      </c>
      <c r="FF9" s="161">
        <v>101.8151</v>
      </c>
      <c r="FG9" s="161">
        <v>101.2479</v>
      </c>
      <c r="FH9" s="161">
        <v>101.2077</v>
      </c>
      <c r="FI9" s="161">
        <v>101.47969999999999</v>
      </c>
      <c r="FJ9" s="161">
        <v>101.77379999999999</v>
      </c>
      <c r="FK9" s="161">
        <v>101.5147</v>
      </c>
      <c r="FL9" s="161">
        <v>101.3673</v>
      </c>
      <c r="FM9" s="161">
        <v>100.8608</v>
      </c>
      <c r="FN9" s="161">
        <v>100.94499999999999</v>
      </c>
      <c r="FO9" s="161">
        <v>101.1639</v>
      </c>
      <c r="FP9" s="161">
        <v>101.608</v>
      </c>
      <c r="FQ9" s="161">
        <v>101.426</v>
      </c>
      <c r="FR9" s="161">
        <v>101.3466</v>
      </c>
      <c r="FS9" s="161">
        <v>101.1358</v>
      </c>
      <c r="FT9" s="161">
        <v>101.22329999999999</v>
      </c>
      <c r="FU9" s="161">
        <v>101.14709999999999</v>
      </c>
      <c r="FV9" s="161">
        <v>101.2948</v>
      </c>
      <c r="FW9" s="161">
        <v>101.3203</v>
      </c>
      <c r="FX9" s="161">
        <v>101.60760000000001</v>
      </c>
      <c r="FY9" s="161">
        <v>101.2478</v>
      </c>
      <c r="FZ9" s="161">
        <v>101.3845</v>
      </c>
      <c r="GA9" s="161">
        <v>101.2397</v>
      </c>
      <c r="GB9" s="161">
        <v>100.87869999999999</v>
      </c>
      <c r="GC9" s="161">
        <v>100.7698</v>
      </c>
      <c r="GD9" s="161">
        <v>100.75</v>
      </c>
      <c r="GE9" s="161">
        <v>100.6717</v>
      </c>
      <c r="GF9" s="161">
        <v>101.066</v>
      </c>
      <c r="GG9" s="161">
        <v>101.2246</v>
      </c>
      <c r="GH9" s="161">
        <v>101.6981</v>
      </c>
      <c r="GI9" s="161">
        <v>101.83540000000001</v>
      </c>
      <c r="GJ9" s="161">
        <v>102.12350000000001</v>
      </c>
      <c r="GK9" s="161">
        <v>102.485</v>
      </c>
      <c r="GL9" s="161">
        <v>102.50539999999999</v>
      </c>
      <c r="GM9" s="161">
        <v>102.7556</v>
      </c>
      <c r="GN9" s="161">
        <v>102.48220000000001</v>
      </c>
      <c r="GO9" s="161">
        <v>102.64400000000001</v>
      </c>
      <c r="GP9" s="161">
        <v>102.82129999999999</v>
      </c>
      <c r="GQ9" s="161">
        <v>102.8736</v>
      </c>
      <c r="GR9" s="161">
        <v>102.6418</v>
      </c>
      <c r="GS9" s="161">
        <v>102.65089999999999</v>
      </c>
      <c r="GT9" s="161">
        <v>102.36</v>
      </c>
      <c r="GU9" s="161">
        <v>102.27160000000001</v>
      </c>
      <c r="GV9" s="161">
        <v>101.8931</v>
      </c>
      <c r="GW9" s="161">
        <v>101.8519</v>
      </c>
      <c r="GX9" s="161">
        <v>102.01519999999999</v>
      </c>
      <c r="GY9" s="161">
        <v>102.1006</v>
      </c>
      <c r="GZ9" s="161">
        <v>102.13209999999999</v>
      </c>
      <c r="HA9" s="161">
        <v>101.905</v>
      </c>
      <c r="HB9" s="161">
        <v>101.8383</v>
      </c>
      <c r="HC9" s="161">
        <v>101.75790000000001</v>
      </c>
      <c r="HD9" s="161">
        <v>101.6022</v>
      </c>
      <c r="HE9" s="161">
        <v>101.42740000000001</v>
      </c>
      <c r="HF9" s="161">
        <v>101.1074</v>
      </c>
      <c r="HG9" s="161">
        <v>101.2353</v>
      </c>
      <c r="HH9" s="161">
        <v>101.3214</v>
      </c>
      <c r="HI9" s="161">
        <v>100.6748</v>
      </c>
      <c r="HJ9" s="161">
        <v>100.5882</v>
      </c>
      <c r="HK9" s="161">
        <v>100.03230000000001</v>
      </c>
      <c r="HL9" s="161">
        <v>99.673299999999998</v>
      </c>
      <c r="HM9" s="161">
        <v>99.8369</v>
      </c>
      <c r="HN9" s="161">
        <v>99.798299999999998</v>
      </c>
      <c r="HO9" s="161">
        <v>99.548599999999993</v>
      </c>
      <c r="HP9" s="161">
        <v>99.686800000000005</v>
      </c>
      <c r="HQ9" s="161">
        <v>99.834900000000005</v>
      </c>
      <c r="HR9" s="161">
        <v>99.755600000000001</v>
      </c>
      <c r="HS9" s="193">
        <v>100</v>
      </c>
      <c r="HT9" s="161">
        <v>100.1512</v>
      </c>
      <c r="HU9" s="202">
        <v>99.818299999999994</v>
      </c>
      <c r="HV9" s="202">
        <v>100.1823</v>
      </c>
      <c r="HW9" s="202">
        <v>100.76860000000001</v>
      </c>
      <c r="HX9" s="202">
        <v>101.29389999999999</v>
      </c>
      <c r="HY9" s="202">
        <v>101.5393</v>
      </c>
      <c r="HZ9" s="202">
        <v>101.8651</v>
      </c>
      <c r="IA9" s="202">
        <v>102.39879999999999</v>
      </c>
      <c r="IB9" s="202">
        <v>102.5347</v>
      </c>
      <c r="IC9" s="202">
        <v>102.9648</v>
      </c>
      <c r="ID9" s="202">
        <v>103.1344</v>
      </c>
      <c r="IE9" s="202">
        <v>103.1454</v>
      </c>
      <c r="IF9" s="202">
        <v>103.6207</v>
      </c>
      <c r="IG9" s="202">
        <v>103.73520000000001</v>
      </c>
      <c r="IH9" s="202">
        <v>104.2978</v>
      </c>
      <c r="II9" s="202">
        <v>105.31829999999999</v>
      </c>
      <c r="IJ9" s="206">
        <v>105.755</v>
      </c>
    </row>
    <row r="10" spans="1:244" s="94" customFormat="1" ht="11.1" customHeight="1" x14ac:dyDescent="0.2">
      <c r="A10" s="95" t="s">
        <v>2132</v>
      </c>
      <c r="B10"/>
      <c r="C10" t="s">
        <v>5459</v>
      </c>
      <c r="D10" s="44" t="s">
        <v>161</v>
      </c>
      <c r="E10" s="45"/>
      <c r="F10" s="35" t="str">
        <f>IF(LEFT($J$1,1)="1",VLOOKUP($A10,PPI_IPI_PGA_PGAI!$A:$I,2,FALSE),IF(LEFT($J$1,1)="2",VLOOKUP($A10,PPI_IPI_PGA_PGAI!$A:$I,3,FALSE),IF(LEFT($J$1,1)="3",VLOOKUP($A10,PPI_IPI_PGA_PGAI!$A:$I,4,FALSE),VLOOKUP($A10,PPI_IPI_PGA_PGAI!$A:$I,5,FALSE))))</f>
        <v>Land- und forstwirtschaftliche Produkte</v>
      </c>
      <c r="G10" s="35"/>
      <c r="H10" s="35"/>
      <c r="I10" s="35"/>
      <c r="J10" s="35"/>
      <c r="K10" s="35"/>
      <c r="L10" s="35"/>
      <c r="M10" s="35"/>
      <c r="N10" s="184"/>
      <c r="O10" s="176">
        <v>2.0714000000000001</v>
      </c>
      <c r="P10" s="149">
        <v>97.329700000000003</v>
      </c>
      <c r="Q10" s="149">
        <v>98.646699999999996</v>
      </c>
      <c r="R10" s="149">
        <v>99.157399999999996</v>
      </c>
      <c r="S10" s="149">
        <v>100.03789999999999</v>
      </c>
      <c r="T10" s="149">
        <v>100.8533</v>
      </c>
      <c r="U10" s="149">
        <v>101.89749999999999</v>
      </c>
      <c r="V10" s="149">
        <v>102.18389999999999</v>
      </c>
      <c r="W10" s="149">
        <v>102.47150000000001</v>
      </c>
      <c r="X10" s="149">
        <v>101.29259999999999</v>
      </c>
      <c r="Y10" s="149">
        <v>101.8476</v>
      </c>
      <c r="Z10" s="149">
        <v>101.3154</v>
      </c>
      <c r="AA10" s="149">
        <v>100.7812</v>
      </c>
      <c r="AB10" s="149">
        <v>100.0119</v>
      </c>
      <c r="AC10" s="149">
        <v>100.6489</v>
      </c>
      <c r="AD10" s="149">
        <v>99.415700000000001</v>
      </c>
      <c r="AE10" s="149">
        <v>97.412400000000005</v>
      </c>
      <c r="AF10" s="149">
        <v>99.574399999999997</v>
      </c>
      <c r="AG10" s="149">
        <v>98.984099999999998</v>
      </c>
      <c r="AH10" s="149">
        <v>98.544899999999998</v>
      </c>
      <c r="AI10" s="149">
        <v>99.143600000000006</v>
      </c>
      <c r="AJ10" s="149">
        <v>98.163300000000007</v>
      </c>
      <c r="AK10" s="149">
        <v>97.808099999999996</v>
      </c>
      <c r="AL10" s="149">
        <v>97.573300000000003</v>
      </c>
      <c r="AM10" s="149">
        <v>96.924400000000006</v>
      </c>
      <c r="AN10" s="149">
        <v>96.195700000000002</v>
      </c>
      <c r="AO10" s="149">
        <v>95.9114</v>
      </c>
      <c r="AP10" s="149">
        <v>95.772999999999996</v>
      </c>
      <c r="AQ10" s="149">
        <v>95.476799999999997</v>
      </c>
      <c r="AR10" s="149">
        <v>97.791899999999998</v>
      </c>
      <c r="AS10" s="149">
        <v>96.806100000000001</v>
      </c>
      <c r="AT10" s="149">
        <v>95.738100000000003</v>
      </c>
      <c r="AU10" s="149">
        <v>95.700500000000005</v>
      </c>
      <c r="AV10" s="149">
        <v>96.512100000000004</v>
      </c>
      <c r="AW10" s="149">
        <v>97.670199999999994</v>
      </c>
      <c r="AX10" s="149">
        <v>96.066400000000002</v>
      </c>
      <c r="AY10" s="149">
        <v>97.442400000000006</v>
      </c>
      <c r="AZ10" s="149">
        <v>96.7273</v>
      </c>
      <c r="BA10" s="149">
        <v>97.112499999999997</v>
      </c>
      <c r="BB10" s="149">
        <v>97.721299999999999</v>
      </c>
      <c r="BC10" s="149">
        <v>98.321299999999994</v>
      </c>
      <c r="BD10" s="149">
        <v>100.84529999999999</v>
      </c>
      <c r="BE10" s="149">
        <v>98.614400000000003</v>
      </c>
      <c r="BF10" s="149">
        <v>98.391499999999994</v>
      </c>
      <c r="BG10" s="149">
        <v>97.790400000000005</v>
      </c>
      <c r="BH10" s="149">
        <v>97.677800000000005</v>
      </c>
      <c r="BI10" s="149">
        <v>96.491399999999999</v>
      </c>
      <c r="BJ10" s="149">
        <v>96.109499999999997</v>
      </c>
      <c r="BK10" s="149">
        <v>96.856899999999996</v>
      </c>
      <c r="BL10" s="149">
        <v>96.738200000000006</v>
      </c>
      <c r="BM10" s="149">
        <v>96.222700000000003</v>
      </c>
      <c r="BN10" s="149">
        <v>98.193799999999996</v>
      </c>
      <c r="BO10" s="149">
        <v>99.687100000000001</v>
      </c>
      <c r="BP10" s="149">
        <v>101.455</v>
      </c>
      <c r="BQ10" s="149">
        <v>101.13030000000001</v>
      </c>
      <c r="BR10" s="149">
        <v>101.84180000000001</v>
      </c>
      <c r="BS10" s="149">
        <v>103.26309999999999</v>
      </c>
      <c r="BT10" s="149">
        <v>103.60120000000001</v>
      </c>
      <c r="BU10" s="149">
        <v>104.0313</v>
      </c>
      <c r="BV10" s="149">
        <v>104.0187</v>
      </c>
      <c r="BW10" s="149">
        <v>103.54510000000001</v>
      </c>
      <c r="BX10" s="149">
        <v>104.1704</v>
      </c>
      <c r="BY10" s="149">
        <v>103.4961</v>
      </c>
      <c r="BZ10" s="149">
        <v>105.2295</v>
      </c>
      <c r="CA10" s="149">
        <v>105.30070000000001</v>
      </c>
      <c r="CB10" s="149">
        <v>107.911</v>
      </c>
      <c r="CC10" s="149">
        <v>109.8921</v>
      </c>
      <c r="CD10" s="149">
        <v>108.0291</v>
      </c>
      <c r="CE10" s="149">
        <v>107.4669</v>
      </c>
      <c r="CF10" s="149">
        <v>106.342</v>
      </c>
      <c r="CG10" s="149">
        <v>105.27079999999999</v>
      </c>
      <c r="CH10" s="149">
        <v>102.76349999999999</v>
      </c>
      <c r="CI10" s="149">
        <v>102.146</v>
      </c>
      <c r="CJ10" s="149">
        <v>99.034899999999993</v>
      </c>
      <c r="CK10" s="149">
        <v>98.222899999999996</v>
      </c>
      <c r="CL10" s="149">
        <v>97.538700000000006</v>
      </c>
      <c r="CM10" s="149">
        <v>96.841300000000004</v>
      </c>
      <c r="CN10" s="149">
        <v>94.874799999999993</v>
      </c>
      <c r="CO10" s="149">
        <v>94.422600000000003</v>
      </c>
      <c r="CP10" s="149">
        <v>94.124300000000005</v>
      </c>
      <c r="CQ10" s="149">
        <v>95.318299999999994</v>
      </c>
      <c r="CR10" s="149">
        <v>96.0291</v>
      </c>
      <c r="CS10" s="149">
        <v>94.982799999999997</v>
      </c>
      <c r="CT10" s="149">
        <v>95.640799999999999</v>
      </c>
      <c r="CU10" s="149">
        <v>95.284700000000001</v>
      </c>
      <c r="CV10" s="149">
        <v>94.915400000000005</v>
      </c>
      <c r="CW10" s="149">
        <v>94.418700000000001</v>
      </c>
      <c r="CX10" s="149">
        <v>94.431299999999993</v>
      </c>
      <c r="CY10" s="149">
        <v>93.728399999999993</v>
      </c>
      <c r="CZ10" s="149">
        <v>96.19</v>
      </c>
      <c r="DA10" s="149">
        <v>94.698499999999996</v>
      </c>
      <c r="DB10" s="149">
        <v>95.000799999999998</v>
      </c>
      <c r="DC10" s="149">
        <v>95.134200000000007</v>
      </c>
      <c r="DD10" s="149">
        <v>96.360500000000002</v>
      </c>
      <c r="DE10" s="149">
        <v>96.348500000000001</v>
      </c>
      <c r="DF10" s="149">
        <v>95.927899999999994</v>
      </c>
      <c r="DG10" s="149">
        <v>97.012299999999996</v>
      </c>
      <c r="DH10" s="149">
        <v>96.219200000000001</v>
      </c>
      <c r="DI10" s="149">
        <v>97.193200000000004</v>
      </c>
      <c r="DJ10" s="149">
        <v>94.002300000000005</v>
      </c>
      <c r="DK10" s="149">
        <v>95.073099999999997</v>
      </c>
      <c r="DL10" s="149">
        <v>93.492500000000007</v>
      </c>
      <c r="DM10" s="149">
        <v>93.7333</v>
      </c>
      <c r="DN10" s="149">
        <v>93.357100000000003</v>
      </c>
      <c r="DO10" s="149">
        <v>94.147199999999998</v>
      </c>
      <c r="DP10" s="149">
        <v>92.732699999999994</v>
      </c>
      <c r="DQ10" s="149">
        <v>92.271500000000003</v>
      </c>
      <c r="DR10" s="149">
        <v>92.366900000000001</v>
      </c>
      <c r="DS10" s="149">
        <v>93.179100000000005</v>
      </c>
      <c r="DT10" s="149">
        <v>92.627300000000005</v>
      </c>
      <c r="DU10" s="149">
        <v>93.957800000000006</v>
      </c>
      <c r="DV10" s="149">
        <v>93.177099999999996</v>
      </c>
      <c r="DW10" s="149">
        <v>92.606099999999998</v>
      </c>
      <c r="DX10" s="149">
        <v>92.145600000000002</v>
      </c>
      <c r="DY10" s="149">
        <v>93.276700000000005</v>
      </c>
      <c r="DZ10" s="149">
        <v>93.720299999999995</v>
      </c>
      <c r="EA10" s="149">
        <v>96.287499999999994</v>
      </c>
      <c r="EB10" s="149">
        <v>95.808099999999996</v>
      </c>
      <c r="EC10" s="149">
        <v>97.092600000000004</v>
      </c>
      <c r="ED10" s="149">
        <v>97.739900000000006</v>
      </c>
      <c r="EE10" s="149">
        <v>98.087599999999995</v>
      </c>
      <c r="EF10" s="149">
        <v>97.790999999999997</v>
      </c>
      <c r="EG10" s="149">
        <v>98.828699999999998</v>
      </c>
      <c r="EH10" s="149">
        <v>99.092200000000005</v>
      </c>
      <c r="EI10" s="149">
        <v>99.805300000000003</v>
      </c>
      <c r="EJ10" s="149">
        <v>101.60850000000001</v>
      </c>
      <c r="EK10" s="149">
        <v>101.6003</v>
      </c>
      <c r="EL10" s="149">
        <v>100.496</v>
      </c>
      <c r="EM10" s="149">
        <v>100.9335</v>
      </c>
      <c r="EN10" s="149">
        <v>100.59869999999999</v>
      </c>
      <c r="EO10" s="149">
        <v>100.84269999999999</v>
      </c>
      <c r="EP10" s="149">
        <v>101.45099999999999</v>
      </c>
      <c r="EQ10" s="149">
        <v>101.4716</v>
      </c>
      <c r="ER10" s="149">
        <v>100.8125</v>
      </c>
      <c r="ES10" s="149">
        <v>101.2474</v>
      </c>
      <c r="ET10" s="149">
        <v>100.758</v>
      </c>
      <c r="EU10" s="149">
        <v>100.1307</v>
      </c>
      <c r="EV10" s="149">
        <v>100.1161</v>
      </c>
      <c r="EW10" s="149">
        <v>98.320099999999996</v>
      </c>
      <c r="EX10" s="149">
        <v>96.483999999999995</v>
      </c>
      <c r="EY10" s="149">
        <v>96.280199999999994</v>
      </c>
      <c r="EZ10" s="149">
        <v>95.836500000000001</v>
      </c>
      <c r="FA10" s="149">
        <v>95.209400000000002</v>
      </c>
      <c r="FB10" s="149">
        <v>95.326099999999997</v>
      </c>
      <c r="FC10" s="149">
        <v>94.534599999999998</v>
      </c>
      <c r="FD10" s="149">
        <v>93.240700000000004</v>
      </c>
      <c r="FE10" s="149">
        <v>93.821700000000007</v>
      </c>
      <c r="FF10" s="149">
        <v>94.571600000000004</v>
      </c>
      <c r="FG10" s="149">
        <v>94.761799999999994</v>
      </c>
      <c r="FH10" s="149">
        <v>94.2072</v>
      </c>
      <c r="FI10" s="149">
        <v>94.167400000000001</v>
      </c>
      <c r="FJ10" s="149">
        <v>94.195499999999996</v>
      </c>
      <c r="FK10" s="149">
        <v>94.889799999999994</v>
      </c>
      <c r="FL10" s="149">
        <v>94.356899999999996</v>
      </c>
      <c r="FM10" s="149">
        <v>93.9011</v>
      </c>
      <c r="FN10" s="149">
        <v>93.758799999999994</v>
      </c>
      <c r="FO10" s="149">
        <v>94.022000000000006</v>
      </c>
      <c r="FP10" s="149">
        <v>93.339500000000001</v>
      </c>
      <c r="FQ10" s="149">
        <v>94.557599999999994</v>
      </c>
      <c r="FR10" s="149">
        <v>95.975700000000003</v>
      </c>
      <c r="FS10" s="149">
        <v>95.363799999999998</v>
      </c>
      <c r="FT10" s="149">
        <v>94.744299999999996</v>
      </c>
      <c r="FU10" s="149">
        <v>94.831299999999999</v>
      </c>
      <c r="FV10" s="149">
        <v>94.895799999999994</v>
      </c>
      <c r="FW10" s="149">
        <v>95.381900000000002</v>
      </c>
      <c r="FX10" s="149">
        <v>94.809200000000004</v>
      </c>
      <c r="FY10" s="149">
        <v>95.0261</v>
      </c>
      <c r="FZ10" s="149">
        <v>94.1327</v>
      </c>
      <c r="GA10" s="149">
        <v>93.975800000000007</v>
      </c>
      <c r="GB10" s="149">
        <v>93.8583</v>
      </c>
      <c r="GC10" s="149">
        <v>95.256600000000006</v>
      </c>
      <c r="GD10" s="149">
        <v>96.123599999999996</v>
      </c>
      <c r="GE10" s="149">
        <v>94.896299999999997</v>
      </c>
      <c r="GF10" s="149">
        <v>95.853899999999996</v>
      </c>
      <c r="GG10" s="149">
        <v>96.316699999999997</v>
      </c>
      <c r="GH10" s="149">
        <v>95.886499999999998</v>
      </c>
      <c r="GI10" s="149">
        <v>97.050200000000004</v>
      </c>
      <c r="GJ10" s="149">
        <v>96.612899999999996</v>
      </c>
      <c r="GK10" s="149">
        <v>95.528899999999993</v>
      </c>
      <c r="GL10" s="149">
        <v>95.500299999999996</v>
      </c>
      <c r="GM10" s="149">
        <v>95.343900000000005</v>
      </c>
      <c r="GN10" s="149">
        <v>94.807100000000005</v>
      </c>
      <c r="GO10" s="149">
        <v>95.420199999999994</v>
      </c>
      <c r="GP10" s="149">
        <v>95.768100000000004</v>
      </c>
      <c r="GQ10" s="149">
        <v>94.5899</v>
      </c>
      <c r="GR10" s="149">
        <v>95.931899999999999</v>
      </c>
      <c r="GS10" s="149">
        <v>96.332899999999995</v>
      </c>
      <c r="GT10" s="149">
        <v>96.646000000000001</v>
      </c>
      <c r="GU10" s="149">
        <v>97.351799999999997</v>
      </c>
      <c r="GV10" s="149">
        <v>96.671999999999997</v>
      </c>
      <c r="GW10" s="149">
        <v>97.387600000000006</v>
      </c>
      <c r="GX10" s="149">
        <v>97.478099999999998</v>
      </c>
      <c r="GY10" s="149">
        <v>96.692700000000002</v>
      </c>
      <c r="GZ10" s="149">
        <v>96.703100000000006</v>
      </c>
      <c r="HA10" s="149">
        <v>96.700699999999998</v>
      </c>
      <c r="HB10" s="149">
        <v>96.595399999999998</v>
      </c>
      <c r="HC10" s="149">
        <v>97.739400000000003</v>
      </c>
      <c r="HD10" s="149">
        <v>98.899000000000001</v>
      </c>
      <c r="HE10" s="149">
        <v>99.447599999999994</v>
      </c>
      <c r="HF10" s="149">
        <v>100.259</v>
      </c>
      <c r="HG10" s="149">
        <v>100.5549</v>
      </c>
      <c r="HH10" s="149">
        <v>99.712100000000007</v>
      </c>
      <c r="HI10" s="149">
        <v>99.4208</v>
      </c>
      <c r="HJ10" s="149">
        <v>99.033500000000004</v>
      </c>
      <c r="HK10" s="149">
        <v>98.256200000000007</v>
      </c>
      <c r="HL10" s="149">
        <v>97.783500000000004</v>
      </c>
      <c r="HM10" s="149">
        <v>99.093500000000006</v>
      </c>
      <c r="HN10" s="149">
        <v>98.785499999999999</v>
      </c>
      <c r="HO10" s="149">
        <v>99.684700000000007</v>
      </c>
      <c r="HP10" s="149">
        <v>101.5326</v>
      </c>
      <c r="HQ10" s="149">
        <v>101.5031</v>
      </c>
      <c r="HR10" s="149">
        <v>101.62430000000001</v>
      </c>
      <c r="HS10" s="194">
        <v>100</v>
      </c>
      <c r="HT10" s="149">
        <v>98.7637</v>
      </c>
      <c r="HU10" s="203">
        <v>97.552199999999999</v>
      </c>
      <c r="HV10" s="203">
        <v>99.451899999999995</v>
      </c>
      <c r="HW10" s="203">
        <v>100.0258</v>
      </c>
      <c r="HX10" s="203">
        <v>99.727000000000004</v>
      </c>
      <c r="HY10" s="203">
        <v>101.01860000000001</v>
      </c>
      <c r="HZ10" s="203">
        <v>100.7726</v>
      </c>
      <c r="IA10" s="203">
        <v>101.8028</v>
      </c>
      <c r="IB10" s="203">
        <v>103.607</v>
      </c>
      <c r="IC10" s="203">
        <v>102.825</v>
      </c>
      <c r="ID10" s="203">
        <v>102.4734</v>
      </c>
      <c r="IE10" s="203">
        <v>103.0565</v>
      </c>
      <c r="IF10" s="203">
        <v>102.6664</v>
      </c>
      <c r="IG10" s="203">
        <v>102.5177</v>
      </c>
      <c r="IH10" s="203">
        <v>102.4092</v>
      </c>
      <c r="II10" s="203">
        <v>103.014</v>
      </c>
      <c r="IJ10" s="207">
        <v>103.1082</v>
      </c>
    </row>
    <row r="11" spans="1:244" s="98" customFormat="1" ht="11.1" customHeight="1" x14ac:dyDescent="0.2">
      <c r="A11" s="95" t="s">
        <v>2133</v>
      </c>
      <c r="B11"/>
      <c r="C11" t="s">
        <v>5460</v>
      </c>
      <c r="D11" s="46" t="s">
        <v>185</v>
      </c>
      <c r="E11" s="47"/>
      <c r="F11" s="34"/>
      <c r="G11" s="34" t="str">
        <f>IF(LEFT($J$1,1)="1",VLOOKUP($A11,PPI_IPI_PGA_PGAI!$A:$I,2,FALSE),IF(LEFT($J$1,1)="2",VLOOKUP($A11,PPI_IPI_PGA_PGAI!$A:$I,3,FALSE),IF(LEFT($J$1,1)="3",VLOOKUP($A11,PPI_IPI_PGA_PGAI!$A:$I,4,FALSE),VLOOKUP($A11,PPI_IPI_PGA_PGAI!$A:$I,5,FALSE))))</f>
        <v>Landwirtschaftliche Produkte</v>
      </c>
      <c r="H11" s="34"/>
      <c r="I11" s="34"/>
      <c r="J11" s="34"/>
      <c r="K11" s="34"/>
      <c r="L11" s="34"/>
      <c r="M11" s="34"/>
      <c r="N11" s="185"/>
      <c r="O11" s="177">
        <v>1.9556</v>
      </c>
      <c r="P11" s="22">
        <v>97.555199999999999</v>
      </c>
      <c r="Q11" s="22">
        <v>98.947400000000002</v>
      </c>
      <c r="R11" s="22">
        <v>99.54</v>
      </c>
      <c r="S11" s="22">
        <v>100.4709</v>
      </c>
      <c r="T11" s="22">
        <v>101.33280000000001</v>
      </c>
      <c r="U11" s="22">
        <v>102.4366</v>
      </c>
      <c r="V11" s="22">
        <v>102.8865</v>
      </c>
      <c r="W11" s="22">
        <v>103.1904</v>
      </c>
      <c r="X11" s="22">
        <v>101.9443</v>
      </c>
      <c r="Y11" s="22">
        <v>102.53100000000001</v>
      </c>
      <c r="Z11" s="22">
        <v>102.02679999999999</v>
      </c>
      <c r="AA11" s="22">
        <v>101.4622</v>
      </c>
      <c r="AB11" s="22">
        <v>100.64879999999999</v>
      </c>
      <c r="AC11" s="22">
        <v>101.3223</v>
      </c>
      <c r="AD11" s="22">
        <v>100.1932</v>
      </c>
      <c r="AE11" s="22">
        <v>98.075699999999998</v>
      </c>
      <c r="AF11" s="22">
        <v>100.36109999999999</v>
      </c>
      <c r="AG11" s="22">
        <v>99.737099999999998</v>
      </c>
      <c r="AH11" s="22">
        <v>99.367900000000006</v>
      </c>
      <c r="AI11" s="22">
        <v>100.0009</v>
      </c>
      <c r="AJ11" s="22">
        <v>98.964600000000004</v>
      </c>
      <c r="AK11" s="22">
        <v>98.589100000000002</v>
      </c>
      <c r="AL11" s="22">
        <v>98.355099999999993</v>
      </c>
      <c r="AM11" s="22">
        <v>97.669399999999996</v>
      </c>
      <c r="AN11" s="22">
        <v>96.898799999999994</v>
      </c>
      <c r="AO11" s="22">
        <v>96.598299999999995</v>
      </c>
      <c r="AP11" s="22">
        <v>96.387900000000002</v>
      </c>
      <c r="AQ11" s="22">
        <v>96.074700000000007</v>
      </c>
      <c r="AR11" s="22">
        <v>98.522000000000006</v>
      </c>
      <c r="AS11" s="22">
        <v>97.48</v>
      </c>
      <c r="AT11" s="22">
        <v>96.386099999999999</v>
      </c>
      <c r="AU11" s="22">
        <v>96.346299999999999</v>
      </c>
      <c r="AV11" s="22">
        <v>97.2042</v>
      </c>
      <c r="AW11" s="22">
        <v>98.4285</v>
      </c>
      <c r="AX11" s="22">
        <v>96.561199999999999</v>
      </c>
      <c r="AY11" s="22">
        <v>98.015900000000002</v>
      </c>
      <c r="AZ11" s="22">
        <v>97.259699999999995</v>
      </c>
      <c r="BA11" s="22">
        <v>97.667100000000005</v>
      </c>
      <c r="BB11" s="22">
        <v>98.149500000000003</v>
      </c>
      <c r="BC11" s="22">
        <v>98.783600000000007</v>
      </c>
      <c r="BD11" s="22">
        <v>101.45189999999999</v>
      </c>
      <c r="BE11" s="22">
        <v>99.093500000000006</v>
      </c>
      <c r="BF11" s="22">
        <v>98.727000000000004</v>
      </c>
      <c r="BG11" s="22">
        <v>98.091399999999993</v>
      </c>
      <c r="BH11" s="22">
        <v>97.9726</v>
      </c>
      <c r="BI11" s="22">
        <v>96.718400000000003</v>
      </c>
      <c r="BJ11" s="22">
        <v>95.736900000000006</v>
      </c>
      <c r="BK11" s="22">
        <v>96.527000000000001</v>
      </c>
      <c r="BL11" s="22">
        <v>96.401499999999999</v>
      </c>
      <c r="BM11" s="22">
        <v>95.8566</v>
      </c>
      <c r="BN11" s="22">
        <v>97.5745</v>
      </c>
      <c r="BO11" s="22">
        <v>99.153000000000006</v>
      </c>
      <c r="BP11" s="22">
        <v>101.0218</v>
      </c>
      <c r="BQ11" s="22">
        <v>100.67870000000001</v>
      </c>
      <c r="BR11" s="22">
        <v>101.54940000000001</v>
      </c>
      <c r="BS11" s="22">
        <v>103.0517</v>
      </c>
      <c r="BT11" s="22">
        <v>103.40900000000001</v>
      </c>
      <c r="BU11" s="22">
        <v>103.86369999999999</v>
      </c>
      <c r="BV11" s="22">
        <v>103.41379999999999</v>
      </c>
      <c r="BW11" s="22">
        <v>102.9132</v>
      </c>
      <c r="BX11" s="22">
        <v>103.5742</v>
      </c>
      <c r="BY11" s="22">
        <v>102.8613</v>
      </c>
      <c r="BZ11" s="22">
        <v>104.6053</v>
      </c>
      <c r="CA11" s="22">
        <v>104.68040000000001</v>
      </c>
      <c r="CB11" s="22">
        <v>107.43980000000001</v>
      </c>
      <c r="CC11" s="22">
        <v>109.5342</v>
      </c>
      <c r="CD11" s="22">
        <v>107.7602</v>
      </c>
      <c r="CE11" s="22">
        <v>107.16589999999999</v>
      </c>
      <c r="CF11" s="22">
        <v>105.9768</v>
      </c>
      <c r="CG11" s="22">
        <v>104.8446</v>
      </c>
      <c r="CH11" s="22">
        <v>102.2544</v>
      </c>
      <c r="CI11" s="22">
        <v>101.6016</v>
      </c>
      <c r="CJ11" s="22">
        <v>98.312799999999996</v>
      </c>
      <c r="CK11" s="22">
        <v>97.454499999999996</v>
      </c>
      <c r="CL11" s="22">
        <v>97.025599999999997</v>
      </c>
      <c r="CM11" s="22">
        <v>96.288399999999996</v>
      </c>
      <c r="CN11" s="22">
        <v>94.209500000000006</v>
      </c>
      <c r="CO11" s="22">
        <v>93.731700000000004</v>
      </c>
      <c r="CP11" s="22">
        <v>93.632900000000006</v>
      </c>
      <c r="CQ11" s="22">
        <v>94.894999999999996</v>
      </c>
      <c r="CR11" s="22">
        <v>95.6464</v>
      </c>
      <c r="CS11" s="22">
        <v>94.540499999999994</v>
      </c>
      <c r="CT11" s="22">
        <v>94.996799999999993</v>
      </c>
      <c r="CU11" s="22">
        <v>94.6203</v>
      </c>
      <c r="CV11" s="22">
        <v>94.229900000000001</v>
      </c>
      <c r="CW11" s="22">
        <v>93.704899999999995</v>
      </c>
      <c r="CX11" s="22">
        <v>93.717200000000005</v>
      </c>
      <c r="CY11" s="22">
        <v>92.974000000000004</v>
      </c>
      <c r="CZ11" s="22">
        <v>95.576300000000003</v>
      </c>
      <c r="DA11" s="22">
        <v>93.999600000000001</v>
      </c>
      <c r="DB11" s="22">
        <v>94.279600000000002</v>
      </c>
      <c r="DC11" s="22">
        <v>94.420599999999993</v>
      </c>
      <c r="DD11" s="22">
        <v>95.706299999999999</v>
      </c>
      <c r="DE11" s="22">
        <v>95.693700000000007</v>
      </c>
      <c r="DF11" s="22">
        <v>95.062700000000007</v>
      </c>
      <c r="DG11" s="22">
        <v>96.199700000000007</v>
      </c>
      <c r="DH11" s="22">
        <v>95.368099999999998</v>
      </c>
      <c r="DI11" s="22">
        <v>96.389099999999999</v>
      </c>
      <c r="DJ11" s="22">
        <v>93.129599999999996</v>
      </c>
      <c r="DK11" s="22">
        <v>94.252099999999999</v>
      </c>
      <c r="DL11" s="22">
        <v>92.595100000000002</v>
      </c>
      <c r="DM11" s="22">
        <v>92.8476</v>
      </c>
      <c r="DN11" s="22">
        <v>92.619200000000006</v>
      </c>
      <c r="DO11" s="22">
        <v>93.447400000000002</v>
      </c>
      <c r="DP11" s="22">
        <v>91.964500000000001</v>
      </c>
      <c r="DQ11" s="22">
        <v>91.481099999999998</v>
      </c>
      <c r="DR11" s="22">
        <v>91.759900000000002</v>
      </c>
      <c r="DS11" s="22">
        <v>92.611400000000003</v>
      </c>
      <c r="DT11" s="22">
        <v>92.033100000000005</v>
      </c>
      <c r="DU11" s="22">
        <v>93.427800000000005</v>
      </c>
      <c r="DV11" s="22">
        <v>92.758200000000002</v>
      </c>
      <c r="DW11" s="22">
        <v>92.159599999999998</v>
      </c>
      <c r="DX11" s="22">
        <v>91.6768</v>
      </c>
      <c r="DY11" s="22">
        <v>92.8626</v>
      </c>
      <c r="DZ11" s="22">
        <v>93.392799999999994</v>
      </c>
      <c r="EA11" s="22">
        <v>96.084100000000007</v>
      </c>
      <c r="EB11" s="22">
        <v>95.581500000000005</v>
      </c>
      <c r="EC11" s="22">
        <v>96.928100000000001</v>
      </c>
      <c r="ED11" s="22">
        <v>97.609899999999996</v>
      </c>
      <c r="EE11" s="22">
        <v>97.974299999999999</v>
      </c>
      <c r="EF11" s="22">
        <v>97.663399999999996</v>
      </c>
      <c r="EG11" s="22">
        <v>98.751099999999994</v>
      </c>
      <c r="EH11" s="22">
        <v>98.974900000000005</v>
      </c>
      <c r="EI11" s="22">
        <v>99.722499999999997</v>
      </c>
      <c r="EJ11" s="22">
        <v>101.6129</v>
      </c>
      <c r="EK11" s="22">
        <v>101.60429999999999</v>
      </c>
      <c r="EL11" s="22">
        <v>100.37779999999999</v>
      </c>
      <c r="EM11" s="22">
        <v>100.8365</v>
      </c>
      <c r="EN11" s="22">
        <v>100.4855</v>
      </c>
      <c r="EO11" s="22">
        <v>100.7414</v>
      </c>
      <c r="EP11" s="22">
        <v>101.242</v>
      </c>
      <c r="EQ11" s="22">
        <v>101.2637</v>
      </c>
      <c r="ER11" s="22">
        <v>100.5728</v>
      </c>
      <c r="ES11" s="22">
        <v>101.02849999999999</v>
      </c>
      <c r="ET11" s="22">
        <v>100.40170000000001</v>
      </c>
      <c r="EU11" s="22">
        <v>99.744</v>
      </c>
      <c r="EV11" s="22">
        <v>99.728800000000007</v>
      </c>
      <c r="EW11" s="22">
        <v>97.8459</v>
      </c>
      <c r="EX11" s="22">
        <v>95.912499999999994</v>
      </c>
      <c r="EY11" s="22">
        <v>95.698800000000006</v>
      </c>
      <c r="EZ11" s="22">
        <v>95.233599999999996</v>
      </c>
      <c r="FA11" s="22">
        <v>94.575999999999993</v>
      </c>
      <c r="FB11" s="22">
        <v>94.6297</v>
      </c>
      <c r="FC11" s="22">
        <v>93.8</v>
      </c>
      <c r="FD11" s="22">
        <v>92.443399999999997</v>
      </c>
      <c r="FE11" s="22">
        <v>93.052599999999998</v>
      </c>
      <c r="FF11" s="22">
        <v>94.076499999999996</v>
      </c>
      <c r="FG11" s="22">
        <v>94.275899999999993</v>
      </c>
      <c r="FH11" s="22">
        <v>93.694400000000002</v>
      </c>
      <c r="FI11" s="22">
        <v>93.652799999999999</v>
      </c>
      <c r="FJ11" s="22">
        <v>93.746899999999997</v>
      </c>
      <c r="FK11" s="22">
        <v>94.474699999999999</v>
      </c>
      <c r="FL11" s="22">
        <v>93.915700000000001</v>
      </c>
      <c r="FM11" s="22">
        <v>93.429699999999997</v>
      </c>
      <c r="FN11" s="22">
        <v>93.280299999999997</v>
      </c>
      <c r="FO11" s="22">
        <v>93.528899999999993</v>
      </c>
      <c r="FP11" s="22">
        <v>92.812799999999996</v>
      </c>
      <c r="FQ11" s="22">
        <v>94.120800000000003</v>
      </c>
      <c r="FR11" s="22">
        <v>95.608400000000003</v>
      </c>
      <c r="FS11" s="22">
        <v>94.999600000000001</v>
      </c>
      <c r="FT11" s="22">
        <v>94.349900000000005</v>
      </c>
      <c r="FU11" s="22">
        <v>94.436300000000003</v>
      </c>
      <c r="FV11" s="22">
        <v>94.503900000000002</v>
      </c>
      <c r="FW11" s="22">
        <v>95.040300000000002</v>
      </c>
      <c r="FX11" s="22">
        <v>94.439599999999999</v>
      </c>
      <c r="FY11" s="22">
        <v>94.695899999999995</v>
      </c>
      <c r="FZ11" s="22">
        <v>93.758799999999994</v>
      </c>
      <c r="GA11" s="22">
        <v>93.507099999999994</v>
      </c>
      <c r="GB11" s="22">
        <v>93.383799999999994</v>
      </c>
      <c r="GC11" s="22">
        <v>94.872100000000003</v>
      </c>
      <c r="GD11" s="22">
        <v>95.781400000000005</v>
      </c>
      <c r="GE11" s="22">
        <v>94.475099999999998</v>
      </c>
      <c r="GF11" s="22">
        <v>95.479699999999994</v>
      </c>
      <c r="GG11" s="22">
        <v>95.953100000000006</v>
      </c>
      <c r="GH11" s="22">
        <v>95.501900000000006</v>
      </c>
      <c r="GI11" s="22">
        <v>96.738399999999999</v>
      </c>
      <c r="GJ11" s="22">
        <v>96.279899999999998</v>
      </c>
      <c r="GK11" s="22">
        <v>95.122500000000002</v>
      </c>
      <c r="GL11" s="22">
        <v>95.092500000000001</v>
      </c>
      <c r="GM11" s="22">
        <v>94.905000000000001</v>
      </c>
      <c r="GN11" s="22">
        <v>94.341800000000006</v>
      </c>
      <c r="GO11" s="22">
        <v>94.938199999999995</v>
      </c>
      <c r="GP11" s="22">
        <v>95.303100000000001</v>
      </c>
      <c r="GQ11" s="22">
        <v>94.0792</v>
      </c>
      <c r="GR11" s="22">
        <v>95.486999999999995</v>
      </c>
      <c r="GS11" s="22">
        <v>95.924999999999997</v>
      </c>
      <c r="GT11" s="22">
        <v>96.253500000000003</v>
      </c>
      <c r="GU11" s="22">
        <v>97.023099999999999</v>
      </c>
      <c r="GV11" s="22">
        <v>96.31</v>
      </c>
      <c r="GW11" s="22">
        <v>97.055800000000005</v>
      </c>
      <c r="GX11" s="22">
        <v>97.150700000000001</v>
      </c>
      <c r="GY11" s="22">
        <v>96.354699999999994</v>
      </c>
      <c r="GZ11" s="22">
        <v>96.365700000000004</v>
      </c>
      <c r="HA11" s="22">
        <v>96.421999999999997</v>
      </c>
      <c r="HB11" s="22">
        <v>96.311499999999995</v>
      </c>
      <c r="HC11" s="22">
        <v>97.485399999999998</v>
      </c>
      <c r="HD11" s="22">
        <v>98.701800000000006</v>
      </c>
      <c r="HE11" s="22">
        <v>99.296099999999996</v>
      </c>
      <c r="HF11" s="22">
        <v>100.1474</v>
      </c>
      <c r="HG11" s="22">
        <v>100.50879999999999</v>
      </c>
      <c r="HH11" s="22">
        <v>99.624799999999993</v>
      </c>
      <c r="HI11" s="22">
        <v>99.327299999999994</v>
      </c>
      <c r="HJ11" s="22">
        <v>98.921000000000006</v>
      </c>
      <c r="HK11" s="22">
        <v>98.071299999999994</v>
      </c>
      <c r="HL11" s="22">
        <v>97.575400000000002</v>
      </c>
      <c r="HM11" s="22">
        <v>98.944699999999997</v>
      </c>
      <c r="HN11" s="22">
        <v>98.621600000000001</v>
      </c>
      <c r="HO11" s="22">
        <v>99.616</v>
      </c>
      <c r="HP11" s="22">
        <v>101.5543</v>
      </c>
      <c r="HQ11" s="22">
        <v>101.5855</v>
      </c>
      <c r="HR11" s="22">
        <v>101.71259999999999</v>
      </c>
      <c r="HS11" s="167">
        <v>100</v>
      </c>
      <c r="HT11" s="22">
        <v>98.6905</v>
      </c>
      <c r="HU11" s="4">
        <v>97.400599999999997</v>
      </c>
      <c r="HV11" s="4">
        <v>99.412700000000001</v>
      </c>
      <c r="HW11" s="4">
        <v>100.0005</v>
      </c>
      <c r="HX11" s="4">
        <v>99.683999999999997</v>
      </c>
      <c r="HY11" s="4">
        <v>101.0498</v>
      </c>
      <c r="HZ11" s="4">
        <v>100.7893</v>
      </c>
      <c r="IA11" s="4">
        <v>101.8622</v>
      </c>
      <c r="IB11" s="4">
        <v>103.7732</v>
      </c>
      <c r="IC11" s="4">
        <v>102.8314</v>
      </c>
      <c r="ID11" s="4">
        <v>102.459</v>
      </c>
      <c r="IE11" s="4">
        <v>102.9268</v>
      </c>
      <c r="IF11" s="4">
        <v>102.5136</v>
      </c>
      <c r="IG11" s="4">
        <v>101.771</v>
      </c>
      <c r="IH11" s="4">
        <v>101.6561</v>
      </c>
      <c r="II11" s="4">
        <v>102.1126</v>
      </c>
      <c r="IJ11" s="28">
        <v>102.2123</v>
      </c>
    </row>
    <row r="12" spans="1:244" s="100" customFormat="1" ht="11.1" customHeight="1" x14ac:dyDescent="0.2">
      <c r="A12" s="95" t="s">
        <v>2134</v>
      </c>
      <c r="B12"/>
      <c r="C12" t="s">
        <v>5461</v>
      </c>
      <c r="D12" s="46" t="s">
        <v>186</v>
      </c>
      <c r="E12" s="47"/>
      <c r="F12" s="34"/>
      <c r="G12" s="34"/>
      <c r="H12" s="34" t="str">
        <f>IF(LEFT($J$1,1)="1",VLOOKUP($A12,PPI_IPI_PGA_PGAI!$A:$I,2,FALSE),IF(LEFT($J$1,1)="2",VLOOKUP($A12,PPI_IPI_PGA_PGAI!$A:$I,3,FALSE),IF(LEFT($J$1,1)="3",VLOOKUP($A12,PPI_IPI_PGA_PGAI!$A:$I,4,FALSE),VLOOKUP($A12,PPI_IPI_PGA_PGAI!$A:$I,5,FALSE))))</f>
        <v>Einjährige Pflanzen</v>
      </c>
      <c r="I12" s="34"/>
      <c r="J12" s="34"/>
      <c r="K12" s="34"/>
      <c r="L12" s="34"/>
      <c r="M12" s="34"/>
      <c r="N12" s="185"/>
      <c r="O12" s="178">
        <v>0.48499999999999999</v>
      </c>
      <c r="P12" s="22">
        <v>101.8413</v>
      </c>
      <c r="Q12" s="22">
        <v>101.97920000000001</v>
      </c>
      <c r="R12" s="22">
        <v>104.3094</v>
      </c>
      <c r="S12" s="22">
        <v>105.84099999999999</v>
      </c>
      <c r="T12" s="22">
        <v>110.88330000000001</v>
      </c>
      <c r="U12" s="22">
        <v>104.267</v>
      </c>
      <c r="V12" s="22">
        <v>106.2116</v>
      </c>
      <c r="W12" s="22">
        <v>106.8099</v>
      </c>
      <c r="X12" s="22">
        <v>108.4037</v>
      </c>
      <c r="Y12" s="22">
        <v>107.69110000000001</v>
      </c>
      <c r="Z12" s="22">
        <v>107.4306</v>
      </c>
      <c r="AA12" s="22">
        <v>107.62130000000001</v>
      </c>
      <c r="AB12" s="22">
        <v>104.95820000000001</v>
      </c>
      <c r="AC12" s="22">
        <v>106.3798</v>
      </c>
      <c r="AD12" s="22">
        <v>103.40309999999999</v>
      </c>
      <c r="AE12" s="22">
        <v>98.748599999999996</v>
      </c>
      <c r="AF12" s="22">
        <v>101.035</v>
      </c>
      <c r="AG12" s="22">
        <v>98.037599999999998</v>
      </c>
      <c r="AH12" s="22">
        <v>98.422399999999996</v>
      </c>
      <c r="AI12" s="22">
        <v>99.982200000000006</v>
      </c>
      <c r="AJ12" s="22">
        <v>101.6429</v>
      </c>
      <c r="AK12" s="22">
        <v>101.9191</v>
      </c>
      <c r="AL12" s="22">
        <v>102.8844</v>
      </c>
      <c r="AM12" s="22">
        <v>103.11360000000001</v>
      </c>
      <c r="AN12" s="22">
        <v>101.79600000000001</v>
      </c>
      <c r="AO12" s="22">
        <v>100.7259</v>
      </c>
      <c r="AP12" s="22">
        <v>99.702799999999996</v>
      </c>
      <c r="AQ12" s="22">
        <v>97.029700000000005</v>
      </c>
      <c r="AR12" s="22">
        <v>99.615499999999997</v>
      </c>
      <c r="AS12" s="22">
        <v>97.461500000000001</v>
      </c>
      <c r="AT12" s="22">
        <v>96.595200000000006</v>
      </c>
      <c r="AU12" s="22">
        <v>98.620199999999997</v>
      </c>
      <c r="AV12" s="22">
        <v>99.835700000000003</v>
      </c>
      <c r="AW12" s="22">
        <v>101.67059999999999</v>
      </c>
      <c r="AX12" s="22">
        <v>100.8454</v>
      </c>
      <c r="AY12" s="22">
        <v>103.63720000000001</v>
      </c>
      <c r="AZ12" s="22">
        <v>103.63120000000001</v>
      </c>
      <c r="BA12" s="22">
        <v>102.7372</v>
      </c>
      <c r="BB12" s="22">
        <v>102.7645</v>
      </c>
      <c r="BC12" s="22">
        <v>108.0929</v>
      </c>
      <c r="BD12" s="22">
        <v>111.49079999999999</v>
      </c>
      <c r="BE12" s="22">
        <v>101.5522</v>
      </c>
      <c r="BF12" s="22">
        <v>103.33620000000001</v>
      </c>
      <c r="BG12" s="22">
        <v>103.0292</v>
      </c>
      <c r="BH12" s="22">
        <v>105.79</v>
      </c>
      <c r="BI12" s="22">
        <v>106.224</v>
      </c>
      <c r="BJ12" s="22">
        <v>105.3398</v>
      </c>
      <c r="BK12" s="22">
        <v>107.7403</v>
      </c>
      <c r="BL12" s="22">
        <v>104.28619999999999</v>
      </c>
      <c r="BM12" s="22">
        <v>104.41670000000001</v>
      </c>
      <c r="BN12" s="22">
        <v>104.33920000000001</v>
      </c>
      <c r="BO12" s="22">
        <v>106.4777</v>
      </c>
      <c r="BP12" s="22">
        <v>107.23860000000001</v>
      </c>
      <c r="BQ12" s="22">
        <v>105.0035</v>
      </c>
      <c r="BR12" s="22">
        <v>105.7216</v>
      </c>
      <c r="BS12" s="22">
        <v>106.61790000000001</v>
      </c>
      <c r="BT12" s="22">
        <v>109.5179</v>
      </c>
      <c r="BU12" s="22">
        <v>106.7333</v>
      </c>
      <c r="BV12" s="22">
        <v>105.9217</v>
      </c>
      <c r="BW12" s="22">
        <v>107.30200000000001</v>
      </c>
      <c r="BX12" s="22">
        <v>107.7497</v>
      </c>
      <c r="BY12" s="22">
        <v>105.8959</v>
      </c>
      <c r="BZ12" s="22">
        <v>105.95399999999999</v>
      </c>
      <c r="CA12" s="22">
        <v>104.6302</v>
      </c>
      <c r="CB12" s="22">
        <v>104.7289</v>
      </c>
      <c r="CC12" s="22">
        <v>106.69499999999999</v>
      </c>
      <c r="CD12" s="22">
        <v>104.77549999999999</v>
      </c>
      <c r="CE12" s="22">
        <v>106.79340000000001</v>
      </c>
      <c r="CF12" s="22">
        <v>109.4513</v>
      </c>
      <c r="CG12" s="22">
        <v>109.9592</v>
      </c>
      <c r="CH12" s="22">
        <v>108.8533</v>
      </c>
      <c r="CI12" s="22">
        <v>109.6399</v>
      </c>
      <c r="CJ12" s="22">
        <v>103.9803</v>
      </c>
      <c r="CK12" s="22">
        <v>104.8434</v>
      </c>
      <c r="CL12" s="22">
        <v>105.39</v>
      </c>
      <c r="CM12" s="22">
        <v>99.566900000000004</v>
      </c>
      <c r="CN12" s="22">
        <v>98.016900000000007</v>
      </c>
      <c r="CO12" s="22">
        <v>93.385199999999998</v>
      </c>
      <c r="CP12" s="22">
        <v>95.412099999999995</v>
      </c>
      <c r="CQ12" s="22">
        <v>95.293599999999998</v>
      </c>
      <c r="CR12" s="22">
        <v>98.850999999999999</v>
      </c>
      <c r="CS12" s="22">
        <v>100.22920000000001</v>
      </c>
      <c r="CT12" s="22">
        <v>100.271</v>
      </c>
      <c r="CU12" s="22">
        <v>99.722200000000001</v>
      </c>
      <c r="CV12" s="22">
        <v>97.769300000000001</v>
      </c>
      <c r="CW12" s="22">
        <v>99.452399999999997</v>
      </c>
      <c r="CX12" s="22">
        <v>99.488100000000003</v>
      </c>
      <c r="CY12" s="22">
        <v>99.842600000000004</v>
      </c>
      <c r="CZ12" s="22">
        <v>103.1217</v>
      </c>
      <c r="DA12" s="22">
        <v>98.019599999999997</v>
      </c>
      <c r="DB12" s="22">
        <v>99.185900000000004</v>
      </c>
      <c r="DC12" s="22">
        <v>99.528800000000004</v>
      </c>
      <c r="DD12" s="22">
        <v>102.988</v>
      </c>
      <c r="DE12" s="22">
        <v>101.95480000000001</v>
      </c>
      <c r="DF12" s="22">
        <v>101.2022</v>
      </c>
      <c r="DG12" s="22">
        <v>102.0027</v>
      </c>
      <c r="DH12" s="22">
        <v>100.5849</v>
      </c>
      <c r="DI12" s="22">
        <v>100.43770000000001</v>
      </c>
      <c r="DJ12" s="22">
        <v>98.626199999999997</v>
      </c>
      <c r="DK12" s="22">
        <v>99.439099999999996</v>
      </c>
      <c r="DL12" s="22">
        <v>98.660700000000006</v>
      </c>
      <c r="DM12" s="22">
        <v>97.962599999999995</v>
      </c>
      <c r="DN12" s="22">
        <v>97.292199999999994</v>
      </c>
      <c r="DO12" s="22">
        <v>98.013800000000003</v>
      </c>
      <c r="DP12" s="22">
        <v>98.879599999999996</v>
      </c>
      <c r="DQ12" s="22">
        <v>98.999499999999998</v>
      </c>
      <c r="DR12" s="22">
        <v>100.0468</v>
      </c>
      <c r="DS12" s="22">
        <v>100.248</v>
      </c>
      <c r="DT12" s="22">
        <v>100.09869999999999</v>
      </c>
      <c r="DU12" s="22">
        <v>99.637900000000002</v>
      </c>
      <c r="DV12" s="22">
        <v>99.4542</v>
      </c>
      <c r="DW12" s="22">
        <v>99.623000000000005</v>
      </c>
      <c r="DX12" s="22">
        <v>98.397199999999998</v>
      </c>
      <c r="DY12" s="22">
        <v>100.48139999999999</v>
      </c>
      <c r="DZ12" s="22">
        <v>100.1174</v>
      </c>
      <c r="EA12" s="22">
        <v>101.0377</v>
      </c>
      <c r="EB12" s="22">
        <v>102.2805</v>
      </c>
      <c r="EC12" s="22">
        <v>102.7107</v>
      </c>
      <c r="ED12" s="22">
        <v>102.1973</v>
      </c>
      <c r="EE12" s="22">
        <v>103.69710000000001</v>
      </c>
      <c r="EF12" s="22">
        <v>102.97920000000001</v>
      </c>
      <c r="EG12" s="22">
        <v>106.9228</v>
      </c>
      <c r="EH12" s="22">
        <v>106.101</v>
      </c>
      <c r="EI12" s="22">
        <v>100.7931</v>
      </c>
      <c r="EJ12" s="22">
        <v>105.48520000000001</v>
      </c>
      <c r="EK12" s="22">
        <v>102.2009</v>
      </c>
      <c r="EL12" s="22">
        <v>100.58240000000001</v>
      </c>
      <c r="EM12" s="22">
        <v>101.7353</v>
      </c>
      <c r="EN12" s="22">
        <v>103.18899999999999</v>
      </c>
      <c r="EO12" s="22">
        <v>103.6268</v>
      </c>
      <c r="EP12" s="22">
        <v>103.25369999999999</v>
      </c>
      <c r="EQ12" s="22">
        <v>102.22369999999999</v>
      </c>
      <c r="ER12" s="22">
        <v>101.542</v>
      </c>
      <c r="ES12" s="22">
        <v>104.7522</v>
      </c>
      <c r="ET12" s="22">
        <v>100.866</v>
      </c>
      <c r="EU12" s="22">
        <v>102.514</v>
      </c>
      <c r="EV12" s="22">
        <v>104.65389999999999</v>
      </c>
      <c r="EW12" s="22">
        <v>100.8308</v>
      </c>
      <c r="EX12" s="22">
        <v>99.102699999999999</v>
      </c>
      <c r="EY12" s="22">
        <v>100.7547</v>
      </c>
      <c r="EZ12" s="22">
        <v>102.2959</v>
      </c>
      <c r="FA12" s="22">
        <v>101.89619999999999</v>
      </c>
      <c r="FB12" s="22">
        <v>101.8216</v>
      </c>
      <c r="FC12" s="22">
        <v>102.45050000000001</v>
      </c>
      <c r="FD12" s="22">
        <v>101.06440000000001</v>
      </c>
      <c r="FE12" s="22">
        <v>103.2206</v>
      </c>
      <c r="FF12" s="22">
        <v>101.3605</v>
      </c>
      <c r="FG12" s="22">
        <v>100.3493</v>
      </c>
      <c r="FH12" s="22">
        <v>102.90989999999999</v>
      </c>
      <c r="FI12" s="22">
        <v>99.567099999999996</v>
      </c>
      <c r="FJ12" s="22">
        <v>98.668700000000001</v>
      </c>
      <c r="FK12" s="22">
        <v>97.854100000000003</v>
      </c>
      <c r="FL12" s="22">
        <v>98.992099999999994</v>
      </c>
      <c r="FM12" s="22">
        <v>100.3824</v>
      </c>
      <c r="FN12" s="22">
        <v>99.778199999999998</v>
      </c>
      <c r="FO12" s="22">
        <v>101.9049</v>
      </c>
      <c r="FP12" s="22">
        <v>99.771299999999997</v>
      </c>
      <c r="FQ12" s="22">
        <v>101.1995</v>
      </c>
      <c r="FR12" s="22">
        <v>103.32129999999999</v>
      </c>
      <c r="FS12" s="22">
        <v>102.0842</v>
      </c>
      <c r="FT12" s="22">
        <v>101.477</v>
      </c>
      <c r="FU12" s="22">
        <v>99.669499999999999</v>
      </c>
      <c r="FV12" s="22">
        <v>99.367000000000004</v>
      </c>
      <c r="FW12" s="22">
        <v>99.628699999999995</v>
      </c>
      <c r="FX12" s="22">
        <v>100.7602</v>
      </c>
      <c r="FY12" s="22">
        <v>103.7603</v>
      </c>
      <c r="FZ12" s="22">
        <v>99.151200000000003</v>
      </c>
      <c r="GA12" s="22">
        <v>98.236900000000006</v>
      </c>
      <c r="GB12" s="22">
        <v>98.444900000000004</v>
      </c>
      <c r="GC12" s="22">
        <v>100.1825</v>
      </c>
      <c r="GD12" s="22">
        <v>100.8394</v>
      </c>
      <c r="GE12" s="22">
        <v>98.327399999999997</v>
      </c>
      <c r="GF12" s="22">
        <v>99.336200000000005</v>
      </c>
      <c r="GG12" s="22">
        <v>98.360299999999995</v>
      </c>
      <c r="GH12" s="22">
        <v>95.471599999999995</v>
      </c>
      <c r="GI12" s="22">
        <v>98.644999999999996</v>
      </c>
      <c r="GJ12" s="22">
        <v>100.68600000000001</v>
      </c>
      <c r="GK12" s="22">
        <v>99.199399999999997</v>
      </c>
      <c r="GL12" s="22">
        <v>100.5202</v>
      </c>
      <c r="GM12" s="22">
        <v>100.8986</v>
      </c>
      <c r="GN12" s="22">
        <v>97.320400000000006</v>
      </c>
      <c r="GO12" s="22">
        <v>97.82</v>
      </c>
      <c r="GP12" s="22">
        <v>98.051500000000004</v>
      </c>
      <c r="GQ12" s="22">
        <v>98.811199999999999</v>
      </c>
      <c r="GR12" s="22">
        <v>102.70480000000001</v>
      </c>
      <c r="GS12" s="22">
        <v>99.169499999999999</v>
      </c>
      <c r="GT12" s="22">
        <v>98.205100000000002</v>
      </c>
      <c r="GU12" s="22">
        <v>99.423199999999994</v>
      </c>
      <c r="GV12" s="22">
        <v>102.04219999999999</v>
      </c>
      <c r="GW12" s="22">
        <v>101.11750000000001</v>
      </c>
      <c r="GX12" s="22">
        <v>100.4158</v>
      </c>
      <c r="GY12" s="22">
        <v>99.560500000000005</v>
      </c>
      <c r="GZ12" s="22">
        <v>101.08629999999999</v>
      </c>
      <c r="HA12" s="22">
        <v>102.3319</v>
      </c>
      <c r="HB12" s="22">
        <v>100.6378</v>
      </c>
      <c r="HC12" s="22">
        <v>102.6816</v>
      </c>
      <c r="HD12" s="22">
        <v>104.8698</v>
      </c>
      <c r="HE12" s="22">
        <v>102.057</v>
      </c>
      <c r="HF12" s="22">
        <v>100.3302</v>
      </c>
      <c r="HG12" s="22">
        <v>102.96169999999999</v>
      </c>
      <c r="HH12" s="22">
        <v>103.7178</v>
      </c>
      <c r="HI12" s="22">
        <v>102.03959999999999</v>
      </c>
      <c r="HJ12" s="22">
        <v>100.7637</v>
      </c>
      <c r="HK12" s="22">
        <v>103.7342</v>
      </c>
      <c r="HL12" s="22">
        <v>102.3389</v>
      </c>
      <c r="HM12" s="22">
        <v>104.7119</v>
      </c>
      <c r="HN12" s="22">
        <v>100.7946</v>
      </c>
      <c r="HO12" s="22">
        <v>99.552199999999999</v>
      </c>
      <c r="HP12" s="22">
        <v>102.91540000000001</v>
      </c>
      <c r="HQ12" s="22">
        <v>100.5917</v>
      </c>
      <c r="HR12" s="22">
        <v>100.7731</v>
      </c>
      <c r="HS12" s="167">
        <v>100</v>
      </c>
      <c r="HT12" s="22">
        <v>101.41840000000001</v>
      </c>
      <c r="HU12" s="4">
        <v>102.63890000000001</v>
      </c>
      <c r="HV12" s="4">
        <v>103.1036</v>
      </c>
      <c r="HW12" s="4">
        <v>102.8527</v>
      </c>
      <c r="HX12" s="4">
        <v>101.6895</v>
      </c>
      <c r="HY12" s="4">
        <v>104.0085</v>
      </c>
      <c r="HZ12" s="4">
        <v>104.7821</v>
      </c>
      <c r="IA12" s="4">
        <v>109.02589999999999</v>
      </c>
      <c r="IB12" s="4">
        <v>112.18819999999999</v>
      </c>
      <c r="IC12" s="4">
        <v>105.9242</v>
      </c>
      <c r="ID12" s="4">
        <v>105.57859999999999</v>
      </c>
      <c r="IE12" s="4">
        <v>106.0926</v>
      </c>
      <c r="IF12" s="4">
        <v>107.1519</v>
      </c>
      <c r="IG12" s="4">
        <v>106.7377</v>
      </c>
      <c r="IH12" s="4">
        <v>106.5324</v>
      </c>
      <c r="II12" s="4">
        <v>107.86409999999999</v>
      </c>
      <c r="IJ12" s="28">
        <v>106.74939999999999</v>
      </c>
    </row>
    <row r="13" spans="1:244" s="100" customFormat="1" ht="11.1" customHeight="1" x14ac:dyDescent="0.2">
      <c r="A13" s="95" t="s">
        <v>2135</v>
      </c>
      <c r="B13"/>
      <c r="C13" t="s">
        <v>5462</v>
      </c>
      <c r="D13" s="46" t="s">
        <v>187</v>
      </c>
      <c r="E13" s="47"/>
      <c r="F13" s="34"/>
      <c r="G13" s="34"/>
      <c r="H13" s="34"/>
      <c r="I13" s="34" t="str">
        <f>IF(LEFT($J$1,1)="1",VLOOKUP($A13,PPI_IPI_PGA_PGAI!$A:$I,2,FALSE),IF(LEFT($J$1,1)="2",VLOOKUP($A13,PPI_IPI_PGA_PGAI!$A:$I,3,FALSE),IF(LEFT($J$1,1)="3",VLOOKUP($A13,PPI_IPI_PGA_PGAI!$A:$I,4,FALSE),VLOOKUP($A13,PPI_IPI_PGA_PGAI!$A:$I,5,FALSE))))</f>
        <v>Getreide (ohne Reis), Hülsenfrüchte und Ölsaaten</v>
      </c>
      <c r="J13" s="34"/>
      <c r="K13" s="34"/>
      <c r="L13" s="34"/>
      <c r="M13" s="34"/>
      <c r="N13" s="185"/>
      <c r="O13" s="5">
        <v>0.1193</v>
      </c>
      <c r="P13" s="22">
        <v>116.9336</v>
      </c>
      <c r="Q13" s="22">
        <v>116.79940000000001</v>
      </c>
      <c r="R13" s="22">
        <v>116.7343</v>
      </c>
      <c r="S13" s="22">
        <v>116.72620000000001</v>
      </c>
      <c r="T13" s="22">
        <v>116.7837</v>
      </c>
      <c r="U13" s="22">
        <v>117.32850000000001</v>
      </c>
      <c r="V13" s="22">
        <v>117.3993</v>
      </c>
      <c r="W13" s="22">
        <v>117.3993</v>
      </c>
      <c r="X13" s="22">
        <v>117.4213</v>
      </c>
      <c r="Y13" s="22">
        <v>117.4213</v>
      </c>
      <c r="Z13" s="22">
        <v>117.4213</v>
      </c>
      <c r="AA13" s="22">
        <v>117.4213</v>
      </c>
      <c r="AB13" s="22">
        <v>117.49550000000001</v>
      </c>
      <c r="AC13" s="22">
        <v>117.5802</v>
      </c>
      <c r="AD13" s="22">
        <v>117.5802</v>
      </c>
      <c r="AE13" s="22">
        <v>117.0326</v>
      </c>
      <c r="AF13" s="22">
        <v>117.0515</v>
      </c>
      <c r="AG13" s="22">
        <v>116.3687</v>
      </c>
      <c r="AH13" s="22">
        <v>116.3687</v>
      </c>
      <c r="AI13" s="22">
        <v>116.3687</v>
      </c>
      <c r="AJ13" s="22">
        <v>116.3687</v>
      </c>
      <c r="AK13" s="22">
        <v>116.3687</v>
      </c>
      <c r="AL13" s="22">
        <v>116.3687</v>
      </c>
      <c r="AM13" s="22">
        <v>116.3687</v>
      </c>
      <c r="AN13" s="22">
        <v>115.66759999999999</v>
      </c>
      <c r="AO13" s="22">
        <v>115.6658</v>
      </c>
      <c r="AP13" s="22">
        <v>115.11279999999999</v>
      </c>
      <c r="AQ13" s="22">
        <v>109.6009</v>
      </c>
      <c r="AR13" s="22">
        <v>109.6009</v>
      </c>
      <c r="AS13" s="22">
        <v>108.89319999999999</v>
      </c>
      <c r="AT13" s="22">
        <v>108.89319999999999</v>
      </c>
      <c r="AU13" s="22">
        <v>108.89319999999999</v>
      </c>
      <c r="AV13" s="22">
        <v>108.89319999999999</v>
      </c>
      <c r="AW13" s="22">
        <v>108.89319999999999</v>
      </c>
      <c r="AX13" s="22">
        <v>108.89319999999999</v>
      </c>
      <c r="AY13" s="22">
        <v>109.0449</v>
      </c>
      <c r="AZ13" s="22">
        <v>109.0449</v>
      </c>
      <c r="BA13" s="22">
        <v>109.31059999999999</v>
      </c>
      <c r="BB13" s="22">
        <v>109.23560000000001</v>
      </c>
      <c r="BC13" s="22">
        <v>109.23560000000001</v>
      </c>
      <c r="BD13" s="22">
        <v>109.1889</v>
      </c>
      <c r="BE13" s="22">
        <v>109.1889</v>
      </c>
      <c r="BF13" s="22">
        <v>109.1889</v>
      </c>
      <c r="BG13" s="22">
        <v>109.1889</v>
      </c>
      <c r="BH13" s="22">
        <v>109.2128</v>
      </c>
      <c r="BI13" s="22">
        <v>109.2128</v>
      </c>
      <c r="BJ13" s="22">
        <v>109.2128</v>
      </c>
      <c r="BK13" s="22">
        <v>109.2128</v>
      </c>
      <c r="BL13" s="22">
        <v>109.78749999999999</v>
      </c>
      <c r="BM13" s="22">
        <v>109.8909</v>
      </c>
      <c r="BN13" s="22">
        <v>109.3378</v>
      </c>
      <c r="BO13" s="22">
        <v>109.4804</v>
      </c>
      <c r="BP13" s="22">
        <v>109.4804</v>
      </c>
      <c r="BQ13" s="22">
        <v>109.00700000000001</v>
      </c>
      <c r="BR13" s="22">
        <v>109.00700000000001</v>
      </c>
      <c r="BS13" s="22">
        <v>109.00700000000001</v>
      </c>
      <c r="BT13" s="22">
        <v>109.00700000000001</v>
      </c>
      <c r="BU13" s="22">
        <v>109.00700000000001</v>
      </c>
      <c r="BV13" s="22">
        <v>109.00700000000001</v>
      </c>
      <c r="BW13" s="22">
        <v>109.00700000000001</v>
      </c>
      <c r="BX13" s="22">
        <v>109.00700000000001</v>
      </c>
      <c r="BY13" s="22">
        <v>109.00700000000001</v>
      </c>
      <c r="BZ13" s="22">
        <v>109.09950000000001</v>
      </c>
      <c r="CA13" s="22">
        <v>120.1575</v>
      </c>
      <c r="CB13" s="22">
        <v>119.5211</v>
      </c>
      <c r="CC13" s="22">
        <v>119.63939999999999</v>
      </c>
      <c r="CD13" s="22">
        <v>119.63939999999999</v>
      </c>
      <c r="CE13" s="22">
        <v>119.63939999999999</v>
      </c>
      <c r="CF13" s="22">
        <v>119.63939999999999</v>
      </c>
      <c r="CG13" s="22">
        <v>119.63939999999999</v>
      </c>
      <c r="CH13" s="22">
        <v>119.63939999999999</v>
      </c>
      <c r="CI13" s="22">
        <v>120.179</v>
      </c>
      <c r="CJ13" s="22">
        <v>120.179</v>
      </c>
      <c r="CK13" s="22">
        <v>120.20820000000001</v>
      </c>
      <c r="CL13" s="22">
        <v>119.5629</v>
      </c>
      <c r="CM13" s="22">
        <v>98.959900000000005</v>
      </c>
      <c r="CN13" s="22">
        <v>98.959900000000005</v>
      </c>
      <c r="CO13" s="22">
        <v>98.015600000000006</v>
      </c>
      <c r="CP13" s="22">
        <v>97.762600000000006</v>
      </c>
      <c r="CQ13" s="22">
        <v>97.762600000000006</v>
      </c>
      <c r="CR13" s="22">
        <v>97.857500000000002</v>
      </c>
      <c r="CS13" s="22">
        <v>97.857500000000002</v>
      </c>
      <c r="CT13" s="22">
        <v>97.857500000000002</v>
      </c>
      <c r="CU13" s="22">
        <v>97.857500000000002</v>
      </c>
      <c r="CV13" s="22">
        <v>97.857500000000002</v>
      </c>
      <c r="CW13" s="22">
        <v>98.398700000000005</v>
      </c>
      <c r="CX13" s="22">
        <v>98.398700000000005</v>
      </c>
      <c r="CY13" s="22">
        <v>98.353999999999999</v>
      </c>
      <c r="CZ13" s="22">
        <v>98.353999999999999</v>
      </c>
      <c r="DA13" s="22">
        <v>98.353999999999999</v>
      </c>
      <c r="DB13" s="22">
        <v>98.353999999999999</v>
      </c>
      <c r="DC13" s="22">
        <v>98.353999999999999</v>
      </c>
      <c r="DD13" s="22">
        <v>98.338499999999996</v>
      </c>
      <c r="DE13" s="22">
        <v>98.338499999999996</v>
      </c>
      <c r="DF13" s="22">
        <v>98.338499999999996</v>
      </c>
      <c r="DG13" s="22">
        <v>98.338499999999996</v>
      </c>
      <c r="DH13" s="22">
        <v>98.338499999999996</v>
      </c>
      <c r="DI13" s="22">
        <v>98.336100000000002</v>
      </c>
      <c r="DJ13" s="22">
        <v>100.5891</v>
      </c>
      <c r="DK13" s="22">
        <v>102.84350000000001</v>
      </c>
      <c r="DL13" s="22">
        <v>102.84699999999999</v>
      </c>
      <c r="DM13" s="22">
        <v>102.84310000000001</v>
      </c>
      <c r="DN13" s="22">
        <v>102.84310000000001</v>
      </c>
      <c r="DO13" s="22">
        <v>102.84310000000001</v>
      </c>
      <c r="DP13" s="22">
        <v>102.84310000000001</v>
      </c>
      <c r="DQ13" s="22">
        <v>102.84310000000001</v>
      </c>
      <c r="DR13" s="22">
        <v>102.84310000000001</v>
      </c>
      <c r="DS13" s="22">
        <v>102.84310000000001</v>
      </c>
      <c r="DT13" s="22">
        <v>102.84310000000001</v>
      </c>
      <c r="DU13" s="22">
        <v>102.84310000000001</v>
      </c>
      <c r="DV13" s="22">
        <v>102.5733</v>
      </c>
      <c r="DW13" s="22">
        <v>102.6122</v>
      </c>
      <c r="DX13" s="22">
        <v>102.6045</v>
      </c>
      <c r="DY13" s="22">
        <v>102.6045</v>
      </c>
      <c r="DZ13" s="22">
        <v>102.6045</v>
      </c>
      <c r="EA13" s="22">
        <v>102.6045</v>
      </c>
      <c r="EB13" s="22">
        <v>102.6045</v>
      </c>
      <c r="EC13" s="22">
        <v>102.6045</v>
      </c>
      <c r="ED13" s="22">
        <v>102.6045</v>
      </c>
      <c r="EE13" s="22">
        <v>102.6045</v>
      </c>
      <c r="EF13" s="22">
        <v>102.6045</v>
      </c>
      <c r="EG13" s="22">
        <v>102.50020000000001</v>
      </c>
      <c r="EH13" s="22">
        <v>102.50020000000001</v>
      </c>
      <c r="EI13" s="22">
        <v>100.7848</v>
      </c>
      <c r="EJ13" s="22">
        <v>101.7839</v>
      </c>
      <c r="EK13" s="22">
        <v>101.7839</v>
      </c>
      <c r="EL13" s="22">
        <v>101.7839</v>
      </c>
      <c r="EM13" s="22">
        <v>101.7839</v>
      </c>
      <c r="EN13" s="22">
        <v>101.7839</v>
      </c>
      <c r="EO13" s="22">
        <v>101.7839</v>
      </c>
      <c r="EP13" s="22">
        <v>101.7839</v>
      </c>
      <c r="EQ13" s="22">
        <v>101.7839</v>
      </c>
      <c r="ER13" s="22">
        <v>101.7839</v>
      </c>
      <c r="ES13" s="22">
        <v>101.7839</v>
      </c>
      <c r="ET13" s="22">
        <v>101.84739999999999</v>
      </c>
      <c r="EU13" s="22">
        <v>100.55410000000001</v>
      </c>
      <c r="EV13" s="22">
        <v>100.55289999999999</v>
      </c>
      <c r="EW13" s="22">
        <v>100.55410000000001</v>
      </c>
      <c r="EX13" s="22">
        <v>100.55410000000001</v>
      </c>
      <c r="EY13" s="22">
        <v>100.55410000000001</v>
      </c>
      <c r="EZ13" s="22">
        <v>100.55410000000001</v>
      </c>
      <c r="FA13" s="22">
        <v>100.55410000000001</v>
      </c>
      <c r="FB13" s="22">
        <v>100.55410000000001</v>
      </c>
      <c r="FC13" s="22">
        <v>100.55410000000001</v>
      </c>
      <c r="FD13" s="22">
        <v>100.55410000000001</v>
      </c>
      <c r="FE13" s="22">
        <v>100.55410000000001</v>
      </c>
      <c r="FF13" s="22">
        <v>100.55410000000001</v>
      </c>
      <c r="FG13" s="22">
        <v>99.307400000000001</v>
      </c>
      <c r="FH13" s="22">
        <v>99.294600000000003</v>
      </c>
      <c r="FI13" s="22">
        <v>99.1845</v>
      </c>
      <c r="FJ13" s="22">
        <v>99.1845</v>
      </c>
      <c r="FK13" s="22">
        <v>99.1845</v>
      </c>
      <c r="FL13" s="22">
        <v>99.1845</v>
      </c>
      <c r="FM13" s="22">
        <v>99.1845</v>
      </c>
      <c r="FN13" s="22">
        <v>99.1845</v>
      </c>
      <c r="FO13" s="22">
        <v>99.1845</v>
      </c>
      <c r="FP13" s="22">
        <v>99.1845</v>
      </c>
      <c r="FQ13" s="22">
        <v>99.195400000000006</v>
      </c>
      <c r="FR13" s="22">
        <v>99.195400000000006</v>
      </c>
      <c r="FS13" s="22">
        <v>99.869100000000003</v>
      </c>
      <c r="FT13" s="22">
        <v>99.869100000000003</v>
      </c>
      <c r="FU13" s="22">
        <v>99.869100000000003</v>
      </c>
      <c r="FV13" s="22">
        <v>99.86</v>
      </c>
      <c r="FW13" s="22">
        <v>99.86</v>
      </c>
      <c r="FX13" s="22">
        <v>99.86</v>
      </c>
      <c r="FY13" s="22">
        <v>99.86</v>
      </c>
      <c r="FZ13" s="22">
        <v>99.86</v>
      </c>
      <c r="GA13" s="22">
        <v>99.86</v>
      </c>
      <c r="GB13" s="22">
        <v>99.86</v>
      </c>
      <c r="GC13" s="22">
        <v>99.86</v>
      </c>
      <c r="GD13" s="22">
        <v>99.8626</v>
      </c>
      <c r="GE13" s="22">
        <v>99.136499999999998</v>
      </c>
      <c r="GF13" s="22">
        <v>99.135999999999996</v>
      </c>
      <c r="GG13" s="22">
        <v>99.135999999999996</v>
      </c>
      <c r="GH13" s="22">
        <v>99.135999999999996</v>
      </c>
      <c r="GI13" s="22">
        <v>99.135999999999996</v>
      </c>
      <c r="GJ13" s="22">
        <v>99.135999999999996</v>
      </c>
      <c r="GK13" s="22">
        <v>99.135999999999996</v>
      </c>
      <c r="GL13" s="22">
        <v>99.135999999999996</v>
      </c>
      <c r="GM13" s="22">
        <v>99.135999999999996</v>
      </c>
      <c r="GN13" s="22">
        <v>99.135999999999996</v>
      </c>
      <c r="GO13" s="22">
        <v>99.135999999999996</v>
      </c>
      <c r="GP13" s="22">
        <v>99.63</v>
      </c>
      <c r="GQ13" s="22">
        <v>99.531999999999996</v>
      </c>
      <c r="GR13" s="22">
        <v>99.468000000000004</v>
      </c>
      <c r="GS13" s="22">
        <v>99.468000000000004</v>
      </c>
      <c r="GT13" s="22">
        <v>99.458500000000001</v>
      </c>
      <c r="GU13" s="22">
        <v>99.458500000000001</v>
      </c>
      <c r="GV13" s="22">
        <v>99.458500000000001</v>
      </c>
      <c r="GW13" s="22">
        <v>99.458500000000001</v>
      </c>
      <c r="GX13" s="22">
        <v>99.458500000000001</v>
      </c>
      <c r="GY13" s="22">
        <v>99.458500000000001</v>
      </c>
      <c r="GZ13" s="22">
        <v>99.458500000000001</v>
      </c>
      <c r="HA13" s="22">
        <v>99.458500000000001</v>
      </c>
      <c r="HB13" s="22">
        <v>99.657399999999996</v>
      </c>
      <c r="HC13" s="22">
        <v>99.891400000000004</v>
      </c>
      <c r="HD13" s="22">
        <v>99.816000000000003</v>
      </c>
      <c r="HE13" s="22">
        <v>99.816000000000003</v>
      </c>
      <c r="HF13" s="22">
        <v>99.816000000000003</v>
      </c>
      <c r="HG13" s="22">
        <v>99.816000000000003</v>
      </c>
      <c r="HH13" s="22">
        <v>99.816000000000003</v>
      </c>
      <c r="HI13" s="22">
        <v>99.816000000000003</v>
      </c>
      <c r="HJ13" s="22">
        <v>99.816000000000003</v>
      </c>
      <c r="HK13" s="22">
        <v>99.816000000000003</v>
      </c>
      <c r="HL13" s="22">
        <v>99.816000000000003</v>
      </c>
      <c r="HM13" s="22">
        <v>99.816000000000003</v>
      </c>
      <c r="HN13" s="22">
        <v>99.882000000000005</v>
      </c>
      <c r="HO13" s="22">
        <v>100.0895</v>
      </c>
      <c r="HP13" s="22">
        <v>100.02330000000001</v>
      </c>
      <c r="HQ13" s="22">
        <v>100.02330000000001</v>
      </c>
      <c r="HR13" s="22">
        <v>100</v>
      </c>
      <c r="HS13" s="167">
        <v>100</v>
      </c>
      <c r="HT13" s="22">
        <v>100</v>
      </c>
      <c r="HU13" s="4">
        <v>100</v>
      </c>
      <c r="HV13" s="4">
        <v>100</v>
      </c>
      <c r="HW13" s="4">
        <v>100</v>
      </c>
      <c r="HX13" s="4">
        <v>100</v>
      </c>
      <c r="HY13" s="4">
        <v>99.959199999999996</v>
      </c>
      <c r="HZ13" s="4">
        <v>100.27970000000001</v>
      </c>
      <c r="IA13" s="4">
        <v>102.9843</v>
      </c>
      <c r="IB13" s="4">
        <v>102.9843</v>
      </c>
      <c r="IC13" s="4">
        <v>102.9843</v>
      </c>
      <c r="ID13" s="4">
        <v>103.45310000000001</v>
      </c>
      <c r="IE13" s="4">
        <v>103.45310000000001</v>
      </c>
      <c r="IF13" s="4">
        <v>103.45310000000001</v>
      </c>
      <c r="IG13" s="4">
        <v>103.45310000000001</v>
      </c>
      <c r="IH13" s="4">
        <v>103.45310000000001</v>
      </c>
      <c r="II13" s="4">
        <v>103.45310000000001</v>
      </c>
      <c r="IJ13" s="28">
        <v>103.45310000000001</v>
      </c>
    </row>
    <row r="14" spans="1:244" s="100" customFormat="1" ht="11.1" customHeight="1" x14ac:dyDescent="0.2">
      <c r="A14" s="95" t="s">
        <v>2136</v>
      </c>
      <c r="B14"/>
      <c r="C14" t="s">
        <v>5463</v>
      </c>
      <c r="D14" s="46" t="s">
        <v>188</v>
      </c>
      <c r="E14" s="47"/>
      <c r="F14" s="34"/>
      <c r="G14" s="34"/>
      <c r="H14" s="34"/>
      <c r="I14" s="34"/>
      <c r="J14" s="34" t="str">
        <f>IF(LEFT($J$1,1)="1",VLOOKUP($A14,PPI_IPI_PGA_PGAI!$A:$I,2,FALSE),IF(LEFT($J$1,1)="2",VLOOKUP($A14,PPI_IPI_PGA_PGAI!$A:$I,3,FALSE),IF(LEFT($J$1,1)="3",VLOOKUP($A14,PPI_IPI_PGA_PGAI!$A:$I,4,FALSE),VLOOKUP($A14,PPI_IPI_PGA_PGAI!$A:$I,5,FALSE))))</f>
        <v>Getreide</v>
      </c>
      <c r="K14" s="34"/>
      <c r="L14" s="34"/>
      <c r="M14" s="34"/>
      <c r="N14" s="185"/>
      <c r="O14" s="5">
        <v>9.35E-2</v>
      </c>
      <c r="P14" s="22">
        <v>118.3263</v>
      </c>
      <c r="Q14" s="22">
        <v>118.3263</v>
      </c>
      <c r="R14" s="22">
        <v>118.3263</v>
      </c>
      <c r="S14" s="22">
        <v>118.2734</v>
      </c>
      <c r="T14" s="22">
        <v>118.2734</v>
      </c>
      <c r="U14" s="22">
        <v>118.9466</v>
      </c>
      <c r="V14" s="22">
        <v>118.9466</v>
      </c>
      <c r="W14" s="22">
        <v>118.9466</v>
      </c>
      <c r="X14" s="22">
        <v>118.9466</v>
      </c>
      <c r="Y14" s="22">
        <v>118.9466</v>
      </c>
      <c r="Z14" s="22">
        <v>118.9466</v>
      </c>
      <c r="AA14" s="22">
        <v>118.9466</v>
      </c>
      <c r="AB14" s="22">
        <v>118.9466</v>
      </c>
      <c r="AC14" s="22">
        <v>118.9466</v>
      </c>
      <c r="AD14" s="22">
        <v>118.9466</v>
      </c>
      <c r="AE14" s="22">
        <v>118.321</v>
      </c>
      <c r="AF14" s="22">
        <v>118.3425</v>
      </c>
      <c r="AG14" s="22">
        <v>117.6969</v>
      </c>
      <c r="AH14" s="22">
        <v>117.6969</v>
      </c>
      <c r="AI14" s="22">
        <v>117.6969</v>
      </c>
      <c r="AJ14" s="22">
        <v>117.6969</v>
      </c>
      <c r="AK14" s="22">
        <v>117.6969</v>
      </c>
      <c r="AL14" s="22">
        <v>117.6969</v>
      </c>
      <c r="AM14" s="22">
        <v>117.6969</v>
      </c>
      <c r="AN14" s="22">
        <v>117.6969</v>
      </c>
      <c r="AO14" s="22">
        <v>117.6969</v>
      </c>
      <c r="AP14" s="22">
        <v>117.0652</v>
      </c>
      <c r="AQ14" s="22">
        <v>110.7681</v>
      </c>
      <c r="AR14" s="22">
        <v>110.7681</v>
      </c>
      <c r="AS14" s="22">
        <v>109.9597</v>
      </c>
      <c r="AT14" s="22">
        <v>109.9597</v>
      </c>
      <c r="AU14" s="22">
        <v>109.9597</v>
      </c>
      <c r="AV14" s="22">
        <v>109.9597</v>
      </c>
      <c r="AW14" s="22">
        <v>109.9597</v>
      </c>
      <c r="AX14" s="22">
        <v>109.9597</v>
      </c>
      <c r="AY14" s="22">
        <v>109.9597</v>
      </c>
      <c r="AZ14" s="22">
        <v>109.9597</v>
      </c>
      <c r="BA14" s="22">
        <v>109.9597</v>
      </c>
      <c r="BB14" s="22">
        <v>109.9597</v>
      </c>
      <c r="BC14" s="22">
        <v>109.9597</v>
      </c>
      <c r="BD14" s="22">
        <v>109.9597</v>
      </c>
      <c r="BE14" s="22">
        <v>109.9597</v>
      </c>
      <c r="BF14" s="22">
        <v>109.9597</v>
      </c>
      <c r="BG14" s="22">
        <v>109.9597</v>
      </c>
      <c r="BH14" s="22">
        <v>109.9597</v>
      </c>
      <c r="BI14" s="22">
        <v>109.9597</v>
      </c>
      <c r="BJ14" s="22">
        <v>109.9597</v>
      </c>
      <c r="BK14" s="22">
        <v>109.9597</v>
      </c>
      <c r="BL14" s="22">
        <v>109.9597</v>
      </c>
      <c r="BM14" s="22">
        <v>109.9597</v>
      </c>
      <c r="BN14" s="22">
        <v>109.328</v>
      </c>
      <c r="BO14" s="22">
        <v>109.41719999999999</v>
      </c>
      <c r="BP14" s="22">
        <v>109.41719999999999</v>
      </c>
      <c r="BQ14" s="22">
        <v>108.87649999999999</v>
      </c>
      <c r="BR14" s="22">
        <v>108.87649999999999</v>
      </c>
      <c r="BS14" s="22">
        <v>108.87649999999999</v>
      </c>
      <c r="BT14" s="22">
        <v>108.87649999999999</v>
      </c>
      <c r="BU14" s="22">
        <v>108.87649999999999</v>
      </c>
      <c r="BV14" s="22">
        <v>108.87649999999999</v>
      </c>
      <c r="BW14" s="22">
        <v>108.87649999999999</v>
      </c>
      <c r="BX14" s="22">
        <v>108.87649999999999</v>
      </c>
      <c r="BY14" s="22">
        <v>108.87649999999999</v>
      </c>
      <c r="BZ14" s="22">
        <v>108.98220000000001</v>
      </c>
      <c r="CA14" s="22">
        <v>117.9105</v>
      </c>
      <c r="CB14" s="22">
        <v>117.9105</v>
      </c>
      <c r="CC14" s="22">
        <v>118.0458</v>
      </c>
      <c r="CD14" s="22">
        <v>118.0458</v>
      </c>
      <c r="CE14" s="22">
        <v>118.0458</v>
      </c>
      <c r="CF14" s="22">
        <v>118.0458</v>
      </c>
      <c r="CG14" s="22">
        <v>118.0458</v>
      </c>
      <c r="CH14" s="22">
        <v>118.0458</v>
      </c>
      <c r="CI14" s="22">
        <v>118.0458</v>
      </c>
      <c r="CJ14" s="22">
        <v>118.0458</v>
      </c>
      <c r="CK14" s="22">
        <v>118.0458</v>
      </c>
      <c r="CL14" s="22">
        <v>117.30840000000001</v>
      </c>
      <c r="CM14" s="22">
        <v>98.277600000000007</v>
      </c>
      <c r="CN14" s="22">
        <v>98.277600000000007</v>
      </c>
      <c r="CO14" s="22">
        <v>97.198899999999995</v>
      </c>
      <c r="CP14" s="22">
        <v>97.198899999999995</v>
      </c>
      <c r="CQ14" s="22">
        <v>97.198899999999995</v>
      </c>
      <c r="CR14" s="22">
        <v>97.198899999999995</v>
      </c>
      <c r="CS14" s="22">
        <v>97.198899999999995</v>
      </c>
      <c r="CT14" s="22">
        <v>97.198899999999995</v>
      </c>
      <c r="CU14" s="22">
        <v>97.198899999999995</v>
      </c>
      <c r="CV14" s="22">
        <v>97.198899999999995</v>
      </c>
      <c r="CW14" s="22">
        <v>97.198899999999995</v>
      </c>
      <c r="CX14" s="22">
        <v>97.198899999999995</v>
      </c>
      <c r="CY14" s="22">
        <v>97.147999999999996</v>
      </c>
      <c r="CZ14" s="22">
        <v>97.147999999999996</v>
      </c>
      <c r="DA14" s="22">
        <v>97.147999999999996</v>
      </c>
      <c r="DB14" s="22">
        <v>97.147999999999996</v>
      </c>
      <c r="DC14" s="22">
        <v>97.147999999999996</v>
      </c>
      <c r="DD14" s="22">
        <v>97.147999999999996</v>
      </c>
      <c r="DE14" s="22">
        <v>97.147999999999996</v>
      </c>
      <c r="DF14" s="22">
        <v>97.147999999999996</v>
      </c>
      <c r="DG14" s="22">
        <v>97.147999999999996</v>
      </c>
      <c r="DH14" s="22">
        <v>97.147999999999996</v>
      </c>
      <c r="DI14" s="22">
        <v>97.147999999999996</v>
      </c>
      <c r="DJ14" s="22">
        <v>97.134</v>
      </c>
      <c r="DK14" s="22">
        <v>100.0291</v>
      </c>
      <c r="DL14" s="22">
        <v>100.0291</v>
      </c>
      <c r="DM14" s="22">
        <v>100.0215</v>
      </c>
      <c r="DN14" s="22">
        <v>100.0215</v>
      </c>
      <c r="DO14" s="22">
        <v>100.0215</v>
      </c>
      <c r="DP14" s="22">
        <v>100.0215</v>
      </c>
      <c r="DQ14" s="22">
        <v>100.0215</v>
      </c>
      <c r="DR14" s="22">
        <v>100.0215</v>
      </c>
      <c r="DS14" s="22">
        <v>100.0215</v>
      </c>
      <c r="DT14" s="22">
        <v>100.0215</v>
      </c>
      <c r="DU14" s="22">
        <v>100.0215</v>
      </c>
      <c r="DV14" s="22">
        <v>100.0215</v>
      </c>
      <c r="DW14" s="22">
        <v>100.0996</v>
      </c>
      <c r="DX14" s="22">
        <v>100.0996</v>
      </c>
      <c r="DY14" s="22">
        <v>100.0996</v>
      </c>
      <c r="DZ14" s="22">
        <v>100.0996</v>
      </c>
      <c r="EA14" s="22">
        <v>100.0996</v>
      </c>
      <c r="EB14" s="22">
        <v>100.0996</v>
      </c>
      <c r="EC14" s="22">
        <v>100.0996</v>
      </c>
      <c r="ED14" s="22">
        <v>100.0996</v>
      </c>
      <c r="EE14" s="22">
        <v>100.0996</v>
      </c>
      <c r="EF14" s="22">
        <v>100.0996</v>
      </c>
      <c r="EG14" s="22">
        <v>100.0996</v>
      </c>
      <c r="EH14" s="22">
        <v>100.0996</v>
      </c>
      <c r="EI14" s="22">
        <v>100.0996</v>
      </c>
      <c r="EJ14" s="22">
        <v>100.0996</v>
      </c>
      <c r="EK14" s="22">
        <v>100.0996</v>
      </c>
      <c r="EL14" s="22">
        <v>100.0996</v>
      </c>
      <c r="EM14" s="22">
        <v>100.0996</v>
      </c>
      <c r="EN14" s="22">
        <v>100.0996</v>
      </c>
      <c r="EO14" s="22">
        <v>100.0996</v>
      </c>
      <c r="EP14" s="22">
        <v>100.0996</v>
      </c>
      <c r="EQ14" s="22">
        <v>100.0996</v>
      </c>
      <c r="ER14" s="22">
        <v>100.0996</v>
      </c>
      <c r="ES14" s="22">
        <v>100.0996</v>
      </c>
      <c r="ET14" s="22">
        <v>100.0996</v>
      </c>
      <c r="EU14" s="22">
        <v>100.1019</v>
      </c>
      <c r="EV14" s="22">
        <v>100.1019</v>
      </c>
      <c r="EW14" s="22">
        <v>100.1019</v>
      </c>
      <c r="EX14" s="22">
        <v>100.1019</v>
      </c>
      <c r="EY14" s="22">
        <v>100.1019</v>
      </c>
      <c r="EZ14" s="22">
        <v>100.1019</v>
      </c>
      <c r="FA14" s="22">
        <v>100.1019</v>
      </c>
      <c r="FB14" s="22">
        <v>100.1019</v>
      </c>
      <c r="FC14" s="22">
        <v>100.1019</v>
      </c>
      <c r="FD14" s="22">
        <v>100.1019</v>
      </c>
      <c r="FE14" s="22">
        <v>100.1019</v>
      </c>
      <c r="FF14" s="22">
        <v>100.1019</v>
      </c>
      <c r="FG14" s="22">
        <v>100.1019</v>
      </c>
      <c r="FH14" s="22">
        <v>100.1019</v>
      </c>
      <c r="FI14" s="22">
        <v>100.1019</v>
      </c>
      <c r="FJ14" s="22">
        <v>100.1019</v>
      </c>
      <c r="FK14" s="22">
        <v>100.1019</v>
      </c>
      <c r="FL14" s="22">
        <v>100.1019</v>
      </c>
      <c r="FM14" s="22">
        <v>100.1019</v>
      </c>
      <c r="FN14" s="22">
        <v>100.1019</v>
      </c>
      <c r="FO14" s="22">
        <v>100.1019</v>
      </c>
      <c r="FP14" s="22">
        <v>100.1019</v>
      </c>
      <c r="FQ14" s="22">
        <v>100.1019</v>
      </c>
      <c r="FR14" s="22">
        <v>100.1019</v>
      </c>
      <c r="FS14" s="22">
        <v>100.1019</v>
      </c>
      <c r="FT14" s="22">
        <v>100.1019</v>
      </c>
      <c r="FU14" s="22">
        <v>100.1019</v>
      </c>
      <c r="FV14" s="22">
        <v>100.1019</v>
      </c>
      <c r="FW14" s="22">
        <v>100.1019</v>
      </c>
      <c r="FX14" s="22">
        <v>100.1019</v>
      </c>
      <c r="FY14" s="22">
        <v>100.1019</v>
      </c>
      <c r="FZ14" s="22">
        <v>100.1019</v>
      </c>
      <c r="GA14" s="22">
        <v>100.1019</v>
      </c>
      <c r="GB14" s="22">
        <v>100.1019</v>
      </c>
      <c r="GC14" s="22">
        <v>100.1019</v>
      </c>
      <c r="GD14" s="22">
        <v>100.1019</v>
      </c>
      <c r="GE14" s="22">
        <v>100</v>
      </c>
      <c r="GF14" s="22">
        <v>100</v>
      </c>
      <c r="GG14" s="22">
        <v>100</v>
      </c>
      <c r="GH14" s="22">
        <v>100</v>
      </c>
      <c r="GI14" s="22">
        <v>100</v>
      </c>
      <c r="GJ14" s="22">
        <v>100</v>
      </c>
      <c r="GK14" s="22">
        <v>100</v>
      </c>
      <c r="GL14" s="22">
        <v>100</v>
      </c>
      <c r="GM14" s="22">
        <v>100</v>
      </c>
      <c r="GN14" s="22">
        <v>100</v>
      </c>
      <c r="GO14" s="22">
        <v>100</v>
      </c>
      <c r="GP14" s="22">
        <v>100</v>
      </c>
      <c r="GQ14" s="22">
        <v>100</v>
      </c>
      <c r="GR14" s="22">
        <v>100</v>
      </c>
      <c r="GS14" s="22">
        <v>100</v>
      </c>
      <c r="GT14" s="22">
        <v>100</v>
      </c>
      <c r="GU14" s="22">
        <v>100</v>
      </c>
      <c r="GV14" s="22">
        <v>100</v>
      </c>
      <c r="GW14" s="22">
        <v>100</v>
      </c>
      <c r="GX14" s="22">
        <v>100</v>
      </c>
      <c r="GY14" s="22">
        <v>100</v>
      </c>
      <c r="GZ14" s="22">
        <v>100</v>
      </c>
      <c r="HA14" s="22">
        <v>100</v>
      </c>
      <c r="HB14" s="22">
        <v>100</v>
      </c>
      <c r="HC14" s="22">
        <v>100</v>
      </c>
      <c r="HD14" s="22">
        <v>100</v>
      </c>
      <c r="HE14" s="22">
        <v>100</v>
      </c>
      <c r="HF14" s="22">
        <v>100</v>
      </c>
      <c r="HG14" s="22">
        <v>100</v>
      </c>
      <c r="HH14" s="22">
        <v>100</v>
      </c>
      <c r="HI14" s="22">
        <v>100</v>
      </c>
      <c r="HJ14" s="22">
        <v>100</v>
      </c>
      <c r="HK14" s="22">
        <v>100</v>
      </c>
      <c r="HL14" s="22">
        <v>100</v>
      </c>
      <c r="HM14" s="22">
        <v>100</v>
      </c>
      <c r="HN14" s="22">
        <v>100</v>
      </c>
      <c r="HO14" s="22">
        <v>100</v>
      </c>
      <c r="HP14" s="22">
        <v>100</v>
      </c>
      <c r="HQ14" s="22">
        <v>100</v>
      </c>
      <c r="HR14" s="22">
        <v>100</v>
      </c>
      <c r="HS14" s="167">
        <v>100</v>
      </c>
      <c r="HT14" s="22">
        <v>100</v>
      </c>
      <c r="HU14" s="4">
        <v>100</v>
      </c>
      <c r="HV14" s="4">
        <v>100</v>
      </c>
      <c r="HW14" s="4">
        <v>100</v>
      </c>
      <c r="HX14" s="4">
        <v>100</v>
      </c>
      <c r="HY14" s="4">
        <v>100</v>
      </c>
      <c r="HZ14" s="4">
        <v>100</v>
      </c>
      <c r="IA14" s="4">
        <v>100.1366</v>
      </c>
      <c r="IB14" s="4">
        <v>100.1366</v>
      </c>
      <c r="IC14" s="4">
        <v>100.1366</v>
      </c>
      <c r="ID14" s="4">
        <v>100.1366</v>
      </c>
      <c r="IE14" s="4">
        <v>100.1366</v>
      </c>
      <c r="IF14" s="4">
        <v>100.1366</v>
      </c>
      <c r="IG14" s="4">
        <v>100.1366</v>
      </c>
      <c r="IH14" s="4">
        <v>100.1366</v>
      </c>
      <c r="II14" s="4">
        <v>100.1366</v>
      </c>
      <c r="IJ14" s="28">
        <v>100.1366</v>
      </c>
    </row>
    <row r="15" spans="1:244" s="100" customFormat="1" ht="11.1" customHeight="1" x14ac:dyDescent="0.2">
      <c r="A15" s="95" t="s">
        <v>2141</v>
      </c>
      <c r="B15"/>
      <c r="C15" t="s">
        <v>5464</v>
      </c>
      <c r="D15" s="46" t="s">
        <v>189</v>
      </c>
      <c r="E15" s="47"/>
      <c r="F15" s="34"/>
      <c r="G15" s="34"/>
      <c r="H15" s="34"/>
      <c r="I15" s="34" t="str">
        <f>IF(LEFT($J$1,1)="1",VLOOKUP($A15,PPI_IPI_PGA_PGAI!$A:$I,2,FALSE),IF(LEFT($J$1,1)="2",VLOOKUP($A15,PPI_IPI_PGA_PGAI!$A:$I,3,FALSE),IF(LEFT($J$1,1)="3",VLOOKUP($A15,PPI_IPI_PGA_PGAI!$A:$I,4,FALSE),VLOOKUP($A15,PPI_IPI_PGA_PGAI!$A:$I,5,FALSE))))</f>
        <v>Gemüse sowie Wurzeln und Knollen</v>
      </c>
      <c r="J15" s="34"/>
      <c r="K15" s="34"/>
      <c r="L15" s="34"/>
      <c r="M15" s="34"/>
      <c r="N15" s="185"/>
      <c r="O15" s="163">
        <v>0.25919999999999999</v>
      </c>
      <c r="P15" s="22">
        <v>90.743399999999994</v>
      </c>
      <c r="Q15" s="22">
        <v>91.167900000000003</v>
      </c>
      <c r="R15" s="22">
        <v>96.653199999999998</v>
      </c>
      <c r="S15" s="22">
        <v>100.23650000000001</v>
      </c>
      <c r="T15" s="22">
        <v>112.5307</v>
      </c>
      <c r="U15" s="22">
        <v>96.726500000000001</v>
      </c>
      <c r="V15" s="22">
        <v>101.15300000000001</v>
      </c>
      <c r="W15" s="22">
        <v>102.4783</v>
      </c>
      <c r="X15" s="22">
        <v>105.55540000000001</v>
      </c>
      <c r="Y15" s="22">
        <v>103.89060000000001</v>
      </c>
      <c r="Z15" s="22">
        <v>103.63979999999999</v>
      </c>
      <c r="AA15" s="22">
        <v>104.08540000000001</v>
      </c>
      <c r="AB15" s="22">
        <v>97.743799999999993</v>
      </c>
      <c r="AC15" s="22">
        <v>101.05800000000001</v>
      </c>
      <c r="AD15" s="22">
        <v>94.318799999999996</v>
      </c>
      <c r="AE15" s="22">
        <v>83.937899999999999</v>
      </c>
      <c r="AF15" s="22">
        <v>90.181399999999996</v>
      </c>
      <c r="AG15" s="22">
        <v>83.613900000000001</v>
      </c>
      <c r="AH15" s="22">
        <v>84.512699999999995</v>
      </c>
      <c r="AI15" s="22">
        <v>88.156899999999993</v>
      </c>
      <c r="AJ15" s="22">
        <v>91.465500000000006</v>
      </c>
      <c r="AK15" s="22">
        <v>92.110900000000001</v>
      </c>
      <c r="AL15" s="22">
        <v>94.419200000000004</v>
      </c>
      <c r="AM15" s="22">
        <v>94.954599999999999</v>
      </c>
      <c r="AN15" s="22">
        <v>92.323300000000003</v>
      </c>
      <c r="AO15" s="22">
        <v>89.800799999999995</v>
      </c>
      <c r="AP15" s="22">
        <v>87.9084</v>
      </c>
      <c r="AQ15" s="22">
        <v>85.176000000000002</v>
      </c>
      <c r="AR15" s="22">
        <v>91.883899999999997</v>
      </c>
      <c r="AS15" s="22">
        <v>87.302800000000005</v>
      </c>
      <c r="AT15" s="22">
        <v>85.206100000000006</v>
      </c>
      <c r="AU15" s="22">
        <v>89.936899999999994</v>
      </c>
      <c r="AV15" s="22">
        <v>92.321299999999994</v>
      </c>
      <c r="AW15" s="22">
        <v>96.607900000000001</v>
      </c>
      <c r="AX15" s="22">
        <v>94.574799999999996</v>
      </c>
      <c r="AY15" s="22">
        <v>101.0004</v>
      </c>
      <c r="AZ15" s="22">
        <v>100.9862</v>
      </c>
      <c r="BA15" s="22">
        <v>98.987200000000001</v>
      </c>
      <c r="BB15" s="22">
        <v>99.0989</v>
      </c>
      <c r="BC15" s="22">
        <v>111.54689999999999</v>
      </c>
      <c r="BD15" s="22">
        <v>120.05929999999999</v>
      </c>
      <c r="BE15" s="22">
        <v>96.840800000000002</v>
      </c>
      <c r="BF15" s="22">
        <v>100.7915</v>
      </c>
      <c r="BG15" s="22">
        <v>100.074</v>
      </c>
      <c r="BH15" s="22">
        <v>105.87090000000001</v>
      </c>
      <c r="BI15" s="22">
        <v>106.8849</v>
      </c>
      <c r="BJ15" s="22">
        <v>104.76090000000001</v>
      </c>
      <c r="BK15" s="22">
        <v>110.3689</v>
      </c>
      <c r="BL15" s="22">
        <v>101.9335</v>
      </c>
      <c r="BM15" s="22">
        <v>101.684</v>
      </c>
      <c r="BN15" s="22">
        <v>102.1454</v>
      </c>
      <c r="BO15" s="22">
        <v>107.0502</v>
      </c>
      <c r="BP15" s="22">
        <v>109.2092</v>
      </c>
      <c r="BQ15" s="22">
        <v>104.28959999999999</v>
      </c>
      <c r="BR15" s="22">
        <v>105.96729999999999</v>
      </c>
      <c r="BS15" s="22">
        <v>108.0611</v>
      </c>
      <c r="BT15" s="22">
        <v>114.1688</v>
      </c>
      <c r="BU15" s="22">
        <v>107.6636</v>
      </c>
      <c r="BV15" s="22">
        <v>105.8494</v>
      </c>
      <c r="BW15" s="22">
        <v>109.0736</v>
      </c>
      <c r="BX15" s="22">
        <v>110.11969999999999</v>
      </c>
      <c r="BY15" s="22">
        <v>105.5915</v>
      </c>
      <c r="BZ15" s="22">
        <v>105.6686</v>
      </c>
      <c r="CA15" s="22">
        <v>95.529300000000006</v>
      </c>
      <c r="CB15" s="22">
        <v>96.402000000000001</v>
      </c>
      <c r="CC15" s="22">
        <v>100.9198</v>
      </c>
      <c r="CD15" s="22">
        <v>96.435500000000005</v>
      </c>
      <c r="CE15" s="22">
        <v>101.1498</v>
      </c>
      <c r="CF15" s="22">
        <v>106.9217</v>
      </c>
      <c r="CG15" s="22">
        <v>108.10809999999999</v>
      </c>
      <c r="CH15" s="22">
        <v>105.4872</v>
      </c>
      <c r="CI15" s="22">
        <v>106.9807</v>
      </c>
      <c r="CJ15" s="22">
        <v>93.758799999999994</v>
      </c>
      <c r="CK15" s="22">
        <v>95.5839</v>
      </c>
      <c r="CL15" s="22">
        <v>97.561700000000002</v>
      </c>
      <c r="CM15" s="22">
        <v>97.086500000000001</v>
      </c>
      <c r="CN15" s="22">
        <v>94.263400000000004</v>
      </c>
      <c r="CO15" s="22">
        <v>84.044399999999996</v>
      </c>
      <c r="CP15" s="22">
        <v>88.941000000000003</v>
      </c>
      <c r="CQ15" s="22">
        <v>88.519499999999994</v>
      </c>
      <c r="CR15" s="22">
        <v>96.567899999999995</v>
      </c>
      <c r="CS15" s="22">
        <v>99.787400000000005</v>
      </c>
      <c r="CT15" s="22">
        <v>99.816199999999995</v>
      </c>
      <c r="CU15" s="22">
        <v>98.534099999999995</v>
      </c>
      <c r="CV15" s="22">
        <v>93.971800000000002</v>
      </c>
      <c r="CW15" s="22">
        <v>97.373699999999999</v>
      </c>
      <c r="CX15" s="22">
        <v>97.674599999999998</v>
      </c>
      <c r="CY15" s="22">
        <v>98.530699999999996</v>
      </c>
      <c r="CZ15" s="22">
        <v>106.4449</v>
      </c>
      <c r="DA15" s="22">
        <v>94.525800000000004</v>
      </c>
      <c r="DB15" s="22">
        <v>97.250100000000003</v>
      </c>
      <c r="DC15" s="22">
        <v>97.834500000000006</v>
      </c>
      <c r="DD15" s="22">
        <v>104.7897</v>
      </c>
      <c r="DE15" s="22">
        <v>102.7169</v>
      </c>
      <c r="DF15" s="22">
        <v>101.1409</v>
      </c>
      <c r="DG15" s="22">
        <v>102.747</v>
      </c>
      <c r="DH15" s="22">
        <v>99.902199999999993</v>
      </c>
      <c r="DI15" s="22">
        <v>99.758799999999994</v>
      </c>
      <c r="DJ15" s="22">
        <v>94.885599999999997</v>
      </c>
      <c r="DK15" s="22">
        <v>95.276899999999998</v>
      </c>
      <c r="DL15" s="22">
        <v>94.043199999999999</v>
      </c>
      <c r="DM15" s="22">
        <v>92.644800000000004</v>
      </c>
      <c r="DN15" s="22">
        <v>91.299700000000001</v>
      </c>
      <c r="DO15" s="22">
        <v>92.0809</v>
      </c>
      <c r="DP15" s="22">
        <v>93.818100000000001</v>
      </c>
      <c r="DQ15" s="22">
        <v>94.058700000000002</v>
      </c>
      <c r="DR15" s="22">
        <v>96.677199999999999</v>
      </c>
      <c r="DS15" s="22">
        <v>97.080799999999996</v>
      </c>
      <c r="DT15" s="22">
        <v>96.781400000000005</v>
      </c>
      <c r="DU15" s="22">
        <v>95.852000000000004</v>
      </c>
      <c r="DV15" s="22">
        <v>96.260199999999998</v>
      </c>
      <c r="DW15" s="22">
        <v>96.577500000000001</v>
      </c>
      <c r="DX15" s="22">
        <v>94.188599999999994</v>
      </c>
      <c r="DY15" s="22">
        <v>98.370400000000004</v>
      </c>
      <c r="DZ15" s="22">
        <v>97.640199999999993</v>
      </c>
      <c r="EA15" s="22">
        <v>99.380200000000002</v>
      </c>
      <c r="EB15" s="22">
        <v>101.87350000000001</v>
      </c>
      <c r="EC15" s="22">
        <v>102.73650000000001</v>
      </c>
      <c r="ED15" s="22">
        <v>101.8505</v>
      </c>
      <c r="EE15" s="22">
        <v>105.1143</v>
      </c>
      <c r="EF15" s="22">
        <v>103.67400000000001</v>
      </c>
      <c r="EG15" s="22">
        <v>111.61960000000001</v>
      </c>
      <c r="EH15" s="22">
        <v>109.9708</v>
      </c>
      <c r="EI15" s="22">
        <v>100.2642</v>
      </c>
      <c r="EJ15" s="22">
        <v>109.3154</v>
      </c>
      <c r="EK15" s="22">
        <v>102.7259</v>
      </c>
      <c r="EL15" s="22">
        <v>99.4786</v>
      </c>
      <c r="EM15" s="22">
        <v>101.1721</v>
      </c>
      <c r="EN15" s="22">
        <v>104.0564</v>
      </c>
      <c r="EO15" s="22">
        <v>104.1738</v>
      </c>
      <c r="EP15" s="22">
        <v>103.2928</v>
      </c>
      <c r="EQ15" s="22">
        <v>101.9872</v>
      </c>
      <c r="ER15" s="22">
        <v>100.61920000000001</v>
      </c>
      <c r="ES15" s="22">
        <v>107.0181</v>
      </c>
      <c r="ET15" s="22">
        <v>100.45610000000001</v>
      </c>
      <c r="EU15" s="22">
        <v>104.47369999999999</v>
      </c>
      <c r="EV15" s="22">
        <v>108.8797</v>
      </c>
      <c r="EW15" s="22">
        <v>101.20829999999999</v>
      </c>
      <c r="EX15" s="22">
        <v>97.741</v>
      </c>
      <c r="EY15" s="22">
        <v>99.686599999999999</v>
      </c>
      <c r="EZ15" s="22">
        <v>102.77889999999999</v>
      </c>
      <c r="FA15" s="22">
        <v>101.9769</v>
      </c>
      <c r="FB15" s="22">
        <v>102.21639999999999</v>
      </c>
      <c r="FC15" s="22">
        <v>103.9876</v>
      </c>
      <c r="FD15" s="22">
        <v>101.20659999999999</v>
      </c>
      <c r="FE15" s="22">
        <v>105.8227</v>
      </c>
      <c r="FF15" s="22">
        <v>102.6</v>
      </c>
      <c r="FG15" s="22">
        <v>101.2568</v>
      </c>
      <c r="FH15" s="22">
        <v>106.5265</v>
      </c>
      <c r="FI15" s="22">
        <v>99.879800000000003</v>
      </c>
      <c r="FJ15" s="22">
        <v>98.077200000000005</v>
      </c>
      <c r="FK15" s="22">
        <v>96.369799999999998</v>
      </c>
      <c r="FL15" s="22">
        <v>98.522999999999996</v>
      </c>
      <c r="FM15" s="22">
        <v>101.15349999999999</v>
      </c>
      <c r="FN15" s="22">
        <v>100.143</v>
      </c>
      <c r="FO15" s="22">
        <v>104.167</v>
      </c>
      <c r="FP15" s="22">
        <v>100.1302</v>
      </c>
      <c r="FQ15" s="22">
        <v>102.8943</v>
      </c>
      <c r="FR15" s="22">
        <v>106.9089</v>
      </c>
      <c r="FS15" s="22">
        <v>104.2616</v>
      </c>
      <c r="FT15" s="22">
        <v>103.29949999999999</v>
      </c>
      <c r="FU15" s="22">
        <v>99.879599999999996</v>
      </c>
      <c r="FV15" s="22">
        <v>99.311300000000003</v>
      </c>
      <c r="FW15" s="22">
        <v>99.729699999999994</v>
      </c>
      <c r="FX15" s="22">
        <v>101.8704</v>
      </c>
      <c r="FY15" s="22">
        <v>107.5467</v>
      </c>
      <c r="FZ15" s="22">
        <v>98.899199999999993</v>
      </c>
      <c r="GA15" s="22">
        <v>97.169200000000004</v>
      </c>
      <c r="GB15" s="22">
        <v>97.562899999999999</v>
      </c>
      <c r="GC15" s="22">
        <v>100.9546</v>
      </c>
      <c r="GD15" s="22">
        <v>102.1962</v>
      </c>
      <c r="GE15" s="22">
        <v>97.774000000000001</v>
      </c>
      <c r="GF15" s="22">
        <v>99.854100000000003</v>
      </c>
      <c r="GG15" s="22">
        <v>98.0077</v>
      </c>
      <c r="GH15" s="22">
        <v>92.542100000000005</v>
      </c>
      <c r="GI15" s="22">
        <v>98.388000000000005</v>
      </c>
      <c r="GJ15" s="22">
        <v>102.2496</v>
      </c>
      <c r="GK15" s="22">
        <v>99.436899999999994</v>
      </c>
      <c r="GL15" s="22">
        <v>101.9756</v>
      </c>
      <c r="GM15" s="22">
        <v>102.16970000000001</v>
      </c>
      <c r="GN15" s="22">
        <v>95.399600000000007</v>
      </c>
      <c r="GO15" s="22">
        <v>96.416399999999996</v>
      </c>
      <c r="GP15" s="22">
        <v>96.891900000000007</v>
      </c>
      <c r="GQ15" s="22">
        <v>98.373800000000003</v>
      </c>
      <c r="GR15" s="22">
        <v>105.8629</v>
      </c>
      <c r="GS15" s="22">
        <v>99.174000000000007</v>
      </c>
      <c r="GT15" s="22">
        <v>97.3536</v>
      </c>
      <c r="GU15" s="22">
        <v>99.454300000000003</v>
      </c>
      <c r="GV15" s="22">
        <v>104.4093</v>
      </c>
      <c r="GW15" s="22">
        <v>102.6598</v>
      </c>
      <c r="GX15" s="22">
        <v>101.2166</v>
      </c>
      <c r="GY15" s="22">
        <v>99.598600000000005</v>
      </c>
      <c r="GZ15" s="22">
        <v>102.48520000000001</v>
      </c>
      <c r="HA15" s="22">
        <v>104.8288</v>
      </c>
      <c r="HB15" s="22">
        <v>101.5331</v>
      </c>
      <c r="HC15" s="22">
        <v>105.29340000000001</v>
      </c>
      <c r="HD15" s="22">
        <v>109.61879999999999</v>
      </c>
      <c r="HE15" s="22">
        <v>104.2967</v>
      </c>
      <c r="HF15" s="22">
        <v>101.0296</v>
      </c>
      <c r="HG15" s="22">
        <v>105.8275</v>
      </c>
      <c r="HH15" s="22">
        <v>107.25790000000001</v>
      </c>
      <c r="HI15" s="22">
        <v>104.0829</v>
      </c>
      <c r="HJ15" s="22">
        <v>101.5146</v>
      </c>
      <c r="HK15" s="22">
        <v>107.13509999999999</v>
      </c>
      <c r="HL15" s="22">
        <v>104.495</v>
      </c>
      <c r="HM15" s="22">
        <v>109.0012</v>
      </c>
      <c r="HN15" s="22">
        <v>101.5595</v>
      </c>
      <c r="HO15" s="22">
        <v>99.114500000000007</v>
      </c>
      <c r="HP15" s="22">
        <v>105.5919</v>
      </c>
      <c r="HQ15" s="22">
        <v>101.1955</v>
      </c>
      <c r="HR15" s="22">
        <v>101.5493</v>
      </c>
      <c r="HS15" s="167">
        <v>100</v>
      </c>
      <c r="HT15" s="22">
        <v>102.6541</v>
      </c>
      <c r="HU15" s="4">
        <v>104.9378</v>
      </c>
      <c r="HV15" s="4">
        <v>105.73009999999999</v>
      </c>
      <c r="HW15" s="4">
        <v>105.26049999999999</v>
      </c>
      <c r="HX15" s="4">
        <v>103.084</v>
      </c>
      <c r="HY15" s="4">
        <v>107.34739999999999</v>
      </c>
      <c r="HZ15" s="4">
        <v>108.6474</v>
      </c>
      <c r="IA15" s="4">
        <v>115.3433</v>
      </c>
      <c r="IB15" s="4">
        <v>121.3477</v>
      </c>
      <c r="IC15" s="4">
        <v>109.627</v>
      </c>
      <c r="ID15" s="4">
        <v>108.7645</v>
      </c>
      <c r="IE15" s="4">
        <v>109.4046</v>
      </c>
      <c r="IF15" s="4">
        <v>111.0252</v>
      </c>
      <c r="IG15" s="4">
        <v>110.25020000000001</v>
      </c>
      <c r="IH15" s="4">
        <v>109.5042</v>
      </c>
      <c r="II15" s="4">
        <v>111.6345</v>
      </c>
      <c r="IJ15" s="28">
        <v>109.5488</v>
      </c>
    </row>
    <row r="16" spans="1:244" s="100" customFormat="1" ht="11.1" customHeight="1" x14ac:dyDescent="0.2">
      <c r="A16" s="95" t="s">
        <v>2142</v>
      </c>
      <c r="B16"/>
      <c r="C16" t="s">
        <v>5465</v>
      </c>
      <c r="D16" s="46" t="s">
        <v>190</v>
      </c>
      <c r="E16" s="47"/>
      <c r="F16" s="34"/>
      <c r="G16" s="34"/>
      <c r="H16" s="34"/>
      <c r="I16" s="34"/>
      <c r="J16" s="34" t="str">
        <f>IF(LEFT($J$1,1)="1",VLOOKUP($A16,PPI_IPI_PGA_PGAI!$A:$I,2,FALSE),IF(LEFT($J$1,1)="2",VLOOKUP($A16,PPI_IPI_PGA_PGAI!$A:$I,3,FALSE),IF(LEFT($J$1,1)="3",VLOOKUP($A16,PPI_IPI_PGA_PGAI!$A:$I,4,FALSE),VLOOKUP($A16,PPI_IPI_PGA_PGAI!$A:$I,5,FALSE))))</f>
        <v>Frischgemüse (ohne Buschbohnen und Erbsen/Verarbeitung)</v>
      </c>
      <c r="K16" s="34"/>
      <c r="L16" s="34"/>
      <c r="M16" s="34"/>
      <c r="N16" s="185"/>
      <c r="O16" s="5">
        <v>0.19139999999999999</v>
      </c>
      <c r="P16" s="22">
        <v>67.804299999999998</v>
      </c>
      <c r="Q16" s="22">
        <v>65.311899999999994</v>
      </c>
      <c r="R16" s="22">
        <v>73.367099999999994</v>
      </c>
      <c r="S16" s="22">
        <v>80.333799999999997</v>
      </c>
      <c r="T16" s="22">
        <v>95.516300000000001</v>
      </c>
      <c r="U16" s="22">
        <v>73.874300000000005</v>
      </c>
      <c r="V16" s="22">
        <v>79.936000000000007</v>
      </c>
      <c r="W16" s="22">
        <v>81.750699999999995</v>
      </c>
      <c r="X16" s="22">
        <v>85.964399999999998</v>
      </c>
      <c r="Y16" s="22">
        <v>83.684799999999996</v>
      </c>
      <c r="Z16" s="22">
        <v>83.341300000000004</v>
      </c>
      <c r="AA16" s="22">
        <v>83.951599999999999</v>
      </c>
      <c r="AB16" s="22">
        <v>75.267399999999995</v>
      </c>
      <c r="AC16" s="22">
        <v>76.753299999999996</v>
      </c>
      <c r="AD16" s="22">
        <v>69.082499999999996</v>
      </c>
      <c r="AE16" s="22">
        <v>57.351100000000002</v>
      </c>
      <c r="AF16" s="22">
        <v>67.806700000000006</v>
      </c>
      <c r="AG16" s="22">
        <v>58.813499999999998</v>
      </c>
      <c r="AH16" s="22">
        <v>60.0441</v>
      </c>
      <c r="AI16" s="22">
        <v>65.034400000000005</v>
      </c>
      <c r="AJ16" s="22">
        <v>69.565200000000004</v>
      </c>
      <c r="AK16" s="22">
        <v>70.448899999999995</v>
      </c>
      <c r="AL16" s="22">
        <v>73.61</v>
      </c>
      <c r="AM16" s="22">
        <v>74.343100000000007</v>
      </c>
      <c r="AN16" s="22">
        <v>70.739800000000002</v>
      </c>
      <c r="AO16" s="22">
        <v>63.97</v>
      </c>
      <c r="AP16" s="22">
        <v>61.718699999999998</v>
      </c>
      <c r="AQ16" s="22">
        <v>59.984099999999998</v>
      </c>
      <c r="AR16" s="22">
        <v>71.675700000000006</v>
      </c>
      <c r="AS16" s="22">
        <v>65.4024</v>
      </c>
      <c r="AT16" s="22">
        <v>62.531300000000002</v>
      </c>
      <c r="AU16" s="22">
        <v>69.009500000000003</v>
      </c>
      <c r="AV16" s="22">
        <v>72.274500000000003</v>
      </c>
      <c r="AW16" s="22">
        <v>78.144499999999994</v>
      </c>
      <c r="AX16" s="22">
        <v>75.360500000000002</v>
      </c>
      <c r="AY16" s="22">
        <v>84.177599999999998</v>
      </c>
      <c r="AZ16" s="22">
        <v>84.158299999999997</v>
      </c>
      <c r="BA16" s="22">
        <v>77.301699999999997</v>
      </c>
      <c r="BB16" s="22">
        <v>79.503799999999998</v>
      </c>
      <c r="BC16" s="22">
        <v>98.086699999999993</v>
      </c>
      <c r="BD16" s="22">
        <v>107.6735</v>
      </c>
      <c r="BE16" s="22">
        <v>75.878399999999999</v>
      </c>
      <c r="BF16" s="22">
        <v>81.288499999999999</v>
      </c>
      <c r="BG16" s="22">
        <v>80.306100000000001</v>
      </c>
      <c r="BH16" s="22">
        <v>88.244299999999996</v>
      </c>
      <c r="BI16" s="22">
        <v>89.6327</v>
      </c>
      <c r="BJ16" s="22">
        <v>86.724199999999996</v>
      </c>
      <c r="BK16" s="22">
        <v>94.421199999999999</v>
      </c>
      <c r="BL16" s="22">
        <v>82.869900000000001</v>
      </c>
      <c r="BM16" s="22">
        <v>81.032300000000006</v>
      </c>
      <c r="BN16" s="22">
        <v>83.206000000000003</v>
      </c>
      <c r="BO16" s="22">
        <v>90.683400000000006</v>
      </c>
      <c r="BP16" s="22">
        <v>96.640100000000004</v>
      </c>
      <c r="BQ16" s="22">
        <v>89.903300000000002</v>
      </c>
      <c r="BR16" s="22">
        <v>92.200599999999994</v>
      </c>
      <c r="BS16" s="22">
        <v>95.067999999999998</v>
      </c>
      <c r="BT16" s="22">
        <v>103.4316</v>
      </c>
      <c r="BU16" s="22">
        <v>94.523600000000002</v>
      </c>
      <c r="BV16" s="22">
        <v>92.039100000000005</v>
      </c>
      <c r="BW16" s="22">
        <v>96.454400000000007</v>
      </c>
      <c r="BX16" s="22">
        <v>97.886799999999994</v>
      </c>
      <c r="BY16" s="22">
        <v>88.173900000000003</v>
      </c>
      <c r="BZ16" s="22">
        <v>89.811000000000007</v>
      </c>
      <c r="CA16" s="22">
        <v>78.177499999999995</v>
      </c>
      <c r="CB16" s="22">
        <v>80.863799999999998</v>
      </c>
      <c r="CC16" s="22">
        <v>87.050200000000004</v>
      </c>
      <c r="CD16" s="22">
        <v>80.909599999999998</v>
      </c>
      <c r="CE16" s="22">
        <v>87.365200000000002</v>
      </c>
      <c r="CF16" s="22">
        <v>95.269199999999998</v>
      </c>
      <c r="CG16" s="22">
        <v>96.894000000000005</v>
      </c>
      <c r="CH16" s="22">
        <v>93.305000000000007</v>
      </c>
      <c r="CI16" s="22">
        <v>95.3673</v>
      </c>
      <c r="CJ16" s="22">
        <v>77.261499999999998</v>
      </c>
      <c r="CK16" s="22">
        <v>76.687299999999993</v>
      </c>
      <c r="CL16" s="22">
        <v>80.697599999999994</v>
      </c>
      <c r="CM16" s="22">
        <v>82.1648</v>
      </c>
      <c r="CN16" s="22">
        <v>85.403400000000005</v>
      </c>
      <c r="CO16" s="22">
        <v>71.409800000000004</v>
      </c>
      <c r="CP16" s="22">
        <v>78.115099999999998</v>
      </c>
      <c r="CQ16" s="22">
        <v>77.537800000000004</v>
      </c>
      <c r="CR16" s="22">
        <v>88.559100000000001</v>
      </c>
      <c r="CS16" s="22">
        <v>92.968000000000004</v>
      </c>
      <c r="CT16" s="22">
        <v>93.007599999999996</v>
      </c>
      <c r="CU16" s="22">
        <v>91.268699999999995</v>
      </c>
      <c r="CV16" s="22">
        <v>85.021100000000004</v>
      </c>
      <c r="CW16" s="22">
        <v>87.000299999999996</v>
      </c>
      <c r="CX16" s="22">
        <v>88.275000000000006</v>
      </c>
      <c r="CY16" s="22">
        <v>91.222999999999999</v>
      </c>
      <c r="CZ16" s="22">
        <v>102.9863</v>
      </c>
      <c r="DA16" s="22">
        <v>86.664299999999997</v>
      </c>
      <c r="DB16" s="22">
        <v>90.394900000000007</v>
      </c>
      <c r="DC16" s="22">
        <v>91.1952</v>
      </c>
      <c r="DD16" s="22">
        <v>101.4517</v>
      </c>
      <c r="DE16" s="22">
        <v>98.394999999999996</v>
      </c>
      <c r="DF16" s="22">
        <v>96.071100000000001</v>
      </c>
      <c r="DG16" s="22">
        <v>98.439499999999995</v>
      </c>
      <c r="DH16" s="22">
        <v>94.244200000000006</v>
      </c>
      <c r="DI16" s="22">
        <v>90.453900000000004</v>
      </c>
      <c r="DJ16" s="22">
        <v>85.554400000000001</v>
      </c>
      <c r="DK16" s="22">
        <v>87.808000000000007</v>
      </c>
      <c r="DL16" s="22">
        <v>87.4786</v>
      </c>
      <c r="DM16" s="22">
        <v>85.416399999999996</v>
      </c>
      <c r="DN16" s="22">
        <v>83.433000000000007</v>
      </c>
      <c r="DO16" s="22">
        <v>84.584900000000005</v>
      </c>
      <c r="DP16" s="22">
        <v>87.146600000000007</v>
      </c>
      <c r="DQ16" s="22">
        <v>87.501300000000001</v>
      </c>
      <c r="DR16" s="22">
        <v>91.362799999999993</v>
      </c>
      <c r="DS16" s="22">
        <v>91.957899999999995</v>
      </c>
      <c r="DT16" s="22">
        <v>91.516599999999997</v>
      </c>
      <c r="DU16" s="22">
        <v>84.658000000000001</v>
      </c>
      <c r="DV16" s="22">
        <v>87.546099999999996</v>
      </c>
      <c r="DW16" s="22">
        <v>91.215999999999994</v>
      </c>
      <c r="DX16" s="22">
        <v>86.629599999999996</v>
      </c>
      <c r="DY16" s="22">
        <v>92.796400000000006</v>
      </c>
      <c r="DZ16" s="22">
        <v>91.7196</v>
      </c>
      <c r="EA16" s="22">
        <v>94.285499999999999</v>
      </c>
      <c r="EB16" s="22">
        <v>97.962299999999999</v>
      </c>
      <c r="EC16" s="22">
        <v>99.234899999999996</v>
      </c>
      <c r="ED16" s="22">
        <v>97.928399999999996</v>
      </c>
      <c r="EE16" s="22">
        <v>102.7413</v>
      </c>
      <c r="EF16" s="22">
        <v>100.6174</v>
      </c>
      <c r="EG16" s="22">
        <v>104.1832</v>
      </c>
      <c r="EH16" s="22">
        <v>103.6574</v>
      </c>
      <c r="EI16" s="22">
        <v>93.154700000000005</v>
      </c>
      <c r="EJ16" s="22">
        <v>105.482</v>
      </c>
      <c r="EK16" s="22">
        <v>95.765000000000001</v>
      </c>
      <c r="EL16" s="22">
        <v>90.976299999999995</v>
      </c>
      <c r="EM16" s="22">
        <v>93.473600000000005</v>
      </c>
      <c r="EN16" s="22">
        <v>97.727000000000004</v>
      </c>
      <c r="EO16" s="22">
        <v>97.9</v>
      </c>
      <c r="EP16" s="22">
        <v>96.600899999999996</v>
      </c>
      <c r="EQ16" s="22">
        <v>94.675600000000003</v>
      </c>
      <c r="ER16" s="22">
        <v>92.658299999999997</v>
      </c>
      <c r="ES16" s="22">
        <v>98.486500000000007</v>
      </c>
      <c r="ET16" s="22">
        <v>91.895799999999994</v>
      </c>
      <c r="EU16" s="22">
        <v>100.5159</v>
      </c>
      <c r="EV16" s="22">
        <v>109.5528</v>
      </c>
      <c r="EW16" s="22">
        <v>98.239900000000006</v>
      </c>
      <c r="EX16" s="22">
        <v>93.126900000000006</v>
      </c>
      <c r="EY16" s="22">
        <v>95.996099999999998</v>
      </c>
      <c r="EZ16" s="22">
        <v>100.556</v>
      </c>
      <c r="FA16" s="22">
        <v>99.373400000000004</v>
      </c>
      <c r="FB16" s="22">
        <v>99.726699999999994</v>
      </c>
      <c r="FC16" s="22">
        <v>102.3386</v>
      </c>
      <c r="FD16" s="22">
        <v>98.237399999999994</v>
      </c>
      <c r="FE16" s="22">
        <v>99.441299999999998</v>
      </c>
      <c r="FF16" s="22">
        <v>96.213099999999997</v>
      </c>
      <c r="FG16" s="22">
        <v>97.852800000000002</v>
      </c>
      <c r="FH16" s="22">
        <v>107.3283</v>
      </c>
      <c r="FI16" s="22">
        <v>97.526899999999998</v>
      </c>
      <c r="FJ16" s="22">
        <v>94.868700000000004</v>
      </c>
      <c r="FK16" s="22">
        <v>92.350800000000007</v>
      </c>
      <c r="FL16" s="22">
        <v>95.315200000000004</v>
      </c>
      <c r="FM16" s="22">
        <v>98.936800000000005</v>
      </c>
      <c r="FN16" s="22">
        <v>97.545599999999993</v>
      </c>
      <c r="FO16" s="22">
        <v>103.0857</v>
      </c>
      <c r="FP16" s="22">
        <v>97.528000000000006</v>
      </c>
      <c r="FQ16" s="22">
        <v>97.736599999999996</v>
      </c>
      <c r="FR16" s="22">
        <v>104.49550000000001</v>
      </c>
      <c r="FS16" s="22">
        <v>102.3386</v>
      </c>
      <c r="FT16" s="22">
        <v>100.6641</v>
      </c>
      <c r="FU16" s="22">
        <v>95.955699999999993</v>
      </c>
      <c r="FV16" s="22">
        <v>95.173299999999998</v>
      </c>
      <c r="FW16" s="22">
        <v>95.749300000000005</v>
      </c>
      <c r="FX16" s="22">
        <v>98.696700000000007</v>
      </c>
      <c r="FY16" s="22">
        <v>106.5116</v>
      </c>
      <c r="FZ16" s="22">
        <v>94.605699999999999</v>
      </c>
      <c r="GA16" s="22">
        <v>92.224199999999996</v>
      </c>
      <c r="GB16" s="22">
        <v>92.766099999999994</v>
      </c>
      <c r="GC16" s="22">
        <v>94.9619</v>
      </c>
      <c r="GD16" s="22">
        <v>98.653099999999995</v>
      </c>
      <c r="GE16" s="22">
        <v>94.149900000000002</v>
      </c>
      <c r="GF16" s="22">
        <v>100.89109999999999</v>
      </c>
      <c r="GG16" s="22">
        <v>98.349000000000004</v>
      </c>
      <c r="GH16" s="22">
        <v>90.824200000000005</v>
      </c>
      <c r="GI16" s="22">
        <v>98.872699999999995</v>
      </c>
      <c r="GJ16" s="22">
        <v>104.1892</v>
      </c>
      <c r="GK16" s="22">
        <v>100.3169</v>
      </c>
      <c r="GL16" s="22">
        <v>103.812</v>
      </c>
      <c r="GM16" s="22">
        <v>104.0792</v>
      </c>
      <c r="GN16" s="22">
        <v>94.758300000000006</v>
      </c>
      <c r="GO16" s="22">
        <v>92.343500000000006</v>
      </c>
      <c r="GP16" s="22">
        <v>95.227599999999995</v>
      </c>
      <c r="GQ16" s="22">
        <v>98.506299999999996</v>
      </c>
      <c r="GR16" s="22">
        <v>107.4318</v>
      </c>
      <c r="GS16" s="22">
        <v>98.222700000000003</v>
      </c>
      <c r="GT16" s="22">
        <v>95.716300000000004</v>
      </c>
      <c r="GU16" s="22">
        <v>98.608400000000003</v>
      </c>
      <c r="GV16" s="22">
        <v>105.43049999999999</v>
      </c>
      <c r="GW16" s="22">
        <v>103.0217</v>
      </c>
      <c r="GX16" s="22">
        <v>101.0348</v>
      </c>
      <c r="GY16" s="22">
        <v>98.807199999999995</v>
      </c>
      <c r="GZ16" s="22">
        <v>102.7814</v>
      </c>
      <c r="HA16" s="22">
        <v>102.2928</v>
      </c>
      <c r="HB16" s="22">
        <v>99.241100000000003</v>
      </c>
      <c r="HC16" s="22">
        <v>106.52379999999999</v>
      </c>
      <c r="HD16" s="22">
        <v>111.2607</v>
      </c>
      <c r="HE16" s="22">
        <v>103.9335</v>
      </c>
      <c r="HF16" s="22">
        <v>99.435400000000001</v>
      </c>
      <c r="HG16" s="22">
        <v>106.041</v>
      </c>
      <c r="HH16" s="22">
        <v>108.0104</v>
      </c>
      <c r="HI16" s="22">
        <v>103.6391</v>
      </c>
      <c r="HJ16" s="22">
        <v>100.1032</v>
      </c>
      <c r="HK16" s="22">
        <v>107.8413</v>
      </c>
      <c r="HL16" s="22">
        <v>104.20650000000001</v>
      </c>
      <c r="HM16" s="22">
        <v>106.3236</v>
      </c>
      <c r="HN16" s="22">
        <v>98.802599999999998</v>
      </c>
      <c r="HO16" s="22">
        <v>97.169799999999995</v>
      </c>
      <c r="HP16" s="22">
        <v>107.6987</v>
      </c>
      <c r="HQ16" s="22">
        <v>101.6459</v>
      </c>
      <c r="HR16" s="22">
        <v>102.133</v>
      </c>
      <c r="HS16" s="167">
        <v>100</v>
      </c>
      <c r="HT16" s="22">
        <v>103.5943</v>
      </c>
      <c r="HU16" s="4">
        <v>106.68689999999999</v>
      </c>
      <c r="HV16" s="4">
        <v>107.7598</v>
      </c>
      <c r="HW16" s="4">
        <v>107.124</v>
      </c>
      <c r="HX16" s="4">
        <v>104.1765</v>
      </c>
      <c r="HY16" s="4">
        <v>104.5859</v>
      </c>
      <c r="HZ16" s="4">
        <v>107.53830000000001</v>
      </c>
      <c r="IA16" s="4">
        <v>118.3884</v>
      </c>
      <c r="IB16" s="4">
        <v>122.2124</v>
      </c>
      <c r="IC16" s="4">
        <v>106.3398</v>
      </c>
      <c r="ID16" s="4">
        <v>105.1718</v>
      </c>
      <c r="IE16" s="4">
        <v>106.03870000000001</v>
      </c>
      <c r="IF16" s="4">
        <v>108.2333</v>
      </c>
      <c r="IG16" s="4">
        <v>107.18380000000001</v>
      </c>
      <c r="IH16" s="4">
        <v>106.17359999999999</v>
      </c>
      <c r="II16" s="4">
        <v>109.0585</v>
      </c>
      <c r="IJ16" s="28">
        <v>106.23399999999999</v>
      </c>
    </row>
    <row r="17" spans="1:244" s="100" customFormat="1" ht="11.1" customHeight="1" x14ac:dyDescent="0.2">
      <c r="A17" s="95" t="s">
        <v>2143</v>
      </c>
      <c r="B17"/>
      <c r="C17" t="s">
        <v>5466</v>
      </c>
      <c r="D17" s="46" t="s">
        <v>191</v>
      </c>
      <c r="E17" s="47"/>
      <c r="F17" s="34"/>
      <c r="G17" s="34"/>
      <c r="H17" s="34"/>
      <c r="I17" s="34"/>
      <c r="J17" s="34" t="str">
        <f>IF(LEFT($J$1,1)="1",VLOOKUP($A17,PPI_IPI_PGA_PGAI!$A:$I,2,FALSE),IF(LEFT($J$1,1)="2",VLOOKUP($A17,PPI_IPI_PGA_PGAI!$A:$I,3,FALSE),IF(LEFT($J$1,1)="3",VLOOKUP($A17,PPI_IPI_PGA_PGAI!$A:$I,4,FALSE),VLOOKUP($A17,PPI_IPI_PGA_PGAI!$A:$I,5,FALSE))))</f>
        <v>Zuckerrüben</v>
      </c>
      <c r="K17" s="34"/>
      <c r="L17" s="34"/>
      <c r="M17" s="34"/>
      <c r="N17" s="185"/>
      <c r="O17" s="5">
        <v>2.18E-2</v>
      </c>
      <c r="P17" s="22">
        <v>254.83349999999999</v>
      </c>
      <c r="Q17" s="22">
        <v>254.83349999999999</v>
      </c>
      <c r="R17" s="22">
        <v>254.83349999999999</v>
      </c>
      <c r="S17" s="22">
        <v>254.83349999999999</v>
      </c>
      <c r="T17" s="22">
        <v>254.83349999999999</v>
      </c>
      <c r="U17" s="22">
        <v>254.83349999999999</v>
      </c>
      <c r="V17" s="22">
        <v>254.83349999999999</v>
      </c>
      <c r="W17" s="22">
        <v>254.83349999999999</v>
      </c>
      <c r="X17" s="22">
        <v>254.83349999999999</v>
      </c>
      <c r="Y17" s="22">
        <v>254.83349999999999</v>
      </c>
      <c r="Z17" s="22">
        <v>254.83349999999999</v>
      </c>
      <c r="AA17" s="22">
        <v>254.83349999999999</v>
      </c>
      <c r="AB17" s="22">
        <v>254.83349999999999</v>
      </c>
      <c r="AC17" s="22">
        <v>254.83349999999999</v>
      </c>
      <c r="AD17" s="22">
        <v>254.83349999999999</v>
      </c>
      <c r="AE17" s="22">
        <v>254.83349999999999</v>
      </c>
      <c r="AF17" s="22">
        <v>254.83349999999999</v>
      </c>
      <c r="AG17" s="22">
        <v>254.83349999999999</v>
      </c>
      <c r="AH17" s="22">
        <v>254.83349999999999</v>
      </c>
      <c r="AI17" s="22">
        <v>254.83349999999999</v>
      </c>
      <c r="AJ17" s="22">
        <v>254.83349999999999</v>
      </c>
      <c r="AK17" s="22">
        <v>254.83349999999999</v>
      </c>
      <c r="AL17" s="22">
        <v>254.83349999999999</v>
      </c>
      <c r="AM17" s="22">
        <v>254.83349999999999</v>
      </c>
      <c r="AN17" s="22">
        <v>254.83349999999999</v>
      </c>
      <c r="AO17" s="22">
        <v>254.83349999999999</v>
      </c>
      <c r="AP17" s="22">
        <v>254.83349999999999</v>
      </c>
      <c r="AQ17" s="22">
        <v>254.83349999999999</v>
      </c>
      <c r="AR17" s="22">
        <v>232.00550000000001</v>
      </c>
      <c r="AS17" s="22">
        <v>232.00550000000001</v>
      </c>
      <c r="AT17" s="22">
        <v>232.00550000000001</v>
      </c>
      <c r="AU17" s="22">
        <v>232.00550000000001</v>
      </c>
      <c r="AV17" s="22">
        <v>232.00550000000001</v>
      </c>
      <c r="AW17" s="22">
        <v>232.00550000000001</v>
      </c>
      <c r="AX17" s="22">
        <v>232.00550000000001</v>
      </c>
      <c r="AY17" s="22">
        <v>232.00550000000001</v>
      </c>
      <c r="AZ17" s="22">
        <v>232.00550000000001</v>
      </c>
      <c r="BA17" s="22">
        <v>232.00550000000001</v>
      </c>
      <c r="BB17" s="22">
        <v>232.00550000000001</v>
      </c>
      <c r="BC17" s="22">
        <v>232.00550000000001</v>
      </c>
      <c r="BD17" s="22">
        <v>232.00550000000001</v>
      </c>
      <c r="BE17" s="22">
        <v>232.00550000000001</v>
      </c>
      <c r="BF17" s="22">
        <v>232.00550000000001</v>
      </c>
      <c r="BG17" s="22">
        <v>232.00550000000001</v>
      </c>
      <c r="BH17" s="22">
        <v>232.00550000000001</v>
      </c>
      <c r="BI17" s="22">
        <v>232.00550000000001</v>
      </c>
      <c r="BJ17" s="22">
        <v>232.00550000000001</v>
      </c>
      <c r="BK17" s="22">
        <v>232.00550000000001</v>
      </c>
      <c r="BL17" s="22">
        <v>232.00550000000001</v>
      </c>
      <c r="BM17" s="22">
        <v>232.00550000000001</v>
      </c>
      <c r="BN17" s="22">
        <v>232.00550000000001</v>
      </c>
      <c r="BO17" s="22">
        <v>232.00550000000001</v>
      </c>
      <c r="BP17" s="22">
        <v>222.92099999999999</v>
      </c>
      <c r="BQ17" s="22">
        <v>222.92099999999999</v>
      </c>
      <c r="BR17" s="22">
        <v>222.92099999999999</v>
      </c>
      <c r="BS17" s="22">
        <v>222.92099999999999</v>
      </c>
      <c r="BT17" s="22">
        <v>222.92099999999999</v>
      </c>
      <c r="BU17" s="22">
        <v>222.92099999999999</v>
      </c>
      <c r="BV17" s="22">
        <v>222.92099999999999</v>
      </c>
      <c r="BW17" s="22">
        <v>222.92099999999999</v>
      </c>
      <c r="BX17" s="22">
        <v>222.92099999999999</v>
      </c>
      <c r="BY17" s="22">
        <v>222.92099999999999</v>
      </c>
      <c r="BZ17" s="22">
        <v>222.92099999999999</v>
      </c>
      <c r="CA17" s="22">
        <v>222.92099999999999</v>
      </c>
      <c r="CB17" s="22">
        <v>195.66739999999999</v>
      </c>
      <c r="CC17" s="22">
        <v>195.66739999999999</v>
      </c>
      <c r="CD17" s="22">
        <v>195.66739999999999</v>
      </c>
      <c r="CE17" s="22">
        <v>195.66739999999999</v>
      </c>
      <c r="CF17" s="22">
        <v>195.66739999999999</v>
      </c>
      <c r="CG17" s="22">
        <v>195.66739999999999</v>
      </c>
      <c r="CH17" s="22">
        <v>195.66739999999999</v>
      </c>
      <c r="CI17" s="22">
        <v>195.66739999999999</v>
      </c>
      <c r="CJ17" s="22">
        <v>195.66739999999999</v>
      </c>
      <c r="CK17" s="22">
        <v>195.66739999999999</v>
      </c>
      <c r="CL17" s="22">
        <v>195.66739999999999</v>
      </c>
      <c r="CM17" s="22">
        <v>195.66739999999999</v>
      </c>
      <c r="CN17" s="22">
        <v>129.74629999999999</v>
      </c>
      <c r="CO17" s="22">
        <v>129.74629999999999</v>
      </c>
      <c r="CP17" s="22">
        <v>129.74629999999999</v>
      </c>
      <c r="CQ17" s="22">
        <v>129.74629999999999</v>
      </c>
      <c r="CR17" s="22">
        <v>129.74629999999999</v>
      </c>
      <c r="CS17" s="22">
        <v>129.74629999999999</v>
      </c>
      <c r="CT17" s="22">
        <v>129.74629999999999</v>
      </c>
      <c r="CU17" s="22">
        <v>129.74629999999999</v>
      </c>
      <c r="CV17" s="22">
        <v>129.74629999999999</v>
      </c>
      <c r="CW17" s="22">
        <v>129.74629999999999</v>
      </c>
      <c r="CX17" s="22">
        <v>129.74629999999999</v>
      </c>
      <c r="CY17" s="22">
        <v>129.74629999999999</v>
      </c>
      <c r="CZ17" s="22">
        <v>120.66160000000001</v>
      </c>
      <c r="DA17" s="22">
        <v>120.66160000000001</v>
      </c>
      <c r="DB17" s="22">
        <v>120.66160000000001</v>
      </c>
      <c r="DC17" s="22">
        <v>120.66160000000001</v>
      </c>
      <c r="DD17" s="22">
        <v>120.66160000000001</v>
      </c>
      <c r="DE17" s="22">
        <v>120.66160000000001</v>
      </c>
      <c r="DF17" s="22">
        <v>120.66160000000001</v>
      </c>
      <c r="DG17" s="22">
        <v>120.66160000000001</v>
      </c>
      <c r="DH17" s="22">
        <v>120.66160000000001</v>
      </c>
      <c r="DI17" s="22">
        <v>120.66160000000001</v>
      </c>
      <c r="DJ17" s="22">
        <v>120.66160000000001</v>
      </c>
      <c r="DK17" s="22">
        <v>120.66160000000001</v>
      </c>
      <c r="DL17" s="22">
        <v>120.4288</v>
      </c>
      <c r="DM17" s="22">
        <v>120.4288</v>
      </c>
      <c r="DN17" s="22">
        <v>120.4288</v>
      </c>
      <c r="DO17" s="22">
        <v>120.4288</v>
      </c>
      <c r="DP17" s="22">
        <v>120.4288</v>
      </c>
      <c r="DQ17" s="22">
        <v>120.4288</v>
      </c>
      <c r="DR17" s="22">
        <v>120.4288</v>
      </c>
      <c r="DS17" s="22">
        <v>120.4288</v>
      </c>
      <c r="DT17" s="22">
        <v>120.4288</v>
      </c>
      <c r="DU17" s="22">
        <v>120.4288</v>
      </c>
      <c r="DV17" s="22">
        <v>120.4288</v>
      </c>
      <c r="DW17" s="22">
        <v>120.4288</v>
      </c>
      <c r="DX17" s="22">
        <v>120.4288</v>
      </c>
      <c r="DY17" s="22">
        <v>120.4288</v>
      </c>
      <c r="DZ17" s="22">
        <v>120.4288</v>
      </c>
      <c r="EA17" s="22">
        <v>120.4288</v>
      </c>
      <c r="EB17" s="22">
        <v>120.4288</v>
      </c>
      <c r="EC17" s="22">
        <v>120.4288</v>
      </c>
      <c r="ED17" s="22">
        <v>120.4288</v>
      </c>
      <c r="EE17" s="22">
        <v>120.4288</v>
      </c>
      <c r="EF17" s="22">
        <v>120.4288</v>
      </c>
      <c r="EG17" s="22">
        <v>120.4288</v>
      </c>
      <c r="EH17" s="22">
        <v>120.4288</v>
      </c>
      <c r="EI17" s="22">
        <v>120.4288</v>
      </c>
      <c r="EJ17" s="22">
        <v>120.4288</v>
      </c>
      <c r="EK17" s="22">
        <v>120.4288</v>
      </c>
      <c r="EL17" s="22">
        <v>120.4288</v>
      </c>
      <c r="EM17" s="22">
        <v>120.4288</v>
      </c>
      <c r="EN17" s="22">
        <v>120.4288</v>
      </c>
      <c r="EO17" s="22">
        <v>120.4288</v>
      </c>
      <c r="EP17" s="22">
        <v>120.4288</v>
      </c>
      <c r="EQ17" s="22">
        <v>120.4288</v>
      </c>
      <c r="ER17" s="22">
        <v>120.4288</v>
      </c>
      <c r="ES17" s="22">
        <v>120.4288</v>
      </c>
      <c r="ET17" s="22">
        <v>120.4288</v>
      </c>
      <c r="EU17" s="22">
        <v>120.4288</v>
      </c>
      <c r="EV17" s="22">
        <v>120.4288</v>
      </c>
      <c r="EW17" s="22">
        <v>120.4288</v>
      </c>
      <c r="EX17" s="22">
        <v>120.4288</v>
      </c>
      <c r="EY17" s="22">
        <v>120.4288</v>
      </c>
      <c r="EZ17" s="22">
        <v>120.4288</v>
      </c>
      <c r="FA17" s="22">
        <v>120.4288</v>
      </c>
      <c r="FB17" s="22">
        <v>120.4288</v>
      </c>
      <c r="FC17" s="22">
        <v>120.4288</v>
      </c>
      <c r="FD17" s="22">
        <v>120.4288</v>
      </c>
      <c r="FE17" s="22">
        <v>120.4288</v>
      </c>
      <c r="FF17" s="22">
        <v>120.4288</v>
      </c>
      <c r="FG17" s="22">
        <v>120.4288</v>
      </c>
      <c r="FH17" s="22">
        <v>102.2595</v>
      </c>
      <c r="FI17" s="22">
        <v>102.2595</v>
      </c>
      <c r="FJ17" s="22">
        <v>102.2595</v>
      </c>
      <c r="FK17" s="22">
        <v>102.2595</v>
      </c>
      <c r="FL17" s="22">
        <v>102.2595</v>
      </c>
      <c r="FM17" s="22">
        <v>102.2595</v>
      </c>
      <c r="FN17" s="22">
        <v>102.2595</v>
      </c>
      <c r="FO17" s="22">
        <v>102.2595</v>
      </c>
      <c r="FP17" s="22">
        <v>102.2595</v>
      </c>
      <c r="FQ17" s="22">
        <v>102.2595</v>
      </c>
      <c r="FR17" s="22">
        <v>102.2595</v>
      </c>
      <c r="FS17" s="22">
        <v>102.2595</v>
      </c>
      <c r="FT17" s="22">
        <v>97.717299999999994</v>
      </c>
      <c r="FU17" s="22">
        <v>97.717299999999994</v>
      </c>
      <c r="FV17" s="22">
        <v>97.717299999999994</v>
      </c>
      <c r="FW17" s="22">
        <v>97.717299999999994</v>
      </c>
      <c r="FX17" s="22">
        <v>97.717299999999994</v>
      </c>
      <c r="FY17" s="22">
        <v>97.717299999999994</v>
      </c>
      <c r="FZ17" s="22">
        <v>97.717299999999994</v>
      </c>
      <c r="GA17" s="22">
        <v>97.717299999999994</v>
      </c>
      <c r="GB17" s="22">
        <v>97.717299999999994</v>
      </c>
      <c r="GC17" s="22">
        <v>97.717299999999994</v>
      </c>
      <c r="GD17" s="22">
        <v>97.717299999999994</v>
      </c>
      <c r="GE17" s="22">
        <v>97.717299999999994</v>
      </c>
      <c r="GF17" s="22">
        <v>93.174999999999997</v>
      </c>
      <c r="GG17" s="22">
        <v>93.174999999999997</v>
      </c>
      <c r="GH17" s="22">
        <v>93.174999999999997</v>
      </c>
      <c r="GI17" s="22">
        <v>93.174999999999997</v>
      </c>
      <c r="GJ17" s="22">
        <v>93.174999999999997</v>
      </c>
      <c r="GK17" s="22">
        <v>93.174999999999997</v>
      </c>
      <c r="GL17" s="22">
        <v>93.174999999999997</v>
      </c>
      <c r="GM17" s="22">
        <v>93.174999999999997</v>
      </c>
      <c r="GN17" s="22">
        <v>93.174999999999997</v>
      </c>
      <c r="GO17" s="22">
        <v>93.174999999999997</v>
      </c>
      <c r="GP17" s="22">
        <v>93.174999999999997</v>
      </c>
      <c r="GQ17" s="22">
        <v>93.174999999999997</v>
      </c>
      <c r="GR17" s="22">
        <v>97.717299999999994</v>
      </c>
      <c r="GS17" s="22">
        <v>97.717299999999994</v>
      </c>
      <c r="GT17" s="22">
        <v>97.717299999999994</v>
      </c>
      <c r="GU17" s="22">
        <v>97.717299999999994</v>
      </c>
      <c r="GV17" s="22">
        <v>97.717299999999994</v>
      </c>
      <c r="GW17" s="22">
        <v>97.717299999999994</v>
      </c>
      <c r="GX17" s="22">
        <v>97.717299999999994</v>
      </c>
      <c r="GY17" s="22">
        <v>97.717299999999994</v>
      </c>
      <c r="GZ17" s="22">
        <v>97.717299999999994</v>
      </c>
      <c r="HA17" s="22">
        <v>97.717299999999994</v>
      </c>
      <c r="HB17" s="22">
        <v>97.717299999999994</v>
      </c>
      <c r="HC17" s="22">
        <v>97.717299999999994</v>
      </c>
      <c r="HD17" s="22">
        <v>100</v>
      </c>
      <c r="HE17" s="22">
        <v>100</v>
      </c>
      <c r="HF17" s="22">
        <v>100</v>
      </c>
      <c r="HG17" s="22">
        <v>100</v>
      </c>
      <c r="HH17" s="22">
        <v>100</v>
      </c>
      <c r="HI17" s="22">
        <v>100</v>
      </c>
      <c r="HJ17" s="22">
        <v>100</v>
      </c>
      <c r="HK17" s="22">
        <v>100</v>
      </c>
      <c r="HL17" s="22">
        <v>100</v>
      </c>
      <c r="HM17" s="22">
        <v>100</v>
      </c>
      <c r="HN17" s="22">
        <v>100</v>
      </c>
      <c r="HO17" s="22">
        <v>100</v>
      </c>
      <c r="HP17" s="22">
        <v>100</v>
      </c>
      <c r="HQ17" s="22">
        <v>100</v>
      </c>
      <c r="HR17" s="22">
        <v>100</v>
      </c>
      <c r="HS17" s="167">
        <v>100</v>
      </c>
      <c r="HT17" s="22">
        <v>100</v>
      </c>
      <c r="HU17" s="4">
        <v>100</v>
      </c>
      <c r="HV17" s="4">
        <v>100</v>
      </c>
      <c r="HW17" s="4">
        <v>100</v>
      </c>
      <c r="HX17" s="4">
        <v>100</v>
      </c>
      <c r="HY17" s="4">
        <v>100</v>
      </c>
      <c r="HZ17" s="4">
        <v>100</v>
      </c>
      <c r="IA17" s="4">
        <v>100</v>
      </c>
      <c r="IB17" s="4">
        <v>102.2595</v>
      </c>
      <c r="IC17" s="4">
        <v>102.2595</v>
      </c>
      <c r="ID17" s="4">
        <v>102.2595</v>
      </c>
      <c r="IE17" s="4">
        <v>102.2595</v>
      </c>
      <c r="IF17" s="4">
        <v>102.2595</v>
      </c>
      <c r="IG17" s="4">
        <v>102.2595</v>
      </c>
      <c r="IH17" s="4">
        <v>102.2595</v>
      </c>
      <c r="II17" s="4">
        <v>102.2595</v>
      </c>
      <c r="IJ17" s="28">
        <v>102.2595</v>
      </c>
    </row>
    <row r="18" spans="1:244" s="100" customFormat="1" ht="11.1" customHeight="1" x14ac:dyDescent="0.2">
      <c r="A18" s="95" t="s">
        <v>2144</v>
      </c>
      <c r="B18"/>
      <c r="C18" t="s">
        <v>5467</v>
      </c>
      <c r="D18" s="46" t="s">
        <v>192</v>
      </c>
      <c r="E18" s="47"/>
      <c r="F18" s="34"/>
      <c r="G18" s="34"/>
      <c r="H18" s="34"/>
      <c r="I18" s="34"/>
      <c r="J18" s="34" t="str">
        <f>IF(LEFT($J$1,1)="1",VLOOKUP($A18,PPI_IPI_PGA_PGAI!$A:$I,2,FALSE),IF(LEFT($J$1,1)="2",VLOOKUP($A18,PPI_IPI_PGA_PGAI!$A:$I,3,FALSE),IF(LEFT($J$1,1)="3",VLOOKUP($A18,PPI_IPI_PGA_PGAI!$A:$I,4,FALSE),VLOOKUP($A18,PPI_IPI_PGA_PGAI!$A:$I,5,FALSE))))</f>
        <v>Kartoffeln</v>
      </c>
      <c r="K18" s="34"/>
      <c r="L18" s="34"/>
      <c r="M18" s="34"/>
      <c r="N18" s="185"/>
      <c r="O18" s="5">
        <v>4.5999999999999999E-2</v>
      </c>
      <c r="P18" s="22">
        <v>102.96939999999999</v>
      </c>
      <c r="Q18" s="22">
        <v>114.5986</v>
      </c>
      <c r="R18" s="22">
        <v>112.54130000000001</v>
      </c>
      <c r="S18" s="22">
        <v>104.7487</v>
      </c>
      <c r="T18" s="22">
        <v>111.00230000000001</v>
      </c>
      <c r="U18" s="22">
        <v>111.00230000000001</v>
      </c>
      <c r="V18" s="22">
        <v>111.00230000000001</v>
      </c>
      <c r="W18" s="22">
        <v>111.00230000000001</v>
      </c>
      <c r="X18" s="22">
        <v>111.00230000000001</v>
      </c>
      <c r="Y18" s="22">
        <v>111.00230000000001</v>
      </c>
      <c r="Z18" s="22">
        <v>111.00230000000001</v>
      </c>
      <c r="AA18" s="22">
        <v>111.00230000000001</v>
      </c>
      <c r="AB18" s="22">
        <v>111.00230000000001</v>
      </c>
      <c r="AC18" s="22">
        <v>122.5522</v>
      </c>
      <c r="AD18" s="22">
        <v>116.65819999999999</v>
      </c>
      <c r="AE18" s="22">
        <v>107.2595</v>
      </c>
      <c r="AF18" s="22">
        <v>100.0483</v>
      </c>
      <c r="AG18" s="22">
        <v>100.0483</v>
      </c>
      <c r="AH18" s="22">
        <v>100.0483</v>
      </c>
      <c r="AI18" s="22">
        <v>100.0483</v>
      </c>
      <c r="AJ18" s="22">
        <v>100.0483</v>
      </c>
      <c r="AK18" s="22">
        <v>100.0483</v>
      </c>
      <c r="AL18" s="22">
        <v>100.0483</v>
      </c>
      <c r="AM18" s="22">
        <v>100.0483</v>
      </c>
      <c r="AN18" s="22">
        <v>100.0483</v>
      </c>
      <c r="AO18" s="22">
        <v>112.5926</v>
      </c>
      <c r="AP18" s="22">
        <v>111.3058</v>
      </c>
      <c r="AQ18" s="22">
        <v>103.7118</v>
      </c>
      <c r="AR18" s="22">
        <v>103.7458</v>
      </c>
      <c r="AS18" s="22">
        <v>103.7458</v>
      </c>
      <c r="AT18" s="22">
        <v>103.7458</v>
      </c>
      <c r="AU18" s="22">
        <v>103.7458</v>
      </c>
      <c r="AV18" s="22">
        <v>103.7458</v>
      </c>
      <c r="AW18" s="22">
        <v>103.7458</v>
      </c>
      <c r="AX18" s="22">
        <v>103.7458</v>
      </c>
      <c r="AY18" s="22">
        <v>103.7458</v>
      </c>
      <c r="AZ18" s="22">
        <v>103.7458</v>
      </c>
      <c r="BA18" s="22">
        <v>119.3308</v>
      </c>
      <c r="BB18" s="22">
        <v>111.5779</v>
      </c>
      <c r="BC18" s="22">
        <v>105.7633</v>
      </c>
      <c r="BD18" s="22">
        <v>113.5942</v>
      </c>
      <c r="BE18" s="22">
        <v>113.5942</v>
      </c>
      <c r="BF18" s="22">
        <v>113.5942</v>
      </c>
      <c r="BG18" s="22">
        <v>113.5942</v>
      </c>
      <c r="BH18" s="22">
        <v>113.5942</v>
      </c>
      <c r="BI18" s="22">
        <v>113.5942</v>
      </c>
      <c r="BJ18" s="22">
        <v>113.5942</v>
      </c>
      <c r="BK18" s="22">
        <v>113.5942</v>
      </c>
      <c r="BL18" s="22">
        <v>113.5942</v>
      </c>
      <c r="BM18" s="22">
        <v>119.2543</v>
      </c>
      <c r="BN18" s="22">
        <v>113.4203</v>
      </c>
      <c r="BO18" s="22">
        <v>110.542</v>
      </c>
      <c r="BP18" s="22">
        <v>103.0361</v>
      </c>
      <c r="BQ18" s="22">
        <v>103.0361</v>
      </c>
      <c r="BR18" s="22">
        <v>103.0361</v>
      </c>
      <c r="BS18" s="22">
        <v>103.0361</v>
      </c>
      <c r="BT18" s="22">
        <v>103.0361</v>
      </c>
      <c r="BU18" s="22">
        <v>103.0361</v>
      </c>
      <c r="BV18" s="22">
        <v>103.0361</v>
      </c>
      <c r="BW18" s="22">
        <v>103.0361</v>
      </c>
      <c r="BX18" s="22">
        <v>103.0361</v>
      </c>
      <c r="BY18" s="22">
        <v>116.32429999999999</v>
      </c>
      <c r="BZ18" s="22">
        <v>110.52889999999999</v>
      </c>
      <c r="CA18" s="22">
        <v>102.0124</v>
      </c>
      <c r="CB18" s="22">
        <v>107.7638</v>
      </c>
      <c r="CC18" s="22">
        <v>107.7638</v>
      </c>
      <c r="CD18" s="22">
        <v>107.7638</v>
      </c>
      <c r="CE18" s="22">
        <v>107.7638</v>
      </c>
      <c r="CF18" s="22">
        <v>107.7638</v>
      </c>
      <c r="CG18" s="22">
        <v>107.7638</v>
      </c>
      <c r="CH18" s="22">
        <v>107.7638</v>
      </c>
      <c r="CI18" s="22">
        <v>107.7638</v>
      </c>
      <c r="CJ18" s="22">
        <v>107.7638</v>
      </c>
      <c r="CK18" s="22">
        <v>119.3912</v>
      </c>
      <c r="CL18" s="22">
        <v>114.4662</v>
      </c>
      <c r="CM18" s="22">
        <v>106.45359999999999</v>
      </c>
      <c r="CN18" s="22">
        <v>107.0689</v>
      </c>
      <c r="CO18" s="22">
        <v>107.0689</v>
      </c>
      <c r="CP18" s="22">
        <v>107.0689</v>
      </c>
      <c r="CQ18" s="22">
        <v>107.0689</v>
      </c>
      <c r="CR18" s="22">
        <v>107.0689</v>
      </c>
      <c r="CS18" s="22">
        <v>107.0689</v>
      </c>
      <c r="CT18" s="22">
        <v>107.0689</v>
      </c>
      <c r="CU18" s="22">
        <v>107.0689</v>
      </c>
      <c r="CV18" s="22">
        <v>107.0689</v>
      </c>
      <c r="CW18" s="22">
        <v>117.2058</v>
      </c>
      <c r="CX18" s="22">
        <v>113.9415</v>
      </c>
      <c r="CY18" s="22">
        <v>107.224</v>
      </c>
      <c r="CZ18" s="22">
        <v>107.5081</v>
      </c>
      <c r="DA18" s="22">
        <v>107.5081</v>
      </c>
      <c r="DB18" s="22">
        <v>107.5081</v>
      </c>
      <c r="DC18" s="22">
        <v>107.5081</v>
      </c>
      <c r="DD18" s="22">
        <v>107.5081</v>
      </c>
      <c r="DE18" s="22">
        <v>107.5081</v>
      </c>
      <c r="DF18" s="22">
        <v>107.5081</v>
      </c>
      <c r="DG18" s="22">
        <v>107.5081</v>
      </c>
      <c r="DH18" s="22">
        <v>107.5081</v>
      </c>
      <c r="DI18" s="22">
        <v>121.9091</v>
      </c>
      <c r="DJ18" s="22">
        <v>112.7077</v>
      </c>
      <c r="DK18" s="22">
        <v>105.9616</v>
      </c>
      <c r="DL18" s="22">
        <v>100.17189999999999</v>
      </c>
      <c r="DM18" s="22">
        <v>100.17189999999999</v>
      </c>
      <c r="DN18" s="22">
        <v>100.17189999999999</v>
      </c>
      <c r="DO18" s="22">
        <v>100.17189999999999</v>
      </c>
      <c r="DP18" s="22">
        <v>100.17189999999999</v>
      </c>
      <c r="DQ18" s="22">
        <v>100.17189999999999</v>
      </c>
      <c r="DR18" s="22">
        <v>100.17189999999999</v>
      </c>
      <c r="DS18" s="22">
        <v>100.17189999999999</v>
      </c>
      <c r="DT18" s="22">
        <v>100.17189999999999</v>
      </c>
      <c r="DU18" s="22">
        <v>122.2525</v>
      </c>
      <c r="DV18" s="22">
        <v>113.0544</v>
      </c>
      <c r="DW18" s="22">
        <v>100.17189999999999</v>
      </c>
      <c r="DX18" s="22">
        <v>104.4503</v>
      </c>
      <c r="DY18" s="22">
        <v>104.4503</v>
      </c>
      <c r="DZ18" s="22">
        <v>104.4503</v>
      </c>
      <c r="EA18" s="22">
        <v>104.4503</v>
      </c>
      <c r="EB18" s="22">
        <v>104.4503</v>
      </c>
      <c r="EC18" s="22">
        <v>104.4503</v>
      </c>
      <c r="ED18" s="22">
        <v>104.4503</v>
      </c>
      <c r="EE18" s="22">
        <v>104.4503</v>
      </c>
      <c r="EF18" s="22">
        <v>104.4503</v>
      </c>
      <c r="EG18" s="22">
        <v>137.24770000000001</v>
      </c>
      <c r="EH18" s="22">
        <v>129.58029999999999</v>
      </c>
      <c r="EI18" s="22">
        <v>114.2457</v>
      </c>
      <c r="EJ18" s="22">
        <v>118.3493</v>
      </c>
      <c r="EK18" s="22">
        <v>118.3493</v>
      </c>
      <c r="EL18" s="22">
        <v>118.3493</v>
      </c>
      <c r="EM18" s="22">
        <v>118.3493</v>
      </c>
      <c r="EN18" s="22">
        <v>118.3493</v>
      </c>
      <c r="EO18" s="22">
        <v>118.3493</v>
      </c>
      <c r="EP18" s="22">
        <v>118.3493</v>
      </c>
      <c r="EQ18" s="22">
        <v>118.3493</v>
      </c>
      <c r="ER18" s="22">
        <v>118.3493</v>
      </c>
      <c r="ES18" s="22">
        <v>132.8665</v>
      </c>
      <c r="ET18" s="22">
        <v>120.4492</v>
      </c>
      <c r="EU18" s="22">
        <v>109.6036</v>
      </c>
      <c r="EV18" s="22">
        <v>99.385599999999997</v>
      </c>
      <c r="EW18" s="22">
        <v>99.385599999999997</v>
      </c>
      <c r="EX18" s="22">
        <v>99.385599999999997</v>
      </c>
      <c r="EY18" s="22">
        <v>99.385599999999997</v>
      </c>
      <c r="EZ18" s="22">
        <v>99.385599999999997</v>
      </c>
      <c r="FA18" s="22">
        <v>99.385599999999997</v>
      </c>
      <c r="FB18" s="22">
        <v>99.385599999999997</v>
      </c>
      <c r="FC18" s="22">
        <v>99.385599999999997</v>
      </c>
      <c r="FD18" s="22">
        <v>99.385599999999997</v>
      </c>
      <c r="FE18" s="22">
        <v>121.9316</v>
      </c>
      <c r="FF18" s="22">
        <v>115.7984</v>
      </c>
      <c r="FG18" s="22">
        <v>101.23099999999999</v>
      </c>
      <c r="FH18" s="22">
        <v>110.34229999999999</v>
      </c>
      <c r="FI18" s="22">
        <v>110.34229999999999</v>
      </c>
      <c r="FJ18" s="22">
        <v>110.34229999999999</v>
      </c>
      <c r="FK18" s="22">
        <v>110.34229999999999</v>
      </c>
      <c r="FL18" s="22">
        <v>110.34229999999999</v>
      </c>
      <c r="FM18" s="22">
        <v>110.34229999999999</v>
      </c>
      <c r="FN18" s="22">
        <v>110.34229999999999</v>
      </c>
      <c r="FO18" s="22">
        <v>110.34229999999999</v>
      </c>
      <c r="FP18" s="22">
        <v>110.34229999999999</v>
      </c>
      <c r="FQ18" s="22">
        <v>126.49460000000001</v>
      </c>
      <c r="FR18" s="22">
        <v>120.96299999999999</v>
      </c>
      <c r="FS18" s="22">
        <v>114.28230000000001</v>
      </c>
      <c r="FT18" s="22">
        <v>118.9965</v>
      </c>
      <c r="FU18" s="22">
        <v>118.9965</v>
      </c>
      <c r="FV18" s="22">
        <v>118.9965</v>
      </c>
      <c r="FW18" s="22">
        <v>118.9965</v>
      </c>
      <c r="FX18" s="22">
        <v>118.9965</v>
      </c>
      <c r="FY18" s="22">
        <v>118.9965</v>
      </c>
      <c r="FZ18" s="22">
        <v>118.9965</v>
      </c>
      <c r="GA18" s="22">
        <v>118.9965</v>
      </c>
      <c r="GB18" s="22">
        <v>118.9965</v>
      </c>
      <c r="GC18" s="22">
        <v>130.1052</v>
      </c>
      <c r="GD18" s="22">
        <v>121.2059</v>
      </c>
      <c r="GE18" s="22">
        <v>114.0874</v>
      </c>
      <c r="GF18" s="22">
        <v>99.818700000000007</v>
      </c>
      <c r="GG18" s="22">
        <v>99.818700000000007</v>
      </c>
      <c r="GH18" s="22">
        <v>99.818700000000007</v>
      </c>
      <c r="GI18" s="22">
        <v>99.818700000000007</v>
      </c>
      <c r="GJ18" s="22">
        <v>99.818700000000007</v>
      </c>
      <c r="GK18" s="22">
        <v>99.818700000000007</v>
      </c>
      <c r="GL18" s="22">
        <v>99.818700000000007</v>
      </c>
      <c r="GM18" s="22">
        <v>99.818700000000007</v>
      </c>
      <c r="GN18" s="22">
        <v>99.818700000000007</v>
      </c>
      <c r="GO18" s="22">
        <v>116.9491</v>
      </c>
      <c r="GP18" s="22">
        <v>106.9372</v>
      </c>
      <c r="GQ18" s="22">
        <v>101.376</v>
      </c>
      <c r="GR18" s="22">
        <v>104.4542</v>
      </c>
      <c r="GS18" s="22">
        <v>104.4542</v>
      </c>
      <c r="GT18" s="22">
        <v>104.4542</v>
      </c>
      <c r="GU18" s="22">
        <v>104.4542</v>
      </c>
      <c r="GV18" s="22">
        <v>104.4542</v>
      </c>
      <c r="GW18" s="22">
        <v>104.4542</v>
      </c>
      <c r="GX18" s="22">
        <v>104.4542</v>
      </c>
      <c r="GY18" s="22">
        <v>104.4542</v>
      </c>
      <c r="GZ18" s="22">
        <v>104.4542</v>
      </c>
      <c r="HA18" s="22">
        <v>121.1377</v>
      </c>
      <c r="HB18" s="22">
        <v>114.4661</v>
      </c>
      <c r="HC18" s="22">
        <v>105.01049999999999</v>
      </c>
      <c r="HD18" s="22">
        <v>108.90089999999999</v>
      </c>
      <c r="HE18" s="22">
        <v>108.90089999999999</v>
      </c>
      <c r="HF18" s="22">
        <v>108.90089999999999</v>
      </c>
      <c r="HG18" s="22">
        <v>108.90089999999999</v>
      </c>
      <c r="HH18" s="22">
        <v>108.90089999999999</v>
      </c>
      <c r="HI18" s="22">
        <v>108.90089999999999</v>
      </c>
      <c r="HJ18" s="22">
        <v>108.90089999999999</v>
      </c>
      <c r="HK18" s="22">
        <v>108.90089999999999</v>
      </c>
      <c r="HL18" s="22">
        <v>108.90089999999999</v>
      </c>
      <c r="HM18" s="22">
        <v>127.2535</v>
      </c>
      <c r="HN18" s="22">
        <v>115.0185</v>
      </c>
      <c r="HO18" s="22">
        <v>107.2341</v>
      </c>
      <c r="HP18" s="22">
        <v>100</v>
      </c>
      <c r="HQ18" s="22">
        <v>100</v>
      </c>
      <c r="HR18" s="22">
        <v>100</v>
      </c>
      <c r="HS18" s="167">
        <v>100</v>
      </c>
      <c r="HT18" s="22">
        <v>100</v>
      </c>
      <c r="HU18" s="4">
        <v>100</v>
      </c>
      <c r="HV18" s="4">
        <v>100</v>
      </c>
      <c r="HW18" s="4">
        <v>100</v>
      </c>
      <c r="HX18" s="4">
        <v>100</v>
      </c>
      <c r="HY18" s="4">
        <v>122.3198</v>
      </c>
      <c r="HZ18" s="4">
        <v>117.3601</v>
      </c>
      <c r="IA18" s="4">
        <v>109.9448</v>
      </c>
      <c r="IB18" s="4">
        <v>126.7959</v>
      </c>
      <c r="IC18" s="4">
        <v>126.7959</v>
      </c>
      <c r="ID18" s="4">
        <v>126.7959</v>
      </c>
      <c r="IE18" s="4">
        <v>126.7959</v>
      </c>
      <c r="IF18" s="4">
        <v>126.7959</v>
      </c>
      <c r="IG18" s="4">
        <v>126.7959</v>
      </c>
      <c r="IH18" s="4">
        <v>126.7959</v>
      </c>
      <c r="II18" s="4">
        <v>126.7959</v>
      </c>
      <c r="IJ18" s="28">
        <v>126.7959</v>
      </c>
    </row>
    <row r="19" spans="1:244" s="100" customFormat="1" ht="11.1" customHeight="1" x14ac:dyDescent="0.2">
      <c r="A19" s="95" t="s">
        <v>2145</v>
      </c>
      <c r="B19"/>
      <c r="C19" t="s">
        <v>5468</v>
      </c>
      <c r="D19" s="46" t="s">
        <v>193</v>
      </c>
      <c r="E19" s="47"/>
      <c r="F19" s="34"/>
      <c r="G19" s="34"/>
      <c r="H19" s="34"/>
      <c r="I19" s="34" t="str">
        <f>IF(LEFT($J$1,1)="1",VLOOKUP($A19,PPI_IPI_PGA_PGAI!$A:$I,2,FALSE),IF(LEFT($J$1,1)="2",VLOOKUP($A19,PPI_IPI_PGA_PGAI!$A:$I,3,FALSE),IF(LEFT($J$1,1)="3",VLOOKUP($A19,PPI_IPI_PGA_PGAI!$A:$I,4,FALSE),VLOOKUP($A19,PPI_IPI_PGA_PGAI!$A:$I,5,FALSE))))</f>
        <v>Sonstige einjährige Pflanzen</v>
      </c>
      <c r="J19" s="34"/>
      <c r="K19" s="34"/>
      <c r="L19" s="34"/>
      <c r="M19" s="34"/>
      <c r="N19" s="185"/>
      <c r="O19" s="5">
        <v>0.1065</v>
      </c>
      <c r="P19" s="22">
        <v>105.98990000000001</v>
      </c>
      <c r="Q19" s="22">
        <v>105.96559999999999</v>
      </c>
      <c r="R19" s="22">
        <v>105.96559999999999</v>
      </c>
      <c r="S19" s="22">
        <v>105.96559999999999</v>
      </c>
      <c r="T19" s="22">
        <v>105.1617</v>
      </c>
      <c r="U19" s="22">
        <v>105.1617</v>
      </c>
      <c r="V19" s="22">
        <v>105.2655</v>
      </c>
      <c r="W19" s="22">
        <v>105.37139999999999</v>
      </c>
      <c r="X19" s="22">
        <v>106.2936</v>
      </c>
      <c r="Y19" s="22">
        <v>106.2936</v>
      </c>
      <c r="Z19" s="22">
        <v>105.7718</v>
      </c>
      <c r="AA19" s="22">
        <v>105.7718</v>
      </c>
      <c r="AB19" s="22">
        <v>105.8777</v>
      </c>
      <c r="AC19" s="22">
        <v>105.8092</v>
      </c>
      <c r="AD19" s="22">
        <v>105.4958</v>
      </c>
      <c r="AE19" s="22">
        <v>105.2861</v>
      </c>
      <c r="AF19" s="22">
        <v>103.9528</v>
      </c>
      <c r="AG19" s="22">
        <v>103.9528</v>
      </c>
      <c r="AH19" s="22">
        <v>103.9528</v>
      </c>
      <c r="AI19" s="22">
        <v>103.9528</v>
      </c>
      <c r="AJ19" s="22">
        <v>104.7859</v>
      </c>
      <c r="AK19" s="22">
        <v>104.7859</v>
      </c>
      <c r="AL19" s="22">
        <v>104.7081</v>
      </c>
      <c r="AM19" s="22">
        <v>104.7081</v>
      </c>
      <c r="AN19" s="22">
        <v>104.7081</v>
      </c>
      <c r="AO19" s="22">
        <v>104.7423</v>
      </c>
      <c r="AP19" s="22">
        <v>104.53060000000001</v>
      </c>
      <c r="AQ19" s="22">
        <v>104.53060000000001</v>
      </c>
      <c r="AR19" s="22">
        <v>103.5573</v>
      </c>
      <c r="AS19" s="22">
        <v>103.5573</v>
      </c>
      <c r="AT19" s="22">
        <v>103.66330000000001</v>
      </c>
      <c r="AU19" s="22">
        <v>103.66330000000001</v>
      </c>
      <c r="AV19" s="22">
        <v>104.3276</v>
      </c>
      <c r="AW19" s="22">
        <v>104.3276</v>
      </c>
      <c r="AX19" s="22">
        <v>104.4812</v>
      </c>
      <c r="AY19" s="22">
        <v>104.4812</v>
      </c>
      <c r="AZ19" s="22">
        <v>104.4812</v>
      </c>
      <c r="BA19" s="22">
        <v>104.1035</v>
      </c>
      <c r="BB19" s="22">
        <v>104.1035</v>
      </c>
      <c r="BC19" s="22">
        <v>104.1035</v>
      </c>
      <c r="BD19" s="22">
        <v>103.3094</v>
      </c>
      <c r="BE19" s="22">
        <v>103.3094</v>
      </c>
      <c r="BF19" s="22">
        <v>103.62609999999999</v>
      </c>
      <c r="BG19" s="22">
        <v>103.62609999999999</v>
      </c>
      <c r="BH19" s="22">
        <v>104.5569</v>
      </c>
      <c r="BI19" s="22">
        <v>104.5569</v>
      </c>
      <c r="BJ19" s="22">
        <v>104.64149999999999</v>
      </c>
      <c r="BK19" s="22">
        <v>104.64149999999999</v>
      </c>
      <c r="BL19" s="22">
        <v>104.64149999999999</v>
      </c>
      <c r="BM19" s="22">
        <v>105.354</v>
      </c>
      <c r="BN19" s="22">
        <v>104.9314</v>
      </c>
      <c r="BO19" s="22">
        <v>104.9314</v>
      </c>
      <c r="BP19" s="22">
        <v>104.37439999999999</v>
      </c>
      <c r="BQ19" s="22">
        <v>104.37439999999999</v>
      </c>
      <c r="BR19" s="22">
        <v>104.37439999999999</v>
      </c>
      <c r="BS19" s="22">
        <v>104.37439999999999</v>
      </c>
      <c r="BT19" s="22">
        <v>105.3475</v>
      </c>
      <c r="BU19" s="22">
        <v>105.3475</v>
      </c>
      <c r="BV19" s="22">
        <v>105.2286</v>
      </c>
      <c r="BW19" s="22">
        <v>105.2286</v>
      </c>
      <c r="BX19" s="22">
        <v>105.2286</v>
      </c>
      <c r="BY19" s="22">
        <v>105.51609999999999</v>
      </c>
      <c r="BZ19" s="22">
        <v>105.51609999999999</v>
      </c>
      <c r="CA19" s="22">
        <v>105.51609999999999</v>
      </c>
      <c r="CB19" s="22">
        <v>105.17100000000001</v>
      </c>
      <c r="CC19" s="22">
        <v>105.17100000000001</v>
      </c>
      <c r="CD19" s="22">
        <v>105.17100000000001</v>
      </c>
      <c r="CE19" s="22">
        <v>105.17100000000001</v>
      </c>
      <c r="CF19" s="22">
        <v>105.809</v>
      </c>
      <c r="CG19" s="22">
        <v>105.809</v>
      </c>
      <c r="CH19" s="22">
        <v>105.864</v>
      </c>
      <c r="CI19" s="22">
        <v>105.864</v>
      </c>
      <c r="CJ19" s="22">
        <v>105.864</v>
      </c>
      <c r="CK19" s="22">
        <v>106.116</v>
      </c>
      <c r="CL19" s="22">
        <v>105.6934</v>
      </c>
      <c r="CM19" s="22">
        <v>105.6934</v>
      </c>
      <c r="CN19" s="22">
        <v>104.53</v>
      </c>
      <c r="CO19" s="22">
        <v>104.53</v>
      </c>
      <c r="CP19" s="22">
        <v>104.53</v>
      </c>
      <c r="CQ19" s="22">
        <v>104.74079999999999</v>
      </c>
      <c r="CR19" s="22">
        <v>105.03579999999999</v>
      </c>
      <c r="CS19" s="22">
        <v>105.03579999999999</v>
      </c>
      <c r="CT19" s="22">
        <v>105.136</v>
      </c>
      <c r="CU19" s="22">
        <v>105.136</v>
      </c>
      <c r="CV19" s="22">
        <v>105.136</v>
      </c>
      <c r="CW19" s="22">
        <v>105.40600000000001</v>
      </c>
      <c r="CX19" s="22">
        <v>105.08929999999999</v>
      </c>
      <c r="CY19" s="22">
        <v>105.08929999999999</v>
      </c>
      <c r="CZ19" s="22">
        <v>104.7197</v>
      </c>
      <c r="DA19" s="22">
        <v>104.7197</v>
      </c>
      <c r="DB19" s="22">
        <v>104.7197</v>
      </c>
      <c r="DC19" s="22">
        <v>105.0364</v>
      </c>
      <c r="DD19" s="22">
        <v>105.0222</v>
      </c>
      <c r="DE19" s="22">
        <v>105.0222</v>
      </c>
      <c r="DF19" s="22">
        <v>105.1673</v>
      </c>
      <c r="DG19" s="22">
        <v>105.1673</v>
      </c>
      <c r="DH19" s="22">
        <v>105.1673</v>
      </c>
      <c r="DI19" s="22">
        <v>104.83629999999999</v>
      </c>
      <c r="DJ19" s="22">
        <v>104.83629999999999</v>
      </c>
      <c r="DK19" s="22">
        <v>104.83629999999999</v>
      </c>
      <c r="DL19" s="22">
        <v>104.1109</v>
      </c>
      <c r="DM19" s="22">
        <v>104.1109</v>
      </c>
      <c r="DN19" s="22">
        <v>104.1109</v>
      </c>
      <c r="DO19" s="22">
        <v>105.57640000000001</v>
      </c>
      <c r="DP19" s="22">
        <v>105.57640000000001</v>
      </c>
      <c r="DQ19" s="22">
        <v>105.57640000000001</v>
      </c>
      <c r="DR19" s="22">
        <v>104.43899999999999</v>
      </c>
      <c r="DS19" s="22">
        <v>104.43899999999999</v>
      </c>
      <c r="DT19" s="22">
        <v>104.43899999999999</v>
      </c>
      <c r="DU19" s="22">
        <v>104.4499</v>
      </c>
      <c r="DV19" s="22">
        <v>103.068</v>
      </c>
      <c r="DW19" s="22">
        <v>103.068</v>
      </c>
      <c r="DX19" s="22">
        <v>102.9222</v>
      </c>
      <c r="DY19" s="22">
        <v>102.9222</v>
      </c>
      <c r="DZ19" s="22">
        <v>102.9222</v>
      </c>
      <c r="EA19" s="22">
        <v>103.1564</v>
      </c>
      <c r="EB19" s="22">
        <v>103.1564</v>
      </c>
      <c r="EC19" s="22">
        <v>103.1564</v>
      </c>
      <c r="ED19" s="22">
        <v>102.8399</v>
      </c>
      <c r="EE19" s="22">
        <v>102.28</v>
      </c>
      <c r="EF19" s="22">
        <v>102.28</v>
      </c>
      <c r="EG19" s="22">
        <v>102.3331</v>
      </c>
      <c r="EH19" s="22">
        <v>102.3331</v>
      </c>
      <c r="EI19" s="22">
        <v>102.3331</v>
      </c>
      <c r="EJ19" s="22">
        <v>101.92359999999999</v>
      </c>
      <c r="EK19" s="22">
        <v>101.92359999999999</v>
      </c>
      <c r="EL19" s="22">
        <v>101.92359999999999</v>
      </c>
      <c r="EM19" s="22">
        <v>103.28579999999999</v>
      </c>
      <c r="EN19" s="22">
        <v>103.3567</v>
      </c>
      <c r="EO19" s="22">
        <v>105.0292</v>
      </c>
      <c r="EP19" s="22">
        <v>105.3206</v>
      </c>
      <c r="EQ19" s="22">
        <v>103.6482</v>
      </c>
      <c r="ER19" s="22">
        <v>103.6482</v>
      </c>
      <c r="ES19" s="22">
        <v>103.74079999999999</v>
      </c>
      <c r="ET19" s="22">
        <v>100.9486</v>
      </c>
      <c r="EU19" s="22">
        <v>100.9486</v>
      </c>
      <c r="EV19" s="22">
        <v>100.7028</v>
      </c>
      <c r="EW19" s="22">
        <v>100.7028</v>
      </c>
      <c r="EX19" s="22">
        <v>100.7028</v>
      </c>
      <c r="EY19" s="22">
        <v>103.7122</v>
      </c>
      <c r="EZ19" s="22">
        <v>103.7122</v>
      </c>
      <c r="FA19" s="22">
        <v>103.7122</v>
      </c>
      <c r="FB19" s="22">
        <v>102.8567</v>
      </c>
      <c r="FC19" s="22">
        <v>101.73699999999999</v>
      </c>
      <c r="FD19" s="22">
        <v>101.73699999999999</v>
      </c>
      <c r="FE19" s="22">
        <v>101.09950000000001</v>
      </c>
      <c r="FF19" s="22">
        <v>99.979699999999994</v>
      </c>
      <c r="FG19" s="22">
        <v>99.979699999999994</v>
      </c>
      <c r="FH19" s="22">
        <v>99.704800000000006</v>
      </c>
      <c r="FI19" s="22">
        <v>99.704800000000006</v>
      </c>
      <c r="FJ19" s="22">
        <v>99.704800000000006</v>
      </c>
      <c r="FK19" s="22">
        <v>99.865499999999997</v>
      </c>
      <c r="FL19" s="22">
        <v>99.865499999999997</v>
      </c>
      <c r="FM19" s="22">
        <v>99.865499999999997</v>
      </c>
      <c r="FN19" s="22">
        <v>99.561400000000006</v>
      </c>
      <c r="FO19" s="22">
        <v>99.561400000000006</v>
      </c>
      <c r="FP19" s="22">
        <v>99.561400000000006</v>
      </c>
      <c r="FQ19" s="22">
        <v>99.407899999999998</v>
      </c>
      <c r="FR19" s="22">
        <v>99.407899999999998</v>
      </c>
      <c r="FS19" s="22">
        <v>99.407899999999998</v>
      </c>
      <c r="FT19" s="22">
        <v>98.980699999999999</v>
      </c>
      <c r="FU19" s="22">
        <v>98.980699999999999</v>
      </c>
      <c r="FV19" s="22">
        <v>98.980699999999999</v>
      </c>
      <c r="FW19" s="22">
        <v>99.156999999999996</v>
      </c>
      <c r="FX19" s="22">
        <v>99.156999999999996</v>
      </c>
      <c r="FY19" s="22">
        <v>99.156999999999996</v>
      </c>
      <c r="FZ19" s="22">
        <v>98.989699999999999</v>
      </c>
      <c r="GA19" s="22">
        <v>98.989699999999999</v>
      </c>
      <c r="GB19" s="22">
        <v>98.989699999999999</v>
      </c>
      <c r="GC19" s="22">
        <v>98.751300000000001</v>
      </c>
      <c r="GD19" s="22">
        <v>98.751300000000001</v>
      </c>
      <c r="GE19" s="22">
        <v>98.751300000000001</v>
      </c>
      <c r="GF19" s="22">
        <v>98.359099999999998</v>
      </c>
      <c r="GG19" s="22">
        <v>98.359099999999998</v>
      </c>
      <c r="GH19" s="22">
        <v>98.359099999999998</v>
      </c>
      <c r="GI19" s="22">
        <v>98.721699999999998</v>
      </c>
      <c r="GJ19" s="22">
        <v>98.721699999999998</v>
      </c>
      <c r="GK19" s="22">
        <v>98.721699999999998</v>
      </c>
      <c r="GL19" s="22">
        <v>98.630899999999997</v>
      </c>
      <c r="GM19" s="22">
        <v>99.825400000000002</v>
      </c>
      <c r="GN19" s="22">
        <v>99.825400000000002</v>
      </c>
      <c r="GO19" s="22">
        <v>99.661699999999996</v>
      </c>
      <c r="GP19" s="22">
        <v>99.061400000000006</v>
      </c>
      <c r="GQ19" s="22">
        <v>99.061400000000006</v>
      </c>
      <c r="GR19" s="22">
        <v>98.848399999999998</v>
      </c>
      <c r="GS19" s="22">
        <v>98.848399999999998</v>
      </c>
      <c r="GT19" s="22">
        <v>98.848399999999998</v>
      </c>
      <c r="GU19" s="22">
        <v>99.315899999999999</v>
      </c>
      <c r="GV19" s="22">
        <v>99.315899999999999</v>
      </c>
      <c r="GW19" s="22">
        <v>99.315899999999999</v>
      </c>
      <c r="GX19" s="22">
        <v>99.580100000000002</v>
      </c>
      <c r="GY19" s="22">
        <v>99.580100000000002</v>
      </c>
      <c r="GZ19" s="22">
        <v>99.580100000000002</v>
      </c>
      <c r="HA19" s="22">
        <v>99.610100000000003</v>
      </c>
      <c r="HB19" s="22">
        <v>99.610100000000003</v>
      </c>
      <c r="HC19" s="22">
        <v>99.610100000000003</v>
      </c>
      <c r="HD19" s="22">
        <v>99.265000000000001</v>
      </c>
      <c r="HE19" s="22">
        <v>99.265000000000001</v>
      </c>
      <c r="HF19" s="22">
        <v>99.265000000000001</v>
      </c>
      <c r="HG19" s="22">
        <v>99.679299999999998</v>
      </c>
      <c r="HH19" s="22">
        <v>99.679299999999998</v>
      </c>
      <c r="HI19" s="22">
        <v>99.679299999999998</v>
      </c>
      <c r="HJ19" s="22">
        <v>100.032</v>
      </c>
      <c r="HK19" s="22">
        <v>100.032</v>
      </c>
      <c r="HL19" s="22">
        <v>100.032</v>
      </c>
      <c r="HM19" s="22">
        <v>99.994399999999999</v>
      </c>
      <c r="HN19" s="22">
        <v>99.994399999999999</v>
      </c>
      <c r="HO19" s="22">
        <v>99.994399999999999</v>
      </c>
      <c r="HP19" s="22">
        <v>99.802199999999999</v>
      </c>
      <c r="HQ19" s="22">
        <v>99.802199999999999</v>
      </c>
      <c r="HR19" s="22">
        <v>99.802199999999999</v>
      </c>
      <c r="HS19" s="167">
        <v>100</v>
      </c>
      <c r="HT19" s="22">
        <v>100</v>
      </c>
      <c r="HU19" s="4">
        <v>100</v>
      </c>
      <c r="HV19" s="4">
        <v>100.1879</v>
      </c>
      <c r="HW19" s="4">
        <v>100.1879</v>
      </c>
      <c r="HX19" s="4">
        <v>100.1879</v>
      </c>
      <c r="HY19" s="4">
        <v>100.4181</v>
      </c>
      <c r="HZ19" s="4">
        <v>100.4181</v>
      </c>
      <c r="IA19" s="4">
        <v>100.4181</v>
      </c>
      <c r="IB19" s="4">
        <v>100.20569999999999</v>
      </c>
      <c r="IC19" s="4">
        <v>100.20569999999999</v>
      </c>
      <c r="ID19" s="4">
        <v>100.20569999999999</v>
      </c>
      <c r="IE19" s="4">
        <v>100.9885</v>
      </c>
      <c r="IF19" s="4">
        <v>101.8683</v>
      </c>
      <c r="IG19" s="4">
        <v>101.8683</v>
      </c>
      <c r="IH19" s="4">
        <v>102.749</v>
      </c>
      <c r="II19" s="4">
        <v>103.6288</v>
      </c>
      <c r="IJ19" s="28">
        <v>103.6288</v>
      </c>
    </row>
    <row r="20" spans="1:244" s="100" customFormat="1" ht="11.1" customHeight="1" x14ac:dyDescent="0.2">
      <c r="A20" s="95" t="s">
        <v>2146</v>
      </c>
      <c r="B20"/>
      <c r="C20" t="s">
        <v>5469</v>
      </c>
      <c r="D20" s="46" t="s">
        <v>194</v>
      </c>
      <c r="E20" s="47"/>
      <c r="F20" s="34"/>
      <c r="G20" s="34"/>
      <c r="H20" s="34"/>
      <c r="I20" s="34"/>
      <c r="J20" s="34" t="str">
        <f>IF(LEFT($J$1,1)="1",VLOOKUP($A20,PPI_IPI_PGA_PGAI!$A:$I,2,FALSE),IF(LEFT($J$1,1)="2",VLOOKUP($A20,PPI_IPI_PGA_PGAI!$A:$I,3,FALSE),IF(LEFT($J$1,1)="3",VLOOKUP($A20,PPI_IPI_PGA_PGAI!$A:$I,4,FALSE),VLOOKUP($A20,PPI_IPI_PGA_PGAI!$A:$I,5,FALSE))))</f>
        <v>Gartenbauprodukte</v>
      </c>
      <c r="K20" s="34"/>
      <c r="L20" s="34"/>
      <c r="M20" s="34"/>
      <c r="N20" s="185"/>
      <c r="O20" s="5">
        <v>9.2200000000000004E-2</v>
      </c>
      <c r="P20" s="22">
        <v>103.8077</v>
      </c>
      <c r="Q20" s="22">
        <v>103.78319999999999</v>
      </c>
      <c r="R20" s="22">
        <v>103.78319999999999</v>
      </c>
      <c r="S20" s="22">
        <v>103.78319999999999</v>
      </c>
      <c r="T20" s="22">
        <v>102.65779999999999</v>
      </c>
      <c r="U20" s="22">
        <v>102.65779999999999</v>
      </c>
      <c r="V20" s="22">
        <v>102.65779999999999</v>
      </c>
      <c r="W20" s="22">
        <v>102.65779999999999</v>
      </c>
      <c r="X20" s="22">
        <v>103.5831</v>
      </c>
      <c r="Y20" s="22">
        <v>103.5831</v>
      </c>
      <c r="Z20" s="22">
        <v>103.0595</v>
      </c>
      <c r="AA20" s="22">
        <v>103.0595</v>
      </c>
      <c r="AB20" s="22">
        <v>103.0595</v>
      </c>
      <c r="AC20" s="22">
        <v>103.20780000000001</v>
      </c>
      <c r="AD20" s="22">
        <v>103.20780000000001</v>
      </c>
      <c r="AE20" s="22">
        <v>103.20780000000001</v>
      </c>
      <c r="AF20" s="22">
        <v>101.8699</v>
      </c>
      <c r="AG20" s="22">
        <v>101.8699</v>
      </c>
      <c r="AH20" s="22">
        <v>101.8699</v>
      </c>
      <c r="AI20" s="22">
        <v>101.8699</v>
      </c>
      <c r="AJ20" s="22">
        <v>102.59950000000001</v>
      </c>
      <c r="AK20" s="22">
        <v>102.59950000000001</v>
      </c>
      <c r="AL20" s="22">
        <v>102.5215</v>
      </c>
      <c r="AM20" s="22">
        <v>102.5215</v>
      </c>
      <c r="AN20" s="22">
        <v>102.5215</v>
      </c>
      <c r="AO20" s="22">
        <v>102.5558</v>
      </c>
      <c r="AP20" s="22">
        <v>102.5558</v>
      </c>
      <c r="AQ20" s="22">
        <v>102.5558</v>
      </c>
      <c r="AR20" s="22">
        <v>101.79089999999999</v>
      </c>
      <c r="AS20" s="22">
        <v>101.79089999999999</v>
      </c>
      <c r="AT20" s="22">
        <v>101.79089999999999</v>
      </c>
      <c r="AU20" s="22">
        <v>101.79089999999999</v>
      </c>
      <c r="AV20" s="22">
        <v>102.45740000000001</v>
      </c>
      <c r="AW20" s="22">
        <v>102.45740000000001</v>
      </c>
      <c r="AX20" s="22">
        <v>102.6116</v>
      </c>
      <c r="AY20" s="22">
        <v>102.6116</v>
      </c>
      <c r="AZ20" s="22">
        <v>102.6116</v>
      </c>
      <c r="BA20" s="22">
        <v>102.23260000000001</v>
      </c>
      <c r="BB20" s="22">
        <v>102.23260000000001</v>
      </c>
      <c r="BC20" s="22">
        <v>102.23260000000001</v>
      </c>
      <c r="BD20" s="22">
        <v>101.4359</v>
      </c>
      <c r="BE20" s="22">
        <v>101.4359</v>
      </c>
      <c r="BF20" s="22">
        <v>101.4359</v>
      </c>
      <c r="BG20" s="22">
        <v>101.4359</v>
      </c>
      <c r="BH20" s="22">
        <v>102.36969999999999</v>
      </c>
      <c r="BI20" s="22">
        <v>102.36969999999999</v>
      </c>
      <c r="BJ20" s="22">
        <v>102.2433</v>
      </c>
      <c r="BK20" s="22">
        <v>102.2433</v>
      </c>
      <c r="BL20" s="22">
        <v>102.2433</v>
      </c>
      <c r="BM20" s="22">
        <v>102.9581</v>
      </c>
      <c r="BN20" s="22">
        <v>102.9581</v>
      </c>
      <c r="BO20" s="22">
        <v>102.9581</v>
      </c>
      <c r="BP20" s="22">
        <v>102.3993</v>
      </c>
      <c r="BQ20" s="22">
        <v>102.3993</v>
      </c>
      <c r="BR20" s="22">
        <v>102.3993</v>
      </c>
      <c r="BS20" s="22">
        <v>102.3993</v>
      </c>
      <c r="BT20" s="22">
        <v>103.37560000000001</v>
      </c>
      <c r="BU20" s="22">
        <v>103.37560000000001</v>
      </c>
      <c r="BV20" s="22">
        <v>103.2563</v>
      </c>
      <c r="BW20" s="22">
        <v>103.2563</v>
      </c>
      <c r="BX20" s="22">
        <v>103.2563</v>
      </c>
      <c r="BY20" s="22">
        <v>103.54470000000001</v>
      </c>
      <c r="BZ20" s="22">
        <v>103.54470000000001</v>
      </c>
      <c r="CA20" s="22">
        <v>103.54470000000001</v>
      </c>
      <c r="CB20" s="22">
        <v>103.1987</v>
      </c>
      <c r="CC20" s="22">
        <v>103.1987</v>
      </c>
      <c r="CD20" s="22">
        <v>103.1987</v>
      </c>
      <c r="CE20" s="22">
        <v>103.1987</v>
      </c>
      <c r="CF20" s="22">
        <v>103.8387</v>
      </c>
      <c r="CG20" s="22">
        <v>103.8387</v>
      </c>
      <c r="CH20" s="22">
        <v>103.68129999999999</v>
      </c>
      <c r="CI20" s="22">
        <v>103.68129999999999</v>
      </c>
      <c r="CJ20" s="22">
        <v>103.68129999999999</v>
      </c>
      <c r="CK20" s="22">
        <v>103.9344</v>
      </c>
      <c r="CL20" s="22">
        <v>103.9344</v>
      </c>
      <c r="CM20" s="22">
        <v>103.9344</v>
      </c>
      <c r="CN20" s="22">
        <v>102.767</v>
      </c>
      <c r="CO20" s="22">
        <v>102.767</v>
      </c>
      <c r="CP20" s="22">
        <v>102.767</v>
      </c>
      <c r="CQ20" s="22">
        <v>102.767</v>
      </c>
      <c r="CR20" s="22">
        <v>103.0628</v>
      </c>
      <c r="CS20" s="22">
        <v>103.0628</v>
      </c>
      <c r="CT20" s="22">
        <v>103.05710000000001</v>
      </c>
      <c r="CU20" s="22">
        <v>103.05710000000001</v>
      </c>
      <c r="CV20" s="22">
        <v>103.05710000000001</v>
      </c>
      <c r="CW20" s="22">
        <v>103.3282</v>
      </c>
      <c r="CX20" s="22">
        <v>103.3282</v>
      </c>
      <c r="CY20" s="22">
        <v>103.3282</v>
      </c>
      <c r="CZ20" s="22">
        <v>102.9572</v>
      </c>
      <c r="DA20" s="22">
        <v>102.9572</v>
      </c>
      <c r="DB20" s="22">
        <v>102.9572</v>
      </c>
      <c r="DC20" s="22">
        <v>102.9572</v>
      </c>
      <c r="DD20" s="22">
        <v>102.9572</v>
      </c>
      <c r="DE20" s="22">
        <v>102.9572</v>
      </c>
      <c r="DF20" s="22">
        <v>103.12479999999999</v>
      </c>
      <c r="DG20" s="22">
        <v>103.12479999999999</v>
      </c>
      <c r="DH20" s="22">
        <v>103.12479999999999</v>
      </c>
      <c r="DI20" s="22">
        <v>102.7423</v>
      </c>
      <c r="DJ20" s="22">
        <v>102.7423</v>
      </c>
      <c r="DK20" s="22">
        <v>102.7423</v>
      </c>
      <c r="DL20" s="22">
        <v>101.90430000000001</v>
      </c>
      <c r="DM20" s="22">
        <v>101.90430000000001</v>
      </c>
      <c r="DN20" s="22">
        <v>101.90430000000001</v>
      </c>
      <c r="DO20" s="22">
        <v>102.0009</v>
      </c>
      <c r="DP20" s="22">
        <v>102.0009</v>
      </c>
      <c r="DQ20" s="22">
        <v>102.0009</v>
      </c>
      <c r="DR20" s="22">
        <v>102.2833</v>
      </c>
      <c r="DS20" s="22">
        <v>102.2833</v>
      </c>
      <c r="DT20" s="22">
        <v>102.2833</v>
      </c>
      <c r="DU20" s="22">
        <v>102.2959</v>
      </c>
      <c r="DV20" s="22">
        <v>102.2959</v>
      </c>
      <c r="DW20" s="22">
        <v>102.2959</v>
      </c>
      <c r="DX20" s="22">
        <v>102.1276</v>
      </c>
      <c r="DY20" s="22">
        <v>102.1276</v>
      </c>
      <c r="DZ20" s="22">
        <v>102.1276</v>
      </c>
      <c r="EA20" s="22">
        <v>102.3982</v>
      </c>
      <c r="EB20" s="22">
        <v>102.3982</v>
      </c>
      <c r="EC20" s="22">
        <v>102.3982</v>
      </c>
      <c r="ED20" s="22">
        <v>102.0324</v>
      </c>
      <c r="EE20" s="22">
        <v>102.0324</v>
      </c>
      <c r="EF20" s="22">
        <v>102.0324</v>
      </c>
      <c r="EG20" s="22">
        <v>102.0937</v>
      </c>
      <c r="EH20" s="22">
        <v>102.0937</v>
      </c>
      <c r="EI20" s="22">
        <v>102.0937</v>
      </c>
      <c r="EJ20" s="22">
        <v>101.6207</v>
      </c>
      <c r="EK20" s="22">
        <v>101.6207</v>
      </c>
      <c r="EL20" s="22">
        <v>101.6207</v>
      </c>
      <c r="EM20" s="22">
        <v>101.98269999999999</v>
      </c>
      <c r="EN20" s="22">
        <v>101.98269999999999</v>
      </c>
      <c r="EO20" s="22">
        <v>101.98269999999999</v>
      </c>
      <c r="EP20" s="22">
        <v>102.31950000000001</v>
      </c>
      <c r="EQ20" s="22">
        <v>102.31950000000001</v>
      </c>
      <c r="ER20" s="22">
        <v>102.31950000000001</v>
      </c>
      <c r="ES20" s="22">
        <v>102.4264</v>
      </c>
      <c r="ET20" s="22">
        <v>102.4264</v>
      </c>
      <c r="EU20" s="22">
        <v>102.4264</v>
      </c>
      <c r="EV20" s="22">
        <v>102.14239999999999</v>
      </c>
      <c r="EW20" s="22">
        <v>102.14239999999999</v>
      </c>
      <c r="EX20" s="22">
        <v>102.14239999999999</v>
      </c>
      <c r="EY20" s="22">
        <v>102.3935</v>
      </c>
      <c r="EZ20" s="22">
        <v>102.3935</v>
      </c>
      <c r="FA20" s="22">
        <v>102.3935</v>
      </c>
      <c r="FB20" s="22">
        <v>101.405</v>
      </c>
      <c r="FC20" s="22">
        <v>101.405</v>
      </c>
      <c r="FD20" s="22">
        <v>101.405</v>
      </c>
      <c r="FE20" s="22">
        <v>100.6687</v>
      </c>
      <c r="FF20" s="22">
        <v>100.6687</v>
      </c>
      <c r="FG20" s="22">
        <v>100.6687</v>
      </c>
      <c r="FH20" s="22">
        <v>100.351</v>
      </c>
      <c r="FI20" s="22">
        <v>100.351</v>
      </c>
      <c r="FJ20" s="22">
        <v>100.351</v>
      </c>
      <c r="FK20" s="22">
        <v>100.53660000000001</v>
      </c>
      <c r="FL20" s="22">
        <v>100.53660000000001</v>
      </c>
      <c r="FM20" s="22">
        <v>100.53660000000001</v>
      </c>
      <c r="FN20" s="22">
        <v>100.1816</v>
      </c>
      <c r="FO20" s="22">
        <v>100.1816</v>
      </c>
      <c r="FP20" s="22">
        <v>100.1816</v>
      </c>
      <c r="FQ20" s="22">
        <v>100.00239999999999</v>
      </c>
      <c r="FR20" s="22">
        <v>100.00239999999999</v>
      </c>
      <c r="FS20" s="22">
        <v>100.00239999999999</v>
      </c>
      <c r="FT20" s="22">
        <v>99.503699999999995</v>
      </c>
      <c r="FU20" s="22">
        <v>99.503699999999995</v>
      </c>
      <c r="FV20" s="22">
        <v>99.503699999999995</v>
      </c>
      <c r="FW20" s="22">
        <v>99.709400000000002</v>
      </c>
      <c r="FX20" s="22">
        <v>99.709400000000002</v>
      </c>
      <c r="FY20" s="22">
        <v>99.709400000000002</v>
      </c>
      <c r="FZ20" s="22">
        <v>99.514099999999999</v>
      </c>
      <c r="GA20" s="22">
        <v>99.514099999999999</v>
      </c>
      <c r="GB20" s="22">
        <v>99.514099999999999</v>
      </c>
      <c r="GC20" s="22">
        <v>99.235799999999998</v>
      </c>
      <c r="GD20" s="22">
        <v>99.235799999999998</v>
      </c>
      <c r="GE20" s="22">
        <v>99.235799999999998</v>
      </c>
      <c r="GF20" s="22">
        <v>98.778000000000006</v>
      </c>
      <c r="GG20" s="22">
        <v>98.778000000000006</v>
      </c>
      <c r="GH20" s="22">
        <v>98.778000000000006</v>
      </c>
      <c r="GI20" s="22">
        <v>99.201300000000003</v>
      </c>
      <c r="GJ20" s="22">
        <v>99.201300000000003</v>
      </c>
      <c r="GK20" s="22">
        <v>99.201300000000003</v>
      </c>
      <c r="GL20" s="22">
        <v>99.095299999999995</v>
      </c>
      <c r="GM20" s="22">
        <v>99.095299999999995</v>
      </c>
      <c r="GN20" s="22">
        <v>99.095299999999995</v>
      </c>
      <c r="GO20" s="22">
        <v>98.904200000000003</v>
      </c>
      <c r="GP20" s="22">
        <v>98.904200000000003</v>
      </c>
      <c r="GQ20" s="22">
        <v>98.904200000000003</v>
      </c>
      <c r="GR20" s="22">
        <v>98.655500000000004</v>
      </c>
      <c r="GS20" s="22">
        <v>98.655500000000004</v>
      </c>
      <c r="GT20" s="22">
        <v>98.655500000000004</v>
      </c>
      <c r="GU20" s="22">
        <v>99.201300000000003</v>
      </c>
      <c r="GV20" s="22">
        <v>99.201300000000003</v>
      </c>
      <c r="GW20" s="22">
        <v>99.201300000000003</v>
      </c>
      <c r="GX20" s="22">
        <v>99.509699999999995</v>
      </c>
      <c r="GY20" s="22">
        <v>99.509699999999995</v>
      </c>
      <c r="GZ20" s="22">
        <v>99.509699999999995</v>
      </c>
      <c r="HA20" s="22">
        <v>99.544899999999998</v>
      </c>
      <c r="HB20" s="22">
        <v>99.544899999999998</v>
      </c>
      <c r="HC20" s="22">
        <v>99.544899999999998</v>
      </c>
      <c r="HD20" s="22">
        <v>99.141800000000003</v>
      </c>
      <c r="HE20" s="22">
        <v>99.141800000000003</v>
      </c>
      <c r="HF20" s="22">
        <v>99.141800000000003</v>
      </c>
      <c r="HG20" s="22">
        <v>99.625600000000006</v>
      </c>
      <c r="HH20" s="22">
        <v>99.625600000000006</v>
      </c>
      <c r="HI20" s="22">
        <v>99.625600000000006</v>
      </c>
      <c r="HJ20" s="22">
        <v>100.0373</v>
      </c>
      <c r="HK20" s="22">
        <v>100.0373</v>
      </c>
      <c r="HL20" s="22">
        <v>100.0373</v>
      </c>
      <c r="HM20" s="22">
        <v>99.993499999999997</v>
      </c>
      <c r="HN20" s="22">
        <v>99.993499999999997</v>
      </c>
      <c r="HO20" s="22">
        <v>99.993499999999997</v>
      </c>
      <c r="HP20" s="22">
        <v>99.769000000000005</v>
      </c>
      <c r="HQ20" s="22">
        <v>99.769000000000005</v>
      </c>
      <c r="HR20" s="22">
        <v>99.769000000000005</v>
      </c>
      <c r="HS20" s="167">
        <v>100</v>
      </c>
      <c r="HT20" s="22">
        <v>100</v>
      </c>
      <c r="HU20" s="4">
        <v>100</v>
      </c>
      <c r="HV20" s="4">
        <v>100.2171</v>
      </c>
      <c r="HW20" s="4">
        <v>100.2171</v>
      </c>
      <c r="HX20" s="4">
        <v>100.2171</v>
      </c>
      <c r="HY20" s="4">
        <v>100.483</v>
      </c>
      <c r="HZ20" s="4">
        <v>100.483</v>
      </c>
      <c r="IA20" s="4">
        <v>100.483</v>
      </c>
      <c r="IB20" s="4">
        <v>100.2376</v>
      </c>
      <c r="IC20" s="4">
        <v>100.2376</v>
      </c>
      <c r="ID20" s="4">
        <v>100.2376</v>
      </c>
      <c r="IE20" s="4">
        <v>101.1418</v>
      </c>
      <c r="IF20" s="4">
        <v>101.1418</v>
      </c>
      <c r="IG20" s="4">
        <v>101.1418</v>
      </c>
      <c r="IH20" s="4">
        <v>102.1591</v>
      </c>
      <c r="II20" s="4">
        <v>102.1591</v>
      </c>
      <c r="IJ20" s="28">
        <v>102.1591</v>
      </c>
    </row>
    <row r="21" spans="1:244" s="100" customFormat="1" ht="11.1" customHeight="1" x14ac:dyDescent="0.2">
      <c r="A21" s="95" t="s">
        <v>2148</v>
      </c>
      <c r="B21"/>
      <c r="C21" t="s">
        <v>5470</v>
      </c>
      <c r="D21" s="46" t="s">
        <v>195</v>
      </c>
      <c r="E21" s="47"/>
      <c r="F21" s="34"/>
      <c r="G21" s="34"/>
      <c r="H21" s="34" t="str">
        <f>IF(LEFT($J$1,1)="1",VLOOKUP($A21,PPI_IPI_PGA_PGAI!$A:$I,2,FALSE),IF(LEFT($J$1,1)="2",VLOOKUP($A21,PPI_IPI_PGA_PGAI!$A:$I,3,FALSE),IF(LEFT($J$1,1)="3",VLOOKUP($A21,PPI_IPI_PGA_PGAI!$A:$I,4,FALSE),VLOOKUP($A21,PPI_IPI_PGA_PGAI!$A:$I,5,FALSE))))</f>
        <v>Mehrjährige Pflanzen</v>
      </c>
      <c r="I21" s="34"/>
      <c r="J21" s="34"/>
      <c r="K21" s="34"/>
      <c r="L21" s="34"/>
      <c r="M21" s="34"/>
      <c r="N21" s="185"/>
      <c r="O21" s="163">
        <v>0.1988</v>
      </c>
      <c r="P21" s="22">
        <v>89.398099999999999</v>
      </c>
      <c r="Q21" s="22">
        <v>89.240099999999998</v>
      </c>
      <c r="R21" s="22">
        <v>90.021799999999999</v>
      </c>
      <c r="S21" s="22">
        <v>90.294600000000003</v>
      </c>
      <c r="T21" s="22">
        <v>90.600099999999998</v>
      </c>
      <c r="U21" s="22">
        <v>94.985799999999998</v>
      </c>
      <c r="V21" s="22">
        <v>95.006</v>
      </c>
      <c r="W21" s="22">
        <v>95.635099999999994</v>
      </c>
      <c r="X21" s="22">
        <v>95.661799999999999</v>
      </c>
      <c r="Y21" s="22">
        <v>95.728899999999996</v>
      </c>
      <c r="Z21" s="22">
        <v>95.722099999999998</v>
      </c>
      <c r="AA21" s="22">
        <v>95.802499999999995</v>
      </c>
      <c r="AB21" s="22">
        <v>95.802499999999995</v>
      </c>
      <c r="AC21" s="22">
        <v>95.898200000000003</v>
      </c>
      <c r="AD21" s="22">
        <v>95.943600000000004</v>
      </c>
      <c r="AE21" s="22">
        <v>95.778700000000001</v>
      </c>
      <c r="AF21" s="22">
        <v>95.378500000000003</v>
      </c>
      <c r="AG21" s="22">
        <v>95.180499999999995</v>
      </c>
      <c r="AH21" s="22">
        <v>95.207300000000004</v>
      </c>
      <c r="AI21" s="22">
        <v>95.616</v>
      </c>
      <c r="AJ21" s="22">
        <v>95.5625</v>
      </c>
      <c r="AK21" s="22">
        <v>95.609399999999994</v>
      </c>
      <c r="AL21" s="22">
        <v>95.579099999999997</v>
      </c>
      <c r="AM21" s="22">
        <v>95.649600000000007</v>
      </c>
      <c r="AN21" s="22">
        <v>95.646199999999993</v>
      </c>
      <c r="AO21" s="22">
        <v>95.429199999999994</v>
      </c>
      <c r="AP21" s="22">
        <v>95.185900000000004</v>
      </c>
      <c r="AQ21" s="22">
        <v>95.116200000000006</v>
      </c>
      <c r="AR21" s="22">
        <v>94.5351</v>
      </c>
      <c r="AS21" s="22">
        <v>93.227199999999996</v>
      </c>
      <c r="AT21" s="22">
        <v>93.170299999999997</v>
      </c>
      <c r="AU21" s="22">
        <v>92.84</v>
      </c>
      <c r="AV21" s="22">
        <v>92.84</v>
      </c>
      <c r="AW21" s="22">
        <v>92.940399999999997</v>
      </c>
      <c r="AX21" s="22">
        <v>93.087599999999995</v>
      </c>
      <c r="AY21" s="22">
        <v>92.967200000000005</v>
      </c>
      <c r="AZ21" s="22">
        <v>93.004000000000005</v>
      </c>
      <c r="BA21" s="22">
        <v>93.1708</v>
      </c>
      <c r="BB21" s="22">
        <v>92.623999999999995</v>
      </c>
      <c r="BC21" s="22">
        <v>92.728499999999997</v>
      </c>
      <c r="BD21" s="22">
        <v>92.608000000000004</v>
      </c>
      <c r="BE21" s="22">
        <v>92.436999999999998</v>
      </c>
      <c r="BF21" s="22">
        <v>92.607799999999997</v>
      </c>
      <c r="BG21" s="22">
        <v>92.105699999999999</v>
      </c>
      <c r="BH21" s="22">
        <v>92.122399999999999</v>
      </c>
      <c r="BI21" s="22">
        <v>92.222700000000003</v>
      </c>
      <c r="BJ21" s="22">
        <v>92.272999999999996</v>
      </c>
      <c r="BK21" s="22">
        <v>92.162499999999994</v>
      </c>
      <c r="BL21" s="22">
        <v>92.115600000000001</v>
      </c>
      <c r="BM21" s="22">
        <v>91.701400000000007</v>
      </c>
      <c r="BN21" s="22">
        <v>92.552199999999999</v>
      </c>
      <c r="BO21" s="22">
        <v>92.766400000000004</v>
      </c>
      <c r="BP21" s="22">
        <v>92.667500000000004</v>
      </c>
      <c r="BQ21" s="22">
        <v>93.033900000000003</v>
      </c>
      <c r="BR21" s="22">
        <v>93.037300000000002</v>
      </c>
      <c r="BS21" s="22">
        <v>95.637100000000004</v>
      </c>
      <c r="BT21" s="22">
        <v>95.935000000000002</v>
      </c>
      <c r="BU21" s="22">
        <v>95.831100000000006</v>
      </c>
      <c r="BV21" s="22">
        <v>95.871399999999994</v>
      </c>
      <c r="BW21" s="22">
        <v>95.831100000000006</v>
      </c>
      <c r="BX21" s="22">
        <v>95.831100000000006</v>
      </c>
      <c r="BY21" s="22">
        <v>95.894599999999997</v>
      </c>
      <c r="BZ21" s="22">
        <v>96.515699999999995</v>
      </c>
      <c r="CA21" s="22">
        <v>96.373000000000005</v>
      </c>
      <c r="CB21" s="22">
        <v>96.918099999999995</v>
      </c>
      <c r="CC21" s="22">
        <v>98.496099999999998</v>
      </c>
      <c r="CD21" s="22">
        <v>98.546300000000002</v>
      </c>
      <c r="CE21" s="22">
        <v>100.9192</v>
      </c>
      <c r="CF21" s="22">
        <v>100.83199999999999</v>
      </c>
      <c r="CG21" s="22">
        <v>100.83199999999999</v>
      </c>
      <c r="CH21" s="22">
        <v>100.8387</v>
      </c>
      <c r="CI21" s="22">
        <v>100.9157</v>
      </c>
      <c r="CJ21" s="22">
        <v>100.8086</v>
      </c>
      <c r="CK21" s="22">
        <v>100.49250000000001</v>
      </c>
      <c r="CL21" s="22">
        <v>100.5352</v>
      </c>
      <c r="CM21" s="22">
        <v>100.52079999999999</v>
      </c>
      <c r="CN21" s="22">
        <v>99.994100000000003</v>
      </c>
      <c r="CO21" s="22">
        <v>98.920199999999994</v>
      </c>
      <c r="CP21" s="22">
        <v>98.987099999999998</v>
      </c>
      <c r="CQ21" s="22">
        <v>99.606700000000004</v>
      </c>
      <c r="CR21" s="22">
        <v>99.606700000000004</v>
      </c>
      <c r="CS21" s="22">
        <v>99.606700000000004</v>
      </c>
      <c r="CT21" s="22">
        <v>99.590100000000007</v>
      </c>
      <c r="CU21" s="22">
        <v>99.590100000000007</v>
      </c>
      <c r="CV21" s="22">
        <v>99.522999999999996</v>
      </c>
      <c r="CW21" s="22">
        <v>99.522999999999996</v>
      </c>
      <c r="CX21" s="22">
        <v>99.570700000000002</v>
      </c>
      <c r="CY21" s="22">
        <v>99.596199999999996</v>
      </c>
      <c r="CZ21" s="22">
        <v>100.2679</v>
      </c>
      <c r="DA21" s="22">
        <v>101.55200000000001</v>
      </c>
      <c r="DB21" s="22">
        <v>101.51860000000001</v>
      </c>
      <c r="DC21" s="22">
        <v>99.613200000000006</v>
      </c>
      <c r="DD21" s="22">
        <v>99.613200000000006</v>
      </c>
      <c r="DE21" s="22">
        <v>99.613200000000006</v>
      </c>
      <c r="DF21" s="22">
        <v>99.653099999999995</v>
      </c>
      <c r="DG21" s="22">
        <v>99.653499999999994</v>
      </c>
      <c r="DH21" s="22">
        <v>99.653499999999994</v>
      </c>
      <c r="DI21" s="22">
        <v>99.244600000000005</v>
      </c>
      <c r="DJ21" s="22">
        <v>99.572000000000003</v>
      </c>
      <c r="DK21" s="22">
        <v>99.696700000000007</v>
      </c>
      <c r="DL21" s="22">
        <v>98.825900000000004</v>
      </c>
      <c r="DM21" s="22">
        <v>97.706500000000005</v>
      </c>
      <c r="DN21" s="22">
        <v>97.706500000000005</v>
      </c>
      <c r="DO21" s="22">
        <v>96.512200000000007</v>
      </c>
      <c r="DP21" s="22">
        <v>96.512200000000007</v>
      </c>
      <c r="DQ21" s="22">
        <v>96.512200000000007</v>
      </c>
      <c r="DR21" s="22">
        <v>96.512200000000007</v>
      </c>
      <c r="DS21" s="22">
        <v>96.245500000000007</v>
      </c>
      <c r="DT21" s="22">
        <v>96.245500000000007</v>
      </c>
      <c r="DU21" s="22">
        <v>95.906400000000005</v>
      </c>
      <c r="DV21" s="22">
        <v>96.210599999999999</v>
      </c>
      <c r="DW21" s="22">
        <v>96.272199999999998</v>
      </c>
      <c r="DX21" s="22">
        <v>96.638499999999993</v>
      </c>
      <c r="DY21" s="22">
        <v>96.538300000000007</v>
      </c>
      <c r="DZ21" s="22">
        <v>96.538300000000007</v>
      </c>
      <c r="EA21" s="22">
        <v>95.956699999999998</v>
      </c>
      <c r="EB21" s="22">
        <v>95.956699999999998</v>
      </c>
      <c r="EC21" s="22">
        <v>95.956699999999998</v>
      </c>
      <c r="ED21" s="22">
        <v>95.956699999999998</v>
      </c>
      <c r="EE21" s="22">
        <v>95.904399999999995</v>
      </c>
      <c r="EF21" s="22">
        <v>95.904399999999995</v>
      </c>
      <c r="EG21" s="22">
        <v>95.904399999999995</v>
      </c>
      <c r="EH21" s="22">
        <v>95.498099999999994</v>
      </c>
      <c r="EI21" s="22">
        <v>95.559600000000003</v>
      </c>
      <c r="EJ21" s="22">
        <v>95.648499999999999</v>
      </c>
      <c r="EK21" s="22">
        <v>95.653199999999998</v>
      </c>
      <c r="EL21" s="22">
        <v>95.653199999999998</v>
      </c>
      <c r="EM21" s="22">
        <v>95.895200000000003</v>
      </c>
      <c r="EN21" s="22">
        <v>95.895200000000003</v>
      </c>
      <c r="EO21" s="22">
        <v>95.895200000000003</v>
      </c>
      <c r="EP21" s="22">
        <v>95.895200000000003</v>
      </c>
      <c r="EQ21" s="22">
        <v>96.149900000000002</v>
      </c>
      <c r="ER21" s="22">
        <v>96.149900000000002</v>
      </c>
      <c r="ES21" s="22">
        <v>96.213099999999997</v>
      </c>
      <c r="ET21" s="22">
        <v>96.472499999999997</v>
      </c>
      <c r="EU21" s="22">
        <v>96.597200000000001</v>
      </c>
      <c r="EV21" s="22">
        <v>95.907399999999996</v>
      </c>
      <c r="EW21" s="22">
        <v>95.939800000000005</v>
      </c>
      <c r="EX21" s="22">
        <v>95.939800000000005</v>
      </c>
      <c r="EY21" s="22">
        <v>97.830699999999993</v>
      </c>
      <c r="EZ21" s="22">
        <v>97.830699999999993</v>
      </c>
      <c r="FA21" s="22">
        <v>97.830699999999993</v>
      </c>
      <c r="FB21" s="22">
        <v>97.830699999999993</v>
      </c>
      <c r="FC21" s="22">
        <v>98.226900000000001</v>
      </c>
      <c r="FD21" s="22">
        <v>98.226900000000001</v>
      </c>
      <c r="FE21" s="22">
        <v>98.000900000000001</v>
      </c>
      <c r="FF21" s="22">
        <v>98.053100000000001</v>
      </c>
      <c r="FG21" s="22">
        <v>98.219399999999993</v>
      </c>
      <c r="FH21" s="22">
        <v>98.825100000000006</v>
      </c>
      <c r="FI21" s="22">
        <v>98.915400000000005</v>
      </c>
      <c r="FJ21" s="22">
        <v>98.915400000000005</v>
      </c>
      <c r="FK21" s="22">
        <v>98.442700000000002</v>
      </c>
      <c r="FL21" s="22">
        <v>98.442700000000002</v>
      </c>
      <c r="FM21" s="22">
        <v>98.442700000000002</v>
      </c>
      <c r="FN21" s="22">
        <v>98.442700000000002</v>
      </c>
      <c r="FO21" s="22">
        <v>98.442700000000002</v>
      </c>
      <c r="FP21" s="22">
        <v>98.442700000000002</v>
      </c>
      <c r="FQ21" s="22">
        <v>99.593599999999995</v>
      </c>
      <c r="FR21" s="22">
        <v>99.589299999999994</v>
      </c>
      <c r="FS21" s="22">
        <v>99.589299999999994</v>
      </c>
      <c r="FT21" s="22">
        <v>99.654700000000005</v>
      </c>
      <c r="FU21" s="22">
        <v>99.947299999999998</v>
      </c>
      <c r="FV21" s="22">
        <v>99.947299999999998</v>
      </c>
      <c r="FW21" s="22">
        <v>100.19</v>
      </c>
      <c r="FX21" s="22">
        <v>100.19</v>
      </c>
      <c r="FY21" s="22">
        <v>100.19</v>
      </c>
      <c r="FZ21" s="22">
        <v>100.19</v>
      </c>
      <c r="GA21" s="22">
        <v>100.19</v>
      </c>
      <c r="GB21" s="22">
        <v>100.19</v>
      </c>
      <c r="GC21" s="22">
        <v>100.083</v>
      </c>
      <c r="GD21" s="22">
        <v>100.08369999999999</v>
      </c>
      <c r="GE21" s="22">
        <v>99.995699999999999</v>
      </c>
      <c r="GF21" s="22">
        <v>100.3873</v>
      </c>
      <c r="GG21" s="22">
        <v>100.61239999999999</v>
      </c>
      <c r="GH21" s="22">
        <v>100.61239999999999</v>
      </c>
      <c r="GI21" s="22">
        <v>100.9538</v>
      </c>
      <c r="GJ21" s="22">
        <v>101.75149999999999</v>
      </c>
      <c r="GK21" s="22">
        <v>101.75149999999999</v>
      </c>
      <c r="GL21" s="22">
        <v>101.75149999999999</v>
      </c>
      <c r="GM21" s="22">
        <v>101.75149999999999</v>
      </c>
      <c r="GN21" s="22">
        <v>101.75149999999999</v>
      </c>
      <c r="GO21" s="22">
        <v>102.0308</v>
      </c>
      <c r="GP21" s="22">
        <v>102.34050000000001</v>
      </c>
      <c r="GQ21" s="22">
        <v>102.34050000000001</v>
      </c>
      <c r="GR21" s="22">
        <v>101.8171</v>
      </c>
      <c r="GS21" s="22">
        <v>101.364</v>
      </c>
      <c r="GT21" s="22">
        <v>101.364</v>
      </c>
      <c r="GU21" s="22">
        <v>100.92189999999999</v>
      </c>
      <c r="GV21" s="22">
        <v>100.5656</v>
      </c>
      <c r="GW21" s="22">
        <v>100.5656</v>
      </c>
      <c r="GX21" s="22">
        <v>100.5656</v>
      </c>
      <c r="GY21" s="22">
        <v>100.5656</v>
      </c>
      <c r="GZ21" s="22">
        <v>100.5656</v>
      </c>
      <c r="HA21" s="22">
        <v>100.2895</v>
      </c>
      <c r="HB21" s="22">
        <v>100.51130000000001</v>
      </c>
      <c r="HC21" s="22">
        <v>100.3353</v>
      </c>
      <c r="HD21" s="22">
        <v>100.5017</v>
      </c>
      <c r="HE21" s="22">
        <v>100.6157</v>
      </c>
      <c r="HF21" s="22">
        <v>100.6157</v>
      </c>
      <c r="HG21" s="22">
        <v>100.0369</v>
      </c>
      <c r="HH21" s="22">
        <v>100.0369</v>
      </c>
      <c r="HI21" s="22">
        <v>100.0369</v>
      </c>
      <c r="HJ21" s="22">
        <v>100.0369</v>
      </c>
      <c r="HK21" s="22">
        <v>100.0369</v>
      </c>
      <c r="HL21" s="22">
        <v>100.0369</v>
      </c>
      <c r="HM21" s="22">
        <v>99.4</v>
      </c>
      <c r="HN21" s="22">
        <v>100.2093</v>
      </c>
      <c r="HO21" s="22">
        <v>100.16540000000001</v>
      </c>
      <c r="HP21" s="22">
        <v>100.247</v>
      </c>
      <c r="HQ21" s="22">
        <v>101.0125</v>
      </c>
      <c r="HR21" s="22">
        <v>101.0125</v>
      </c>
      <c r="HS21" s="167">
        <v>100</v>
      </c>
      <c r="HT21" s="22">
        <v>100</v>
      </c>
      <c r="HU21" s="4">
        <v>100</v>
      </c>
      <c r="HV21" s="4">
        <v>100</v>
      </c>
      <c r="HW21" s="4">
        <v>100</v>
      </c>
      <c r="HX21" s="4">
        <v>100</v>
      </c>
      <c r="HY21" s="4">
        <v>100.79649999999999</v>
      </c>
      <c r="HZ21" s="4">
        <v>100.79649999999999</v>
      </c>
      <c r="IA21" s="4">
        <v>100.6776</v>
      </c>
      <c r="IB21" s="4">
        <v>101.02160000000001</v>
      </c>
      <c r="IC21" s="4">
        <v>101.02160000000001</v>
      </c>
      <c r="ID21" s="4">
        <v>101.02160000000001</v>
      </c>
      <c r="IE21" s="4">
        <v>103.8254</v>
      </c>
      <c r="IF21" s="4">
        <v>103.8254</v>
      </c>
      <c r="IG21" s="4">
        <v>103.8254</v>
      </c>
      <c r="IH21" s="4">
        <v>103.8254</v>
      </c>
      <c r="II21" s="4">
        <v>103.8254</v>
      </c>
      <c r="IJ21" s="28">
        <v>103.8254</v>
      </c>
    </row>
    <row r="22" spans="1:244" s="100" customFormat="1" ht="11.1" customHeight="1" x14ac:dyDescent="0.2">
      <c r="A22" s="95" t="s">
        <v>2149</v>
      </c>
      <c r="B22"/>
      <c r="C22" t="s">
        <v>5471</v>
      </c>
      <c r="D22" s="46" t="s">
        <v>196</v>
      </c>
      <c r="E22" s="47"/>
      <c r="F22" s="34"/>
      <c r="G22" s="34"/>
      <c r="H22" s="34"/>
      <c r="I22" s="34" t="str">
        <f>IF(LEFT($J$1,1)="1",VLOOKUP($A22,PPI_IPI_PGA_PGAI!$A:$I,2,FALSE),IF(LEFT($J$1,1)="2",VLOOKUP($A22,PPI_IPI_PGA_PGAI!$A:$I,3,FALSE),IF(LEFT($J$1,1)="3",VLOOKUP($A22,PPI_IPI_PGA_PGAI!$A:$I,4,FALSE),VLOOKUP($A22,PPI_IPI_PGA_PGAI!$A:$I,5,FALSE))))</f>
        <v>Trauben</v>
      </c>
      <c r="J22" s="34"/>
      <c r="K22" s="34"/>
      <c r="L22" s="34"/>
      <c r="M22" s="34"/>
      <c r="N22" s="185"/>
      <c r="O22" s="5">
        <v>0.1105</v>
      </c>
      <c r="P22" s="22">
        <v>94.144599999999997</v>
      </c>
      <c r="Q22" s="22">
        <v>94.144599999999997</v>
      </c>
      <c r="R22" s="22">
        <v>94.144599999999997</v>
      </c>
      <c r="S22" s="22">
        <v>94.144599999999997</v>
      </c>
      <c r="T22" s="22">
        <v>94.144599999999997</v>
      </c>
      <c r="U22" s="22">
        <v>94.144599999999997</v>
      </c>
      <c r="V22" s="22">
        <v>94.144599999999997</v>
      </c>
      <c r="W22" s="22">
        <v>95.069100000000006</v>
      </c>
      <c r="X22" s="22">
        <v>95.069100000000006</v>
      </c>
      <c r="Y22" s="22">
        <v>95.069100000000006</v>
      </c>
      <c r="Z22" s="22">
        <v>95.069100000000006</v>
      </c>
      <c r="AA22" s="22">
        <v>95.069100000000006</v>
      </c>
      <c r="AB22" s="22">
        <v>95.069100000000006</v>
      </c>
      <c r="AC22" s="22">
        <v>95.069100000000006</v>
      </c>
      <c r="AD22" s="22">
        <v>95.069100000000006</v>
      </c>
      <c r="AE22" s="22">
        <v>95.069100000000006</v>
      </c>
      <c r="AF22" s="22">
        <v>95.069100000000006</v>
      </c>
      <c r="AG22" s="22">
        <v>95.069100000000006</v>
      </c>
      <c r="AH22" s="22">
        <v>95.069100000000006</v>
      </c>
      <c r="AI22" s="22">
        <v>95.896600000000007</v>
      </c>
      <c r="AJ22" s="22">
        <v>95.896600000000007</v>
      </c>
      <c r="AK22" s="22">
        <v>95.896600000000007</v>
      </c>
      <c r="AL22" s="22">
        <v>95.896600000000007</v>
      </c>
      <c r="AM22" s="22">
        <v>95.896600000000007</v>
      </c>
      <c r="AN22" s="22">
        <v>95.896600000000007</v>
      </c>
      <c r="AO22" s="22">
        <v>95.896600000000007</v>
      </c>
      <c r="AP22" s="22">
        <v>95.896600000000007</v>
      </c>
      <c r="AQ22" s="22">
        <v>95.896600000000007</v>
      </c>
      <c r="AR22" s="22">
        <v>95.896600000000007</v>
      </c>
      <c r="AS22" s="22">
        <v>95.896600000000007</v>
      </c>
      <c r="AT22" s="22">
        <v>95.896600000000007</v>
      </c>
      <c r="AU22" s="22">
        <v>95.346999999999994</v>
      </c>
      <c r="AV22" s="22">
        <v>95.346999999999994</v>
      </c>
      <c r="AW22" s="22">
        <v>95.346999999999994</v>
      </c>
      <c r="AX22" s="22">
        <v>95.346999999999994</v>
      </c>
      <c r="AY22" s="22">
        <v>95.346999999999994</v>
      </c>
      <c r="AZ22" s="22">
        <v>95.346999999999994</v>
      </c>
      <c r="BA22" s="22">
        <v>95.346999999999994</v>
      </c>
      <c r="BB22" s="22">
        <v>95.346999999999994</v>
      </c>
      <c r="BC22" s="22">
        <v>95.346999999999994</v>
      </c>
      <c r="BD22" s="22">
        <v>95.346999999999994</v>
      </c>
      <c r="BE22" s="22">
        <v>95.346999999999994</v>
      </c>
      <c r="BF22" s="22">
        <v>95.346999999999994</v>
      </c>
      <c r="BG22" s="22">
        <v>94.577500000000001</v>
      </c>
      <c r="BH22" s="22">
        <v>94.577500000000001</v>
      </c>
      <c r="BI22" s="22">
        <v>94.577500000000001</v>
      </c>
      <c r="BJ22" s="22">
        <v>94.577500000000001</v>
      </c>
      <c r="BK22" s="22">
        <v>94.577500000000001</v>
      </c>
      <c r="BL22" s="22">
        <v>94.577500000000001</v>
      </c>
      <c r="BM22" s="22">
        <v>94.577500000000001</v>
      </c>
      <c r="BN22" s="22">
        <v>94.577500000000001</v>
      </c>
      <c r="BO22" s="22">
        <v>94.577500000000001</v>
      </c>
      <c r="BP22" s="22">
        <v>94.577500000000001</v>
      </c>
      <c r="BQ22" s="22">
        <v>94.577500000000001</v>
      </c>
      <c r="BR22" s="22">
        <v>94.577500000000001</v>
      </c>
      <c r="BS22" s="22">
        <v>99.25</v>
      </c>
      <c r="BT22" s="22">
        <v>99.25</v>
      </c>
      <c r="BU22" s="22">
        <v>99.25</v>
      </c>
      <c r="BV22" s="22">
        <v>99.25</v>
      </c>
      <c r="BW22" s="22">
        <v>99.25</v>
      </c>
      <c r="BX22" s="22">
        <v>99.25</v>
      </c>
      <c r="BY22" s="22">
        <v>99.25</v>
      </c>
      <c r="BZ22" s="22">
        <v>99.25</v>
      </c>
      <c r="CA22" s="22">
        <v>99.25</v>
      </c>
      <c r="CB22" s="22">
        <v>99.25</v>
      </c>
      <c r="CC22" s="22">
        <v>99.25</v>
      </c>
      <c r="CD22" s="22">
        <v>99.25</v>
      </c>
      <c r="CE22" s="22">
        <v>103.2516</v>
      </c>
      <c r="CF22" s="22">
        <v>103.2516</v>
      </c>
      <c r="CG22" s="22">
        <v>103.2516</v>
      </c>
      <c r="CH22" s="22">
        <v>103.2516</v>
      </c>
      <c r="CI22" s="22">
        <v>103.2516</v>
      </c>
      <c r="CJ22" s="22">
        <v>103.2516</v>
      </c>
      <c r="CK22" s="22">
        <v>103.2516</v>
      </c>
      <c r="CL22" s="22">
        <v>103.2516</v>
      </c>
      <c r="CM22" s="22">
        <v>103.2516</v>
      </c>
      <c r="CN22" s="22">
        <v>103.2516</v>
      </c>
      <c r="CO22" s="22">
        <v>103.2516</v>
      </c>
      <c r="CP22" s="22">
        <v>103.2516</v>
      </c>
      <c r="CQ22" s="22">
        <v>104.3146</v>
      </c>
      <c r="CR22" s="22">
        <v>104.3146</v>
      </c>
      <c r="CS22" s="22">
        <v>104.3146</v>
      </c>
      <c r="CT22" s="22">
        <v>104.3146</v>
      </c>
      <c r="CU22" s="22">
        <v>104.3146</v>
      </c>
      <c r="CV22" s="22">
        <v>104.3146</v>
      </c>
      <c r="CW22" s="22">
        <v>104.3146</v>
      </c>
      <c r="CX22" s="22">
        <v>104.3146</v>
      </c>
      <c r="CY22" s="22">
        <v>104.3146</v>
      </c>
      <c r="CZ22" s="22">
        <v>104.3146</v>
      </c>
      <c r="DA22" s="22">
        <v>104.3146</v>
      </c>
      <c r="DB22" s="22">
        <v>104.3146</v>
      </c>
      <c r="DC22" s="22">
        <v>101.17789999999999</v>
      </c>
      <c r="DD22" s="22">
        <v>101.17789999999999</v>
      </c>
      <c r="DE22" s="22">
        <v>101.17789999999999</v>
      </c>
      <c r="DF22" s="22">
        <v>101.17789999999999</v>
      </c>
      <c r="DG22" s="22">
        <v>101.17829999999999</v>
      </c>
      <c r="DH22" s="22">
        <v>101.17829999999999</v>
      </c>
      <c r="DI22" s="22">
        <v>101.17829999999999</v>
      </c>
      <c r="DJ22" s="22">
        <v>101.17829999999999</v>
      </c>
      <c r="DK22" s="22">
        <v>101.17829999999999</v>
      </c>
      <c r="DL22" s="22">
        <v>101.17829999999999</v>
      </c>
      <c r="DM22" s="22">
        <v>101.17829999999999</v>
      </c>
      <c r="DN22" s="22">
        <v>101.17829999999999</v>
      </c>
      <c r="DO22" s="22">
        <v>99.346000000000004</v>
      </c>
      <c r="DP22" s="22">
        <v>99.346000000000004</v>
      </c>
      <c r="DQ22" s="22">
        <v>99.346000000000004</v>
      </c>
      <c r="DR22" s="22">
        <v>99.346000000000004</v>
      </c>
      <c r="DS22" s="22">
        <v>98.936700000000002</v>
      </c>
      <c r="DT22" s="22">
        <v>98.936700000000002</v>
      </c>
      <c r="DU22" s="22">
        <v>98.936700000000002</v>
      </c>
      <c r="DV22" s="22">
        <v>98.936700000000002</v>
      </c>
      <c r="DW22" s="22">
        <v>98.936700000000002</v>
      </c>
      <c r="DX22" s="22">
        <v>98.936700000000002</v>
      </c>
      <c r="DY22" s="22">
        <v>98.936700000000002</v>
      </c>
      <c r="DZ22" s="22">
        <v>98.936700000000002</v>
      </c>
      <c r="EA22" s="22">
        <v>98.040499999999994</v>
      </c>
      <c r="EB22" s="22">
        <v>98.040499999999994</v>
      </c>
      <c r="EC22" s="22">
        <v>98.040499999999994</v>
      </c>
      <c r="ED22" s="22">
        <v>98.040499999999994</v>
      </c>
      <c r="EE22" s="22">
        <v>97.941800000000001</v>
      </c>
      <c r="EF22" s="22">
        <v>97.941800000000001</v>
      </c>
      <c r="EG22" s="22">
        <v>97.941800000000001</v>
      </c>
      <c r="EH22" s="22">
        <v>97.941800000000001</v>
      </c>
      <c r="EI22" s="22">
        <v>97.941800000000001</v>
      </c>
      <c r="EJ22" s="22">
        <v>97.941800000000001</v>
      </c>
      <c r="EK22" s="22">
        <v>97.941800000000001</v>
      </c>
      <c r="EL22" s="22">
        <v>97.941800000000001</v>
      </c>
      <c r="EM22" s="22">
        <v>98.331199999999995</v>
      </c>
      <c r="EN22" s="22">
        <v>98.331199999999995</v>
      </c>
      <c r="EO22" s="22">
        <v>98.331199999999995</v>
      </c>
      <c r="EP22" s="22">
        <v>98.331199999999995</v>
      </c>
      <c r="EQ22" s="22">
        <v>98.722200000000001</v>
      </c>
      <c r="ER22" s="22">
        <v>98.722200000000001</v>
      </c>
      <c r="ES22" s="22">
        <v>98.722200000000001</v>
      </c>
      <c r="ET22" s="22">
        <v>98.722200000000001</v>
      </c>
      <c r="EU22" s="22">
        <v>98.722200000000001</v>
      </c>
      <c r="EV22" s="22">
        <v>98.722200000000001</v>
      </c>
      <c r="EW22" s="22">
        <v>98.722200000000001</v>
      </c>
      <c r="EX22" s="22">
        <v>98.722200000000001</v>
      </c>
      <c r="EY22" s="22">
        <v>101.5928</v>
      </c>
      <c r="EZ22" s="22">
        <v>101.5928</v>
      </c>
      <c r="FA22" s="22">
        <v>101.5928</v>
      </c>
      <c r="FB22" s="22">
        <v>101.5928</v>
      </c>
      <c r="FC22" s="22">
        <v>102.2012</v>
      </c>
      <c r="FD22" s="22">
        <v>102.2012</v>
      </c>
      <c r="FE22" s="22">
        <v>102.2012</v>
      </c>
      <c r="FF22" s="22">
        <v>102.2012</v>
      </c>
      <c r="FG22" s="22">
        <v>102.2012</v>
      </c>
      <c r="FH22" s="22">
        <v>102.2012</v>
      </c>
      <c r="FI22" s="22">
        <v>102.2012</v>
      </c>
      <c r="FJ22" s="22">
        <v>102.2012</v>
      </c>
      <c r="FK22" s="22">
        <v>101.4533</v>
      </c>
      <c r="FL22" s="22">
        <v>101.4533</v>
      </c>
      <c r="FM22" s="22">
        <v>101.4533</v>
      </c>
      <c r="FN22" s="22">
        <v>101.4533</v>
      </c>
      <c r="FO22" s="22">
        <v>101.4533</v>
      </c>
      <c r="FP22" s="22">
        <v>101.4533</v>
      </c>
      <c r="FQ22" s="22">
        <v>103.2744</v>
      </c>
      <c r="FR22" s="22">
        <v>103.2744</v>
      </c>
      <c r="FS22" s="22">
        <v>103.2744</v>
      </c>
      <c r="FT22" s="22">
        <v>103.2744</v>
      </c>
      <c r="FU22" s="22">
        <v>103.2744</v>
      </c>
      <c r="FV22" s="22">
        <v>103.2744</v>
      </c>
      <c r="FW22" s="22">
        <v>103.6583</v>
      </c>
      <c r="FX22" s="22">
        <v>103.6583</v>
      </c>
      <c r="FY22" s="22">
        <v>103.6583</v>
      </c>
      <c r="FZ22" s="22">
        <v>103.6583</v>
      </c>
      <c r="GA22" s="22">
        <v>103.6583</v>
      </c>
      <c r="GB22" s="22">
        <v>103.6583</v>
      </c>
      <c r="GC22" s="22">
        <v>103.3498</v>
      </c>
      <c r="GD22" s="22">
        <v>103.3498</v>
      </c>
      <c r="GE22" s="22">
        <v>103.3498</v>
      </c>
      <c r="GF22" s="22">
        <v>103.3498</v>
      </c>
      <c r="GG22" s="22">
        <v>103.3498</v>
      </c>
      <c r="GH22" s="22">
        <v>103.3498</v>
      </c>
      <c r="GI22" s="22">
        <v>103.8899</v>
      </c>
      <c r="GJ22" s="22">
        <v>103.8899</v>
      </c>
      <c r="GK22" s="22">
        <v>103.8899</v>
      </c>
      <c r="GL22" s="22">
        <v>103.8899</v>
      </c>
      <c r="GM22" s="22">
        <v>103.8899</v>
      </c>
      <c r="GN22" s="22">
        <v>103.8899</v>
      </c>
      <c r="GO22" s="22">
        <v>104.5185</v>
      </c>
      <c r="GP22" s="22">
        <v>104.5185</v>
      </c>
      <c r="GQ22" s="22">
        <v>104.5185</v>
      </c>
      <c r="GR22" s="22">
        <v>104.5185</v>
      </c>
      <c r="GS22" s="22">
        <v>104.5185</v>
      </c>
      <c r="GT22" s="22">
        <v>104.5185</v>
      </c>
      <c r="GU22" s="22">
        <v>103.8192</v>
      </c>
      <c r="GV22" s="22">
        <v>103.8192</v>
      </c>
      <c r="GW22" s="22">
        <v>103.8192</v>
      </c>
      <c r="GX22" s="22">
        <v>103.8192</v>
      </c>
      <c r="GY22" s="22">
        <v>103.8192</v>
      </c>
      <c r="GZ22" s="22">
        <v>103.8192</v>
      </c>
      <c r="HA22" s="22">
        <v>103.5919</v>
      </c>
      <c r="HB22" s="22">
        <v>103.5919</v>
      </c>
      <c r="HC22" s="22">
        <v>103.5919</v>
      </c>
      <c r="HD22" s="22">
        <v>103.5919</v>
      </c>
      <c r="HE22" s="22">
        <v>103.5919</v>
      </c>
      <c r="HF22" s="22">
        <v>103.5919</v>
      </c>
      <c r="HG22" s="22">
        <v>102.67610000000001</v>
      </c>
      <c r="HH22" s="22">
        <v>102.67610000000001</v>
      </c>
      <c r="HI22" s="22">
        <v>102.67610000000001</v>
      </c>
      <c r="HJ22" s="22">
        <v>102.67610000000001</v>
      </c>
      <c r="HK22" s="22">
        <v>102.67610000000001</v>
      </c>
      <c r="HL22" s="22">
        <v>102.67610000000001</v>
      </c>
      <c r="HM22" s="22">
        <v>101.6018</v>
      </c>
      <c r="HN22" s="22">
        <v>101.6018</v>
      </c>
      <c r="HO22" s="22">
        <v>101.6018</v>
      </c>
      <c r="HP22" s="22">
        <v>101.6018</v>
      </c>
      <c r="HQ22" s="22">
        <v>101.6018</v>
      </c>
      <c r="HR22" s="22">
        <v>101.6018</v>
      </c>
      <c r="HS22" s="167">
        <v>100</v>
      </c>
      <c r="HT22" s="22">
        <v>100</v>
      </c>
      <c r="HU22" s="4">
        <v>100</v>
      </c>
      <c r="HV22" s="4">
        <v>100</v>
      </c>
      <c r="HW22" s="4">
        <v>100</v>
      </c>
      <c r="HX22" s="4">
        <v>100</v>
      </c>
      <c r="HY22" s="4">
        <v>100</v>
      </c>
      <c r="HZ22" s="4">
        <v>100</v>
      </c>
      <c r="IA22" s="4">
        <v>100</v>
      </c>
      <c r="IB22" s="4">
        <v>100</v>
      </c>
      <c r="IC22" s="4">
        <v>100</v>
      </c>
      <c r="ID22" s="4">
        <v>100</v>
      </c>
      <c r="IE22" s="4">
        <v>105.04430000000001</v>
      </c>
      <c r="IF22" s="4">
        <v>105.04430000000001</v>
      </c>
      <c r="IG22" s="4">
        <v>105.04430000000001</v>
      </c>
      <c r="IH22" s="4">
        <v>105.04430000000001</v>
      </c>
      <c r="II22" s="4">
        <v>105.04430000000001</v>
      </c>
      <c r="IJ22" s="28">
        <v>105.04430000000001</v>
      </c>
    </row>
    <row r="23" spans="1:244" s="100" customFormat="1" ht="11.1" customHeight="1" x14ac:dyDescent="0.2">
      <c r="A23" s="95" t="s">
        <v>2150</v>
      </c>
      <c r="B23"/>
      <c r="C23" t="s">
        <v>5472</v>
      </c>
      <c r="D23" s="46" t="s">
        <v>197</v>
      </c>
      <c r="E23" s="47"/>
      <c r="F23" s="34"/>
      <c r="G23" s="34"/>
      <c r="H23" s="34"/>
      <c r="I23" s="34" t="str">
        <f>IF(LEFT($J$1,1)="1",VLOOKUP($A23,PPI_IPI_PGA_PGAI!$A:$I,2,FALSE),IF(LEFT($J$1,1)="2",VLOOKUP($A23,PPI_IPI_PGA_PGAI!$A:$I,3,FALSE),IF(LEFT($J$1,1)="3",VLOOKUP($A23,PPI_IPI_PGA_PGAI!$A:$I,4,FALSE),VLOOKUP($A23,PPI_IPI_PGA_PGAI!$A:$I,5,FALSE))))</f>
        <v>Kern- und Steinobst</v>
      </c>
      <c r="J23" s="34"/>
      <c r="K23" s="34"/>
      <c r="L23" s="34"/>
      <c r="M23" s="34"/>
      <c r="N23" s="185"/>
      <c r="O23" s="5">
        <v>5.3999999999999999E-2</v>
      </c>
      <c r="P23" s="22">
        <v>82.142700000000005</v>
      </c>
      <c r="Q23" s="22">
        <v>82.142700000000005</v>
      </c>
      <c r="R23" s="22">
        <v>82.118499999999997</v>
      </c>
      <c r="S23" s="22">
        <v>82.790499999999994</v>
      </c>
      <c r="T23" s="22">
        <v>83.652699999999996</v>
      </c>
      <c r="U23" s="22">
        <v>96.033199999999994</v>
      </c>
      <c r="V23" s="22">
        <v>96.09</v>
      </c>
      <c r="W23" s="22">
        <v>96.344999999999999</v>
      </c>
      <c r="X23" s="22">
        <v>96.420599999999993</v>
      </c>
      <c r="Y23" s="22">
        <v>96.6096</v>
      </c>
      <c r="Z23" s="22">
        <v>96.590699999999998</v>
      </c>
      <c r="AA23" s="22">
        <v>96.817400000000006</v>
      </c>
      <c r="AB23" s="22">
        <v>96.817400000000006</v>
      </c>
      <c r="AC23" s="22">
        <v>96.817400000000006</v>
      </c>
      <c r="AD23" s="22">
        <v>96.992699999999999</v>
      </c>
      <c r="AE23" s="22">
        <v>96.7239</v>
      </c>
      <c r="AF23" s="22">
        <v>95.594399999999993</v>
      </c>
      <c r="AG23" s="22">
        <v>95.035200000000003</v>
      </c>
      <c r="AH23" s="22">
        <v>95.110900000000001</v>
      </c>
      <c r="AI23" s="22">
        <v>94.902900000000002</v>
      </c>
      <c r="AJ23" s="22">
        <v>94.751800000000003</v>
      </c>
      <c r="AK23" s="22">
        <v>94.884</v>
      </c>
      <c r="AL23" s="22">
        <v>94.799000000000007</v>
      </c>
      <c r="AM23" s="22">
        <v>94.997500000000002</v>
      </c>
      <c r="AN23" s="22">
        <v>94.987899999999996</v>
      </c>
      <c r="AO23" s="22">
        <v>94.987899999999996</v>
      </c>
      <c r="AP23" s="22">
        <v>94.300799999999995</v>
      </c>
      <c r="AQ23" s="22">
        <v>94.300799999999995</v>
      </c>
      <c r="AR23" s="22">
        <v>92.660700000000006</v>
      </c>
      <c r="AS23" s="22">
        <v>88.968699999999998</v>
      </c>
      <c r="AT23" s="22">
        <v>88.808099999999996</v>
      </c>
      <c r="AU23" s="22">
        <v>88.779700000000005</v>
      </c>
      <c r="AV23" s="22">
        <v>88.779700000000005</v>
      </c>
      <c r="AW23" s="22">
        <v>89.063199999999995</v>
      </c>
      <c r="AX23" s="22">
        <v>89.478999999999999</v>
      </c>
      <c r="AY23" s="22">
        <v>89.138800000000003</v>
      </c>
      <c r="AZ23" s="22">
        <v>89.242699999999999</v>
      </c>
      <c r="BA23" s="22">
        <v>89.242699999999999</v>
      </c>
      <c r="BB23" s="22">
        <v>88.591399999999993</v>
      </c>
      <c r="BC23" s="22">
        <v>88.591399999999993</v>
      </c>
      <c r="BD23" s="22">
        <v>88.251000000000005</v>
      </c>
      <c r="BE23" s="22">
        <v>87.768500000000003</v>
      </c>
      <c r="BF23" s="22">
        <v>88.250500000000002</v>
      </c>
      <c r="BG23" s="22">
        <v>88.099299999999999</v>
      </c>
      <c r="BH23" s="22">
        <v>88.146500000000003</v>
      </c>
      <c r="BI23" s="22">
        <v>88.429900000000004</v>
      </c>
      <c r="BJ23" s="22">
        <v>88.571799999999996</v>
      </c>
      <c r="BK23" s="22">
        <v>88.259900000000002</v>
      </c>
      <c r="BL23" s="22">
        <v>88.127700000000004</v>
      </c>
      <c r="BM23" s="22">
        <v>88.127700000000004</v>
      </c>
      <c r="BN23" s="22">
        <v>88.744699999999995</v>
      </c>
      <c r="BO23" s="22">
        <v>89.349599999999995</v>
      </c>
      <c r="BP23" s="22">
        <v>89.07</v>
      </c>
      <c r="BQ23" s="22">
        <v>90.104799999999997</v>
      </c>
      <c r="BR23" s="22">
        <v>90.114199999999997</v>
      </c>
      <c r="BS23" s="22">
        <v>89.764700000000005</v>
      </c>
      <c r="BT23" s="22">
        <v>90.605500000000006</v>
      </c>
      <c r="BU23" s="22">
        <v>90.312600000000003</v>
      </c>
      <c r="BV23" s="22">
        <v>90.426000000000002</v>
      </c>
      <c r="BW23" s="22">
        <v>90.312600000000003</v>
      </c>
      <c r="BX23" s="22">
        <v>90.312600000000003</v>
      </c>
      <c r="BY23" s="22">
        <v>90.312600000000003</v>
      </c>
      <c r="BZ23" s="22">
        <v>91.173699999999997</v>
      </c>
      <c r="CA23" s="22">
        <v>90.770499999999998</v>
      </c>
      <c r="CB23" s="22">
        <v>92.309299999999993</v>
      </c>
      <c r="CC23" s="22">
        <v>96.764200000000002</v>
      </c>
      <c r="CD23" s="22">
        <v>96.905900000000003</v>
      </c>
      <c r="CE23" s="22">
        <v>97.019300000000001</v>
      </c>
      <c r="CF23" s="22">
        <v>96.773700000000005</v>
      </c>
      <c r="CG23" s="22">
        <v>96.773700000000005</v>
      </c>
      <c r="CH23" s="22">
        <v>96.792500000000004</v>
      </c>
      <c r="CI23" s="22">
        <v>97.009900000000002</v>
      </c>
      <c r="CJ23" s="22">
        <v>96.707499999999996</v>
      </c>
      <c r="CK23" s="22">
        <v>96.707499999999996</v>
      </c>
      <c r="CL23" s="22">
        <v>96.230999999999995</v>
      </c>
      <c r="CM23" s="22">
        <v>95.894999999999996</v>
      </c>
      <c r="CN23" s="22">
        <v>94.408199999999994</v>
      </c>
      <c r="CO23" s="22">
        <v>91.376499999999993</v>
      </c>
      <c r="CP23" s="22">
        <v>91.565600000000003</v>
      </c>
      <c r="CQ23" s="22">
        <v>91.565600000000003</v>
      </c>
      <c r="CR23" s="22">
        <v>91.565600000000003</v>
      </c>
      <c r="CS23" s="22">
        <v>91.565600000000003</v>
      </c>
      <c r="CT23" s="22">
        <v>91.518199999999993</v>
      </c>
      <c r="CU23" s="22">
        <v>91.518199999999993</v>
      </c>
      <c r="CV23" s="22">
        <v>91.329300000000003</v>
      </c>
      <c r="CW23" s="22">
        <v>91.329300000000003</v>
      </c>
      <c r="CX23" s="22">
        <v>91.463499999999996</v>
      </c>
      <c r="CY23" s="22">
        <v>91.732299999999995</v>
      </c>
      <c r="CZ23" s="22">
        <v>93.628399999999999</v>
      </c>
      <c r="DA23" s="22">
        <v>97.253600000000006</v>
      </c>
      <c r="DB23" s="22">
        <v>97.159099999999995</v>
      </c>
      <c r="DC23" s="22">
        <v>96.941900000000004</v>
      </c>
      <c r="DD23" s="22">
        <v>96.941900000000004</v>
      </c>
      <c r="DE23" s="22">
        <v>96.941900000000004</v>
      </c>
      <c r="DF23" s="22">
        <v>97.132900000000006</v>
      </c>
      <c r="DG23" s="22">
        <v>97.132900000000006</v>
      </c>
      <c r="DH23" s="22">
        <v>97.132900000000006</v>
      </c>
      <c r="DI23" s="22">
        <v>96.941900000000004</v>
      </c>
      <c r="DJ23" s="22">
        <v>96.941900000000004</v>
      </c>
      <c r="DK23" s="22">
        <v>96.941900000000004</v>
      </c>
      <c r="DL23" s="22">
        <v>92.780900000000003</v>
      </c>
      <c r="DM23" s="22">
        <v>89.124300000000005</v>
      </c>
      <c r="DN23" s="22">
        <v>89.124300000000005</v>
      </c>
      <c r="DO23" s="22">
        <v>89.124300000000005</v>
      </c>
      <c r="DP23" s="22">
        <v>89.124300000000005</v>
      </c>
      <c r="DQ23" s="22">
        <v>89.124300000000005</v>
      </c>
      <c r="DR23" s="22">
        <v>89.124300000000005</v>
      </c>
      <c r="DS23" s="22">
        <v>89.124300000000005</v>
      </c>
      <c r="DT23" s="22">
        <v>89.124300000000005</v>
      </c>
      <c r="DU23" s="22">
        <v>89.124300000000005</v>
      </c>
      <c r="DV23" s="22">
        <v>89.251800000000003</v>
      </c>
      <c r="DW23" s="22">
        <v>89.251800000000003</v>
      </c>
      <c r="DX23" s="22">
        <v>91.002200000000002</v>
      </c>
      <c r="DY23" s="22">
        <v>90.523200000000003</v>
      </c>
      <c r="DZ23" s="22">
        <v>90.523200000000003</v>
      </c>
      <c r="EA23" s="22">
        <v>90.523200000000003</v>
      </c>
      <c r="EB23" s="22">
        <v>90.523200000000003</v>
      </c>
      <c r="EC23" s="22">
        <v>90.523200000000003</v>
      </c>
      <c r="ED23" s="22">
        <v>90.523200000000003</v>
      </c>
      <c r="EE23" s="22">
        <v>90.580100000000002</v>
      </c>
      <c r="EF23" s="22">
        <v>90.580100000000002</v>
      </c>
      <c r="EG23" s="22">
        <v>90.580100000000002</v>
      </c>
      <c r="EH23" s="22">
        <v>91.093400000000003</v>
      </c>
      <c r="EI23" s="22">
        <v>91.093400000000003</v>
      </c>
      <c r="EJ23" s="22">
        <v>91.5184</v>
      </c>
      <c r="EK23" s="22">
        <v>91.540499999999994</v>
      </c>
      <c r="EL23" s="22">
        <v>91.540499999999994</v>
      </c>
      <c r="EM23" s="22">
        <v>91.540499999999994</v>
      </c>
      <c r="EN23" s="22">
        <v>91.540499999999994</v>
      </c>
      <c r="EO23" s="22">
        <v>91.540499999999994</v>
      </c>
      <c r="EP23" s="22">
        <v>91.540499999999994</v>
      </c>
      <c r="EQ23" s="22">
        <v>91.540499999999994</v>
      </c>
      <c r="ER23" s="22">
        <v>91.540499999999994</v>
      </c>
      <c r="ES23" s="22">
        <v>91.540499999999994</v>
      </c>
      <c r="ET23" s="22">
        <v>91.215400000000002</v>
      </c>
      <c r="EU23" s="22">
        <v>91.215400000000002</v>
      </c>
      <c r="EV23" s="22">
        <v>87.919499999999999</v>
      </c>
      <c r="EW23" s="22">
        <v>88.117800000000003</v>
      </c>
      <c r="EX23" s="22">
        <v>88.117800000000003</v>
      </c>
      <c r="EY23" s="22">
        <v>88.117800000000003</v>
      </c>
      <c r="EZ23" s="22">
        <v>88.117800000000003</v>
      </c>
      <c r="FA23" s="22">
        <v>88.117800000000003</v>
      </c>
      <c r="FB23" s="22">
        <v>88.117800000000003</v>
      </c>
      <c r="FC23" s="22">
        <v>88.117800000000003</v>
      </c>
      <c r="FD23" s="22">
        <v>88.117800000000003</v>
      </c>
      <c r="FE23" s="22">
        <v>88.117800000000003</v>
      </c>
      <c r="FF23" s="22">
        <v>88.081599999999995</v>
      </c>
      <c r="FG23" s="22">
        <v>88.081599999999995</v>
      </c>
      <c r="FH23" s="22">
        <v>90.975499999999997</v>
      </c>
      <c r="FI23" s="22">
        <v>91.407399999999996</v>
      </c>
      <c r="FJ23" s="22">
        <v>91.407399999999996</v>
      </c>
      <c r="FK23" s="22">
        <v>91.407399999999996</v>
      </c>
      <c r="FL23" s="22">
        <v>91.407399999999996</v>
      </c>
      <c r="FM23" s="22">
        <v>91.407399999999996</v>
      </c>
      <c r="FN23" s="22">
        <v>91.407399999999996</v>
      </c>
      <c r="FO23" s="22">
        <v>91.407399999999996</v>
      </c>
      <c r="FP23" s="22">
        <v>91.407399999999996</v>
      </c>
      <c r="FQ23" s="22">
        <v>91.407399999999996</v>
      </c>
      <c r="FR23" s="22">
        <v>91.755099999999999</v>
      </c>
      <c r="FS23" s="22">
        <v>91.755099999999999</v>
      </c>
      <c r="FT23" s="22">
        <v>92.026899999999998</v>
      </c>
      <c r="FU23" s="22">
        <v>93.243799999999993</v>
      </c>
      <c r="FV23" s="22">
        <v>93.243799999999993</v>
      </c>
      <c r="FW23" s="22">
        <v>93.243799999999993</v>
      </c>
      <c r="FX23" s="22">
        <v>93.243799999999993</v>
      </c>
      <c r="FY23" s="22">
        <v>93.243799999999993</v>
      </c>
      <c r="FZ23" s="22">
        <v>93.243799999999993</v>
      </c>
      <c r="GA23" s="22">
        <v>93.243799999999993</v>
      </c>
      <c r="GB23" s="22">
        <v>93.243799999999993</v>
      </c>
      <c r="GC23" s="22">
        <v>93.243799999999993</v>
      </c>
      <c r="GD23" s="22">
        <v>93.612499999999997</v>
      </c>
      <c r="GE23" s="22">
        <v>93.612499999999997</v>
      </c>
      <c r="GF23" s="22">
        <v>95.240499999999997</v>
      </c>
      <c r="GG23" s="22">
        <v>96.176500000000004</v>
      </c>
      <c r="GH23" s="22">
        <v>96.176500000000004</v>
      </c>
      <c r="GI23" s="22">
        <v>96.176500000000004</v>
      </c>
      <c r="GJ23" s="22">
        <v>99.493200000000002</v>
      </c>
      <c r="GK23" s="22">
        <v>99.493200000000002</v>
      </c>
      <c r="GL23" s="22">
        <v>99.493200000000002</v>
      </c>
      <c r="GM23" s="22">
        <v>99.493200000000002</v>
      </c>
      <c r="GN23" s="22">
        <v>99.493200000000002</v>
      </c>
      <c r="GO23" s="22">
        <v>99.493200000000002</v>
      </c>
      <c r="GP23" s="22">
        <v>98.856899999999996</v>
      </c>
      <c r="GQ23" s="22">
        <v>98.856899999999996</v>
      </c>
      <c r="GR23" s="22">
        <v>96.680700000000002</v>
      </c>
      <c r="GS23" s="22">
        <v>94.7971</v>
      </c>
      <c r="GT23" s="22">
        <v>94.7971</v>
      </c>
      <c r="GU23" s="22">
        <v>94.7971</v>
      </c>
      <c r="GV23" s="22">
        <v>93.315100000000001</v>
      </c>
      <c r="GW23" s="22">
        <v>93.315100000000001</v>
      </c>
      <c r="GX23" s="22">
        <v>93.315100000000001</v>
      </c>
      <c r="GY23" s="22">
        <v>93.315100000000001</v>
      </c>
      <c r="GZ23" s="22">
        <v>93.315100000000001</v>
      </c>
      <c r="HA23" s="22">
        <v>93.315100000000001</v>
      </c>
      <c r="HB23" s="22">
        <v>93.321100000000001</v>
      </c>
      <c r="HC23" s="22">
        <v>93.321100000000001</v>
      </c>
      <c r="HD23" s="22">
        <v>94.013199999999998</v>
      </c>
      <c r="HE23" s="22">
        <v>94.486900000000006</v>
      </c>
      <c r="HF23" s="22">
        <v>94.486900000000006</v>
      </c>
      <c r="HG23" s="22">
        <v>94.486900000000006</v>
      </c>
      <c r="HH23" s="22">
        <v>94.486900000000006</v>
      </c>
      <c r="HI23" s="22">
        <v>94.486900000000006</v>
      </c>
      <c r="HJ23" s="22">
        <v>94.486900000000006</v>
      </c>
      <c r="HK23" s="22">
        <v>94.486900000000006</v>
      </c>
      <c r="HL23" s="22">
        <v>94.486900000000006</v>
      </c>
      <c r="HM23" s="22">
        <v>94.486900000000006</v>
      </c>
      <c r="HN23" s="22">
        <v>96.477900000000005</v>
      </c>
      <c r="HO23" s="22">
        <v>96.477900000000005</v>
      </c>
      <c r="HP23" s="22">
        <v>96.817300000000003</v>
      </c>
      <c r="HQ23" s="22">
        <v>100</v>
      </c>
      <c r="HR23" s="22">
        <v>100</v>
      </c>
      <c r="HS23" s="167">
        <v>100</v>
      </c>
      <c r="HT23" s="22">
        <v>100</v>
      </c>
      <c r="HU23" s="4">
        <v>100</v>
      </c>
      <c r="HV23" s="4">
        <v>100</v>
      </c>
      <c r="HW23" s="4">
        <v>100</v>
      </c>
      <c r="HX23" s="4">
        <v>100</v>
      </c>
      <c r="HY23" s="4">
        <v>100</v>
      </c>
      <c r="HZ23" s="4">
        <v>100</v>
      </c>
      <c r="IA23" s="4">
        <v>100</v>
      </c>
      <c r="IB23" s="4">
        <v>101.2662</v>
      </c>
      <c r="IC23" s="4">
        <v>101.2662</v>
      </c>
      <c r="ID23" s="4">
        <v>101.2662</v>
      </c>
      <c r="IE23" s="4">
        <v>101.2662</v>
      </c>
      <c r="IF23" s="4">
        <v>101.2662</v>
      </c>
      <c r="IG23" s="4">
        <v>101.2662</v>
      </c>
      <c r="IH23" s="4">
        <v>101.2662</v>
      </c>
      <c r="II23" s="4">
        <v>101.2662</v>
      </c>
      <c r="IJ23" s="28">
        <v>101.2662</v>
      </c>
    </row>
    <row r="24" spans="1:244" s="100" customFormat="1" ht="11.1" customHeight="1" x14ac:dyDescent="0.2">
      <c r="A24" s="95" t="s">
        <v>2153</v>
      </c>
      <c r="B24"/>
      <c r="C24" t="s">
        <v>5473</v>
      </c>
      <c r="D24" s="46" t="s">
        <v>198</v>
      </c>
      <c r="E24" s="47"/>
      <c r="F24" s="34"/>
      <c r="G24" s="34"/>
      <c r="H24" s="34" t="str">
        <f>IF(LEFT($J$1,1)="1",VLOOKUP($A24,PPI_IPI_PGA_PGAI!$A:$I,2,FALSE),IF(LEFT($J$1,1)="2",VLOOKUP($A24,PPI_IPI_PGA_PGAI!$A:$I,3,FALSE),IF(LEFT($J$1,1)="3",VLOOKUP($A24,PPI_IPI_PGA_PGAI!$A:$I,4,FALSE),VLOOKUP($A24,PPI_IPI_PGA_PGAI!$A:$I,5,FALSE))))</f>
        <v>Baumschulprodukte</v>
      </c>
      <c r="I24" s="34"/>
      <c r="J24" s="34"/>
      <c r="K24" s="34"/>
      <c r="L24" s="34"/>
      <c r="M24" s="34"/>
      <c r="N24" s="185"/>
      <c r="O24" s="163">
        <v>5.5599999999999997E-2</v>
      </c>
      <c r="P24" s="22">
        <v>100.37609999999999</v>
      </c>
      <c r="Q24" s="22">
        <v>101.2718</v>
      </c>
      <c r="R24" s="22">
        <v>101.2718</v>
      </c>
      <c r="S24" s="22">
        <v>101.2718</v>
      </c>
      <c r="T24" s="22">
        <v>101.2718</v>
      </c>
      <c r="U24" s="22">
        <v>101.2718</v>
      </c>
      <c r="V24" s="22">
        <v>101.2718</v>
      </c>
      <c r="W24" s="22">
        <v>100.9567</v>
      </c>
      <c r="X24" s="22">
        <v>100.9567</v>
      </c>
      <c r="Y24" s="22">
        <v>100.9567</v>
      </c>
      <c r="Z24" s="22">
        <v>100.9567</v>
      </c>
      <c r="AA24" s="22">
        <v>100.9567</v>
      </c>
      <c r="AB24" s="22">
        <v>100.9567</v>
      </c>
      <c r="AC24" s="22">
        <v>100.17910000000001</v>
      </c>
      <c r="AD24" s="22">
        <v>100.17910000000001</v>
      </c>
      <c r="AE24" s="22">
        <v>100.17910000000001</v>
      </c>
      <c r="AF24" s="22">
        <v>100.17910000000001</v>
      </c>
      <c r="AG24" s="22">
        <v>100.17910000000001</v>
      </c>
      <c r="AH24" s="22">
        <v>100.17910000000001</v>
      </c>
      <c r="AI24" s="22">
        <v>100.1514</v>
      </c>
      <c r="AJ24" s="22">
        <v>100.1514</v>
      </c>
      <c r="AK24" s="22">
        <v>100.1514</v>
      </c>
      <c r="AL24" s="22">
        <v>100.1514</v>
      </c>
      <c r="AM24" s="22">
        <v>100.1514</v>
      </c>
      <c r="AN24" s="22">
        <v>100.1514</v>
      </c>
      <c r="AO24" s="22">
        <v>99.790899999999993</v>
      </c>
      <c r="AP24" s="22">
        <v>99.790899999999993</v>
      </c>
      <c r="AQ24" s="22">
        <v>99.790899999999993</v>
      </c>
      <c r="AR24" s="22">
        <v>99.790899999999993</v>
      </c>
      <c r="AS24" s="22">
        <v>99.790899999999993</v>
      </c>
      <c r="AT24" s="22">
        <v>99.790899999999993</v>
      </c>
      <c r="AU24" s="22">
        <v>100.0415</v>
      </c>
      <c r="AV24" s="22">
        <v>100.0415</v>
      </c>
      <c r="AW24" s="22">
        <v>100.0415</v>
      </c>
      <c r="AX24" s="22">
        <v>100.0415</v>
      </c>
      <c r="AY24" s="22">
        <v>100.0415</v>
      </c>
      <c r="AZ24" s="22">
        <v>100.0415</v>
      </c>
      <c r="BA24" s="22">
        <v>100.2401</v>
      </c>
      <c r="BB24" s="22">
        <v>100.2401</v>
      </c>
      <c r="BC24" s="22">
        <v>100.2401</v>
      </c>
      <c r="BD24" s="22">
        <v>100.2401</v>
      </c>
      <c r="BE24" s="22">
        <v>100.2401</v>
      </c>
      <c r="BF24" s="22">
        <v>100.2401</v>
      </c>
      <c r="BG24" s="22">
        <v>100.22929999999999</v>
      </c>
      <c r="BH24" s="22">
        <v>100.22929999999999</v>
      </c>
      <c r="BI24" s="22">
        <v>100.22929999999999</v>
      </c>
      <c r="BJ24" s="22">
        <v>100.22929999999999</v>
      </c>
      <c r="BK24" s="22">
        <v>100.22929999999999</v>
      </c>
      <c r="BL24" s="22">
        <v>100.22929999999999</v>
      </c>
      <c r="BM24" s="22">
        <v>100.9953</v>
      </c>
      <c r="BN24" s="22">
        <v>100.9953</v>
      </c>
      <c r="BO24" s="22">
        <v>100.9953</v>
      </c>
      <c r="BP24" s="22">
        <v>100.9953</v>
      </c>
      <c r="BQ24" s="22">
        <v>100.9953</v>
      </c>
      <c r="BR24" s="22">
        <v>100.9953</v>
      </c>
      <c r="BS24" s="22">
        <v>101.3111</v>
      </c>
      <c r="BT24" s="22">
        <v>101.3111</v>
      </c>
      <c r="BU24" s="22">
        <v>101.3111</v>
      </c>
      <c r="BV24" s="22">
        <v>101.3111</v>
      </c>
      <c r="BW24" s="22">
        <v>101.3111</v>
      </c>
      <c r="BX24" s="22">
        <v>101.3111</v>
      </c>
      <c r="BY24" s="22">
        <v>102.8372</v>
      </c>
      <c r="BZ24" s="22">
        <v>102.8372</v>
      </c>
      <c r="CA24" s="22">
        <v>102.8372</v>
      </c>
      <c r="CB24" s="22">
        <v>102.8372</v>
      </c>
      <c r="CC24" s="22">
        <v>102.8372</v>
      </c>
      <c r="CD24" s="22">
        <v>102.8372</v>
      </c>
      <c r="CE24" s="22">
        <v>103.1467</v>
      </c>
      <c r="CF24" s="22">
        <v>103.1467</v>
      </c>
      <c r="CG24" s="22">
        <v>103.1467</v>
      </c>
      <c r="CH24" s="22">
        <v>103.1467</v>
      </c>
      <c r="CI24" s="22">
        <v>103.1467</v>
      </c>
      <c r="CJ24" s="22">
        <v>103.1467</v>
      </c>
      <c r="CK24" s="22">
        <v>105.8111</v>
      </c>
      <c r="CL24" s="22">
        <v>105.8111</v>
      </c>
      <c r="CM24" s="22">
        <v>105.8111</v>
      </c>
      <c r="CN24" s="22">
        <v>105.8111</v>
      </c>
      <c r="CO24" s="22">
        <v>105.8111</v>
      </c>
      <c r="CP24" s="22">
        <v>105.8111</v>
      </c>
      <c r="CQ24" s="22">
        <v>106.0004</v>
      </c>
      <c r="CR24" s="22">
        <v>106.0004</v>
      </c>
      <c r="CS24" s="22">
        <v>106.0004</v>
      </c>
      <c r="CT24" s="22">
        <v>106.0004</v>
      </c>
      <c r="CU24" s="22">
        <v>106.0004</v>
      </c>
      <c r="CV24" s="22">
        <v>106.0004</v>
      </c>
      <c r="CW24" s="22">
        <v>106.28360000000001</v>
      </c>
      <c r="CX24" s="22">
        <v>106.28360000000001</v>
      </c>
      <c r="CY24" s="22">
        <v>106.28360000000001</v>
      </c>
      <c r="CZ24" s="22">
        <v>106.28360000000001</v>
      </c>
      <c r="DA24" s="22">
        <v>106.28360000000001</v>
      </c>
      <c r="DB24" s="22">
        <v>106.28360000000001</v>
      </c>
      <c r="DC24" s="22">
        <v>105.7058</v>
      </c>
      <c r="DD24" s="22">
        <v>105.7058</v>
      </c>
      <c r="DE24" s="22">
        <v>105.7058</v>
      </c>
      <c r="DF24" s="22">
        <v>105.47499999999999</v>
      </c>
      <c r="DG24" s="22">
        <v>105.47499999999999</v>
      </c>
      <c r="DH24" s="22">
        <v>105.47499999999999</v>
      </c>
      <c r="DI24" s="22">
        <v>105.47499999999999</v>
      </c>
      <c r="DJ24" s="22">
        <v>105.47499999999999</v>
      </c>
      <c r="DK24" s="22">
        <v>105.47499999999999</v>
      </c>
      <c r="DL24" s="22">
        <v>105.71</v>
      </c>
      <c r="DM24" s="22">
        <v>105.71</v>
      </c>
      <c r="DN24" s="22">
        <v>105.71</v>
      </c>
      <c r="DO24" s="22">
        <v>105.71</v>
      </c>
      <c r="DP24" s="22">
        <v>105.71</v>
      </c>
      <c r="DQ24" s="22">
        <v>105.71</v>
      </c>
      <c r="DR24" s="22">
        <v>104.52290000000001</v>
      </c>
      <c r="DS24" s="22">
        <v>104.52290000000001</v>
      </c>
      <c r="DT24" s="22">
        <v>104.52290000000001</v>
      </c>
      <c r="DU24" s="22">
        <v>104.52290000000001</v>
      </c>
      <c r="DV24" s="22">
        <v>104.52290000000001</v>
      </c>
      <c r="DW24" s="22">
        <v>104.52290000000001</v>
      </c>
      <c r="DX24" s="22">
        <v>105.2762</v>
      </c>
      <c r="DY24" s="22">
        <v>105.2762</v>
      </c>
      <c r="DZ24" s="22">
        <v>105.2762</v>
      </c>
      <c r="EA24" s="22">
        <v>105.2762</v>
      </c>
      <c r="EB24" s="22">
        <v>105.2762</v>
      </c>
      <c r="EC24" s="22">
        <v>105.2762</v>
      </c>
      <c r="ED24" s="22">
        <v>104.8797</v>
      </c>
      <c r="EE24" s="22">
        <v>104.8797</v>
      </c>
      <c r="EF24" s="22">
        <v>104.8797</v>
      </c>
      <c r="EG24" s="22">
        <v>104.8797</v>
      </c>
      <c r="EH24" s="22">
        <v>104.8797</v>
      </c>
      <c r="EI24" s="22">
        <v>104.8797</v>
      </c>
      <c r="EJ24" s="22">
        <v>104.19240000000001</v>
      </c>
      <c r="EK24" s="22">
        <v>104.19240000000001</v>
      </c>
      <c r="EL24" s="22">
        <v>104.19240000000001</v>
      </c>
      <c r="EM24" s="22">
        <v>104.19240000000001</v>
      </c>
      <c r="EN24" s="22">
        <v>104.19240000000001</v>
      </c>
      <c r="EO24" s="22">
        <v>104.19240000000001</v>
      </c>
      <c r="EP24" s="22">
        <v>103.4268</v>
      </c>
      <c r="EQ24" s="22">
        <v>103.4268</v>
      </c>
      <c r="ER24" s="22">
        <v>103.4268</v>
      </c>
      <c r="ES24" s="22">
        <v>103.4268</v>
      </c>
      <c r="ET24" s="22">
        <v>103.4268</v>
      </c>
      <c r="EU24" s="22">
        <v>103.4268</v>
      </c>
      <c r="EV24" s="22">
        <v>103.4183</v>
      </c>
      <c r="EW24" s="22">
        <v>103.4183</v>
      </c>
      <c r="EX24" s="22">
        <v>103.4183</v>
      </c>
      <c r="EY24" s="22">
        <v>103.4183</v>
      </c>
      <c r="EZ24" s="22">
        <v>103.4183</v>
      </c>
      <c r="FA24" s="22">
        <v>103.4183</v>
      </c>
      <c r="FB24" s="22">
        <v>101.7762</v>
      </c>
      <c r="FC24" s="22">
        <v>101.7762</v>
      </c>
      <c r="FD24" s="22">
        <v>101.7762</v>
      </c>
      <c r="FE24" s="22">
        <v>101.7762</v>
      </c>
      <c r="FF24" s="22">
        <v>101.7762</v>
      </c>
      <c r="FG24" s="22">
        <v>101.7762</v>
      </c>
      <c r="FH24" s="22">
        <v>100.57080000000001</v>
      </c>
      <c r="FI24" s="22">
        <v>100.57080000000001</v>
      </c>
      <c r="FJ24" s="22">
        <v>100.57080000000001</v>
      </c>
      <c r="FK24" s="22">
        <v>100.57080000000001</v>
      </c>
      <c r="FL24" s="22">
        <v>100.57080000000001</v>
      </c>
      <c r="FM24" s="22">
        <v>100.57080000000001</v>
      </c>
      <c r="FN24" s="22">
        <v>99.835999999999999</v>
      </c>
      <c r="FO24" s="22">
        <v>99.835999999999999</v>
      </c>
      <c r="FP24" s="22">
        <v>99.835999999999999</v>
      </c>
      <c r="FQ24" s="22">
        <v>99.835999999999999</v>
      </c>
      <c r="FR24" s="22">
        <v>99.835999999999999</v>
      </c>
      <c r="FS24" s="22">
        <v>99.835999999999999</v>
      </c>
      <c r="FT24" s="22">
        <v>98.984700000000004</v>
      </c>
      <c r="FU24" s="22">
        <v>98.984700000000004</v>
      </c>
      <c r="FV24" s="22">
        <v>98.984700000000004</v>
      </c>
      <c r="FW24" s="22">
        <v>98.984700000000004</v>
      </c>
      <c r="FX24" s="22">
        <v>98.984700000000004</v>
      </c>
      <c r="FY24" s="22">
        <v>98.984700000000004</v>
      </c>
      <c r="FZ24" s="22">
        <v>98.607100000000003</v>
      </c>
      <c r="GA24" s="22">
        <v>98.607100000000003</v>
      </c>
      <c r="GB24" s="22">
        <v>98.607100000000003</v>
      </c>
      <c r="GC24" s="22">
        <v>98.607100000000003</v>
      </c>
      <c r="GD24" s="22">
        <v>98.607100000000003</v>
      </c>
      <c r="GE24" s="22">
        <v>98.607100000000003</v>
      </c>
      <c r="GF24" s="22">
        <v>98.112300000000005</v>
      </c>
      <c r="GG24" s="22">
        <v>98.112300000000005</v>
      </c>
      <c r="GH24" s="22">
        <v>98.112300000000005</v>
      </c>
      <c r="GI24" s="22">
        <v>98.112300000000005</v>
      </c>
      <c r="GJ24" s="22">
        <v>98.112300000000005</v>
      </c>
      <c r="GK24" s="22">
        <v>98.112300000000005</v>
      </c>
      <c r="GL24" s="22">
        <v>97.956400000000002</v>
      </c>
      <c r="GM24" s="22">
        <v>97.956400000000002</v>
      </c>
      <c r="GN24" s="22">
        <v>97.956400000000002</v>
      </c>
      <c r="GO24" s="22">
        <v>97.956400000000002</v>
      </c>
      <c r="GP24" s="22">
        <v>97.956400000000002</v>
      </c>
      <c r="GQ24" s="22">
        <v>97.956400000000002</v>
      </c>
      <c r="GR24" s="22">
        <v>97.420599999999993</v>
      </c>
      <c r="GS24" s="22">
        <v>97.420599999999993</v>
      </c>
      <c r="GT24" s="22">
        <v>97.420599999999993</v>
      </c>
      <c r="GU24" s="22">
        <v>97.420599999999993</v>
      </c>
      <c r="GV24" s="22">
        <v>97.420599999999993</v>
      </c>
      <c r="GW24" s="22">
        <v>97.420599999999993</v>
      </c>
      <c r="GX24" s="22">
        <v>98.709599999999995</v>
      </c>
      <c r="GY24" s="22">
        <v>98.709599999999995</v>
      </c>
      <c r="GZ24" s="22">
        <v>98.709599999999995</v>
      </c>
      <c r="HA24" s="22">
        <v>98.709599999999995</v>
      </c>
      <c r="HB24" s="22">
        <v>98.709599999999995</v>
      </c>
      <c r="HC24" s="22">
        <v>98.709599999999995</v>
      </c>
      <c r="HD24" s="22">
        <v>99.157499999999999</v>
      </c>
      <c r="HE24" s="22">
        <v>99.157499999999999</v>
      </c>
      <c r="HF24" s="22">
        <v>99.157499999999999</v>
      </c>
      <c r="HG24" s="22">
        <v>99.157499999999999</v>
      </c>
      <c r="HH24" s="22">
        <v>99.157499999999999</v>
      </c>
      <c r="HI24" s="22">
        <v>99.157499999999999</v>
      </c>
      <c r="HJ24" s="22">
        <v>99.667299999999997</v>
      </c>
      <c r="HK24" s="22">
        <v>99.667299999999997</v>
      </c>
      <c r="HL24" s="22">
        <v>99.667299999999997</v>
      </c>
      <c r="HM24" s="22">
        <v>99.667299999999997</v>
      </c>
      <c r="HN24" s="22">
        <v>99.667299999999997</v>
      </c>
      <c r="HO24" s="22">
        <v>99.667299999999997</v>
      </c>
      <c r="HP24" s="22">
        <v>100</v>
      </c>
      <c r="HQ24" s="22">
        <v>100</v>
      </c>
      <c r="HR24" s="22">
        <v>100</v>
      </c>
      <c r="HS24" s="167">
        <v>100</v>
      </c>
      <c r="HT24" s="22">
        <v>100</v>
      </c>
      <c r="HU24" s="4">
        <v>100</v>
      </c>
      <c r="HV24" s="4">
        <v>101.7176</v>
      </c>
      <c r="HW24" s="4">
        <v>101.7176</v>
      </c>
      <c r="HX24" s="4">
        <v>101.7176</v>
      </c>
      <c r="HY24" s="4">
        <v>101.7176</v>
      </c>
      <c r="HZ24" s="4">
        <v>101.7176</v>
      </c>
      <c r="IA24" s="4">
        <v>101.7176</v>
      </c>
      <c r="IB24" s="4">
        <v>102.5988</v>
      </c>
      <c r="IC24" s="4">
        <v>102.5988</v>
      </c>
      <c r="ID24" s="4">
        <v>102.5988</v>
      </c>
      <c r="IE24" s="4">
        <v>102.5988</v>
      </c>
      <c r="IF24" s="4">
        <v>102.5988</v>
      </c>
      <c r="IG24" s="4">
        <v>102.5988</v>
      </c>
      <c r="IH24" s="4">
        <v>106.0372</v>
      </c>
      <c r="II24" s="4">
        <v>106.0372</v>
      </c>
      <c r="IJ24" s="28">
        <v>106.0372</v>
      </c>
    </row>
    <row r="25" spans="1:244" s="100" customFormat="1" ht="11.1" customHeight="1" x14ac:dyDescent="0.2">
      <c r="A25" s="95" t="s">
        <v>2154</v>
      </c>
      <c r="B25"/>
      <c r="C25" t="s">
        <v>5474</v>
      </c>
      <c r="D25" s="46" t="s">
        <v>199</v>
      </c>
      <c r="E25" s="47"/>
      <c r="F25" s="34"/>
      <c r="G25" s="34"/>
      <c r="H25" s="34" t="str">
        <f>IF(LEFT($J$1,1)="1",VLOOKUP($A25,PPI_IPI_PGA_PGAI!$A:$I,2,FALSE),IF(LEFT($J$1,1)="2",VLOOKUP($A25,PPI_IPI_PGA_PGAI!$A:$I,3,FALSE),IF(LEFT($J$1,1)="3",VLOOKUP($A25,PPI_IPI_PGA_PGAI!$A:$I,4,FALSE),VLOOKUP($A25,PPI_IPI_PGA_PGAI!$A:$I,5,FALSE))))</f>
        <v>Tiere und tierische Produkte</v>
      </c>
      <c r="I25" s="34"/>
      <c r="J25" s="34"/>
      <c r="K25" s="34"/>
      <c r="L25" s="34"/>
      <c r="M25" s="34"/>
      <c r="N25" s="185"/>
      <c r="O25" s="5">
        <v>1.2161999999999999</v>
      </c>
      <c r="P25" s="22">
        <v>97.539199999999994</v>
      </c>
      <c r="Q25" s="22">
        <v>99.717399999999998</v>
      </c>
      <c r="R25" s="22">
        <v>99.686199999999999</v>
      </c>
      <c r="S25" s="22">
        <v>100.5881</v>
      </c>
      <c r="T25" s="22">
        <v>100.1148</v>
      </c>
      <c r="U25" s="22">
        <v>103.4034</v>
      </c>
      <c r="V25" s="22">
        <v>103.43</v>
      </c>
      <c r="W25" s="22">
        <v>103.6016</v>
      </c>
      <c r="X25" s="22">
        <v>101.0115</v>
      </c>
      <c r="Y25" s="22">
        <v>102.2016</v>
      </c>
      <c r="Z25" s="22">
        <v>101.48139999999999</v>
      </c>
      <c r="AA25" s="22">
        <v>100.4849</v>
      </c>
      <c r="AB25" s="22">
        <v>100.1242</v>
      </c>
      <c r="AC25" s="22">
        <v>100.73099999999999</v>
      </c>
      <c r="AD25" s="22">
        <v>99.963700000000003</v>
      </c>
      <c r="AE25" s="22">
        <v>98.241200000000006</v>
      </c>
      <c r="AF25" s="22">
        <v>101.19459999999999</v>
      </c>
      <c r="AG25" s="22">
        <v>101.29900000000001</v>
      </c>
      <c r="AH25" s="22">
        <v>100.55929999999999</v>
      </c>
      <c r="AI25" s="22">
        <v>100.94450000000001</v>
      </c>
      <c r="AJ25" s="22">
        <v>98.685400000000001</v>
      </c>
      <c r="AK25" s="22">
        <v>97.970299999999995</v>
      </c>
      <c r="AL25" s="22">
        <v>97.252300000000005</v>
      </c>
      <c r="AM25" s="22">
        <v>96.047899999999998</v>
      </c>
      <c r="AN25" s="22">
        <v>95.275400000000005</v>
      </c>
      <c r="AO25" s="22">
        <v>95.237499999999997</v>
      </c>
      <c r="AP25" s="22">
        <v>95.311899999999994</v>
      </c>
      <c r="AQ25" s="22">
        <v>95.776799999999994</v>
      </c>
      <c r="AR25" s="22">
        <v>98.920599999999993</v>
      </c>
      <c r="AS25" s="22">
        <v>98.266099999999994</v>
      </c>
      <c r="AT25" s="22">
        <v>96.819599999999994</v>
      </c>
      <c r="AU25" s="22">
        <v>96.080200000000005</v>
      </c>
      <c r="AV25" s="22">
        <v>97.031300000000002</v>
      </c>
      <c r="AW25" s="22">
        <v>98.332899999999995</v>
      </c>
      <c r="AX25" s="22">
        <v>95.581599999999995</v>
      </c>
      <c r="AY25" s="22">
        <v>96.956299999999999</v>
      </c>
      <c r="AZ25" s="22">
        <v>95.728999999999999</v>
      </c>
      <c r="BA25" s="22">
        <v>96.662899999999993</v>
      </c>
      <c r="BB25" s="22">
        <v>97.540700000000001</v>
      </c>
      <c r="BC25" s="22">
        <v>96.636099999999999</v>
      </c>
      <c r="BD25" s="22">
        <v>99.755099999999999</v>
      </c>
      <c r="BE25" s="22">
        <v>99.537599999999998</v>
      </c>
      <c r="BF25" s="22">
        <v>98.272400000000005</v>
      </c>
      <c r="BG25" s="22">
        <v>97.454999999999998</v>
      </c>
      <c r="BH25" s="22">
        <v>96.270499999999998</v>
      </c>
      <c r="BI25" s="22">
        <v>94.068399999999997</v>
      </c>
      <c r="BJ25" s="22">
        <v>92.788899999999998</v>
      </c>
      <c r="BK25" s="22">
        <v>93.227699999999999</v>
      </c>
      <c r="BL25" s="22">
        <v>94.271299999999997</v>
      </c>
      <c r="BM25" s="22">
        <v>93.379800000000003</v>
      </c>
      <c r="BN25" s="22">
        <v>96.016300000000001</v>
      </c>
      <c r="BO25" s="22">
        <v>97.759200000000007</v>
      </c>
      <c r="BP25" s="22">
        <v>100.52670000000001</v>
      </c>
      <c r="BQ25" s="22">
        <v>100.7002</v>
      </c>
      <c r="BR25" s="22">
        <v>101.8493</v>
      </c>
      <c r="BS25" s="22">
        <v>103.42449999999999</v>
      </c>
      <c r="BT25" s="22">
        <v>102.9045</v>
      </c>
      <c r="BU25" s="22">
        <v>104.6574</v>
      </c>
      <c r="BV25" s="22">
        <v>104.2129</v>
      </c>
      <c r="BW25" s="22">
        <v>102.9173</v>
      </c>
      <c r="BX25" s="22">
        <v>103.8252</v>
      </c>
      <c r="BY25" s="22">
        <v>103.2333</v>
      </c>
      <c r="BZ25" s="22">
        <v>105.9085</v>
      </c>
      <c r="CA25" s="22">
        <v>106.5325</v>
      </c>
      <c r="CB25" s="22">
        <v>110.8492</v>
      </c>
      <c r="CC25" s="22">
        <v>113.2184</v>
      </c>
      <c r="CD25" s="22">
        <v>111.0292</v>
      </c>
      <c r="CE25" s="22">
        <v>108.85890000000001</v>
      </c>
      <c r="CF25" s="22">
        <v>106.0022</v>
      </c>
      <c r="CG25" s="22">
        <v>103.9903</v>
      </c>
      <c r="CH25" s="22">
        <v>100.19880000000001</v>
      </c>
      <c r="CI25" s="22">
        <v>98.846999999999994</v>
      </c>
      <c r="CJ25" s="22">
        <v>95.580299999999994</v>
      </c>
      <c r="CK25" s="22">
        <v>93.786799999999999</v>
      </c>
      <c r="CL25" s="22">
        <v>92.889300000000006</v>
      </c>
      <c r="CM25" s="22">
        <v>93.786699999999996</v>
      </c>
      <c r="CN25" s="22">
        <v>91.086100000000002</v>
      </c>
      <c r="CO25" s="22">
        <v>92.184799999999996</v>
      </c>
      <c r="CP25" s="22">
        <v>91.285799999999995</v>
      </c>
      <c r="CQ25" s="22">
        <v>93.234700000000004</v>
      </c>
      <c r="CR25" s="22">
        <v>93.174700000000001</v>
      </c>
      <c r="CS25" s="22">
        <v>90.893500000000003</v>
      </c>
      <c r="CT25" s="22">
        <v>91.619299999999996</v>
      </c>
      <c r="CU25" s="22">
        <v>91.207400000000007</v>
      </c>
      <c r="CV25" s="22">
        <v>91.289299999999997</v>
      </c>
      <c r="CW25" s="22">
        <v>89.820899999999995</v>
      </c>
      <c r="CX25" s="22">
        <v>89.818700000000007</v>
      </c>
      <c r="CY25" s="22">
        <v>88.485600000000005</v>
      </c>
      <c r="CZ25" s="22">
        <v>91.384299999999996</v>
      </c>
      <c r="DA25" s="22">
        <v>90.410200000000003</v>
      </c>
      <c r="DB25" s="22">
        <v>90.451700000000002</v>
      </c>
      <c r="DC25" s="22">
        <v>90.967200000000005</v>
      </c>
      <c r="DD25" s="22">
        <v>91.832700000000003</v>
      </c>
      <c r="DE25" s="22">
        <v>92.1477</v>
      </c>
      <c r="DF25" s="22">
        <v>91.4208</v>
      </c>
      <c r="DG25" s="22">
        <v>92.917000000000002</v>
      </c>
      <c r="DH25" s="22">
        <v>92.092100000000002</v>
      </c>
      <c r="DI25" s="22">
        <v>93.788399999999996</v>
      </c>
      <c r="DJ25" s="22">
        <v>89.284300000000002</v>
      </c>
      <c r="DK25" s="22">
        <v>90.732299999999995</v>
      </c>
      <c r="DL25" s="22">
        <v>88.568700000000007</v>
      </c>
      <c r="DM25" s="22">
        <v>89.381900000000002</v>
      </c>
      <c r="DN25" s="22">
        <v>89.246300000000005</v>
      </c>
      <c r="DO25" s="22">
        <v>90.502499999999998</v>
      </c>
      <c r="DP25" s="22">
        <v>87.9328</v>
      </c>
      <c r="DQ25" s="22">
        <v>87.147599999999997</v>
      </c>
      <c r="DR25" s="22">
        <v>87.295500000000004</v>
      </c>
      <c r="DS25" s="22">
        <v>88.592100000000002</v>
      </c>
      <c r="DT25" s="22">
        <v>87.747399999999999</v>
      </c>
      <c r="DU25" s="22">
        <v>90.109700000000004</v>
      </c>
      <c r="DV25" s="22">
        <v>89.081699999999998</v>
      </c>
      <c r="DW25" s="22">
        <v>88.092100000000002</v>
      </c>
      <c r="DX25" s="22">
        <v>87.642899999999997</v>
      </c>
      <c r="DY25" s="22">
        <v>88.816900000000004</v>
      </c>
      <c r="DZ25" s="22">
        <v>89.753200000000007</v>
      </c>
      <c r="EA25" s="22">
        <v>93.713200000000001</v>
      </c>
      <c r="EB25" s="22">
        <v>92.535200000000003</v>
      </c>
      <c r="EC25" s="22">
        <v>94.474900000000005</v>
      </c>
      <c r="ED25" s="22">
        <v>95.712400000000002</v>
      </c>
      <c r="EE25" s="22">
        <v>95.7988</v>
      </c>
      <c r="EF25" s="22">
        <v>95.551000000000002</v>
      </c>
      <c r="EG25" s="22">
        <v>95.954400000000007</v>
      </c>
      <c r="EH25" s="22">
        <v>96.637699999999995</v>
      </c>
      <c r="EI25" s="22">
        <v>99.498599999999996</v>
      </c>
      <c r="EJ25" s="22">
        <v>100.9156</v>
      </c>
      <c r="EK25" s="22">
        <v>101.9644</v>
      </c>
      <c r="EL25" s="22">
        <v>100.5946</v>
      </c>
      <c r="EM25" s="22">
        <v>100.887</v>
      </c>
      <c r="EN25" s="22">
        <v>99.874499999999998</v>
      </c>
      <c r="EO25" s="22">
        <v>100.128</v>
      </c>
      <c r="EP25" s="22">
        <v>101.0578</v>
      </c>
      <c r="EQ25" s="22">
        <v>101.3797</v>
      </c>
      <c r="ER25" s="22">
        <v>100.5337</v>
      </c>
      <c r="ES25" s="22">
        <v>100.1874</v>
      </c>
      <c r="ET25" s="22">
        <v>100.4312</v>
      </c>
      <c r="EU25" s="22">
        <v>98.860500000000002</v>
      </c>
      <c r="EV25" s="22">
        <v>98.266599999999997</v>
      </c>
      <c r="EW25" s="22">
        <v>96.591300000000004</v>
      </c>
      <c r="EX25" s="22">
        <v>94.165499999999994</v>
      </c>
      <c r="EY25" s="22">
        <v>92.966899999999995</v>
      </c>
      <c r="EZ25" s="22">
        <v>91.750100000000003</v>
      </c>
      <c r="FA25" s="22">
        <v>90.8643</v>
      </c>
      <c r="FB25" s="22">
        <v>91.049000000000007</v>
      </c>
      <c r="FC25" s="22">
        <v>89.494500000000002</v>
      </c>
      <c r="FD25" s="22">
        <v>87.8489</v>
      </c>
      <c r="FE25" s="22">
        <v>88.131299999999996</v>
      </c>
      <c r="FF25" s="22">
        <v>90.305000000000007</v>
      </c>
      <c r="FG25" s="22">
        <v>90.910499999999999</v>
      </c>
      <c r="FH25" s="22">
        <v>89.134299999999996</v>
      </c>
      <c r="FI25" s="22">
        <v>90.135999999999996</v>
      </c>
      <c r="FJ25" s="22">
        <v>90.572000000000003</v>
      </c>
      <c r="FK25" s="22">
        <v>92.0428</v>
      </c>
      <c r="FL25" s="22">
        <v>90.682299999999998</v>
      </c>
      <c r="FM25" s="22">
        <v>89.344300000000004</v>
      </c>
      <c r="FN25" s="22">
        <v>89.365300000000005</v>
      </c>
      <c r="FO25" s="22">
        <v>88.951599999999999</v>
      </c>
      <c r="FP25" s="22">
        <v>88.598299999999995</v>
      </c>
      <c r="FQ25" s="22">
        <v>89.952299999999994</v>
      </c>
      <c r="FR25" s="22">
        <v>91.581199999999995</v>
      </c>
      <c r="FS25" s="22">
        <v>91.057699999999997</v>
      </c>
      <c r="FT25" s="22">
        <v>90.247100000000003</v>
      </c>
      <c r="FU25" s="22">
        <v>91.025800000000004</v>
      </c>
      <c r="FV25" s="22">
        <v>91.254300000000001</v>
      </c>
      <c r="FW25" s="22">
        <v>91.983900000000006</v>
      </c>
      <c r="FX25" s="22">
        <v>90.557299999999998</v>
      </c>
      <c r="FY25" s="22">
        <v>89.818700000000007</v>
      </c>
      <c r="FZ25" s="22">
        <v>90.075999999999993</v>
      </c>
      <c r="GA25" s="22">
        <v>90.015299999999996</v>
      </c>
      <c r="GB25" s="22">
        <v>89.731899999999996</v>
      </c>
      <c r="GC25" s="22">
        <v>91.532600000000002</v>
      </c>
      <c r="GD25" s="22">
        <v>92.775400000000005</v>
      </c>
      <c r="GE25" s="22">
        <v>91.615499999999997</v>
      </c>
      <c r="GF25" s="22">
        <v>92.817300000000003</v>
      </c>
      <c r="GG25" s="22">
        <v>93.925799999999995</v>
      </c>
      <c r="GH25" s="22">
        <v>94.3005</v>
      </c>
      <c r="GI25" s="22">
        <v>95.035399999999996</v>
      </c>
      <c r="GJ25" s="22">
        <v>93.319800000000001</v>
      </c>
      <c r="GK25" s="22">
        <v>91.989599999999996</v>
      </c>
      <c r="GL25" s="22">
        <v>91.436300000000003</v>
      </c>
      <c r="GM25" s="22">
        <v>90.981200000000001</v>
      </c>
      <c r="GN25" s="22">
        <v>91.438400000000001</v>
      </c>
      <c r="GO25" s="22">
        <v>92.167100000000005</v>
      </c>
      <c r="GP25" s="22">
        <v>92.611599999999996</v>
      </c>
      <c r="GQ25" s="22">
        <v>90.303100000000001</v>
      </c>
      <c r="GR25" s="22">
        <v>91.250600000000006</v>
      </c>
      <c r="GS25" s="22">
        <v>93.436499999999995</v>
      </c>
      <c r="GT25" s="22">
        <v>94.350399999999993</v>
      </c>
      <c r="GU25" s="22">
        <v>95.240700000000004</v>
      </c>
      <c r="GV25" s="22">
        <v>93.130099999999999</v>
      </c>
      <c r="GW25" s="22">
        <v>94.715500000000006</v>
      </c>
      <c r="GX25" s="22">
        <v>95.085499999999996</v>
      </c>
      <c r="GY25" s="22">
        <v>94.105900000000005</v>
      </c>
      <c r="GZ25" s="22">
        <v>93.533600000000007</v>
      </c>
      <c r="HA25" s="22">
        <v>93.203599999999994</v>
      </c>
      <c r="HB25" s="22">
        <v>93.629599999999996</v>
      </c>
      <c r="HC25" s="22">
        <v>94.809200000000004</v>
      </c>
      <c r="HD25" s="22">
        <v>95.909199999999998</v>
      </c>
      <c r="HE25" s="22">
        <v>97.9512</v>
      </c>
      <c r="HF25" s="22">
        <v>100.0206</v>
      </c>
      <c r="HG25" s="22">
        <v>99.721800000000002</v>
      </c>
      <c r="HH25" s="22">
        <v>97.974000000000004</v>
      </c>
      <c r="HI25" s="22">
        <v>98.133600000000001</v>
      </c>
      <c r="HJ25" s="22">
        <v>97.935500000000005</v>
      </c>
      <c r="HK25" s="22">
        <v>95.387500000000003</v>
      </c>
      <c r="HL25" s="22">
        <v>95.110900000000001</v>
      </c>
      <c r="HM25" s="22">
        <v>96.583600000000004</v>
      </c>
      <c r="HN25" s="22">
        <v>97.393600000000006</v>
      </c>
      <c r="HO25" s="22">
        <v>99.520600000000002</v>
      </c>
      <c r="HP25" s="22">
        <v>101.3779</v>
      </c>
      <c r="HQ25" s="22">
        <v>102.164</v>
      </c>
      <c r="HR25" s="22">
        <v>102.3031</v>
      </c>
      <c r="HS25" s="167">
        <v>100</v>
      </c>
      <c r="HT25" s="22">
        <v>97.328699999999998</v>
      </c>
      <c r="HU25" s="4">
        <v>94.767899999999997</v>
      </c>
      <c r="HV25" s="4">
        <v>97.739500000000007</v>
      </c>
      <c r="HW25" s="4">
        <v>98.784700000000001</v>
      </c>
      <c r="HX25" s="4">
        <v>98.739599999999996</v>
      </c>
      <c r="HY25" s="4">
        <v>99.880899999999997</v>
      </c>
      <c r="HZ25" s="4">
        <v>99.153400000000005</v>
      </c>
      <c r="IA25" s="4">
        <v>99.205699999999993</v>
      </c>
      <c r="IB25" s="4">
        <v>100.9209</v>
      </c>
      <c r="IC25" s="4">
        <v>101.9046</v>
      </c>
      <c r="ID25" s="4">
        <v>101.4435</v>
      </c>
      <c r="IE25" s="4">
        <v>101.5325</v>
      </c>
      <c r="IF25" s="4">
        <v>100.4457</v>
      </c>
      <c r="IG25" s="4">
        <v>99.416700000000006</v>
      </c>
      <c r="IH25" s="4">
        <v>99.156599999999997</v>
      </c>
      <c r="II25" s="4">
        <v>99.359499999999997</v>
      </c>
      <c r="IJ25" s="28">
        <v>99.964399999999998</v>
      </c>
    </row>
    <row r="26" spans="1:244" s="98" customFormat="1" ht="11.1" customHeight="1" x14ac:dyDescent="0.2">
      <c r="A26" s="95" t="s">
        <v>2155</v>
      </c>
      <c r="B26"/>
      <c r="C26" t="s">
        <v>5475</v>
      </c>
      <c r="D26" s="46" t="s">
        <v>200</v>
      </c>
      <c r="E26" s="47"/>
      <c r="F26" s="34"/>
      <c r="G26" s="34"/>
      <c r="H26" s="34"/>
      <c r="I26" s="34" t="str">
        <f>IF(LEFT($J$1,1)="1",VLOOKUP($A26,PPI_IPI_PGA_PGAI!$A:$I,2,FALSE),IF(LEFT($J$1,1)="2",VLOOKUP($A26,PPI_IPI_PGA_PGAI!$A:$I,3,FALSE),IF(LEFT($J$1,1)="3",VLOOKUP($A26,PPI_IPI_PGA_PGAI!$A:$I,4,FALSE),VLOOKUP($A26,PPI_IPI_PGA_PGAI!$A:$I,5,FALSE))))</f>
        <v>Rohmilch</v>
      </c>
      <c r="J26" s="34"/>
      <c r="K26" s="34"/>
      <c r="L26" s="34"/>
      <c r="M26" s="34"/>
      <c r="N26" s="185"/>
      <c r="O26" s="5">
        <v>0.5232</v>
      </c>
      <c r="P26" s="22">
        <v>105.3336</v>
      </c>
      <c r="Q26" s="22">
        <v>105.7906</v>
      </c>
      <c r="R26" s="22">
        <v>107.8639</v>
      </c>
      <c r="S26" s="22">
        <v>108.1636</v>
      </c>
      <c r="T26" s="22">
        <v>112.18040000000001</v>
      </c>
      <c r="U26" s="22">
        <v>113.836</v>
      </c>
      <c r="V26" s="22">
        <v>113.7341</v>
      </c>
      <c r="W26" s="22">
        <v>111.3355</v>
      </c>
      <c r="X26" s="22">
        <v>110.6982</v>
      </c>
      <c r="Y26" s="22">
        <v>109.979</v>
      </c>
      <c r="Z26" s="22">
        <v>109.5017</v>
      </c>
      <c r="AA26" s="22">
        <v>107.352</v>
      </c>
      <c r="AB26" s="22">
        <v>104.3244</v>
      </c>
      <c r="AC26" s="22">
        <v>102.0125</v>
      </c>
      <c r="AD26" s="22">
        <v>105.8056</v>
      </c>
      <c r="AE26" s="22">
        <v>107.47199999999999</v>
      </c>
      <c r="AF26" s="22">
        <v>110.3969</v>
      </c>
      <c r="AG26" s="22">
        <v>111.3772</v>
      </c>
      <c r="AH26" s="22">
        <v>110.56399999999999</v>
      </c>
      <c r="AI26" s="22">
        <v>108.619</v>
      </c>
      <c r="AJ26" s="22">
        <v>108.37139999999999</v>
      </c>
      <c r="AK26" s="22">
        <v>107.52079999999999</v>
      </c>
      <c r="AL26" s="22">
        <v>105.1268</v>
      </c>
      <c r="AM26" s="22">
        <v>104.0847</v>
      </c>
      <c r="AN26" s="22">
        <v>103.0962</v>
      </c>
      <c r="AO26" s="22">
        <v>99.043800000000005</v>
      </c>
      <c r="AP26" s="22">
        <v>102.2517</v>
      </c>
      <c r="AQ26" s="22">
        <v>104.1456</v>
      </c>
      <c r="AR26" s="22">
        <v>107.8704</v>
      </c>
      <c r="AS26" s="22">
        <v>108.09869999999999</v>
      </c>
      <c r="AT26" s="22">
        <v>108.2223</v>
      </c>
      <c r="AU26" s="22">
        <v>105.76439999999999</v>
      </c>
      <c r="AV26" s="22">
        <v>105.7051</v>
      </c>
      <c r="AW26" s="22">
        <v>105.3115</v>
      </c>
      <c r="AX26" s="22">
        <v>102.1889</v>
      </c>
      <c r="AY26" s="22">
        <v>100.9237</v>
      </c>
      <c r="AZ26" s="22">
        <v>99.999300000000005</v>
      </c>
      <c r="BA26" s="22">
        <v>99.336799999999997</v>
      </c>
      <c r="BB26" s="22">
        <v>102.5197</v>
      </c>
      <c r="BC26" s="22">
        <v>104.7795</v>
      </c>
      <c r="BD26" s="22">
        <v>108.2538</v>
      </c>
      <c r="BE26" s="22">
        <v>109.04510000000001</v>
      </c>
      <c r="BF26" s="22">
        <v>108.1097</v>
      </c>
      <c r="BG26" s="22">
        <v>106.4507</v>
      </c>
      <c r="BH26" s="22">
        <v>105.63979999999999</v>
      </c>
      <c r="BI26" s="22">
        <v>101.6583</v>
      </c>
      <c r="BJ26" s="22">
        <v>98.046199999999999</v>
      </c>
      <c r="BK26" s="22">
        <v>96.807699999999997</v>
      </c>
      <c r="BL26" s="22">
        <v>96.034099999999995</v>
      </c>
      <c r="BM26" s="22">
        <v>94.761600000000001</v>
      </c>
      <c r="BN26" s="22">
        <v>99.847999999999999</v>
      </c>
      <c r="BO26" s="22">
        <v>103.00190000000001</v>
      </c>
      <c r="BP26" s="22">
        <v>105.7603</v>
      </c>
      <c r="BQ26" s="22">
        <v>106.85209999999999</v>
      </c>
      <c r="BR26" s="22">
        <v>108.2398</v>
      </c>
      <c r="BS26" s="22">
        <v>108.795</v>
      </c>
      <c r="BT26" s="22">
        <v>108.6651</v>
      </c>
      <c r="BU26" s="22">
        <v>111.14319999999999</v>
      </c>
      <c r="BV26" s="22">
        <v>107.965</v>
      </c>
      <c r="BW26" s="22">
        <v>105.51900000000001</v>
      </c>
      <c r="BX26" s="22">
        <v>104.7518</v>
      </c>
      <c r="BY26" s="22">
        <v>103.395</v>
      </c>
      <c r="BZ26" s="22">
        <v>109.7593</v>
      </c>
      <c r="CA26" s="22">
        <v>109.7593</v>
      </c>
      <c r="CB26" s="22">
        <v>119.6477</v>
      </c>
      <c r="CC26" s="22">
        <v>122.2791</v>
      </c>
      <c r="CD26" s="22">
        <v>123.13209999999999</v>
      </c>
      <c r="CE26" s="22">
        <v>122.49979999999999</v>
      </c>
      <c r="CF26" s="22">
        <v>115.1718</v>
      </c>
      <c r="CG26" s="22">
        <v>115.23779999999999</v>
      </c>
      <c r="CH26" s="22">
        <v>106.61199999999999</v>
      </c>
      <c r="CI26" s="22">
        <v>101.74760000000001</v>
      </c>
      <c r="CJ26" s="22">
        <v>98.017700000000005</v>
      </c>
      <c r="CK26" s="22">
        <v>91.271000000000001</v>
      </c>
      <c r="CL26" s="22">
        <v>90.864800000000002</v>
      </c>
      <c r="CM26" s="22">
        <v>95.999499999999998</v>
      </c>
      <c r="CN26" s="22">
        <v>93.745900000000006</v>
      </c>
      <c r="CO26" s="22">
        <v>94.865700000000004</v>
      </c>
      <c r="CP26" s="22">
        <v>95.750900000000001</v>
      </c>
      <c r="CQ26" s="22">
        <v>96.4101</v>
      </c>
      <c r="CR26" s="22">
        <v>94.296700000000001</v>
      </c>
      <c r="CS26" s="22">
        <v>94.525800000000004</v>
      </c>
      <c r="CT26" s="22">
        <v>94.494</v>
      </c>
      <c r="CU26" s="22">
        <v>93.001599999999996</v>
      </c>
      <c r="CV26" s="22">
        <v>91.452600000000004</v>
      </c>
      <c r="CW26" s="22">
        <v>88.985299999999995</v>
      </c>
      <c r="CX26" s="22">
        <v>87.759799999999998</v>
      </c>
      <c r="CY26" s="22">
        <v>90.339100000000002</v>
      </c>
      <c r="CZ26" s="22">
        <v>93.493099999999998</v>
      </c>
      <c r="DA26" s="22">
        <v>95.841999999999999</v>
      </c>
      <c r="DB26" s="22">
        <v>96.692099999999996</v>
      </c>
      <c r="DC26" s="22">
        <v>97.228999999999999</v>
      </c>
      <c r="DD26" s="22">
        <v>94.710499999999996</v>
      </c>
      <c r="DE26" s="22">
        <v>95.07</v>
      </c>
      <c r="DF26" s="22">
        <v>93.255200000000002</v>
      </c>
      <c r="DG26" s="22">
        <v>92.524299999999997</v>
      </c>
      <c r="DH26" s="22">
        <v>90.7393</v>
      </c>
      <c r="DI26" s="22">
        <v>91.751900000000006</v>
      </c>
      <c r="DJ26" s="22">
        <v>91.600899999999996</v>
      </c>
      <c r="DK26" s="22">
        <v>94.542400000000001</v>
      </c>
      <c r="DL26" s="22">
        <v>95.790400000000005</v>
      </c>
      <c r="DM26" s="22">
        <v>96.002300000000005</v>
      </c>
      <c r="DN26" s="22">
        <v>96.327399999999997</v>
      </c>
      <c r="DO26" s="22">
        <v>97.679400000000001</v>
      </c>
      <c r="DP26" s="22">
        <v>93.717500000000001</v>
      </c>
      <c r="DQ26" s="22">
        <v>93.258200000000002</v>
      </c>
      <c r="DR26" s="22">
        <v>92.574700000000007</v>
      </c>
      <c r="DS26" s="22">
        <v>92.637900000000002</v>
      </c>
      <c r="DT26" s="22">
        <v>90.550600000000003</v>
      </c>
      <c r="DU26" s="22">
        <v>90.427800000000005</v>
      </c>
      <c r="DV26" s="22">
        <v>87.712800000000001</v>
      </c>
      <c r="DW26" s="22">
        <v>88.526499999999999</v>
      </c>
      <c r="DX26" s="22">
        <v>89.622100000000003</v>
      </c>
      <c r="DY26" s="22">
        <v>90.230599999999995</v>
      </c>
      <c r="DZ26" s="22">
        <v>91.577799999999996</v>
      </c>
      <c r="EA26" s="22">
        <v>93.191400000000002</v>
      </c>
      <c r="EB26" s="22">
        <v>92.284000000000006</v>
      </c>
      <c r="EC26" s="22">
        <v>93.378900000000002</v>
      </c>
      <c r="ED26" s="22">
        <v>92.921099999999996</v>
      </c>
      <c r="EE26" s="22">
        <v>92.823300000000003</v>
      </c>
      <c r="EF26" s="22">
        <v>91.579800000000006</v>
      </c>
      <c r="EG26" s="22">
        <v>91.403999999999996</v>
      </c>
      <c r="EH26" s="22">
        <v>90.767399999999995</v>
      </c>
      <c r="EI26" s="22">
        <v>96.431100000000001</v>
      </c>
      <c r="EJ26" s="22">
        <v>98.823899999999995</v>
      </c>
      <c r="EK26" s="22">
        <v>100.24760000000001</v>
      </c>
      <c r="EL26" s="22">
        <v>102.31019999999999</v>
      </c>
      <c r="EM26" s="22">
        <v>102.6002</v>
      </c>
      <c r="EN26" s="22">
        <v>101.3476</v>
      </c>
      <c r="EO26" s="22">
        <v>103.0185</v>
      </c>
      <c r="EP26" s="22">
        <v>102.9075</v>
      </c>
      <c r="EQ26" s="22">
        <v>101.9346</v>
      </c>
      <c r="ER26" s="22">
        <v>100.3283</v>
      </c>
      <c r="ES26" s="22">
        <v>98.895200000000003</v>
      </c>
      <c r="ET26" s="22">
        <v>98.524799999999999</v>
      </c>
      <c r="EU26" s="22">
        <v>100.0638</v>
      </c>
      <c r="EV26" s="22">
        <v>101.2384</v>
      </c>
      <c r="EW26" s="22">
        <v>101.5685</v>
      </c>
      <c r="EX26" s="22">
        <v>101.65689999999999</v>
      </c>
      <c r="EY26" s="22">
        <v>98.768900000000002</v>
      </c>
      <c r="EZ26" s="22">
        <v>97.165499999999994</v>
      </c>
      <c r="FA26" s="22">
        <v>95.7286</v>
      </c>
      <c r="FB26" s="22">
        <v>93.397800000000004</v>
      </c>
      <c r="FC26" s="22">
        <v>88.887100000000004</v>
      </c>
      <c r="FD26" s="22">
        <v>86.094300000000004</v>
      </c>
      <c r="FE26" s="22">
        <v>85.869399999999999</v>
      </c>
      <c r="FF26" s="22">
        <v>85.825800000000001</v>
      </c>
      <c r="FG26" s="22">
        <v>87.9846</v>
      </c>
      <c r="FH26" s="22">
        <v>89.76</v>
      </c>
      <c r="FI26" s="22">
        <v>91.295599999999993</v>
      </c>
      <c r="FJ26" s="22">
        <v>92.464200000000005</v>
      </c>
      <c r="FK26" s="22">
        <v>93.5334</v>
      </c>
      <c r="FL26" s="22">
        <v>91.4846</v>
      </c>
      <c r="FM26" s="22">
        <v>89.826800000000006</v>
      </c>
      <c r="FN26" s="22">
        <v>89.394400000000005</v>
      </c>
      <c r="FO26" s="22">
        <v>87.081100000000006</v>
      </c>
      <c r="FP26" s="22">
        <v>84.495400000000004</v>
      </c>
      <c r="FQ26" s="22">
        <v>84.053299999999993</v>
      </c>
      <c r="FR26" s="22">
        <v>84.7273</v>
      </c>
      <c r="FS26" s="22">
        <v>85.877600000000001</v>
      </c>
      <c r="FT26" s="22">
        <v>88.898200000000003</v>
      </c>
      <c r="FU26" s="22">
        <v>88.698099999999997</v>
      </c>
      <c r="FV26" s="22">
        <v>89.299499999999995</v>
      </c>
      <c r="FW26" s="22">
        <v>90.819599999999994</v>
      </c>
      <c r="FX26" s="22">
        <v>89.479699999999994</v>
      </c>
      <c r="FY26" s="22">
        <v>89.409499999999994</v>
      </c>
      <c r="FZ26" s="22">
        <v>89.906999999999996</v>
      </c>
      <c r="GA26" s="22">
        <v>87.227400000000003</v>
      </c>
      <c r="GB26" s="22">
        <v>85.314400000000006</v>
      </c>
      <c r="GC26" s="22">
        <v>84.912700000000001</v>
      </c>
      <c r="GD26" s="22">
        <v>85.748099999999994</v>
      </c>
      <c r="GE26" s="22">
        <v>87.602900000000005</v>
      </c>
      <c r="GF26" s="22">
        <v>91.488200000000006</v>
      </c>
      <c r="GG26" s="22">
        <v>92.667500000000004</v>
      </c>
      <c r="GH26" s="22">
        <v>93.701800000000006</v>
      </c>
      <c r="GI26" s="22">
        <v>96.269000000000005</v>
      </c>
      <c r="GJ26" s="22">
        <v>95.691900000000004</v>
      </c>
      <c r="GK26" s="22">
        <v>94.718000000000004</v>
      </c>
      <c r="GL26" s="22">
        <v>93.479500000000002</v>
      </c>
      <c r="GM26" s="22">
        <v>91.408600000000007</v>
      </c>
      <c r="GN26" s="22">
        <v>88.1768</v>
      </c>
      <c r="GO26" s="22">
        <v>87.0809</v>
      </c>
      <c r="GP26" s="22">
        <v>86.911299999999997</v>
      </c>
      <c r="GQ26" s="22">
        <v>91.059100000000001</v>
      </c>
      <c r="GR26" s="22">
        <v>93.654200000000003</v>
      </c>
      <c r="GS26" s="22">
        <v>95.445999999999998</v>
      </c>
      <c r="GT26" s="22">
        <v>96.478399999999993</v>
      </c>
      <c r="GU26" s="22">
        <v>96.816999999999993</v>
      </c>
      <c r="GV26" s="22">
        <v>94.952799999999996</v>
      </c>
      <c r="GW26" s="22">
        <v>94.014099999999999</v>
      </c>
      <c r="GX26" s="22">
        <v>93.156099999999995</v>
      </c>
      <c r="GY26" s="22">
        <v>89.019499999999994</v>
      </c>
      <c r="GZ26" s="22">
        <v>87.425200000000004</v>
      </c>
      <c r="HA26" s="22">
        <v>87.571899999999999</v>
      </c>
      <c r="HB26" s="22">
        <v>87.511200000000002</v>
      </c>
      <c r="HC26" s="22">
        <v>91.078999999999994</v>
      </c>
      <c r="HD26" s="22">
        <v>93.923599999999993</v>
      </c>
      <c r="HE26" s="22">
        <v>96.373999999999995</v>
      </c>
      <c r="HF26" s="22">
        <v>99.328100000000006</v>
      </c>
      <c r="HG26" s="22">
        <v>98.377399999999994</v>
      </c>
      <c r="HH26" s="22">
        <v>96.487099999999998</v>
      </c>
      <c r="HI26" s="22">
        <v>95.952100000000002</v>
      </c>
      <c r="HJ26" s="22">
        <v>95.364999999999995</v>
      </c>
      <c r="HK26" s="22">
        <v>92.162000000000006</v>
      </c>
      <c r="HL26" s="22">
        <v>91.440600000000003</v>
      </c>
      <c r="HM26" s="22">
        <v>91.327200000000005</v>
      </c>
      <c r="HN26" s="22">
        <v>90.580699999999993</v>
      </c>
      <c r="HO26" s="22">
        <v>93.605099999999993</v>
      </c>
      <c r="HP26" s="22">
        <v>97.021500000000003</v>
      </c>
      <c r="HQ26" s="22">
        <v>98.292500000000004</v>
      </c>
      <c r="HR26" s="22">
        <v>99.176500000000004</v>
      </c>
      <c r="HS26" s="167">
        <v>100</v>
      </c>
      <c r="HT26" s="22">
        <v>97.531000000000006</v>
      </c>
      <c r="HU26" s="4">
        <v>97.585400000000007</v>
      </c>
      <c r="HV26" s="4">
        <v>99.572100000000006</v>
      </c>
      <c r="HW26" s="4">
        <v>96.744</v>
      </c>
      <c r="HX26" s="4">
        <v>96.156199999999998</v>
      </c>
      <c r="HY26" s="4">
        <v>95.604399999999998</v>
      </c>
      <c r="HZ26" s="4">
        <v>95.814099999999996</v>
      </c>
      <c r="IA26" s="4">
        <v>99.308899999999994</v>
      </c>
      <c r="IB26" s="4">
        <v>102.62869999999999</v>
      </c>
      <c r="IC26" s="4">
        <v>103.83710000000001</v>
      </c>
      <c r="ID26" s="4">
        <v>104.7899</v>
      </c>
      <c r="IE26" s="4">
        <v>105.7328</v>
      </c>
      <c r="IF26" s="4">
        <v>103.5154</v>
      </c>
      <c r="IG26" s="4">
        <v>103.68380000000001</v>
      </c>
      <c r="IH26" s="4">
        <v>103.4216</v>
      </c>
      <c r="II26" s="4">
        <v>101.00409999999999</v>
      </c>
      <c r="IJ26" s="28">
        <v>99.744900000000001</v>
      </c>
    </row>
    <row r="27" spans="1:244" s="100" customFormat="1" ht="11.1" customHeight="1" x14ac:dyDescent="0.2">
      <c r="A27" s="95" t="s">
        <v>2156</v>
      </c>
      <c r="B27"/>
      <c r="C27" t="s">
        <v>5476</v>
      </c>
      <c r="D27" s="48" t="s">
        <v>201</v>
      </c>
      <c r="E27" s="47"/>
      <c r="F27" s="34"/>
      <c r="G27" s="34"/>
      <c r="H27" s="34"/>
      <c r="I27" s="34" t="str">
        <f>IF(LEFT($J$1,1)="1",VLOOKUP($A27,PPI_IPI_PGA_PGAI!$A:$I,2,FALSE),IF(LEFT($J$1,1)="2",VLOOKUP($A27,PPI_IPI_PGA_PGAI!$A:$I,3,FALSE),IF(LEFT($J$1,1)="3",VLOOKUP($A27,PPI_IPI_PGA_PGAI!$A:$I,4,FALSE),VLOOKUP($A27,PPI_IPI_PGA_PGAI!$A:$I,5,FALSE))))</f>
        <v>Schlachtrinder</v>
      </c>
      <c r="J27" s="34"/>
      <c r="K27" s="34"/>
      <c r="L27" s="34"/>
      <c r="M27" s="34"/>
      <c r="N27" s="185"/>
      <c r="O27" s="5">
        <v>0.27879999999999999</v>
      </c>
      <c r="P27" s="22">
        <v>72.107500000000002</v>
      </c>
      <c r="Q27" s="22">
        <v>74.409599999999998</v>
      </c>
      <c r="R27" s="22">
        <v>73.796300000000002</v>
      </c>
      <c r="S27" s="22">
        <v>74.783799999999999</v>
      </c>
      <c r="T27" s="22">
        <v>76.080399999999997</v>
      </c>
      <c r="U27" s="22">
        <v>83.585099999999997</v>
      </c>
      <c r="V27" s="22">
        <v>85.113500000000002</v>
      </c>
      <c r="W27" s="22">
        <v>85.452600000000004</v>
      </c>
      <c r="X27" s="22">
        <v>80.7607</v>
      </c>
      <c r="Y27" s="22">
        <v>81.588200000000001</v>
      </c>
      <c r="Z27" s="22">
        <v>79.925200000000004</v>
      </c>
      <c r="AA27" s="22">
        <v>78.213499999999996</v>
      </c>
      <c r="AB27" s="22">
        <v>79.896100000000004</v>
      </c>
      <c r="AC27" s="22">
        <v>80.701999999999998</v>
      </c>
      <c r="AD27" s="22">
        <v>75.651899999999998</v>
      </c>
      <c r="AE27" s="22">
        <v>77.4602</v>
      </c>
      <c r="AF27" s="22">
        <v>83.402299999999997</v>
      </c>
      <c r="AG27" s="22">
        <v>86.639099999999999</v>
      </c>
      <c r="AH27" s="22">
        <v>85.326800000000006</v>
      </c>
      <c r="AI27" s="22">
        <v>85.129000000000005</v>
      </c>
      <c r="AJ27" s="22">
        <v>82.288300000000007</v>
      </c>
      <c r="AK27" s="22">
        <v>81.108599999999996</v>
      </c>
      <c r="AL27" s="22">
        <v>82.287499999999994</v>
      </c>
      <c r="AM27" s="22">
        <v>78.647599999999997</v>
      </c>
      <c r="AN27" s="22">
        <v>77.635999999999996</v>
      </c>
      <c r="AO27" s="22">
        <v>78.027100000000004</v>
      </c>
      <c r="AP27" s="22">
        <v>75.369399999999999</v>
      </c>
      <c r="AQ27" s="22">
        <v>78.524000000000001</v>
      </c>
      <c r="AR27" s="22">
        <v>82.142300000000006</v>
      </c>
      <c r="AS27" s="22">
        <v>83.959299999999999</v>
      </c>
      <c r="AT27" s="22">
        <v>83.093299999999999</v>
      </c>
      <c r="AU27" s="22">
        <v>82.940799999999996</v>
      </c>
      <c r="AV27" s="22">
        <v>85.024699999999996</v>
      </c>
      <c r="AW27" s="22">
        <v>85.1892</v>
      </c>
      <c r="AX27" s="22">
        <v>83.879000000000005</v>
      </c>
      <c r="AY27" s="22">
        <v>88.896299999999997</v>
      </c>
      <c r="AZ27" s="22">
        <v>84.510900000000007</v>
      </c>
      <c r="BA27" s="22">
        <v>84.120800000000003</v>
      </c>
      <c r="BB27" s="22">
        <v>83.624499999999998</v>
      </c>
      <c r="BC27" s="22">
        <v>84.356899999999996</v>
      </c>
      <c r="BD27" s="22">
        <v>89.940600000000003</v>
      </c>
      <c r="BE27" s="22">
        <v>90.916200000000003</v>
      </c>
      <c r="BF27" s="22">
        <v>90.649299999999997</v>
      </c>
      <c r="BG27" s="22">
        <v>87.363900000000001</v>
      </c>
      <c r="BH27" s="22">
        <v>86.570700000000002</v>
      </c>
      <c r="BI27" s="22">
        <v>87.004400000000004</v>
      </c>
      <c r="BJ27" s="22">
        <v>86.840599999999995</v>
      </c>
      <c r="BK27" s="22">
        <v>85.952699999999993</v>
      </c>
      <c r="BL27" s="22">
        <v>84.645799999999994</v>
      </c>
      <c r="BM27" s="22">
        <v>82.015199999999993</v>
      </c>
      <c r="BN27" s="22">
        <v>83.090800000000002</v>
      </c>
      <c r="BO27" s="22">
        <v>86.404499999999999</v>
      </c>
      <c r="BP27" s="22">
        <v>91.793899999999994</v>
      </c>
      <c r="BQ27" s="22">
        <v>93.662199999999999</v>
      </c>
      <c r="BR27" s="22">
        <v>93.937799999999996</v>
      </c>
      <c r="BS27" s="22">
        <v>94.241799999999998</v>
      </c>
      <c r="BT27" s="22">
        <v>92.957800000000006</v>
      </c>
      <c r="BU27" s="22">
        <v>92.295000000000002</v>
      </c>
      <c r="BV27" s="22">
        <v>92.643500000000003</v>
      </c>
      <c r="BW27" s="22">
        <v>90.509900000000002</v>
      </c>
      <c r="BX27" s="22">
        <v>89.765199999999993</v>
      </c>
      <c r="BY27" s="22">
        <v>88.344899999999996</v>
      </c>
      <c r="BZ27" s="22">
        <v>88.980900000000005</v>
      </c>
      <c r="CA27" s="22">
        <v>89.852999999999994</v>
      </c>
      <c r="CB27" s="22">
        <v>89.475999999999999</v>
      </c>
      <c r="CC27" s="22">
        <v>93.764600000000002</v>
      </c>
      <c r="CD27" s="22">
        <v>88.000200000000007</v>
      </c>
      <c r="CE27" s="22">
        <v>86.028700000000001</v>
      </c>
      <c r="CF27" s="22">
        <v>87.622399999999999</v>
      </c>
      <c r="CG27" s="22">
        <v>85.124200000000002</v>
      </c>
      <c r="CH27" s="22">
        <v>81.138599999999997</v>
      </c>
      <c r="CI27" s="22">
        <v>81.168599999999998</v>
      </c>
      <c r="CJ27" s="22">
        <v>77.138999999999996</v>
      </c>
      <c r="CK27" s="22">
        <v>81.128500000000003</v>
      </c>
      <c r="CL27" s="22">
        <v>78.619699999999995</v>
      </c>
      <c r="CM27" s="22">
        <v>79.635499999999993</v>
      </c>
      <c r="CN27" s="22">
        <v>80.236099999999993</v>
      </c>
      <c r="CO27" s="22">
        <v>84.396799999999999</v>
      </c>
      <c r="CP27" s="22">
        <v>82.654300000000006</v>
      </c>
      <c r="CQ27" s="22">
        <v>86.743799999999993</v>
      </c>
      <c r="CR27" s="22">
        <v>88.264099999999999</v>
      </c>
      <c r="CS27" s="22">
        <v>83.252700000000004</v>
      </c>
      <c r="CT27" s="22">
        <v>81.531700000000001</v>
      </c>
      <c r="CU27" s="22">
        <v>78.020200000000003</v>
      </c>
      <c r="CV27" s="22">
        <v>79.241</v>
      </c>
      <c r="CW27" s="22">
        <v>77.858900000000006</v>
      </c>
      <c r="CX27" s="22">
        <v>81.102500000000006</v>
      </c>
      <c r="CY27" s="22">
        <v>79.834299999999999</v>
      </c>
      <c r="CZ27" s="22">
        <v>85.123099999999994</v>
      </c>
      <c r="DA27" s="22">
        <v>82.859800000000007</v>
      </c>
      <c r="DB27" s="22">
        <v>83.072900000000004</v>
      </c>
      <c r="DC27" s="22">
        <v>83.825000000000003</v>
      </c>
      <c r="DD27" s="22">
        <v>85.548900000000003</v>
      </c>
      <c r="DE27" s="22">
        <v>80.409300000000002</v>
      </c>
      <c r="DF27" s="22">
        <v>81.139899999999997</v>
      </c>
      <c r="DG27" s="22">
        <v>80.953500000000005</v>
      </c>
      <c r="DH27" s="22">
        <v>77.436999999999998</v>
      </c>
      <c r="DI27" s="22">
        <v>80.260999999999996</v>
      </c>
      <c r="DJ27" s="22">
        <v>82.05</v>
      </c>
      <c r="DK27" s="22">
        <v>82.359800000000007</v>
      </c>
      <c r="DL27" s="22">
        <v>80.936800000000005</v>
      </c>
      <c r="DM27" s="22">
        <v>84.554599999999994</v>
      </c>
      <c r="DN27" s="22">
        <v>83.021299999999997</v>
      </c>
      <c r="DO27" s="22">
        <v>85.926400000000001</v>
      </c>
      <c r="DP27" s="22">
        <v>82.746200000000002</v>
      </c>
      <c r="DQ27" s="22">
        <v>80.489699999999999</v>
      </c>
      <c r="DR27" s="22">
        <v>82.8977</v>
      </c>
      <c r="DS27" s="22">
        <v>80.104600000000005</v>
      </c>
      <c r="DT27" s="22">
        <v>77.752799999999993</v>
      </c>
      <c r="DU27" s="22">
        <v>80.549800000000005</v>
      </c>
      <c r="DV27" s="22">
        <v>81.953000000000003</v>
      </c>
      <c r="DW27" s="22">
        <v>81.115700000000004</v>
      </c>
      <c r="DX27" s="22">
        <v>84.2517</v>
      </c>
      <c r="DY27" s="22">
        <v>85.8596</v>
      </c>
      <c r="DZ27" s="22">
        <v>87.219300000000004</v>
      </c>
      <c r="EA27" s="22">
        <v>88.252700000000004</v>
      </c>
      <c r="EB27" s="22">
        <v>84.593400000000003</v>
      </c>
      <c r="EC27" s="22">
        <v>82.8673</v>
      </c>
      <c r="ED27" s="22">
        <v>84.433700000000002</v>
      </c>
      <c r="EE27" s="22">
        <v>82.052400000000006</v>
      </c>
      <c r="EF27" s="22">
        <v>80.596400000000003</v>
      </c>
      <c r="EG27" s="22">
        <v>82.742400000000004</v>
      </c>
      <c r="EH27" s="22">
        <v>84.482699999999994</v>
      </c>
      <c r="EI27" s="22">
        <v>85.239500000000007</v>
      </c>
      <c r="EJ27" s="22">
        <v>89.426699999999997</v>
      </c>
      <c r="EK27" s="22">
        <v>91.5184</v>
      </c>
      <c r="EL27" s="22">
        <v>89.201700000000002</v>
      </c>
      <c r="EM27" s="22">
        <v>89.850999999999999</v>
      </c>
      <c r="EN27" s="22">
        <v>87.8095</v>
      </c>
      <c r="EO27" s="22">
        <v>85.081400000000002</v>
      </c>
      <c r="EP27" s="22">
        <v>84.415199999999999</v>
      </c>
      <c r="EQ27" s="22">
        <v>85.096000000000004</v>
      </c>
      <c r="ER27" s="22">
        <v>81.091499999999996</v>
      </c>
      <c r="ES27" s="22">
        <v>82.587900000000005</v>
      </c>
      <c r="ET27" s="22">
        <v>84.444599999999994</v>
      </c>
      <c r="EU27" s="22">
        <v>84.728399999999993</v>
      </c>
      <c r="EV27" s="22">
        <v>88.284000000000006</v>
      </c>
      <c r="EW27" s="22">
        <v>91.279399999999995</v>
      </c>
      <c r="EX27" s="22">
        <v>91.194599999999994</v>
      </c>
      <c r="EY27" s="22">
        <v>92.025199999999998</v>
      </c>
      <c r="EZ27" s="22">
        <v>89.370099999999994</v>
      </c>
      <c r="FA27" s="22">
        <v>88.384699999999995</v>
      </c>
      <c r="FB27" s="22">
        <v>88.871300000000005</v>
      </c>
      <c r="FC27" s="22">
        <v>86.360600000000005</v>
      </c>
      <c r="FD27" s="22">
        <v>84.587199999999996</v>
      </c>
      <c r="FE27" s="22">
        <v>86.179699999999997</v>
      </c>
      <c r="FF27" s="22">
        <v>91.028300000000002</v>
      </c>
      <c r="FG27" s="22">
        <v>91.968699999999998</v>
      </c>
      <c r="FH27" s="22">
        <v>91.100800000000007</v>
      </c>
      <c r="FI27" s="22">
        <v>95.503100000000003</v>
      </c>
      <c r="FJ27" s="22">
        <v>94.830200000000005</v>
      </c>
      <c r="FK27" s="22">
        <v>93.896799999999999</v>
      </c>
      <c r="FL27" s="22">
        <v>92.014499999999998</v>
      </c>
      <c r="FM27" s="22">
        <v>89.461699999999993</v>
      </c>
      <c r="FN27" s="22">
        <v>86.040599999999998</v>
      </c>
      <c r="FO27" s="22">
        <v>84.337299999999999</v>
      </c>
      <c r="FP27" s="22">
        <v>83.963399999999993</v>
      </c>
      <c r="FQ27" s="22">
        <v>85.867900000000006</v>
      </c>
      <c r="FR27" s="22">
        <v>89.515900000000002</v>
      </c>
      <c r="FS27" s="22">
        <v>89.363</v>
      </c>
      <c r="FT27" s="22">
        <v>90.7303</v>
      </c>
      <c r="FU27" s="22">
        <v>94.863900000000001</v>
      </c>
      <c r="FV27" s="22">
        <v>94.939599999999999</v>
      </c>
      <c r="FW27" s="22">
        <v>95.027000000000001</v>
      </c>
      <c r="FX27" s="22">
        <v>90.937600000000003</v>
      </c>
      <c r="FY27" s="22">
        <v>87.862300000000005</v>
      </c>
      <c r="FZ27" s="22">
        <v>87.992900000000006</v>
      </c>
      <c r="GA27" s="22">
        <v>88.488299999999995</v>
      </c>
      <c r="GB27" s="22">
        <v>88.927800000000005</v>
      </c>
      <c r="GC27" s="22">
        <v>90.516400000000004</v>
      </c>
      <c r="GD27" s="22">
        <v>94.505200000000002</v>
      </c>
      <c r="GE27" s="22">
        <v>94.534300000000002</v>
      </c>
      <c r="GF27" s="22">
        <v>96.535399999999996</v>
      </c>
      <c r="GG27" s="22">
        <v>99.180700000000002</v>
      </c>
      <c r="GH27" s="22">
        <v>99.116200000000006</v>
      </c>
      <c r="GI27" s="22">
        <v>97.026899999999998</v>
      </c>
      <c r="GJ27" s="22">
        <v>90.846500000000006</v>
      </c>
      <c r="GK27" s="22">
        <v>86.793800000000005</v>
      </c>
      <c r="GL27" s="22">
        <v>86.902600000000007</v>
      </c>
      <c r="GM27" s="22">
        <v>86.8673</v>
      </c>
      <c r="GN27" s="22">
        <v>86.5899</v>
      </c>
      <c r="GO27" s="22">
        <v>89.783799999999999</v>
      </c>
      <c r="GP27" s="22">
        <v>92.067700000000002</v>
      </c>
      <c r="GQ27" s="22">
        <v>88.891499999999994</v>
      </c>
      <c r="GR27" s="22">
        <v>92.478200000000001</v>
      </c>
      <c r="GS27" s="22">
        <v>94.156599999999997</v>
      </c>
      <c r="GT27" s="22">
        <v>91.766199999999998</v>
      </c>
      <c r="GU27" s="22">
        <v>92.746399999999994</v>
      </c>
      <c r="GV27" s="22">
        <v>86.999099999999999</v>
      </c>
      <c r="GW27" s="22">
        <v>86.943700000000007</v>
      </c>
      <c r="GX27" s="22">
        <v>85.932400000000001</v>
      </c>
      <c r="GY27" s="22">
        <v>87.981399999999994</v>
      </c>
      <c r="GZ27" s="22">
        <v>88.622500000000002</v>
      </c>
      <c r="HA27" s="22">
        <v>86.306600000000003</v>
      </c>
      <c r="HB27" s="22">
        <v>88.430899999999994</v>
      </c>
      <c r="HC27" s="22">
        <v>88.415099999999995</v>
      </c>
      <c r="HD27" s="22">
        <v>92.203599999999994</v>
      </c>
      <c r="HE27" s="22">
        <v>96.474100000000007</v>
      </c>
      <c r="HF27" s="22">
        <v>97.4</v>
      </c>
      <c r="HG27" s="22">
        <v>95.974599999999995</v>
      </c>
      <c r="HH27" s="22">
        <v>91.740799999999993</v>
      </c>
      <c r="HI27" s="22">
        <v>90.958799999999997</v>
      </c>
      <c r="HJ27" s="22">
        <v>88.883099999999999</v>
      </c>
      <c r="HK27" s="22">
        <v>83.949700000000007</v>
      </c>
      <c r="HL27" s="22">
        <v>84.075599999999994</v>
      </c>
      <c r="HM27" s="22">
        <v>91.088099999999997</v>
      </c>
      <c r="HN27" s="22">
        <v>96.443299999999994</v>
      </c>
      <c r="HO27" s="22">
        <v>99.711100000000002</v>
      </c>
      <c r="HP27" s="22">
        <v>101.06140000000001</v>
      </c>
      <c r="HQ27" s="22">
        <v>101.96040000000001</v>
      </c>
      <c r="HR27" s="22">
        <v>100.6082</v>
      </c>
      <c r="HS27" s="167">
        <v>100</v>
      </c>
      <c r="HT27" s="22">
        <v>97.162099999999995</v>
      </c>
      <c r="HU27" s="4">
        <v>89.789199999999994</v>
      </c>
      <c r="HV27" s="4">
        <v>94.890600000000006</v>
      </c>
      <c r="HW27" s="4">
        <v>96.174300000000002</v>
      </c>
      <c r="HX27" s="4">
        <v>95.106999999999999</v>
      </c>
      <c r="HY27" s="4">
        <v>98.258300000000006</v>
      </c>
      <c r="HZ27" s="4">
        <v>102.89700000000001</v>
      </c>
      <c r="IA27" s="4">
        <v>102.65479999999999</v>
      </c>
      <c r="IB27" s="4">
        <v>103.4147</v>
      </c>
      <c r="IC27" s="4">
        <v>105.43640000000001</v>
      </c>
      <c r="ID27" s="4">
        <v>105.84310000000001</v>
      </c>
      <c r="IE27" s="4">
        <v>104.5304</v>
      </c>
      <c r="IF27" s="4">
        <v>103.87779999999999</v>
      </c>
      <c r="IG27" s="4">
        <v>98.348699999999994</v>
      </c>
      <c r="IH27" s="4">
        <v>97.740200000000002</v>
      </c>
      <c r="II27" s="4">
        <v>103.16849999999999</v>
      </c>
      <c r="IJ27" s="28">
        <v>103.11060000000001</v>
      </c>
    </row>
    <row r="28" spans="1:244" s="100" customFormat="1" ht="11.1" customHeight="1" x14ac:dyDescent="0.2">
      <c r="A28" s="95" t="s">
        <v>2157</v>
      </c>
      <c r="B28"/>
      <c r="C28" t="s">
        <v>5477</v>
      </c>
      <c r="D28" s="48" t="s">
        <v>202</v>
      </c>
      <c r="E28" s="47"/>
      <c r="F28" s="34"/>
      <c r="G28" s="34"/>
      <c r="H28" s="34"/>
      <c r="I28" s="34" t="str">
        <f>IF(LEFT($J$1,1)="1",VLOOKUP($A28,PPI_IPI_PGA_PGAI!$A:$I,2,FALSE),IF(LEFT($J$1,1)="2",VLOOKUP($A28,PPI_IPI_PGA_PGAI!$A:$I,3,FALSE),IF(LEFT($J$1,1)="3",VLOOKUP($A28,PPI_IPI_PGA_PGAI!$A:$I,4,FALSE),VLOOKUP($A28,PPI_IPI_PGA_PGAI!$A:$I,5,FALSE))))</f>
        <v>Schafe</v>
      </c>
      <c r="J28" s="34"/>
      <c r="K28" s="34"/>
      <c r="L28" s="34"/>
      <c r="M28" s="34"/>
      <c r="N28" s="185"/>
      <c r="O28" s="5">
        <v>1.4999999999999999E-2</v>
      </c>
      <c r="P28" s="22">
        <v>83.411900000000003</v>
      </c>
      <c r="Q28" s="22">
        <v>86.949600000000004</v>
      </c>
      <c r="R28" s="22">
        <v>90.959100000000007</v>
      </c>
      <c r="S28" s="22">
        <v>91.352199999999996</v>
      </c>
      <c r="T28" s="22">
        <v>84.984300000000005</v>
      </c>
      <c r="U28" s="22">
        <v>76.886899999999997</v>
      </c>
      <c r="V28" s="22">
        <v>76.808199999999999</v>
      </c>
      <c r="W28" s="22">
        <v>75.550200000000004</v>
      </c>
      <c r="X28" s="22">
        <v>70.125799999999998</v>
      </c>
      <c r="Y28" s="22">
        <v>70.597499999999997</v>
      </c>
      <c r="Z28" s="22">
        <v>69.260999999999996</v>
      </c>
      <c r="AA28" s="22">
        <v>72.484200000000001</v>
      </c>
      <c r="AB28" s="22">
        <v>78.380399999999995</v>
      </c>
      <c r="AC28" s="22">
        <v>89.779799999999994</v>
      </c>
      <c r="AD28" s="22">
        <v>83.883600000000001</v>
      </c>
      <c r="AE28" s="22">
        <v>81.210700000000003</v>
      </c>
      <c r="AF28" s="22">
        <v>72.956000000000003</v>
      </c>
      <c r="AG28" s="22">
        <v>71.619500000000002</v>
      </c>
      <c r="AH28" s="22">
        <v>72.562899999999999</v>
      </c>
      <c r="AI28" s="22">
        <v>76.729600000000005</v>
      </c>
      <c r="AJ28" s="22">
        <v>77.830200000000005</v>
      </c>
      <c r="AK28" s="22">
        <v>79.323999999999998</v>
      </c>
      <c r="AL28" s="22">
        <v>80.896199999999993</v>
      </c>
      <c r="AM28" s="22">
        <v>73.191900000000004</v>
      </c>
      <c r="AN28" s="22">
        <v>71.776799999999994</v>
      </c>
      <c r="AO28" s="22">
        <v>77.673000000000002</v>
      </c>
      <c r="AP28" s="22">
        <v>78.694999999999993</v>
      </c>
      <c r="AQ28" s="22">
        <v>75.157300000000006</v>
      </c>
      <c r="AR28" s="22">
        <v>73.506299999999996</v>
      </c>
      <c r="AS28" s="22">
        <v>71.933999999999997</v>
      </c>
      <c r="AT28" s="22">
        <v>72.405600000000007</v>
      </c>
      <c r="AU28" s="22">
        <v>74.213899999999995</v>
      </c>
      <c r="AV28" s="22">
        <v>76.572400000000002</v>
      </c>
      <c r="AW28" s="22">
        <v>78.694999999999993</v>
      </c>
      <c r="AX28" s="22">
        <v>72.562899999999999</v>
      </c>
      <c r="AY28" s="22">
        <v>75.235799999999998</v>
      </c>
      <c r="AZ28" s="22">
        <v>78.066000000000003</v>
      </c>
      <c r="BA28" s="22">
        <v>84.119399999999999</v>
      </c>
      <c r="BB28" s="22">
        <v>85.691800000000001</v>
      </c>
      <c r="BC28" s="22">
        <v>85.927700000000002</v>
      </c>
      <c r="BD28" s="22">
        <v>79.559700000000007</v>
      </c>
      <c r="BE28" s="22">
        <v>77.279799999999994</v>
      </c>
      <c r="BF28" s="22">
        <v>79.795500000000004</v>
      </c>
      <c r="BG28" s="22">
        <v>81.289299999999997</v>
      </c>
      <c r="BH28" s="22">
        <v>77.908799999999999</v>
      </c>
      <c r="BI28" s="22">
        <v>70.990499999999997</v>
      </c>
      <c r="BJ28" s="22">
        <v>68.317599999999999</v>
      </c>
      <c r="BK28" s="22">
        <v>69.889799999999994</v>
      </c>
      <c r="BL28" s="22">
        <v>71.8553</v>
      </c>
      <c r="BM28" s="22">
        <v>76.493700000000004</v>
      </c>
      <c r="BN28" s="22">
        <v>77.2012</v>
      </c>
      <c r="BO28" s="22">
        <v>82.625799999999998</v>
      </c>
      <c r="BP28" s="22">
        <v>82.861599999999996</v>
      </c>
      <c r="BQ28" s="22">
        <v>80.110100000000003</v>
      </c>
      <c r="BR28" s="22">
        <v>80.896199999999993</v>
      </c>
      <c r="BS28" s="22">
        <v>83.490600000000001</v>
      </c>
      <c r="BT28" s="22">
        <v>82.547200000000004</v>
      </c>
      <c r="BU28" s="22">
        <v>79.559700000000007</v>
      </c>
      <c r="BV28" s="22">
        <v>79.166700000000006</v>
      </c>
      <c r="BW28" s="22">
        <v>79.009500000000003</v>
      </c>
      <c r="BX28" s="22">
        <v>83.962299999999999</v>
      </c>
      <c r="BY28" s="22">
        <v>89.779799999999994</v>
      </c>
      <c r="BZ28" s="22">
        <v>89.779799999999994</v>
      </c>
      <c r="CA28" s="22">
        <v>89.779799999999994</v>
      </c>
      <c r="CB28" s="22">
        <v>87.814499999999995</v>
      </c>
      <c r="CC28" s="22">
        <v>80.110100000000003</v>
      </c>
      <c r="CD28" s="22">
        <v>75.471699999999998</v>
      </c>
      <c r="CE28" s="22">
        <v>76.257900000000006</v>
      </c>
      <c r="CF28" s="22">
        <v>76.493700000000004</v>
      </c>
      <c r="CG28" s="22">
        <v>73.506299999999996</v>
      </c>
      <c r="CH28" s="22">
        <v>71.776799999999994</v>
      </c>
      <c r="CI28" s="22">
        <v>71.069199999999995</v>
      </c>
      <c r="CJ28" s="22">
        <v>73.977999999999994</v>
      </c>
      <c r="CK28" s="22">
        <v>80.424499999999995</v>
      </c>
      <c r="CL28" s="22">
        <v>80.503100000000003</v>
      </c>
      <c r="CM28" s="22">
        <v>80.503100000000003</v>
      </c>
      <c r="CN28" s="22">
        <v>78.066000000000003</v>
      </c>
      <c r="CO28" s="22">
        <v>67.531499999999994</v>
      </c>
      <c r="CP28" s="22">
        <v>67.4529</v>
      </c>
      <c r="CQ28" s="22">
        <v>73.034599999999998</v>
      </c>
      <c r="CR28" s="22">
        <v>75.9435</v>
      </c>
      <c r="CS28" s="22">
        <v>69.182400000000001</v>
      </c>
      <c r="CT28" s="22">
        <v>68.396299999999997</v>
      </c>
      <c r="CU28" s="22">
        <v>69.182400000000001</v>
      </c>
      <c r="CV28" s="22">
        <v>68.474900000000005</v>
      </c>
      <c r="CW28" s="22">
        <v>73.270499999999998</v>
      </c>
      <c r="CX28" s="22">
        <v>77.043999999999997</v>
      </c>
      <c r="CY28" s="22">
        <v>76.965400000000002</v>
      </c>
      <c r="CZ28" s="22">
        <v>72.720100000000002</v>
      </c>
      <c r="DA28" s="22">
        <v>64.229500000000002</v>
      </c>
      <c r="DB28" s="22">
        <v>66.194999999999993</v>
      </c>
      <c r="DC28" s="22">
        <v>71.305000000000007</v>
      </c>
      <c r="DD28" s="22">
        <v>71.6982</v>
      </c>
      <c r="DE28" s="22">
        <v>67.4529</v>
      </c>
      <c r="DF28" s="22">
        <v>66.352199999999996</v>
      </c>
      <c r="DG28" s="22">
        <v>72.484300000000005</v>
      </c>
      <c r="DH28" s="22">
        <v>80.896199999999993</v>
      </c>
      <c r="DI28" s="22">
        <v>84.119500000000002</v>
      </c>
      <c r="DJ28" s="22">
        <v>85.613299999999995</v>
      </c>
      <c r="DK28" s="22">
        <v>85.849100000000007</v>
      </c>
      <c r="DL28" s="22">
        <v>79.9529</v>
      </c>
      <c r="DM28" s="22">
        <v>78.773600000000002</v>
      </c>
      <c r="DN28" s="22">
        <v>79.716999999999999</v>
      </c>
      <c r="DO28" s="22">
        <v>84.748500000000007</v>
      </c>
      <c r="DP28" s="22">
        <v>81.760999999999996</v>
      </c>
      <c r="DQ28" s="22">
        <v>72.563000000000002</v>
      </c>
      <c r="DR28" s="22">
        <v>71.383700000000005</v>
      </c>
      <c r="DS28" s="22">
        <v>71.383700000000005</v>
      </c>
      <c r="DT28" s="22">
        <v>76.257900000000006</v>
      </c>
      <c r="DU28" s="22">
        <v>79.323999999999998</v>
      </c>
      <c r="DV28" s="22">
        <v>79.323999999999998</v>
      </c>
      <c r="DW28" s="22">
        <v>79.323999999999998</v>
      </c>
      <c r="DX28" s="22">
        <v>84.905699999999996</v>
      </c>
      <c r="DY28" s="22">
        <v>81.525199999999998</v>
      </c>
      <c r="DZ28" s="22">
        <v>82.1541</v>
      </c>
      <c r="EA28" s="22">
        <v>85.377399999999994</v>
      </c>
      <c r="EB28" s="22">
        <v>85.377399999999994</v>
      </c>
      <c r="EC28" s="22">
        <v>79.716999999999999</v>
      </c>
      <c r="ED28" s="22">
        <v>77.2012</v>
      </c>
      <c r="EE28" s="22">
        <v>77.043999999999997</v>
      </c>
      <c r="EF28" s="22">
        <v>79.2453</v>
      </c>
      <c r="EG28" s="22">
        <v>83.962299999999999</v>
      </c>
      <c r="EH28" s="22">
        <v>86.556600000000003</v>
      </c>
      <c r="EI28" s="22">
        <v>87.106899999999996</v>
      </c>
      <c r="EJ28" s="22">
        <v>91.037800000000004</v>
      </c>
      <c r="EK28" s="22">
        <v>87.185500000000005</v>
      </c>
      <c r="EL28" s="22">
        <v>77.830200000000005</v>
      </c>
      <c r="EM28" s="22">
        <v>77.987499999999997</v>
      </c>
      <c r="EN28" s="22">
        <v>78.1447</v>
      </c>
      <c r="EO28" s="22">
        <v>77.908799999999999</v>
      </c>
      <c r="EP28" s="22">
        <v>74.606999999999999</v>
      </c>
      <c r="EQ28" s="22">
        <v>77.437200000000004</v>
      </c>
      <c r="ER28" s="22">
        <v>85.2988</v>
      </c>
      <c r="ES28" s="22">
        <v>89.229600000000005</v>
      </c>
      <c r="ET28" s="22">
        <v>93.160399999999996</v>
      </c>
      <c r="EU28" s="22">
        <v>93.239099999999993</v>
      </c>
      <c r="EV28" s="22">
        <v>91.509500000000003</v>
      </c>
      <c r="EW28" s="22">
        <v>91.509500000000003</v>
      </c>
      <c r="EX28" s="22">
        <v>86.084999999999994</v>
      </c>
      <c r="EY28" s="22">
        <v>86.3994</v>
      </c>
      <c r="EZ28" s="22">
        <v>88.600700000000003</v>
      </c>
      <c r="FA28" s="22">
        <v>88.600700000000003</v>
      </c>
      <c r="FB28" s="22">
        <v>87.185500000000005</v>
      </c>
      <c r="FC28" s="22">
        <v>87.342799999999997</v>
      </c>
      <c r="FD28" s="22">
        <v>90.959199999999996</v>
      </c>
      <c r="FE28" s="22">
        <v>95.125799999999998</v>
      </c>
      <c r="FF28" s="22">
        <v>95.047200000000004</v>
      </c>
      <c r="FG28" s="22">
        <v>95.125799999999998</v>
      </c>
      <c r="FH28" s="22">
        <v>90.959199999999996</v>
      </c>
      <c r="FI28" s="22">
        <v>91.273600000000002</v>
      </c>
      <c r="FJ28" s="22">
        <v>91.273600000000002</v>
      </c>
      <c r="FK28" s="22">
        <v>86.635199999999998</v>
      </c>
      <c r="FL28" s="22">
        <v>86.006200000000007</v>
      </c>
      <c r="FM28" s="22">
        <v>84.276700000000005</v>
      </c>
      <c r="FN28" s="22">
        <v>82.311300000000003</v>
      </c>
      <c r="FO28" s="22">
        <v>80.974800000000002</v>
      </c>
      <c r="FP28" s="22">
        <v>81.839600000000004</v>
      </c>
      <c r="FQ28" s="22">
        <v>92.138400000000004</v>
      </c>
      <c r="FR28" s="22">
        <v>93.5535</v>
      </c>
      <c r="FS28" s="22">
        <v>93.081699999999998</v>
      </c>
      <c r="FT28" s="22">
        <v>96.147800000000004</v>
      </c>
      <c r="FU28" s="22">
        <v>95.440200000000004</v>
      </c>
      <c r="FV28" s="22">
        <v>89.386799999999994</v>
      </c>
      <c r="FW28" s="22">
        <v>89.229600000000005</v>
      </c>
      <c r="FX28" s="22">
        <v>88.836399999999998</v>
      </c>
      <c r="FY28" s="22">
        <v>84.040800000000004</v>
      </c>
      <c r="FZ28" s="22">
        <v>82.468599999999995</v>
      </c>
      <c r="GA28" s="22">
        <v>86.792500000000004</v>
      </c>
      <c r="GB28" s="22">
        <v>89.308199999999999</v>
      </c>
      <c r="GC28" s="22">
        <v>96.147800000000004</v>
      </c>
      <c r="GD28" s="22">
        <v>96.147800000000004</v>
      </c>
      <c r="GE28" s="22">
        <v>96.147800000000004</v>
      </c>
      <c r="GF28" s="22">
        <v>96.147800000000004</v>
      </c>
      <c r="GG28" s="22">
        <v>95.283100000000005</v>
      </c>
      <c r="GH28" s="22">
        <v>86.949700000000007</v>
      </c>
      <c r="GI28" s="22">
        <v>85.220100000000002</v>
      </c>
      <c r="GJ28" s="22">
        <v>81.4465</v>
      </c>
      <c r="GK28" s="22">
        <v>81.525099999999995</v>
      </c>
      <c r="GL28" s="22">
        <v>81.525099999999995</v>
      </c>
      <c r="GM28" s="22">
        <v>81.525099999999995</v>
      </c>
      <c r="GN28" s="22">
        <v>81.525099999999995</v>
      </c>
      <c r="GO28" s="22">
        <v>87.735799999999998</v>
      </c>
      <c r="GP28" s="22">
        <v>91.430800000000005</v>
      </c>
      <c r="GQ28" s="22">
        <v>93.003200000000007</v>
      </c>
      <c r="GR28" s="22">
        <v>89.072400000000002</v>
      </c>
      <c r="GS28" s="22">
        <v>89.072400000000002</v>
      </c>
      <c r="GT28" s="22">
        <v>81.367900000000006</v>
      </c>
      <c r="GU28" s="22">
        <v>81.603800000000007</v>
      </c>
      <c r="GV28" s="22">
        <v>81.603800000000007</v>
      </c>
      <c r="GW28" s="22">
        <v>82.1541</v>
      </c>
      <c r="GX28" s="22">
        <v>81.603800000000007</v>
      </c>
      <c r="GY28" s="22">
        <v>81.839600000000004</v>
      </c>
      <c r="GZ28" s="22">
        <v>85.298699999999997</v>
      </c>
      <c r="HA28" s="22">
        <v>92.216999999999999</v>
      </c>
      <c r="HB28" s="22">
        <v>92.216999999999999</v>
      </c>
      <c r="HC28" s="22">
        <v>93.789299999999997</v>
      </c>
      <c r="HD28" s="22">
        <v>89.543999999999997</v>
      </c>
      <c r="HE28" s="22">
        <v>88.364800000000002</v>
      </c>
      <c r="HF28" s="22">
        <v>87.028300000000002</v>
      </c>
      <c r="HG28" s="22">
        <v>88.443399999999997</v>
      </c>
      <c r="HH28" s="22">
        <v>90.173000000000002</v>
      </c>
      <c r="HI28" s="22">
        <v>93.081699999999998</v>
      </c>
      <c r="HJ28" s="22">
        <v>93.003200000000007</v>
      </c>
      <c r="HK28" s="22">
        <v>93.317599999999999</v>
      </c>
      <c r="HL28" s="22">
        <v>96.069199999999995</v>
      </c>
      <c r="HM28" s="22">
        <v>99.135199999999998</v>
      </c>
      <c r="HN28" s="22">
        <v>100.9434</v>
      </c>
      <c r="HO28" s="22">
        <v>102.35850000000001</v>
      </c>
      <c r="HP28" s="22">
        <v>99.921400000000006</v>
      </c>
      <c r="HQ28" s="22">
        <v>100.3145</v>
      </c>
      <c r="HR28" s="22">
        <v>100.7075</v>
      </c>
      <c r="HS28" s="167">
        <v>100</v>
      </c>
      <c r="HT28" s="22">
        <v>100</v>
      </c>
      <c r="HU28" s="4">
        <v>101.4937</v>
      </c>
      <c r="HV28" s="4">
        <v>104.55970000000001</v>
      </c>
      <c r="HW28" s="4">
        <v>107.6258</v>
      </c>
      <c r="HX28" s="4">
        <v>109.1981</v>
      </c>
      <c r="HY28" s="4">
        <v>109.3553</v>
      </c>
      <c r="HZ28" s="4">
        <v>109.1981</v>
      </c>
      <c r="IA28" s="4">
        <v>109.1981</v>
      </c>
      <c r="IB28" s="4">
        <v>107.6258</v>
      </c>
      <c r="IC28" s="4">
        <v>107.6258</v>
      </c>
      <c r="ID28" s="4">
        <v>107.6258</v>
      </c>
      <c r="IE28" s="4">
        <v>106.13209999999999</v>
      </c>
      <c r="IF28" s="4">
        <v>106.36790000000001</v>
      </c>
      <c r="IG28" s="4">
        <v>110.2201</v>
      </c>
      <c r="IH28" s="4">
        <v>110.2987</v>
      </c>
      <c r="II28" s="4">
        <v>110.2201</v>
      </c>
      <c r="IJ28" s="28">
        <v>109.51260000000001</v>
      </c>
    </row>
    <row r="29" spans="1:244" s="100" customFormat="1" ht="11.1" customHeight="1" x14ac:dyDescent="0.2">
      <c r="A29" s="95" t="s">
        <v>2158</v>
      </c>
      <c r="B29"/>
      <c r="C29" t="s">
        <v>5478</v>
      </c>
      <c r="D29" s="48" t="s">
        <v>203</v>
      </c>
      <c r="E29" s="47"/>
      <c r="F29" s="34"/>
      <c r="G29" s="34"/>
      <c r="H29" s="34"/>
      <c r="I29" s="34" t="str">
        <f>IF(LEFT($J$1,1)="1",VLOOKUP($A29,PPI_IPI_PGA_PGAI!$A:$I,2,FALSE),IF(LEFT($J$1,1)="2",VLOOKUP($A29,PPI_IPI_PGA_PGAI!$A:$I,3,FALSE),IF(LEFT($J$1,1)="3",VLOOKUP($A29,PPI_IPI_PGA_PGAI!$A:$I,4,FALSE),VLOOKUP($A29,PPI_IPI_PGA_PGAI!$A:$I,5,FALSE))))</f>
        <v>Schweine</v>
      </c>
      <c r="J29" s="34"/>
      <c r="K29" s="34"/>
      <c r="L29" s="34"/>
      <c r="M29" s="34"/>
      <c r="N29" s="185"/>
      <c r="O29" s="5">
        <v>0.2344</v>
      </c>
      <c r="P29" s="22">
        <v>114.7495</v>
      </c>
      <c r="Q29" s="22">
        <v>121.9996</v>
      </c>
      <c r="R29" s="22">
        <v>117.2496</v>
      </c>
      <c r="S29" s="22">
        <v>119.7496</v>
      </c>
      <c r="T29" s="22">
        <v>104.9997</v>
      </c>
      <c r="U29" s="22">
        <v>107.49979999999999</v>
      </c>
      <c r="V29" s="22">
        <v>105.4997</v>
      </c>
      <c r="W29" s="22">
        <v>112.2499</v>
      </c>
      <c r="X29" s="22">
        <v>107.4999</v>
      </c>
      <c r="Y29" s="22">
        <v>114.7499</v>
      </c>
      <c r="Z29" s="22">
        <v>114.7499</v>
      </c>
      <c r="AA29" s="22">
        <v>117.25</v>
      </c>
      <c r="AB29" s="22">
        <v>119.7499</v>
      </c>
      <c r="AC29" s="22">
        <v>127</v>
      </c>
      <c r="AD29" s="22">
        <v>122</v>
      </c>
      <c r="AE29" s="22">
        <v>104.9999</v>
      </c>
      <c r="AF29" s="22">
        <v>104.9999</v>
      </c>
      <c r="AG29" s="22">
        <v>97.75</v>
      </c>
      <c r="AH29" s="22">
        <v>97.75</v>
      </c>
      <c r="AI29" s="22">
        <v>104.9999</v>
      </c>
      <c r="AJ29" s="22">
        <v>97.75</v>
      </c>
      <c r="AK29" s="22">
        <v>97.75</v>
      </c>
      <c r="AL29" s="22">
        <v>97.75</v>
      </c>
      <c r="AM29" s="22">
        <v>100</v>
      </c>
      <c r="AN29" s="22">
        <v>100</v>
      </c>
      <c r="AO29" s="22">
        <v>109.75</v>
      </c>
      <c r="AP29" s="22">
        <v>106.2501</v>
      </c>
      <c r="AQ29" s="22">
        <v>99</v>
      </c>
      <c r="AR29" s="22">
        <v>101.25</v>
      </c>
      <c r="AS29" s="22">
        <v>94.000100000000003</v>
      </c>
      <c r="AT29" s="22">
        <v>86.750100000000003</v>
      </c>
      <c r="AU29" s="22">
        <v>89.000100000000003</v>
      </c>
      <c r="AV29" s="22">
        <v>91.000100000000003</v>
      </c>
      <c r="AW29" s="22">
        <v>99</v>
      </c>
      <c r="AX29" s="22">
        <v>94.000100000000003</v>
      </c>
      <c r="AY29" s="22">
        <v>96.500100000000003</v>
      </c>
      <c r="AZ29" s="22">
        <v>99.000100000000003</v>
      </c>
      <c r="BA29" s="22">
        <v>106.25020000000001</v>
      </c>
      <c r="BB29" s="22">
        <v>103.7501</v>
      </c>
      <c r="BC29" s="22">
        <v>91.500100000000003</v>
      </c>
      <c r="BD29" s="22">
        <v>91.500100000000003</v>
      </c>
      <c r="BE29" s="22">
        <v>86.750100000000003</v>
      </c>
      <c r="BF29" s="22">
        <v>83</v>
      </c>
      <c r="BG29" s="22">
        <v>88</v>
      </c>
      <c r="BH29" s="22">
        <v>84.75</v>
      </c>
      <c r="BI29" s="22">
        <v>82.249899999999997</v>
      </c>
      <c r="BJ29" s="22">
        <v>84.75</v>
      </c>
      <c r="BK29" s="22">
        <v>92</v>
      </c>
      <c r="BL29" s="22">
        <v>102</v>
      </c>
      <c r="BM29" s="22">
        <v>104.2499</v>
      </c>
      <c r="BN29" s="22">
        <v>104.2499</v>
      </c>
      <c r="BO29" s="22">
        <v>100</v>
      </c>
      <c r="BP29" s="22">
        <v>100</v>
      </c>
      <c r="BQ29" s="22">
        <v>95.25</v>
      </c>
      <c r="BR29" s="22">
        <v>97.75</v>
      </c>
      <c r="BS29" s="22">
        <v>104.9999</v>
      </c>
      <c r="BT29" s="22">
        <v>103.75</v>
      </c>
      <c r="BU29" s="22">
        <v>108.7499</v>
      </c>
      <c r="BV29" s="22">
        <v>113.5</v>
      </c>
      <c r="BW29" s="22">
        <v>115.9999</v>
      </c>
      <c r="BX29" s="22">
        <v>123.5</v>
      </c>
      <c r="BY29" s="22">
        <v>125.75</v>
      </c>
      <c r="BZ29" s="22">
        <v>123.5</v>
      </c>
      <c r="CA29" s="22">
        <v>124.4999</v>
      </c>
      <c r="CB29" s="22">
        <v>124.4999</v>
      </c>
      <c r="CC29" s="22">
        <v>124.4999</v>
      </c>
      <c r="CD29" s="22">
        <v>119.7499</v>
      </c>
      <c r="CE29" s="22">
        <v>112.25</v>
      </c>
      <c r="CF29" s="22">
        <v>112.25</v>
      </c>
      <c r="CG29" s="22">
        <v>104.9999</v>
      </c>
      <c r="CH29" s="22">
        <v>112.25</v>
      </c>
      <c r="CI29" s="22">
        <v>117.25</v>
      </c>
      <c r="CJ29" s="22">
        <v>114.75</v>
      </c>
      <c r="CK29" s="22">
        <v>114.75</v>
      </c>
      <c r="CL29" s="22">
        <v>114.75</v>
      </c>
      <c r="CM29" s="22">
        <v>105.4999</v>
      </c>
      <c r="CN29" s="22">
        <v>95.25</v>
      </c>
      <c r="CO29" s="22">
        <v>92.75</v>
      </c>
      <c r="CP29" s="22">
        <v>87.999899999999997</v>
      </c>
      <c r="CQ29" s="22">
        <v>90.249899999999997</v>
      </c>
      <c r="CR29" s="22">
        <v>92.75</v>
      </c>
      <c r="CS29" s="22">
        <v>87.999899999999997</v>
      </c>
      <c r="CT29" s="22">
        <v>95.25</v>
      </c>
      <c r="CU29" s="22">
        <v>102.5</v>
      </c>
      <c r="CV29" s="22">
        <v>104.9999</v>
      </c>
      <c r="CW29" s="22">
        <v>104.9999</v>
      </c>
      <c r="CX29" s="22">
        <v>102.5</v>
      </c>
      <c r="CY29" s="22">
        <v>90.249899999999997</v>
      </c>
      <c r="CZ29" s="22">
        <v>90.249899999999997</v>
      </c>
      <c r="DA29" s="22">
        <v>82.999899999999997</v>
      </c>
      <c r="DB29" s="22">
        <v>80.5</v>
      </c>
      <c r="DC29" s="22">
        <v>80.5</v>
      </c>
      <c r="DD29" s="22">
        <v>87.75</v>
      </c>
      <c r="DE29" s="22">
        <v>92.75</v>
      </c>
      <c r="DF29" s="22">
        <v>92.75</v>
      </c>
      <c r="DG29" s="22">
        <v>100</v>
      </c>
      <c r="DH29" s="22">
        <v>102.5</v>
      </c>
      <c r="DI29" s="22">
        <v>105</v>
      </c>
      <c r="DJ29" s="22">
        <v>85.25</v>
      </c>
      <c r="DK29" s="22">
        <v>85.25</v>
      </c>
      <c r="DL29" s="22">
        <v>75.5</v>
      </c>
      <c r="DM29" s="22">
        <v>75.5</v>
      </c>
      <c r="DN29" s="22">
        <v>75.5</v>
      </c>
      <c r="DO29" s="22">
        <v>75.5</v>
      </c>
      <c r="DP29" s="22">
        <v>75.5</v>
      </c>
      <c r="DQ29" s="22">
        <v>75.5</v>
      </c>
      <c r="DR29" s="22">
        <v>75.5</v>
      </c>
      <c r="DS29" s="22">
        <v>83</v>
      </c>
      <c r="DT29" s="22">
        <v>85.25</v>
      </c>
      <c r="DU29" s="22">
        <v>92.75</v>
      </c>
      <c r="DV29" s="22">
        <v>92.75</v>
      </c>
      <c r="DW29" s="22">
        <v>87.75</v>
      </c>
      <c r="DX29" s="22">
        <v>80.5</v>
      </c>
      <c r="DY29" s="22">
        <v>83</v>
      </c>
      <c r="DZ29" s="22">
        <v>83</v>
      </c>
      <c r="EA29" s="22">
        <v>95</v>
      </c>
      <c r="EB29" s="22">
        <v>95</v>
      </c>
      <c r="EC29" s="22">
        <v>102.5</v>
      </c>
      <c r="ED29" s="22">
        <v>107.25</v>
      </c>
      <c r="EE29" s="22">
        <v>109.75</v>
      </c>
      <c r="EF29" s="22">
        <v>112.2501</v>
      </c>
      <c r="EG29" s="22">
        <v>112.2501</v>
      </c>
      <c r="EH29" s="22">
        <v>114.75</v>
      </c>
      <c r="EI29" s="22">
        <v>114.75</v>
      </c>
      <c r="EJ29" s="22">
        <v>112.2501</v>
      </c>
      <c r="EK29" s="22">
        <v>112.2501</v>
      </c>
      <c r="EL29" s="22">
        <v>105</v>
      </c>
      <c r="EM29" s="22">
        <v>105</v>
      </c>
      <c r="EN29" s="22">
        <v>105</v>
      </c>
      <c r="EO29" s="22">
        <v>105</v>
      </c>
      <c r="EP29" s="22">
        <v>109.75</v>
      </c>
      <c r="EQ29" s="22">
        <v>112.2501</v>
      </c>
      <c r="ER29" s="22">
        <v>114.75</v>
      </c>
      <c r="ES29" s="22">
        <v>114.75</v>
      </c>
      <c r="ET29" s="22">
        <v>114.75</v>
      </c>
      <c r="EU29" s="22">
        <v>105</v>
      </c>
      <c r="EV29" s="22">
        <v>97.5</v>
      </c>
      <c r="EW29" s="22">
        <v>87.75</v>
      </c>
      <c r="EX29" s="22">
        <v>78</v>
      </c>
      <c r="EY29" s="22">
        <v>78</v>
      </c>
      <c r="EZ29" s="22">
        <v>78</v>
      </c>
      <c r="FA29" s="22">
        <v>78</v>
      </c>
      <c r="FB29" s="22">
        <v>83</v>
      </c>
      <c r="FC29" s="22">
        <v>87.75</v>
      </c>
      <c r="FD29" s="22">
        <v>87.75</v>
      </c>
      <c r="FE29" s="22">
        <v>87.75</v>
      </c>
      <c r="FF29" s="22">
        <v>92.75</v>
      </c>
      <c r="FG29" s="22">
        <v>90.25</v>
      </c>
      <c r="FH29" s="22">
        <v>80.5</v>
      </c>
      <c r="FI29" s="22">
        <v>78</v>
      </c>
      <c r="FJ29" s="22">
        <v>78</v>
      </c>
      <c r="FK29" s="22">
        <v>83</v>
      </c>
      <c r="FL29" s="22">
        <v>83</v>
      </c>
      <c r="FM29" s="22">
        <v>83</v>
      </c>
      <c r="FN29" s="22">
        <v>87.75</v>
      </c>
      <c r="FO29" s="22">
        <v>92.75</v>
      </c>
      <c r="FP29" s="22">
        <v>97.5</v>
      </c>
      <c r="FQ29" s="22">
        <v>102.5</v>
      </c>
      <c r="FR29" s="22">
        <v>105</v>
      </c>
      <c r="FS29" s="22">
        <v>100</v>
      </c>
      <c r="FT29" s="22">
        <v>87.75</v>
      </c>
      <c r="FU29" s="22">
        <v>87.75</v>
      </c>
      <c r="FV29" s="22">
        <v>87.75</v>
      </c>
      <c r="FW29" s="22">
        <v>87.75</v>
      </c>
      <c r="FX29" s="22">
        <v>87.75</v>
      </c>
      <c r="FY29" s="22">
        <v>87.75</v>
      </c>
      <c r="FZ29" s="22">
        <v>87.75</v>
      </c>
      <c r="GA29" s="22">
        <v>92.75</v>
      </c>
      <c r="GB29" s="22">
        <v>95</v>
      </c>
      <c r="GC29" s="22">
        <v>102.5</v>
      </c>
      <c r="GD29" s="22">
        <v>102.5</v>
      </c>
      <c r="GE29" s="22">
        <v>92.75</v>
      </c>
      <c r="GF29" s="22">
        <v>87.75</v>
      </c>
      <c r="GG29" s="22">
        <v>87.75</v>
      </c>
      <c r="GH29" s="22">
        <v>87.75</v>
      </c>
      <c r="GI29" s="22">
        <v>87.75</v>
      </c>
      <c r="GJ29" s="22">
        <v>87.75</v>
      </c>
      <c r="GK29" s="22">
        <v>87.75</v>
      </c>
      <c r="GL29" s="22">
        <v>87.75</v>
      </c>
      <c r="GM29" s="22">
        <v>90.25</v>
      </c>
      <c r="GN29" s="22">
        <v>100</v>
      </c>
      <c r="GO29" s="22">
        <v>102.5</v>
      </c>
      <c r="GP29" s="22">
        <v>102.5</v>
      </c>
      <c r="GQ29" s="22">
        <v>85.25</v>
      </c>
      <c r="GR29" s="22">
        <v>80.500100000000003</v>
      </c>
      <c r="GS29" s="22">
        <v>85.25</v>
      </c>
      <c r="GT29" s="22">
        <v>90.25</v>
      </c>
      <c r="GU29" s="22">
        <v>92.75</v>
      </c>
      <c r="GV29" s="22">
        <v>92.75</v>
      </c>
      <c r="GW29" s="22">
        <v>102.5</v>
      </c>
      <c r="GX29" s="22">
        <v>107.2501</v>
      </c>
      <c r="GY29" s="22">
        <v>109.75</v>
      </c>
      <c r="GZ29" s="22">
        <v>109.75</v>
      </c>
      <c r="HA29" s="22">
        <v>109.75</v>
      </c>
      <c r="HB29" s="22">
        <v>109.75</v>
      </c>
      <c r="HC29" s="22">
        <v>107.2501</v>
      </c>
      <c r="HD29" s="22">
        <v>102.5</v>
      </c>
      <c r="HE29" s="22">
        <v>102.5</v>
      </c>
      <c r="HF29" s="22">
        <v>105</v>
      </c>
      <c r="HG29" s="22">
        <v>107.2501</v>
      </c>
      <c r="HH29" s="22">
        <v>107.2501</v>
      </c>
      <c r="HI29" s="22">
        <v>109.75</v>
      </c>
      <c r="HJ29" s="22">
        <v>112.2501</v>
      </c>
      <c r="HK29" s="22">
        <v>112.2501</v>
      </c>
      <c r="HL29" s="22">
        <v>112.2501</v>
      </c>
      <c r="HM29" s="22">
        <v>112.2501</v>
      </c>
      <c r="HN29" s="22">
        <v>112.2501</v>
      </c>
      <c r="HO29" s="22">
        <v>112.2501</v>
      </c>
      <c r="HP29" s="22">
        <v>112.2501</v>
      </c>
      <c r="HQ29" s="22">
        <v>112.2501</v>
      </c>
      <c r="HR29" s="22">
        <v>112.2501</v>
      </c>
      <c r="HS29" s="167">
        <v>100</v>
      </c>
      <c r="HT29" s="22">
        <v>95</v>
      </c>
      <c r="HU29" s="4">
        <v>90.25</v>
      </c>
      <c r="HV29" s="4">
        <v>95</v>
      </c>
      <c r="HW29" s="4">
        <v>105</v>
      </c>
      <c r="HX29" s="4">
        <v>107.25</v>
      </c>
      <c r="HY29" s="4">
        <v>109.75</v>
      </c>
      <c r="HZ29" s="4">
        <v>100</v>
      </c>
      <c r="IA29" s="4">
        <v>92.75</v>
      </c>
      <c r="IB29" s="4">
        <v>92.75</v>
      </c>
      <c r="IC29" s="4">
        <v>92.75</v>
      </c>
      <c r="ID29" s="4">
        <v>87.75</v>
      </c>
      <c r="IE29" s="4">
        <v>87.75</v>
      </c>
      <c r="IF29" s="4">
        <v>87.75</v>
      </c>
      <c r="IG29" s="4">
        <v>87.75</v>
      </c>
      <c r="IH29" s="4">
        <v>87.75</v>
      </c>
      <c r="II29" s="4">
        <v>87.75</v>
      </c>
      <c r="IJ29" s="28">
        <v>92.75</v>
      </c>
    </row>
    <row r="30" spans="1:244" s="102" customFormat="1" ht="11.1" customHeight="1" x14ac:dyDescent="0.2">
      <c r="A30" s="95" t="s">
        <v>2159</v>
      </c>
      <c r="B30"/>
      <c r="C30" t="s">
        <v>5479</v>
      </c>
      <c r="D30" s="46" t="s">
        <v>204</v>
      </c>
      <c r="E30" s="45"/>
      <c r="F30" s="35"/>
      <c r="G30" s="34"/>
      <c r="H30" s="34"/>
      <c r="I30" s="34" t="str">
        <f>IF(LEFT($J$1,1)="1",VLOOKUP($A30,PPI_IPI_PGA_PGAI!$A:$I,2,FALSE),IF(LEFT($J$1,1)="2",VLOOKUP($A30,PPI_IPI_PGA_PGAI!$A:$I,3,FALSE),IF(LEFT($J$1,1)="3",VLOOKUP($A30,PPI_IPI_PGA_PGAI!$A:$I,4,FALSE),VLOOKUP($A30,PPI_IPI_PGA_PGAI!$A:$I,5,FALSE))))</f>
        <v>Geflügel</v>
      </c>
      <c r="J30" s="34"/>
      <c r="K30" s="34"/>
      <c r="L30" s="34"/>
      <c r="M30" s="34"/>
      <c r="N30" s="185"/>
      <c r="O30" s="5">
        <v>0.1593</v>
      </c>
      <c r="P30" s="22">
        <v>105.9662</v>
      </c>
      <c r="Q30" s="22">
        <v>105.69410000000001</v>
      </c>
      <c r="R30" s="22">
        <v>105.5295</v>
      </c>
      <c r="S30" s="22">
        <v>106.0731</v>
      </c>
      <c r="T30" s="22">
        <v>105.9871</v>
      </c>
      <c r="U30" s="22">
        <v>106.1558</v>
      </c>
      <c r="V30" s="22">
        <v>105.78740000000001</v>
      </c>
      <c r="W30" s="22">
        <v>105.6704</v>
      </c>
      <c r="X30" s="22">
        <v>105.245</v>
      </c>
      <c r="Y30" s="22">
        <v>105.2175</v>
      </c>
      <c r="Z30" s="22">
        <v>105.214</v>
      </c>
      <c r="AA30" s="22">
        <v>105.1729</v>
      </c>
      <c r="AB30" s="22">
        <v>105.2175</v>
      </c>
      <c r="AC30" s="22">
        <v>105.2175</v>
      </c>
      <c r="AD30" s="22">
        <v>104.36660000000001</v>
      </c>
      <c r="AE30" s="22">
        <v>104.4461</v>
      </c>
      <c r="AF30" s="22">
        <v>104.4187</v>
      </c>
      <c r="AG30" s="22">
        <v>104.4187</v>
      </c>
      <c r="AH30" s="22">
        <v>104.4187</v>
      </c>
      <c r="AI30" s="22">
        <v>104.4187</v>
      </c>
      <c r="AJ30" s="22">
        <v>103.4585</v>
      </c>
      <c r="AK30" s="22">
        <v>103.39</v>
      </c>
      <c r="AL30" s="22">
        <v>103.39</v>
      </c>
      <c r="AM30" s="22">
        <v>103.9952</v>
      </c>
      <c r="AN30" s="22">
        <v>103.8231</v>
      </c>
      <c r="AO30" s="22">
        <v>102.21769999999999</v>
      </c>
      <c r="AP30" s="22">
        <v>102.21769999999999</v>
      </c>
      <c r="AQ30" s="22">
        <v>102.21769999999999</v>
      </c>
      <c r="AR30" s="22">
        <v>102.6431</v>
      </c>
      <c r="AS30" s="22">
        <v>102.6431</v>
      </c>
      <c r="AT30" s="22">
        <v>102.86620000000001</v>
      </c>
      <c r="AU30" s="22">
        <v>102.86620000000001</v>
      </c>
      <c r="AV30" s="22">
        <v>101.749</v>
      </c>
      <c r="AW30" s="22">
        <v>101.8027</v>
      </c>
      <c r="AX30" s="22">
        <v>101.8027</v>
      </c>
      <c r="AY30" s="22">
        <v>101.9066</v>
      </c>
      <c r="AZ30" s="22">
        <v>101.9066</v>
      </c>
      <c r="BA30" s="22">
        <v>101.9066</v>
      </c>
      <c r="BB30" s="22">
        <v>101.9066</v>
      </c>
      <c r="BC30" s="22">
        <v>101.9066</v>
      </c>
      <c r="BD30" s="22">
        <v>101.8382</v>
      </c>
      <c r="BE30" s="22">
        <v>101.8382</v>
      </c>
      <c r="BF30" s="22">
        <v>99.634900000000002</v>
      </c>
      <c r="BG30" s="22">
        <v>99.634900000000002</v>
      </c>
      <c r="BH30" s="22">
        <v>99.155900000000003</v>
      </c>
      <c r="BI30" s="22">
        <v>99.155900000000003</v>
      </c>
      <c r="BJ30" s="22">
        <v>99.155900000000003</v>
      </c>
      <c r="BK30" s="22">
        <v>98.674499999999995</v>
      </c>
      <c r="BL30" s="22">
        <v>98.674499999999995</v>
      </c>
      <c r="BM30" s="22">
        <v>98.674499999999995</v>
      </c>
      <c r="BN30" s="22">
        <v>98.846800000000002</v>
      </c>
      <c r="BO30" s="22">
        <v>99.155900000000003</v>
      </c>
      <c r="BP30" s="22">
        <v>98.198700000000002</v>
      </c>
      <c r="BQ30" s="22">
        <v>98.198700000000002</v>
      </c>
      <c r="BR30" s="22">
        <v>98.085899999999995</v>
      </c>
      <c r="BS30" s="22">
        <v>97.018900000000002</v>
      </c>
      <c r="BT30" s="22">
        <v>98.387900000000002</v>
      </c>
      <c r="BU30" s="22">
        <v>98.215699999999998</v>
      </c>
      <c r="BV30" s="22">
        <v>99.242400000000004</v>
      </c>
      <c r="BW30" s="22">
        <v>99.242400000000004</v>
      </c>
      <c r="BX30" s="22">
        <v>100.75020000000001</v>
      </c>
      <c r="BY30" s="22">
        <v>100.2509</v>
      </c>
      <c r="BZ30" s="22">
        <v>100.2992</v>
      </c>
      <c r="CA30" s="22">
        <v>103.3485</v>
      </c>
      <c r="CB30" s="22">
        <v>103.00409999999999</v>
      </c>
      <c r="CC30" s="22">
        <v>103.3745</v>
      </c>
      <c r="CD30" s="22">
        <v>103.4289</v>
      </c>
      <c r="CE30" s="22">
        <v>103.3565</v>
      </c>
      <c r="CF30" s="22">
        <v>103.1955</v>
      </c>
      <c r="CG30" s="22">
        <v>103.1521</v>
      </c>
      <c r="CH30" s="22">
        <v>103.6433</v>
      </c>
      <c r="CI30" s="22">
        <v>103.2402</v>
      </c>
      <c r="CJ30" s="22">
        <v>103.2402</v>
      </c>
      <c r="CK30" s="22">
        <v>103.37220000000001</v>
      </c>
      <c r="CL30" s="22">
        <v>103.67829999999999</v>
      </c>
      <c r="CM30" s="22">
        <v>102.03959999999999</v>
      </c>
      <c r="CN30" s="22">
        <v>101.5583</v>
      </c>
      <c r="CO30" s="22">
        <v>100.7531</v>
      </c>
      <c r="CP30" s="22">
        <v>101.4294</v>
      </c>
      <c r="CQ30" s="22">
        <v>101.23309999999999</v>
      </c>
      <c r="CR30" s="22">
        <v>100.8544</v>
      </c>
      <c r="CS30" s="22">
        <v>100.86879999999999</v>
      </c>
      <c r="CT30" s="22">
        <v>100.63209999999999</v>
      </c>
      <c r="CU30" s="22">
        <v>100.8151</v>
      </c>
      <c r="CV30" s="22">
        <v>100.7668</v>
      </c>
      <c r="CW30" s="22">
        <v>100.6138</v>
      </c>
      <c r="CX30" s="22">
        <v>100.4849</v>
      </c>
      <c r="CY30" s="22">
        <v>100.7428</v>
      </c>
      <c r="CZ30" s="22">
        <v>100.4126</v>
      </c>
      <c r="DA30" s="22">
        <v>100.4849</v>
      </c>
      <c r="DB30" s="22">
        <v>100.5896</v>
      </c>
      <c r="DC30" s="22">
        <v>100.3723</v>
      </c>
      <c r="DD30" s="22">
        <v>99.735399999999998</v>
      </c>
      <c r="DE30" s="22">
        <v>99.744900000000001</v>
      </c>
      <c r="DF30" s="22">
        <v>99.885000000000005</v>
      </c>
      <c r="DG30" s="22">
        <v>100.34910000000001</v>
      </c>
      <c r="DH30" s="22">
        <v>100.3995</v>
      </c>
      <c r="DI30" s="22">
        <v>100.3964</v>
      </c>
      <c r="DJ30" s="22">
        <v>100.5003</v>
      </c>
      <c r="DK30" s="22">
        <v>100.19240000000001</v>
      </c>
      <c r="DL30" s="22">
        <v>99.880799999999994</v>
      </c>
      <c r="DM30" s="22">
        <v>100.02379999999999</v>
      </c>
      <c r="DN30" s="22">
        <v>100.03189999999999</v>
      </c>
      <c r="DO30" s="22">
        <v>99.5672</v>
      </c>
      <c r="DP30" s="22">
        <v>99.406099999999995</v>
      </c>
      <c r="DQ30" s="22">
        <v>99.472899999999996</v>
      </c>
      <c r="DR30" s="22">
        <v>99.649799999999999</v>
      </c>
      <c r="DS30" s="22">
        <v>99.542000000000002</v>
      </c>
      <c r="DT30" s="22">
        <v>99.617000000000004</v>
      </c>
      <c r="DU30" s="22">
        <v>99.577799999999996</v>
      </c>
      <c r="DV30" s="22">
        <v>99.450100000000006</v>
      </c>
      <c r="DW30" s="22">
        <v>99.5381</v>
      </c>
      <c r="DX30" s="22">
        <v>100.9075</v>
      </c>
      <c r="DY30" s="22">
        <v>100.9098</v>
      </c>
      <c r="DZ30" s="22">
        <v>101.1126</v>
      </c>
      <c r="EA30" s="22">
        <v>101.3364</v>
      </c>
      <c r="EB30" s="22">
        <v>101.075</v>
      </c>
      <c r="EC30" s="22">
        <v>101.1658</v>
      </c>
      <c r="ED30" s="22">
        <v>101.46420000000001</v>
      </c>
      <c r="EE30" s="22">
        <v>101.4396</v>
      </c>
      <c r="EF30" s="22">
        <v>101.38800000000001</v>
      </c>
      <c r="EG30" s="22">
        <v>101.3699</v>
      </c>
      <c r="EH30" s="22">
        <v>101.3425</v>
      </c>
      <c r="EI30" s="22">
        <v>101.30970000000001</v>
      </c>
      <c r="EJ30" s="22">
        <v>101.30970000000001</v>
      </c>
      <c r="EK30" s="22">
        <v>101.3823</v>
      </c>
      <c r="EL30" s="22">
        <v>101.3343</v>
      </c>
      <c r="EM30" s="22">
        <v>101.6542</v>
      </c>
      <c r="EN30" s="22">
        <v>101.49720000000001</v>
      </c>
      <c r="EO30" s="22">
        <v>101.4902</v>
      </c>
      <c r="EP30" s="22">
        <v>101.5093</v>
      </c>
      <c r="EQ30" s="22">
        <v>101.5702</v>
      </c>
      <c r="ER30" s="22">
        <v>101.5878</v>
      </c>
      <c r="ES30" s="22">
        <v>101.4348</v>
      </c>
      <c r="ET30" s="22">
        <v>101.4348</v>
      </c>
      <c r="EU30" s="22">
        <v>101.6195</v>
      </c>
      <c r="EV30" s="22">
        <v>101.49339999999999</v>
      </c>
      <c r="EW30" s="22">
        <v>100.7841</v>
      </c>
      <c r="EX30" s="22">
        <v>100.7548</v>
      </c>
      <c r="EY30" s="22">
        <v>100.9278</v>
      </c>
      <c r="EZ30" s="22">
        <v>101.5758</v>
      </c>
      <c r="FA30" s="22">
        <v>101.5231</v>
      </c>
      <c r="FB30" s="22">
        <v>101.55119999999999</v>
      </c>
      <c r="FC30" s="22">
        <v>100.6934</v>
      </c>
      <c r="FD30" s="22">
        <v>100.5821</v>
      </c>
      <c r="FE30" s="22">
        <v>100.8396</v>
      </c>
      <c r="FF30" s="22">
        <v>101.0517</v>
      </c>
      <c r="FG30" s="22">
        <v>100.9933</v>
      </c>
      <c r="FH30" s="22">
        <v>100.7133</v>
      </c>
      <c r="FI30" s="22">
        <v>100.7133</v>
      </c>
      <c r="FJ30" s="22">
        <v>100.8693</v>
      </c>
      <c r="FK30" s="22">
        <v>100.7063</v>
      </c>
      <c r="FL30" s="22">
        <v>100.7289</v>
      </c>
      <c r="FM30" s="22">
        <v>100.7384</v>
      </c>
      <c r="FN30" s="22">
        <v>100.57940000000001</v>
      </c>
      <c r="FO30" s="22">
        <v>100.64060000000001</v>
      </c>
      <c r="FP30" s="22">
        <v>100.0093</v>
      </c>
      <c r="FQ30" s="22">
        <v>99.980900000000005</v>
      </c>
      <c r="FR30" s="22">
        <v>99.988600000000005</v>
      </c>
      <c r="FS30" s="22">
        <v>100.1596</v>
      </c>
      <c r="FT30" s="22">
        <v>100.1596</v>
      </c>
      <c r="FU30" s="22">
        <v>100.1734</v>
      </c>
      <c r="FV30" s="22">
        <v>100.1734</v>
      </c>
      <c r="FW30" s="22">
        <v>100.18380000000001</v>
      </c>
      <c r="FX30" s="22">
        <v>100.9465</v>
      </c>
      <c r="FY30" s="22">
        <v>100.9776</v>
      </c>
      <c r="FZ30" s="22">
        <v>101.1262</v>
      </c>
      <c r="GA30" s="22">
        <v>101.1073</v>
      </c>
      <c r="GB30" s="22">
        <v>101.3263</v>
      </c>
      <c r="GC30" s="22">
        <v>101.4395</v>
      </c>
      <c r="GD30" s="22">
        <v>101.4731</v>
      </c>
      <c r="GE30" s="22">
        <v>101.42919999999999</v>
      </c>
      <c r="GF30" s="22">
        <v>101.4085</v>
      </c>
      <c r="GG30" s="22">
        <v>101.4464</v>
      </c>
      <c r="GH30" s="22">
        <v>101.4395</v>
      </c>
      <c r="GI30" s="22">
        <v>101.40770000000001</v>
      </c>
      <c r="GJ30" s="22">
        <v>100.5149</v>
      </c>
      <c r="GK30" s="22">
        <v>100.38039999999999</v>
      </c>
      <c r="GL30" s="22">
        <v>100.4156</v>
      </c>
      <c r="GM30" s="22">
        <v>100.4311</v>
      </c>
      <c r="GN30" s="22">
        <v>100.4234</v>
      </c>
      <c r="GO30" s="22">
        <v>100.129</v>
      </c>
      <c r="GP30" s="22">
        <v>100.0894</v>
      </c>
      <c r="GQ30" s="22">
        <v>100.07559999999999</v>
      </c>
      <c r="GR30" s="22">
        <v>100.1118</v>
      </c>
      <c r="GS30" s="22">
        <v>100.1204</v>
      </c>
      <c r="GT30" s="22">
        <v>99.976299999999995</v>
      </c>
      <c r="GU30" s="22">
        <v>99.976299999999995</v>
      </c>
      <c r="GV30" s="22">
        <v>99.778300000000002</v>
      </c>
      <c r="GW30" s="22">
        <v>99.781800000000004</v>
      </c>
      <c r="GX30" s="22">
        <v>99.821299999999994</v>
      </c>
      <c r="GY30" s="22">
        <v>99.804100000000005</v>
      </c>
      <c r="GZ30" s="22">
        <v>99.788600000000002</v>
      </c>
      <c r="HA30" s="22">
        <v>99.937899999999999</v>
      </c>
      <c r="HB30" s="22">
        <v>99.965500000000006</v>
      </c>
      <c r="HC30" s="22">
        <v>100.1172</v>
      </c>
      <c r="HD30" s="22">
        <v>100.1172</v>
      </c>
      <c r="HE30" s="22">
        <v>100.1155</v>
      </c>
      <c r="HF30" s="22">
        <v>99.952500000000001</v>
      </c>
      <c r="HG30" s="22">
        <v>99.595399999999998</v>
      </c>
      <c r="HH30" s="22">
        <v>99.777500000000003</v>
      </c>
      <c r="HI30" s="22">
        <v>100.0063</v>
      </c>
      <c r="HJ30" s="22">
        <v>99.991600000000005</v>
      </c>
      <c r="HK30" s="22">
        <v>99.965000000000003</v>
      </c>
      <c r="HL30" s="22">
        <v>99.995699999999999</v>
      </c>
      <c r="HM30" s="22">
        <v>99.990499999999997</v>
      </c>
      <c r="HN30" s="22">
        <v>99.990499999999997</v>
      </c>
      <c r="HO30" s="22">
        <v>99.987099999999998</v>
      </c>
      <c r="HP30" s="22">
        <v>99.968999999999994</v>
      </c>
      <c r="HQ30" s="22">
        <v>99.921700000000001</v>
      </c>
      <c r="HR30" s="22">
        <v>100.006</v>
      </c>
      <c r="HS30" s="167">
        <v>100</v>
      </c>
      <c r="HT30" s="22">
        <v>100.03830000000001</v>
      </c>
      <c r="HU30" s="4">
        <v>100.0612</v>
      </c>
      <c r="HV30" s="4">
        <v>100.01739999999999</v>
      </c>
      <c r="HW30" s="4">
        <v>100.0356</v>
      </c>
      <c r="HX30" s="4">
        <v>100.0308</v>
      </c>
      <c r="HY30" s="4">
        <v>101.3481</v>
      </c>
      <c r="HZ30" s="4">
        <v>101.3481</v>
      </c>
      <c r="IA30" s="4">
        <v>101.36150000000001</v>
      </c>
      <c r="IB30" s="4">
        <v>102.3708</v>
      </c>
      <c r="IC30" s="4">
        <v>102.3737</v>
      </c>
      <c r="ID30" s="4">
        <v>102.3698</v>
      </c>
      <c r="IE30" s="4">
        <v>102.3899</v>
      </c>
      <c r="IF30" s="4">
        <v>102.367</v>
      </c>
      <c r="IG30" s="4">
        <v>103.27200000000001</v>
      </c>
      <c r="IH30" s="4">
        <v>103.2054</v>
      </c>
      <c r="II30" s="4">
        <v>103.2016</v>
      </c>
      <c r="IJ30" s="28">
        <v>104.7657</v>
      </c>
    </row>
    <row r="31" spans="1:244" s="100" customFormat="1" ht="11.1" customHeight="1" x14ac:dyDescent="0.2">
      <c r="A31" s="95" t="s">
        <v>2160</v>
      </c>
      <c r="B31"/>
      <c r="C31" t="s">
        <v>5480</v>
      </c>
      <c r="D31" s="46" t="s">
        <v>205</v>
      </c>
      <c r="E31" s="47"/>
      <c r="F31" s="34"/>
      <c r="G31" s="34"/>
      <c r="H31" s="34"/>
      <c r="I31" s="34"/>
      <c r="J31" s="34" t="str">
        <f>IF(LEFT($J$1,1)="1",VLOOKUP($A31,PPI_IPI_PGA_PGAI!$A:$I,2,FALSE),IF(LEFT($J$1,1)="2",VLOOKUP($A31,PPI_IPI_PGA_PGAI!$A:$I,3,FALSE),IF(LEFT($J$1,1)="3",VLOOKUP($A31,PPI_IPI_PGA_PGAI!$A:$I,4,FALSE),VLOOKUP($A31,PPI_IPI_PGA_PGAI!$A:$I,5,FALSE))))</f>
        <v>Poulet, Truten</v>
      </c>
      <c r="K31" s="34"/>
      <c r="L31" s="34"/>
      <c r="M31" s="34"/>
      <c r="N31" s="185"/>
      <c r="O31" s="5">
        <v>8.7099999999999997E-2</v>
      </c>
      <c r="P31" s="22">
        <v>111.0017</v>
      </c>
      <c r="Q31" s="22">
        <v>110.9196</v>
      </c>
      <c r="R31" s="22">
        <v>110.5421</v>
      </c>
      <c r="S31" s="22">
        <v>110.5421</v>
      </c>
      <c r="T31" s="22">
        <v>110.5421</v>
      </c>
      <c r="U31" s="22">
        <v>110.5421</v>
      </c>
      <c r="V31" s="22">
        <v>110.5421</v>
      </c>
      <c r="W31" s="22">
        <v>110.5421</v>
      </c>
      <c r="X31" s="22">
        <v>109.7868</v>
      </c>
      <c r="Y31" s="22">
        <v>109.7868</v>
      </c>
      <c r="Z31" s="22">
        <v>109.7868</v>
      </c>
      <c r="AA31" s="22">
        <v>109.7868</v>
      </c>
      <c r="AB31" s="22">
        <v>109.7868</v>
      </c>
      <c r="AC31" s="22">
        <v>109.7868</v>
      </c>
      <c r="AD31" s="22">
        <v>108.27630000000001</v>
      </c>
      <c r="AE31" s="22">
        <v>108.27630000000001</v>
      </c>
      <c r="AF31" s="22">
        <v>108.27630000000001</v>
      </c>
      <c r="AG31" s="22">
        <v>108.27630000000001</v>
      </c>
      <c r="AH31" s="22">
        <v>108.27630000000001</v>
      </c>
      <c r="AI31" s="22">
        <v>108.27630000000001</v>
      </c>
      <c r="AJ31" s="22">
        <v>106.5966</v>
      </c>
      <c r="AK31" s="22">
        <v>106.5966</v>
      </c>
      <c r="AL31" s="22">
        <v>106.5966</v>
      </c>
      <c r="AM31" s="22">
        <v>108.107</v>
      </c>
      <c r="AN31" s="22">
        <v>108.107</v>
      </c>
      <c r="AO31" s="22">
        <v>104.7084</v>
      </c>
      <c r="AP31" s="22">
        <v>104.7084</v>
      </c>
      <c r="AQ31" s="22">
        <v>104.7084</v>
      </c>
      <c r="AR31" s="22">
        <v>105.4637</v>
      </c>
      <c r="AS31" s="22">
        <v>105.4637</v>
      </c>
      <c r="AT31" s="22">
        <v>105.4637</v>
      </c>
      <c r="AU31" s="22">
        <v>105.4637</v>
      </c>
      <c r="AV31" s="22">
        <v>104.3308</v>
      </c>
      <c r="AW31" s="22">
        <v>104.2761</v>
      </c>
      <c r="AX31" s="22">
        <v>104.2761</v>
      </c>
      <c r="AY31" s="22">
        <v>104.2761</v>
      </c>
      <c r="AZ31" s="22">
        <v>104.2761</v>
      </c>
      <c r="BA31" s="22">
        <v>104.2761</v>
      </c>
      <c r="BB31" s="22">
        <v>104.2761</v>
      </c>
      <c r="BC31" s="22">
        <v>104.2761</v>
      </c>
      <c r="BD31" s="22">
        <v>104.2761</v>
      </c>
      <c r="BE31" s="22">
        <v>104.2761</v>
      </c>
      <c r="BF31" s="22">
        <v>100.1221</v>
      </c>
      <c r="BG31" s="22">
        <v>100.1221</v>
      </c>
      <c r="BH31" s="22">
        <v>100.1221</v>
      </c>
      <c r="BI31" s="22">
        <v>100.1221</v>
      </c>
      <c r="BJ31" s="22">
        <v>100.1221</v>
      </c>
      <c r="BK31" s="22">
        <v>100.1221</v>
      </c>
      <c r="BL31" s="22">
        <v>100.1221</v>
      </c>
      <c r="BM31" s="22">
        <v>100.1221</v>
      </c>
      <c r="BN31" s="22">
        <v>100.1221</v>
      </c>
      <c r="BO31" s="22">
        <v>100.1221</v>
      </c>
      <c r="BP31" s="22">
        <v>98.422799999999995</v>
      </c>
      <c r="BQ31" s="22">
        <v>98.422799999999995</v>
      </c>
      <c r="BR31" s="22">
        <v>98.696100000000001</v>
      </c>
      <c r="BS31" s="22">
        <v>98.696100000000001</v>
      </c>
      <c r="BT31" s="22">
        <v>101.10769999999999</v>
      </c>
      <c r="BU31" s="22">
        <v>101.10769999999999</v>
      </c>
      <c r="BV31" s="22">
        <v>100.807</v>
      </c>
      <c r="BW31" s="22">
        <v>100.807</v>
      </c>
      <c r="BX31" s="22">
        <v>102.9973</v>
      </c>
      <c r="BY31" s="22">
        <v>102.1497</v>
      </c>
      <c r="BZ31" s="22">
        <v>102.23180000000001</v>
      </c>
      <c r="CA31" s="22">
        <v>106.7178</v>
      </c>
      <c r="CB31" s="22">
        <v>106.7178</v>
      </c>
      <c r="CC31" s="22">
        <v>107.3466</v>
      </c>
      <c r="CD31" s="22">
        <v>107.3193</v>
      </c>
      <c r="CE31" s="22">
        <v>106.96380000000001</v>
      </c>
      <c r="CF31" s="22">
        <v>106.6904</v>
      </c>
      <c r="CG31" s="22">
        <v>106.9091</v>
      </c>
      <c r="CH31" s="22">
        <v>107.5107</v>
      </c>
      <c r="CI31" s="22">
        <v>106.78530000000001</v>
      </c>
      <c r="CJ31" s="22">
        <v>106.78530000000001</v>
      </c>
      <c r="CK31" s="22">
        <v>106.4845</v>
      </c>
      <c r="CL31" s="22">
        <v>107.004</v>
      </c>
      <c r="CM31" s="22">
        <v>104.1001</v>
      </c>
      <c r="CN31" s="22">
        <v>104.1001</v>
      </c>
      <c r="CO31" s="22">
        <v>102.733</v>
      </c>
      <c r="CP31" s="22">
        <v>103.8814</v>
      </c>
      <c r="CQ31" s="22">
        <v>104.0728</v>
      </c>
      <c r="CR31" s="22">
        <v>103.121</v>
      </c>
      <c r="CS31" s="22">
        <v>102.32810000000001</v>
      </c>
      <c r="CT31" s="22">
        <v>102.2187</v>
      </c>
      <c r="CU31" s="22">
        <v>102.4802</v>
      </c>
      <c r="CV31" s="22">
        <v>102.3982</v>
      </c>
      <c r="CW31" s="22">
        <v>102.3708</v>
      </c>
      <c r="CX31" s="22">
        <v>102.15219999999999</v>
      </c>
      <c r="CY31" s="22">
        <v>102.12479999999999</v>
      </c>
      <c r="CZ31" s="22">
        <v>101.7967</v>
      </c>
      <c r="DA31" s="22">
        <v>102.15219999999999</v>
      </c>
      <c r="DB31" s="22">
        <v>102.5622</v>
      </c>
      <c r="DC31" s="22">
        <v>101.9607</v>
      </c>
      <c r="DD31" s="22">
        <v>100.83839999999999</v>
      </c>
      <c r="DE31" s="22">
        <v>100.8557</v>
      </c>
      <c r="DF31" s="22">
        <v>100.8535</v>
      </c>
      <c r="DG31" s="22">
        <v>101.1412</v>
      </c>
      <c r="DH31" s="22">
        <v>101.2338</v>
      </c>
      <c r="DI31" s="22">
        <v>101.4881</v>
      </c>
      <c r="DJ31" s="22">
        <v>101.4191</v>
      </c>
      <c r="DK31" s="22">
        <v>101.4191</v>
      </c>
      <c r="DL31" s="22">
        <v>101.1519</v>
      </c>
      <c r="DM31" s="22">
        <v>101.4148</v>
      </c>
      <c r="DN31" s="22">
        <v>101.4298</v>
      </c>
      <c r="DO31" s="22">
        <v>101.44710000000001</v>
      </c>
      <c r="DP31" s="22">
        <v>100.5849</v>
      </c>
      <c r="DQ31" s="22">
        <v>100.7076</v>
      </c>
      <c r="DR31" s="22">
        <v>100.72709999999999</v>
      </c>
      <c r="DS31" s="22">
        <v>100.5288</v>
      </c>
      <c r="DT31" s="22">
        <v>100.66679999999999</v>
      </c>
      <c r="DU31" s="22">
        <v>100.6409</v>
      </c>
      <c r="DV31" s="22">
        <v>100.40600000000001</v>
      </c>
      <c r="DW31" s="22">
        <v>100.5677</v>
      </c>
      <c r="DX31" s="22">
        <v>103.08669999999999</v>
      </c>
      <c r="DY31" s="22">
        <v>103.09099999999999</v>
      </c>
      <c r="DZ31" s="22">
        <v>103.15779999999999</v>
      </c>
      <c r="EA31" s="22">
        <v>103.2633</v>
      </c>
      <c r="EB31" s="22">
        <v>103.08880000000001</v>
      </c>
      <c r="EC31" s="22">
        <v>103.20950000000001</v>
      </c>
      <c r="ED31" s="22">
        <v>103.1923</v>
      </c>
      <c r="EE31" s="22">
        <v>103.14700000000001</v>
      </c>
      <c r="EF31" s="22">
        <v>103.0521</v>
      </c>
      <c r="EG31" s="22">
        <v>103.0651</v>
      </c>
      <c r="EH31" s="22">
        <v>103.0608</v>
      </c>
      <c r="EI31" s="22">
        <v>103.0005</v>
      </c>
      <c r="EJ31" s="22">
        <v>103.0005</v>
      </c>
      <c r="EK31" s="22">
        <v>103.1341</v>
      </c>
      <c r="EL31" s="22">
        <v>103.0457</v>
      </c>
      <c r="EM31" s="22">
        <v>103.3279</v>
      </c>
      <c r="EN31" s="22">
        <v>103.03919999999999</v>
      </c>
      <c r="EO31" s="22">
        <v>103.0264</v>
      </c>
      <c r="EP31" s="22">
        <v>103.3215</v>
      </c>
      <c r="EQ31" s="22">
        <v>103.4335</v>
      </c>
      <c r="ER31" s="22">
        <v>103.4659</v>
      </c>
      <c r="ES31" s="22">
        <v>103.4443</v>
      </c>
      <c r="ET31" s="22">
        <v>103.4443</v>
      </c>
      <c r="EU31" s="22">
        <v>103.524</v>
      </c>
      <c r="EV31" s="22">
        <v>103.55200000000001</v>
      </c>
      <c r="EW31" s="22">
        <v>102.24760000000001</v>
      </c>
      <c r="EX31" s="22">
        <v>102.19370000000001</v>
      </c>
      <c r="EY31" s="22">
        <v>102.2518</v>
      </c>
      <c r="EZ31" s="22">
        <v>103.4438</v>
      </c>
      <c r="FA31" s="22">
        <v>103.3468</v>
      </c>
      <c r="FB31" s="22">
        <v>103.3986</v>
      </c>
      <c r="FC31" s="22">
        <v>102.0806</v>
      </c>
      <c r="FD31" s="22">
        <v>101.876</v>
      </c>
      <c r="FE31" s="22">
        <v>101.78319999999999</v>
      </c>
      <c r="FF31" s="22">
        <v>101.8673</v>
      </c>
      <c r="FG31" s="22">
        <v>101.8522</v>
      </c>
      <c r="FH31" s="22">
        <v>101.2912</v>
      </c>
      <c r="FI31" s="22">
        <v>101.2912</v>
      </c>
      <c r="FJ31" s="22">
        <v>101.2719</v>
      </c>
      <c r="FK31" s="22">
        <v>101.2782</v>
      </c>
      <c r="FL31" s="22">
        <v>101.3185</v>
      </c>
      <c r="FM31" s="22">
        <v>101.3355</v>
      </c>
      <c r="FN31" s="22">
        <v>101.3355</v>
      </c>
      <c r="FO31" s="22">
        <v>101.4444</v>
      </c>
      <c r="FP31" s="22">
        <v>100.3369</v>
      </c>
      <c r="FQ31" s="22">
        <v>100.28619999999999</v>
      </c>
      <c r="FR31" s="22">
        <v>100.3</v>
      </c>
      <c r="FS31" s="22">
        <v>100.3216</v>
      </c>
      <c r="FT31" s="22">
        <v>100.3216</v>
      </c>
      <c r="FU31" s="22">
        <v>100.34610000000001</v>
      </c>
      <c r="FV31" s="22">
        <v>100.34610000000001</v>
      </c>
      <c r="FW31" s="22">
        <v>100.36450000000001</v>
      </c>
      <c r="FX31" s="22">
        <v>101.7238</v>
      </c>
      <c r="FY31" s="22">
        <v>101.7791</v>
      </c>
      <c r="FZ31" s="22">
        <v>101.7606</v>
      </c>
      <c r="GA31" s="22">
        <v>101.7269</v>
      </c>
      <c r="GB31" s="22">
        <v>101.85129999999999</v>
      </c>
      <c r="GC31" s="22">
        <v>101.7698</v>
      </c>
      <c r="GD31" s="22">
        <v>101.8297</v>
      </c>
      <c r="GE31" s="22">
        <v>101.7514</v>
      </c>
      <c r="GF31" s="22">
        <v>101.7145</v>
      </c>
      <c r="GG31" s="22">
        <v>101.7821</v>
      </c>
      <c r="GH31" s="22">
        <v>101.7698</v>
      </c>
      <c r="GI31" s="22">
        <v>101.71299999999999</v>
      </c>
      <c r="GJ31" s="22">
        <v>100.12220000000001</v>
      </c>
      <c r="GK31" s="22">
        <v>100.1484</v>
      </c>
      <c r="GL31" s="22">
        <v>100.21129999999999</v>
      </c>
      <c r="GM31" s="22">
        <v>100.2389</v>
      </c>
      <c r="GN31" s="22">
        <v>100.2251</v>
      </c>
      <c r="GO31" s="22">
        <v>100.2497</v>
      </c>
      <c r="GP31" s="22">
        <v>100.17910000000001</v>
      </c>
      <c r="GQ31" s="22">
        <v>100.1544</v>
      </c>
      <c r="GR31" s="22">
        <v>100.21899999999999</v>
      </c>
      <c r="GS31" s="22">
        <v>100.23439999999999</v>
      </c>
      <c r="GT31" s="22">
        <v>100.2435</v>
      </c>
      <c r="GU31" s="22">
        <v>100.2435</v>
      </c>
      <c r="GV31" s="22">
        <v>99.890600000000006</v>
      </c>
      <c r="GW31" s="22">
        <v>99.896699999999996</v>
      </c>
      <c r="GX31" s="22">
        <v>99.967399999999998</v>
      </c>
      <c r="GY31" s="22">
        <v>99.936700000000002</v>
      </c>
      <c r="GZ31" s="22">
        <v>99.909099999999995</v>
      </c>
      <c r="HA31" s="22">
        <v>99.909099999999995</v>
      </c>
      <c r="HB31" s="22">
        <v>99.958200000000005</v>
      </c>
      <c r="HC31" s="22">
        <v>99.962699999999998</v>
      </c>
      <c r="HD31" s="22">
        <v>99.962699999999998</v>
      </c>
      <c r="HE31" s="22">
        <v>99.959699999999998</v>
      </c>
      <c r="HF31" s="22">
        <v>99.935100000000006</v>
      </c>
      <c r="HG31" s="22">
        <v>99.581999999999994</v>
      </c>
      <c r="HH31" s="22">
        <v>99.869600000000005</v>
      </c>
      <c r="HI31" s="22">
        <v>99.993899999999996</v>
      </c>
      <c r="HJ31" s="22">
        <v>99.967799999999997</v>
      </c>
      <c r="HK31" s="22">
        <v>99.920199999999994</v>
      </c>
      <c r="HL31" s="22">
        <v>99.9923</v>
      </c>
      <c r="HM31" s="22">
        <v>99.983099999999993</v>
      </c>
      <c r="HN31" s="22">
        <v>99.983099999999993</v>
      </c>
      <c r="HO31" s="22">
        <v>99.977000000000004</v>
      </c>
      <c r="HP31" s="22">
        <v>99.944699999999997</v>
      </c>
      <c r="HQ31" s="22">
        <v>99.860299999999995</v>
      </c>
      <c r="HR31" s="22">
        <v>100.0107</v>
      </c>
      <c r="HS31" s="167">
        <v>100</v>
      </c>
      <c r="HT31" s="22">
        <v>100.07</v>
      </c>
      <c r="HU31" s="4">
        <v>100.11199999999999</v>
      </c>
      <c r="HV31" s="4">
        <v>100.084</v>
      </c>
      <c r="HW31" s="4">
        <v>100.1173</v>
      </c>
      <c r="HX31" s="4">
        <v>100.10850000000001</v>
      </c>
      <c r="HY31" s="4">
        <v>102.51779999999999</v>
      </c>
      <c r="HZ31" s="4">
        <v>102.51779999999999</v>
      </c>
      <c r="IA31" s="4">
        <v>102.5423</v>
      </c>
      <c r="IB31" s="4">
        <v>104.3882</v>
      </c>
      <c r="IC31" s="4">
        <v>104.3934</v>
      </c>
      <c r="ID31" s="4">
        <v>104.38639999999999</v>
      </c>
      <c r="IE31" s="4">
        <v>104.42319999999999</v>
      </c>
      <c r="IF31" s="4">
        <v>104.38120000000001</v>
      </c>
      <c r="IG31" s="4">
        <v>106.0364</v>
      </c>
      <c r="IH31" s="4">
        <v>106.0381</v>
      </c>
      <c r="II31" s="4">
        <v>106.0311</v>
      </c>
      <c r="IJ31" s="28">
        <v>108.89190000000001</v>
      </c>
    </row>
    <row r="32" spans="1:244" s="102" customFormat="1" ht="11.1" customHeight="1" x14ac:dyDescent="0.2">
      <c r="A32" s="95" t="s">
        <v>2161</v>
      </c>
      <c r="B32"/>
      <c r="C32" t="s">
        <v>5481</v>
      </c>
      <c r="D32" s="46" t="s">
        <v>206</v>
      </c>
      <c r="E32" s="47"/>
      <c r="F32" s="34"/>
      <c r="G32" s="34"/>
      <c r="H32" s="34"/>
      <c r="I32" s="34"/>
      <c r="J32" s="34" t="str">
        <f>IF(LEFT($J$1,1)="1",VLOOKUP($A32,PPI_IPI_PGA_PGAI!$A:$I,2,FALSE),IF(LEFT($J$1,1)="2",VLOOKUP($A32,PPI_IPI_PGA_PGAI!$A:$I,3,FALSE),IF(LEFT($J$1,1)="3",VLOOKUP($A32,PPI_IPI_PGA_PGAI!$A:$I,4,FALSE),VLOOKUP($A32,PPI_IPI_PGA_PGAI!$A:$I,5,FALSE))))</f>
        <v>Eier</v>
      </c>
      <c r="K32" s="34"/>
      <c r="L32" s="34"/>
      <c r="M32" s="34"/>
      <c r="N32" s="185"/>
      <c r="O32" s="5">
        <v>7.22E-2</v>
      </c>
      <c r="P32" s="22">
        <v>99.563800000000001</v>
      </c>
      <c r="Q32" s="22">
        <v>99.048100000000005</v>
      </c>
      <c r="R32" s="22">
        <v>99.159000000000006</v>
      </c>
      <c r="S32" s="22">
        <v>100.41119999999999</v>
      </c>
      <c r="T32" s="22">
        <v>100.2128</v>
      </c>
      <c r="U32" s="22">
        <v>100.6014</v>
      </c>
      <c r="V32" s="22">
        <v>99.753200000000007</v>
      </c>
      <c r="W32" s="22">
        <v>99.483500000000006</v>
      </c>
      <c r="X32" s="22">
        <v>99.483500000000006</v>
      </c>
      <c r="Y32" s="22">
        <v>99.420400000000001</v>
      </c>
      <c r="Z32" s="22">
        <v>99.412300000000002</v>
      </c>
      <c r="AA32" s="22">
        <v>99.317800000000005</v>
      </c>
      <c r="AB32" s="22">
        <v>99.420400000000001</v>
      </c>
      <c r="AC32" s="22">
        <v>99.420400000000001</v>
      </c>
      <c r="AD32" s="22">
        <v>99.420400000000001</v>
      </c>
      <c r="AE32" s="22">
        <v>99.603499999999997</v>
      </c>
      <c r="AF32" s="22">
        <v>99.540400000000005</v>
      </c>
      <c r="AG32" s="22">
        <v>99.540400000000005</v>
      </c>
      <c r="AH32" s="22">
        <v>99.540400000000005</v>
      </c>
      <c r="AI32" s="22">
        <v>99.540400000000005</v>
      </c>
      <c r="AJ32" s="22">
        <v>99.540400000000005</v>
      </c>
      <c r="AK32" s="22">
        <v>99.382800000000003</v>
      </c>
      <c r="AL32" s="22">
        <v>99.382800000000003</v>
      </c>
      <c r="AM32" s="22">
        <v>98.816900000000004</v>
      </c>
      <c r="AN32" s="22">
        <v>98.420299999999997</v>
      </c>
      <c r="AO32" s="22">
        <v>99.132199999999997</v>
      </c>
      <c r="AP32" s="22">
        <v>99.132199999999997</v>
      </c>
      <c r="AQ32" s="22">
        <v>99.132199999999997</v>
      </c>
      <c r="AR32" s="22">
        <v>99.132199999999997</v>
      </c>
      <c r="AS32" s="22">
        <v>99.132199999999997</v>
      </c>
      <c r="AT32" s="22">
        <v>99.646000000000001</v>
      </c>
      <c r="AU32" s="22">
        <v>99.646000000000001</v>
      </c>
      <c r="AV32" s="22">
        <v>98.542500000000004</v>
      </c>
      <c r="AW32" s="22">
        <v>98.740799999999993</v>
      </c>
      <c r="AX32" s="22">
        <v>98.740799999999993</v>
      </c>
      <c r="AY32" s="22">
        <v>98.979900000000001</v>
      </c>
      <c r="AZ32" s="22">
        <v>98.979900000000001</v>
      </c>
      <c r="BA32" s="22">
        <v>98.979900000000001</v>
      </c>
      <c r="BB32" s="22">
        <v>98.979900000000001</v>
      </c>
      <c r="BC32" s="22">
        <v>98.979900000000001</v>
      </c>
      <c r="BD32" s="22">
        <v>98.822100000000006</v>
      </c>
      <c r="BE32" s="22">
        <v>98.822100000000006</v>
      </c>
      <c r="BF32" s="22">
        <v>99.1374</v>
      </c>
      <c r="BG32" s="22">
        <v>99.1374</v>
      </c>
      <c r="BH32" s="22">
        <v>98.034000000000006</v>
      </c>
      <c r="BI32" s="22">
        <v>98.034000000000006</v>
      </c>
      <c r="BJ32" s="22">
        <v>98.034000000000006</v>
      </c>
      <c r="BK32" s="22">
        <v>96.925200000000004</v>
      </c>
      <c r="BL32" s="22">
        <v>96.925200000000004</v>
      </c>
      <c r="BM32" s="22">
        <v>96.925200000000004</v>
      </c>
      <c r="BN32" s="22">
        <v>97.321899999999999</v>
      </c>
      <c r="BO32" s="22">
        <v>98.034000000000006</v>
      </c>
      <c r="BP32" s="22">
        <v>98.034000000000006</v>
      </c>
      <c r="BQ32" s="22">
        <v>98.034000000000006</v>
      </c>
      <c r="BR32" s="22">
        <v>97.403199999999998</v>
      </c>
      <c r="BS32" s="22">
        <v>94.945700000000002</v>
      </c>
      <c r="BT32" s="22">
        <v>94.945700000000002</v>
      </c>
      <c r="BU32" s="22">
        <v>94.549000000000007</v>
      </c>
      <c r="BV32" s="22">
        <v>97.321899999999999</v>
      </c>
      <c r="BW32" s="22">
        <v>97.321899999999999</v>
      </c>
      <c r="BX32" s="22">
        <v>97.952600000000004</v>
      </c>
      <c r="BY32" s="22">
        <v>97.952600000000004</v>
      </c>
      <c r="BZ32" s="22">
        <v>97.952600000000004</v>
      </c>
      <c r="CA32" s="22">
        <v>99.142600000000002</v>
      </c>
      <c r="CB32" s="22">
        <v>98.349299999999999</v>
      </c>
      <c r="CC32" s="22">
        <v>98.349299999999999</v>
      </c>
      <c r="CD32" s="22">
        <v>98.511899999999997</v>
      </c>
      <c r="CE32" s="22">
        <v>98.827299999999994</v>
      </c>
      <c r="CF32" s="22">
        <v>98.827299999999994</v>
      </c>
      <c r="CG32" s="22">
        <v>98.430599999999998</v>
      </c>
      <c r="CH32" s="22">
        <v>98.745900000000006</v>
      </c>
      <c r="CI32" s="22">
        <v>98.745900000000006</v>
      </c>
      <c r="CJ32" s="22">
        <v>98.745900000000006</v>
      </c>
      <c r="CK32" s="22">
        <v>99.457999999999998</v>
      </c>
      <c r="CL32" s="22">
        <v>99.457999999999998</v>
      </c>
      <c r="CM32" s="22">
        <v>99.457999999999998</v>
      </c>
      <c r="CN32" s="22">
        <v>98.349299999999999</v>
      </c>
      <c r="CO32" s="22">
        <v>98.349299999999999</v>
      </c>
      <c r="CP32" s="22">
        <v>98.349299999999999</v>
      </c>
      <c r="CQ32" s="22">
        <v>97.637299999999996</v>
      </c>
      <c r="CR32" s="22">
        <v>98.034000000000006</v>
      </c>
      <c r="CS32" s="22">
        <v>99.142600000000002</v>
      </c>
      <c r="CT32" s="22">
        <v>98.745900000000006</v>
      </c>
      <c r="CU32" s="22">
        <v>98.745900000000006</v>
      </c>
      <c r="CV32" s="22">
        <v>98.745900000000006</v>
      </c>
      <c r="CW32" s="22">
        <v>98.430599999999998</v>
      </c>
      <c r="CX32" s="22">
        <v>98.430599999999998</v>
      </c>
      <c r="CY32" s="22">
        <v>99.061300000000003</v>
      </c>
      <c r="CZ32" s="22">
        <v>98.745900000000006</v>
      </c>
      <c r="DA32" s="22">
        <v>98.430599999999998</v>
      </c>
      <c r="DB32" s="22">
        <v>98.115300000000005</v>
      </c>
      <c r="DC32" s="22">
        <v>98.430599999999998</v>
      </c>
      <c r="DD32" s="22">
        <v>98.372100000000003</v>
      </c>
      <c r="DE32" s="22">
        <v>98.372100000000003</v>
      </c>
      <c r="DF32" s="22">
        <v>98.681700000000006</v>
      </c>
      <c r="DG32" s="22">
        <v>99.355699999999999</v>
      </c>
      <c r="DH32" s="22">
        <v>99.355699999999999</v>
      </c>
      <c r="DI32" s="22">
        <v>99.046199999999999</v>
      </c>
      <c r="DJ32" s="22">
        <v>99.355699999999999</v>
      </c>
      <c r="DK32" s="22">
        <v>98.681700000000006</v>
      </c>
      <c r="DL32" s="22">
        <v>98.317099999999996</v>
      </c>
      <c r="DM32" s="22">
        <v>98.317099999999996</v>
      </c>
      <c r="DN32" s="22">
        <v>98.317099999999996</v>
      </c>
      <c r="DO32" s="22">
        <v>97.278599999999997</v>
      </c>
      <c r="DP32" s="22">
        <v>97.952600000000004</v>
      </c>
      <c r="DQ32" s="22">
        <v>97.952600000000004</v>
      </c>
      <c r="DR32" s="22">
        <v>98.317099999999996</v>
      </c>
      <c r="DS32" s="22">
        <v>98.317099999999996</v>
      </c>
      <c r="DT32" s="22">
        <v>98.317099999999996</v>
      </c>
      <c r="DU32" s="22">
        <v>98.262100000000004</v>
      </c>
      <c r="DV32" s="22">
        <v>98.262100000000004</v>
      </c>
      <c r="DW32" s="22">
        <v>98.262100000000004</v>
      </c>
      <c r="DX32" s="22">
        <v>98.262100000000004</v>
      </c>
      <c r="DY32" s="22">
        <v>98.262100000000004</v>
      </c>
      <c r="DZ32" s="22">
        <v>98.6267</v>
      </c>
      <c r="EA32" s="22">
        <v>98.991200000000006</v>
      </c>
      <c r="EB32" s="22">
        <v>98.6267</v>
      </c>
      <c r="EC32" s="22">
        <v>98.681700000000006</v>
      </c>
      <c r="ED32" s="22">
        <v>99.355699999999999</v>
      </c>
      <c r="EE32" s="22">
        <v>99.355699999999999</v>
      </c>
      <c r="EF32" s="22">
        <v>99.355699999999999</v>
      </c>
      <c r="EG32" s="22">
        <v>99.300700000000006</v>
      </c>
      <c r="EH32" s="22">
        <v>99.245599999999996</v>
      </c>
      <c r="EI32" s="22">
        <v>99.245599999999996</v>
      </c>
      <c r="EJ32" s="22">
        <v>99.245599999999996</v>
      </c>
      <c r="EK32" s="22">
        <v>99.245599999999996</v>
      </c>
      <c r="EL32" s="22">
        <v>99.245599999999996</v>
      </c>
      <c r="EM32" s="22">
        <v>99.610200000000006</v>
      </c>
      <c r="EN32" s="22">
        <v>99.610200000000006</v>
      </c>
      <c r="EO32" s="22">
        <v>99.610200000000006</v>
      </c>
      <c r="EP32" s="22">
        <v>99.300700000000006</v>
      </c>
      <c r="EQ32" s="22">
        <v>99.300700000000006</v>
      </c>
      <c r="ER32" s="22">
        <v>99.300700000000006</v>
      </c>
      <c r="ES32" s="22">
        <v>98.991200000000006</v>
      </c>
      <c r="ET32" s="22">
        <v>98.991200000000006</v>
      </c>
      <c r="EU32" s="22">
        <v>99.300700000000006</v>
      </c>
      <c r="EV32" s="22">
        <v>98.991200000000006</v>
      </c>
      <c r="EW32" s="22">
        <v>98.991200000000006</v>
      </c>
      <c r="EX32" s="22">
        <v>98.991200000000006</v>
      </c>
      <c r="EY32" s="22">
        <v>99.300700000000006</v>
      </c>
      <c r="EZ32" s="22">
        <v>99.300700000000006</v>
      </c>
      <c r="FA32" s="22">
        <v>99.300700000000006</v>
      </c>
      <c r="FB32" s="22">
        <v>99.300700000000006</v>
      </c>
      <c r="FC32" s="22">
        <v>98.991200000000006</v>
      </c>
      <c r="FD32" s="22">
        <v>98.991200000000006</v>
      </c>
      <c r="FE32" s="22">
        <v>99.665300000000002</v>
      </c>
      <c r="FF32" s="22">
        <v>100.02970000000001</v>
      </c>
      <c r="FG32" s="22">
        <v>99.919700000000006</v>
      </c>
      <c r="FH32" s="22">
        <v>99.974699999999999</v>
      </c>
      <c r="FI32" s="22">
        <v>99.974699999999999</v>
      </c>
      <c r="FJ32" s="22">
        <v>100.33929999999999</v>
      </c>
      <c r="FK32" s="22">
        <v>99.974699999999999</v>
      </c>
      <c r="FL32" s="22">
        <v>99.974699999999999</v>
      </c>
      <c r="FM32" s="22">
        <v>99.974699999999999</v>
      </c>
      <c r="FN32" s="22">
        <v>99.612499999999997</v>
      </c>
      <c r="FO32" s="22">
        <v>99.612499999999997</v>
      </c>
      <c r="FP32" s="22">
        <v>99.590299999999999</v>
      </c>
      <c r="FQ32" s="22">
        <v>99.590299999999999</v>
      </c>
      <c r="FR32" s="22">
        <v>99.590299999999999</v>
      </c>
      <c r="FS32" s="22">
        <v>99.952500000000001</v>
      </c>
      <c r="FT32" s="22">
        <v>99.952500000000001</v>
      </c>
      <c r="FU32" s="22">
        <v>99.952500000000001</v>
      </c>
      <c r="FV32" s="22">
        <v>99.952500000000001</v>
      </c>
      <c r="FW32" s="22">
        <v>99.952500000000001</v>
      </c>
      <c r="FX32" s="22">
        <v>99.952500000000001</v>
      </c>
      <c r="FY32" s="22">
        <v>99.952500000000001</v>
      </c>
      <c r="FZ32" s="22">
        <v>100.3147</v>
      </c>
      <c r="GA32" s="22">
        <v>100.3147</v>
      </c>
      <c r="GB32" s="22">
        <v>100.65479999999999</v>
      </c>
      <c r="GC32" s="22">
        <v>101.017</v>
      </c>
      <c r="GD32" s="22">
        <v>101.017</v>
      </c>
      <c r="GE32" s="22">
        <v>101.017</v>
      </c>
      <c r="GF32" s="22">
        <v>101.017</v>
      </c>
      <c r="GG32" s="22">
        <v>101.017</v>
      </c>
      <c r="GH32" s="22">
        <v>101.017</v>
      </c>
      <c r="GI32" s="22">
        <v>101.017</v>
      </c>
      <c r="GJ32" s="22">
        <v>101.017</v>
      </c>
      <c r="GK32" s="22">
        <v>100.67700000000001</v>
      </c>
      <c r="GL32" s="22">
        <v>100.67700000000001</v>
      </c>
      <c r="GM32" s="22">
        <v>100.67700000000001</v>
      </c>
      <c r="GN32" s="22">
        <v>100.67700000000001</v>
      </c>
      <c r="GO32" s="22">
        <v>99.974699999999999</v>
      </c>
      <c r="GP32" s="22">
        <v>99.974699999999999</v>
      </c>
      <c r="GQ32" s="22">
        <v>99.974699999999999</v>
      </c>
      <c r="GR32" s="22">
        <v>99.974699999999999</v>
      </c>
      <c r="GS32" s="22">
        <v>99.974699999999999</v>
      </c>
      <c r="GT32" s="22">
        <v>99.634699999999995</v>
      </c>
      <c r="GU32" s="22">
        <v>99.634699999999995</v>
      </c>
      <c r="GV32" s="22">
        <v>99.634699999999995</v>
      </c>
      <c r="GW32" s="22">
        <v>99.634699999999995</v>
      </c>
      <c r="GX32" s="22">
        <v>99.634699999999995</v>
      </c>
      <c r="GY32" s="22">
        <v>99.634699999999995</v>
      </c>
      <c r="GZ32" s="22">
        <v>99.634699999999995</v>
      </c>
      <c r="HA32" s="22">
        <v>99.974699999999999</v>
      </c>
      <c r="HB32" s="22">
        <v>99.974699999999999</v>
      </c>
      <c r="HC32" s="22">
        <v>100.3147</v>
      </c>
      <c r="HD32" s="22">
        <v>100.3147</v>
      </c>
      <c r="HE32" s="22">
        <v>100.3147</v>
      </c>
      <c r="HF32" s="22">
        <v>99.974699999999999</v>
      </c>
      <c r="HG32" s="22">
        <v>99.612499999999997</v>
      </c>
      <c r="HH32" s="22">
        <v>99.659899999999993</v>
      </c>
      <c r="HI32" s="22">
        <v>100.0222</v>
      </c>
      <c r="HJ32" s="22">
        <v>100.0222</v>
      </c>
      <c r="HK32" s="22">
        <v>100.0222</v>
      </c>
      <c r="HL32" s="22">
        <v>100</v>
      </c>
      <c r="HM32" s="22">
        <v>100</v>
      </c>
      <c r="HN32" s="22">
        <v>100</v>
      </c>
      <c r="HO32" s="22">
        <v>100</v>
      </c>
      <c r="HP32" s="22">
        <v>100</v>
      </c>
      <c r="HQ32" s="22">
        <v>100</v>
      </c>
      <c r="HR32" s="22">
        <v>100</v>
      </c>
      <c r="HS32" s="167">
        <v>100</v>
      </c>
      <c r="HT32" s="22">
        <v>100</v>
      </c>
      <c r="HU32" s="4">
        <v>100</v>
      </c>
      <c r="HV32" s="4">
        <v>99.936999999999998</v>
      </c>
      <c r="HW32" s="4">
        <v>99.936999999999998</v>
      </c>
      <c r="HX32" s="4">
        <v>99.936999999999998</v>
      </c>
      <c r="HY32" s="4">
        <v>99.936999999999998</v>
      </c>
      <c r="HZ32" s="4">
        <v>99.936999999999998</v>
      </c>
      <c r="IA32" s="4">
        <v>99.936999999999998</v>
      </c>
      <c r="IB32" s="4">
        <v>99.936999999999998</v>
      </c>
      <c r="IC32" s="4">
        <v>99.936999999999998</v>
      </c>
      <c r="ID32" s="4">
        <v>99.936999999999998</v>
      </c>
      <c r="IE32" s="4">
        <v>99.936999999999998</v>
      </c>
      <c r="IF32" s="4">
        <v>99.936999999999998</v>
      </c>
      <c r="IG32" s="4">
        <v>99.936999999999998</v>
      </c>
      <c r="IH32" s="4">
        <v>99.787999999999997</v>
      </c>
      <c r="II32" s="4">
        <v>99.787999999999997</v>
      </c>
      <c r="IJ32" s="28">
        <v>99.787999999999997</v>
      </c>
    </row>
    <row r="33" spans="1:244" s="102" customFormat="1" ht="11.1" customHeight="1" x14ac:dyDescent="0.2">
      <c r="A33" s="95" t="s">
        <v>2163</v>
      </c>
      <c r="B33"/>
      <c r="C33" t="s">
        <v>5482</v>
      </c>
      <c r="D33" s="46" t="s">
        <v>207</v>
      </c>
      <c r="E33" s="45"/>
      <c r="F33" s="35"/>
      <c r="G33" s="34" t="str">
        <f>IF(LEFT($J$1,1)="1",VLOOKUP($A33,PPI_IPI_PGA_PGAI!$A:$I,2,FALSE),IF(LEFT($J$1,1)="2",VLOOKUP($A33,PPI_IPI_PGA_PGAI!$A:$I,3,FALSE),IF(LEFT($J$1,1)="3",VLOOKUP($A33,PPI_IPI_PGA_PGAI!$A:$I,4,FALSE),VLOOKUP($A33,PPI_IPI_PGA_PGAI!$A:$I,5,FALSE))))</f>
        <v>Forstwirtschaftliche Produkte</v>
      </c>
      <c r="H33" s="34"/>
      <c r="I33" s="34"/>
      <c r="J33" s="34"/>
      <c r="K33" s="34"/>
      <c r="L33" s="34"/>
      <c r="M33" s="34"/>
      <c r="N33" s="185"/>
      <c r="O33" s="163">
        <v>0.1158</v>
      </c>
      <c r="P33" s="22">
        <v>95.247299999999996</v>
      </c>
      <c r="Q33" s="22">
        <v>95.247299999999996</v>
      </c>
      <c r="R33" s="22">
        <v>94.304500000000004</v>
      </c>
      <c r="S33" s="22">
        <v>94.304500000000004</v>
      </c>
      <c r="T33" s="22">
        <v>94.304500000000004</v>
      </c>
      <c r="U33" s="22">
        <v>94.304500000000004</v>
      </c>
      <c r="V33" s="22">
        <v>91.677400000000006</v>
      </c>
      <c r="W33" s="22">
        <v>91.677400000000006</v>
      </c>
      <c r="X33" s="22">
        <v>91.677400000000006</v>
      </c>
      <c r="Y33" s="22">
        <v>91.677400000000006</v>
      </c>
      <c r="Z33" s="22">
        <v>90.632199999999997</v>
      </c>
      <c r="AA33" s="22">
        <v>90.632199999999997</v>
      </c>
      <c r="AB33" s="22">
        <v>90.632199999999997</v>
      </c>
      <c r="AC33" s="22">
        <v>90.632199999999997</v>
      </c>
      <c r="AD33" s="22">
        <v>87.513000000000005</v>
      </c>
      <c r="AE33" s="22">
        <v>87.513000000000005</v>
      </c>
      <c r="AF33" s="22">
        <v>87.513000000000005</v>
      </c>
      <c r="AG33" s="22">
        <v>87.513000000000005</v>
      </c>
      <c r="AH33" s="22">
        <v>85.814300000000003</v>
      </c>
      <c r="AI33" s="22">
        <v>85.814300000000003</v>
      </c>
      <c r="AJ33" s="22">
        <v>85.814300000000003</v>
      </c>
      <c r="AK33" s="22">
        <v>85.814300000000003</v>
      </c>
      <c r="AL33" s="22">
        <v>85.558499999999995</v>
      </c>
      <c r="AM33" s="22">
        <v>85.558499999999995</v>
      </c>
      <c r="AN33" s="22">
        <v>85.558499999999995</v>
      </c>
      <c r="AO33" s="22">
        <v>85.558499999999995</v>
      </c>
      <c r="AP33" s="22">
        <v>86.705699999999993</v>
      </c>
      <c r="AQ33" s="22">
        <v>86.705699999999993</v>
      </c>
      <c r="AR33" s="22">
        <v>86.705699999999993</v>
      </c>
      <c r="AS33" s="22">
        <v>86.705699999999993</v>
      </c>
      <c r="AT33" s="22">
        <v>86.078999999999994</v>
      </c>
      <c r="AU33" s="22">
        <v>86.078999999999994</v>
      </c>
      <c r="AV33" s="22">
        <v>86.078999999999994</v>
      </c>
      <c r="AW33" s="22">
        <v>86.078999999999994</v>
      </c>
      <c r="AX33" s="22">
        <v>89.148499999999999</v>
      </c>
      <c r="AY33" s="22">
        <v>89.148499999999999</v>
      </c>
      <c r="AZ33" s="22">
        <v>89.148499999999999</v>
      </c>
      <c r="BA33" s="22">
        <v>89.148499999999999</v>
      </c>
      <c r="BB33" s="22">
        <v>92.027900000000002</v>
      </c>
      <c r="BC33" s="22">
        <v>92.027900000000002</v>
      </c>
      <c r="BD33" s="22">
        <v>92.027900000000002</v>
      </c>
      <c r="BE33" s="22">
        <v>92.027900000000002</v>
      </c>
      <c r="BF33" s="22">
        <v>94.365899999999996</v>
      </c>
      <c r="BG33" s="22">
        <v>94.365899999999996</v>
      </c>
      <c r="BH33" s="22">
        <v>94.365899999999996</v>
      </c>
      <c r="BI33" s="22">
        <v>94.365899999999996</v>
      </c>
      <c r="BJ33" s="22">
        <v>104.6867</v>
      </c>
      <c r="BK33" s="22">
        <v>104.6867</v>
      </c>
      <c r="BL33" s="22">
        <v>104.6867</v>
      </c>
      <c r="BM33" s="22">
        <v>104.6867</v>
      </c>
      <c r="BN33" s="22">
        <v>111.2183</v>
      </c>
      <c r="BO33" s="22">
        <v>111.2183</v>
      </c>
      <c r="BP33" s="22">
        <v>111.2183</v>
      </c>
      <c r="BQ33" s="22">
        <v>111.2183</v>
      </c>
      <c r="BR33" s="22">
        <v>109.10290000000001</v>
      </c>
      <c r="BS33" s="22">
        <v>109.10290000000001</v>
      </c>
      <c r="BT33" s="22">
        <v>109.10290000000001</v>
      </c>
      <c r="BU33" s="22">
        <v>109.10290000000001</v>
      </c>
      <c r="BV33" s="22">
        <v>116.90309999999999</v>
      </c>
      <c r="BW33" s="22">
        <v>116.90309999999999</v>
      </c>
      <c r="BX33" s="22">
        <v>116.90309999999999</v>
      </c>
      <c r="BY33" s="22">
        <v>116.90309999999999</v>
      </c>
      <c r="BZ33" s="22">
        <v>118.4834</v>
      </c>
      <c r="CA33" s="22">
        <v>118.4834</v>
      </c>
      <c r="CB33" s="22">
        <v>118.4834</v>
      </c>
      <c r="CC33" s="22">
        <v>118.4834</v>
      </c>
      <c r="CD33" s="22">
        <v>114.9903</v>
      </c>
      <c r="CE33" s="22">
        <v>114.9903</v>
      </c>
      <c r="CF33" s="22">
        <v>114.9903</v>
      </c>
      <c r="CG33" s="22">
        <v>114.9903</v>
      </c>
      <c r="CH33" s="22">
        <v>113.9128</v>
      </c>
      <c r="CI33" s="22">
        <v>113.9128</v>
      </c>
      <c r="CJ33" s="22">
        <v>113.9128</v>
      </c>
      <c r="CK33" s="22">
        <v>113.9128</v>
      </c>
      <c r="CL33" s="22">
        <v>108.6532</v>
      </c>
      <c r="CM33" s="22">
        <v>108.6532</v>
      </c>
      <c r="CN33" s="22">
        <v>108.6532</v>
      </c>
      <c r="CO33" s="22">
        <v>108.6532</v>
      </c>
      <c r="CP33" s="22">
        <v>104.78319999999999</v>
      </c>
      <c r="CQ33" s="22">
        <v>104.78319999999999</v>
      </c>
      <c r="CR33" s="22">
        <v>104.78319999999999</v>
      </c>
      <c r="CS33" s="22">
        <v>104.78319999999999</v>
      </c>
      <c r="CT33" s="22">
        <v>109.0565</v>
      </c>
      <c r="CU33" s="22">
        <v>109.0565</v>
      </c>
      <c r="CV33" s="22">
        <v>109.0565</v>
      </c>
      <c r="CW33" s="22">
        <v>109.0565</v>
      </c>
      <c r="CX33" s="22">
        <v>109.07389999999999</v>
      </c>
      <c r="CY33" s="22">
        <v>109.07389999999999</v>
      </c>
      <c r="CZ33" s="22">
        <v>109.07389999999999</v>
      </c>
      <c r="DA33" s="22">
        <v>109.07389999999999</v>
      </c>
      <c r="DB33" s="22">
        <v>109.7808</v>
      </c>
      <c r="DC33" s="22">
        <v>109.7808</v>
      </c>
      <c r="DD33" s="22">
        <v>109.7808</v>
      </c>
      <c r="DE33" s="22">
        <v>109.7808</v>
      </c>
      <c r="DF33" s="22">
        <v>113.7073</v>
      </c>
      <c r="DG33" s="22">
        <v>113.7073</v>
      </c>
      <c r="DH33" s="22">
        <v>113.7073</v>
      </c>
      <c r="DI33" s="22">
        <v>113.7073</v>
      </c>
      <c r="DJ33" s="22">
        <v>111.9383</v>
      </c>
      <c r="DK33" s="22">
        <v>111.9383</v>
      </c>
      <c r="DL33" s="22">
        <v>111.9383</v>
      </c>
      <c r="DM33" s="22">
        <v>111.9383</v>
      </c>
      <c r="DN33" s="22">
        <v>108.5076</v>
      </c>
      <c r="DO33" s="22">
        <v>108.5076</v>
      </c>
      <c r="DP33" s="22">
        <v>108.5076</v>
      </c>
      <c r="DQ33" s="22">
        <v>108.5076</v>
      </c>
      <c r="DR33" s="22">
        <v>104.81140000000001</v>
      </c>
      <c r="DS33" s="22">
        <v>104.81140000000001</v>
      </c>
      <c r="DT33" s="22">
        <v>104.81140000000001</v>
      </c>
      <c r="DU33" s="22">
        <v>104.81140000000001</v>
      </c>
      <c r="DV33" s="22">
        <v>101.7366</v>
      </c>
      <c r="DW33" s="22">
        <v>101.7366</v>
      </c>
      <c r="DX33" s="22">
        <v>101.7366</v>
      </c>
      <c r="DY33" s="22">
        <v>101.7366</v>
      </c>
      <c r="DZ33" s="22">
        <v>100.3916</v>
      </c>
      <c r="EA33" s="22">
        <v>100.3916</v>
      </c>
      <c r="EB33" s="22">
        <v>100.3916</v>
      </c>
      <c r="EC33" s="22">
        <v>100.3916</v>
      </c>
      <c r="ED33" s="22">
        <v>100.3289</v>
      </c>
      <c r="EE33" s="22">
        <v>100.3289</v>
      </c>
      <c r="EF33" s="22">
        <v>100.3289</v>
      </c>
      <c r="EG33" s="22">
        <v>100.3289</v>
      </c>
      <c r="EH33" s="22">
        <v>101.4132</v>
      </c>
      <c r="EI33" s="22">
        <v>101.4132</v>
      </c>
      <c r="EJ33" s="22">
        <v>101.4132</v>
      </c>
      <c r="EK33" s="22">
        <v>101.4132</v>
      </c>
      <c r="EL33" s="22">
        <v>102.8343</v>
      </c>
      <c r="EM33" s="22">
        <v>102.8343</v>
      </c>
      <c r="EN33" s="22">
        <v>102.8343</v>
      </c>
      <c r="EO33" s="22">
        <v>102.8343</v>
      </c>
      <c r="EP33" s="22">
        <v>105.66459999999999</v>
      </c>
      <c r="EQ33" s="22">
        <v>105.66459999999999</v>
      </c>
      <c r="ER33" s="22">
        <v>105.66459999999999</v>
      </c>
      <c r="ES33" s="22">
        <v>105.66459999999999</v>
      </c>
      <c r="ET33" s="22">
        <v>108.01730000000001</v>
      </c>
      <c r="EU33" s="22">
        <v>108.01730000000001</v>
      </c>
      <c r="EV33" s="22">
        <v>108.01730000000001</v>
      </c>
      <c r="EW33" s="22">
        <v>108.01730000000001</v>
      </c>
      <c r="EX33" s="22">
        <v>108.1961</v>
      </c>
      <c r="EY33" s="22">
        <v>108.1961</v>
      </c>
      <c r="EZ33" s="22">
        <v>108.1961</v>
      </c>
      <c r="FA33" s="22">
        <v>108.1961</v>
      </c>
      <c r="FB33" s="22">
        <v>109.6182</v>
      </c>
      <c r="FC33" s="22">
        <v>109.6182</v>
      </c>
      <c r="FD33" s="22">
        <v>109.6182</v>
      </c>
      <c r="FE33" s="22">
        <v>109.6182</v>
      </c>
      <c r="FF33" s="22">
        <v>104.705</v>
      </c>
      <c r="FG33" s="22">
        <v>104.705</v>
      </c>
      <c r="FH33" s="22">
        <v>104.705</v>
      </c>
      <c r="FI33" s="22">
        <v>104.705</v>
      </c>
      <c r="FJ33" s="22">
        <v>103.3687</v>
      </c>
      <c r="FK33" s="22">
        <v>103.3687</v>
      </c>
      <c r="FL33" s="22">
        <v>103.3687</v>
      </c>
      <c r="FM33" s="22">
        <v>103.5329</v>
      </c>
      <c r="FN33" s="22">
        <v>103.5329</v>
      </c>
      <c r="FO33" s="22">
        <v>104.0967</v>
      </c>
      <c r="FP33" s="22">
        <v>104.0967</v>
      </c>
      <c r="FQ33" s="22">
        <v>103.47969999999999</v>
      </c>
      <c r="FR33" s="22">
        <v>103.47969999999999</v>
      </c>
      <c r="FS33" s="22">
        <v>102.80119999999999</v>
      </c>
      <c r="FT33" s="22">
        <v>102.80119999999999</v>
      </c>
      <c r="FU33" s="22">
        <v>102.8998</v>
      </c>
      <c r="FV33" s="22">
        <v>102.8998</v>
      </c>
      <c r="FW33" s="22">
        <v>102.3593</v>
      </c>
      <c r="FX33" s="22">
        <v>102.3593</v>
      </c>
      <c r="FY33" s="22">
        <v>101.7709</v>
      </c>
      <c r="FZ33" s="22">
        <v>101.7709</v>
      </c>
      <c r="GA33" s="22">
        <v>103.5501</v>
      </c>
      <c r="GB33" s="22">
        <v>103.5501</v>
      </c>
      <c r="GC33" s="22">
        <v>103.11199999999999</v>
      </c>
      <c r="GD33" s="22">
        <v>103.11199999999999</v>
      </c>
      <c r="GE33" s="22">
        <v>103.4986</v>
      </c>
      <c r="GF33" s="22">
        <v>103.4986</v>
      </c>
      <c r="GG33" s="22">
        <v>103.744</v>
      </c>
      <c r="GH33" s="22">
        <v>103.744</v>
      </c>
      <c r="GI33" s="22">
        <v>103.4169</v>
      </c>
      <c r="GJ33" s="22">
        <v>103.4169</v>
      </c>
      <c r="GK33" s="22">
        <v>103.8304</v>
      </c>
      <c r="GL33" s="22">
        <v>103.8304</v>
      </c>
      <c r="GM33" s="22">
        <v>104.31189999999999</v>
      </c>
      <c r="GN33" s="22">
        <v>104.31189999999999</v>
      </c>
      <c r="GO33" s="22">
        <v>105.26779999999999</v>
      </c>
      <c r="GP33" s="22">
        <v>105.26779999999999</v>
      </c>
      <c r="GQ33" s="22">
        <v>105.0201</v>
      </c>
      <c r="GR33" s="22">
        <v>105.0201</v>
      </c>
      <c r="GS33" s="22">
        <v>104.66370000000001</v>
      </c>
      <c r="GT33" s="22">
        <v>104.66370000000001</v>
      </c>
      <c r="GU33" s="22">
        <v>104.06789999999999</v>
      </c>
      <c r="GV33" s="22">
        <v>104.06789999999999</v>
      </c>
      <c r="GW33" s="22">
        <v>104.16589999999999</v>
      </c>
      <c r="GX33" s="22">
        <v>104.16589999999999</v>
      </c>
      <c r="GY33" s="22">
        <v>103.5984</v>
      </c>
      <c r="GZ33" s="22">
        <v>103.5984</v>
      </c>
      <c r="HA33" s="22">
        <v>102.39570000000001</v>
      </c>
      <c r="HB33" s="22">
        <v>102.39570000000001</v>
      </c>
      <c r="HC33" s="22">
        <v>102.9282</v>
      </c>
      <c r="HD33" s="22">
        <v>102.9282</v>
      </c>
      <c r="HE33" s="22">
        <v>102.5425</v>
      </c>
      <c r="HF33" s="22">
        <v>102.5425</v>
      </c>
      <c r="HG33" s="22">
        <v>101.49630000000001</v>
      </c>
      <c r="HH33" s="22">
        <v>101.49630000000001</v>
      </c>
      <c r="HI33" s="22">
        <v>101.3297</v>
      </c>
      <c r="HJ33" s="22">
        <v>101.3297</v>
      </c>
      <c r="HK33" s="22">
        <v>102.0338</v>
      </c>
      <c r="HL33" s="22">
        <v>102.0338</v>
      </c>
      <c r="HM33" s="22">
        <v>102.1328</v>
      </c>
      <c r="HN33" s="22">
        <v>102.1328</v>
      </c>
      <c r="HO33" s="22">
        <v>101.08920000000001</v>
      </c>
      <c r="HP33" s="22">
        <v>101.08920000000001</v>
      </c>
      <c r="HQ33" s="22">
        <v>99.821899999999999</v>
      </c>
      <c r="HR33" s="22">
        <v>99.821899999999999</v>
      </c>
      <c r="HS33" s="167">
        <v>100</v>
      </c>
      <c r="HT33" s="22">
        <v>100</v>
      </c>
      <c r="HU33" s="4">
        <v>100.114</v>
      </c>
      <c r="HV33" s="4">
        <v>100.114</v>
      </c>
      <c r="HW33" s="4">
        <v>100.4532</v>
      </c>
      <c r="HX33" s="4">
        <v>100.4532</v>
      </c>
      <c r="HY33" s="4">
        <v>100.4909</v>
      </c>
      <c r="HZ33" s="4">
        <v>100.4909</v>
      </c>
      <c r="IA33" s="4">
        <v>100.79900000000001</v>
      </c>
      <c r="IB33" s="4">
        <v>100.79900000000001</v>
      </c>
      <c r="IC33" s="4">
        <v>102.717</v>
      </c>
      <c r="ID33" s="4">
        <v>102.717</v>
      </c>
      <c r="IE33" s="4">
        <v>105.24639999999999</v>
      </c>
      <c r="IF33" s="4">
        <v>105.24639999999999</v>
      </c>
      <c r="IG33" s="4">
        <v>115.1309</v>
      </c>
      <c r="IH33" s="4">
        <v>115.1309</v>
      </c>
      <c r="II33" s="4">
        <v>118.2422</v>
      </c>
      <c r="IJ33" s="28">
        <v>118.2422</v>
      </c>
    </row>
    <row r="34" spans="1:244" s="100" customFormat="1" ht="11.1" customHeight="1" x14ac:dyDescent="0.2">
      <c r="A34" s="95" t="s">
        <v>2164</v>
      </c>
      <c r="B34"/>
      <c r="C34" t="s">
        <v>5483</v>
      </c>
      <c r="D34" s="46" t="s">
        <v>549</v>
      </c>
      <c r="E34" s="47"/>
      <c r="F34" s="34"/>
      <c r="G34" s="34"/>
      <c r="H34" s="34" t="str">
        <f>IF(LEFT($J$1,1)="1",VLOOKUP($A34,PPI_IPI_PGA_PGAI!$A:$I,2,FALSE),IF(LEFT($J$1,1)="2",VLOOKUP($A34,PPI_IPI_PGA_PGAI!$A:$I,3,FALSE),IF(LEFT($J$1,1)="3",VLOOKUP($A34,PPI_IPI_PGA_PGAI!$A:$I,4,FALSE),VLOOKUP($A34,PPI_IPI_PGA_PGAI!$A:$I,5,FALSE))))</f>
        <v>Säge-Rundholz</v>
      </c>
      <c r="I34" s="34"/>
      <c r="J34" s="34"/>
      <c r="L34" s="34"/>
      <c r="M34" s="34"/>
      <c r="N34" s="185"/>
      <c r="O34" s="163">
        <v>6.4899999999999999E-2</v>
      </c>
      <c r="P34" s="22">
        <v>107.65049999999999</v>
      </c>
      <c r="Q34" s="22">
        <v>107.65049999999999</v>
      </c>
      <c r="R34" s="22">
        <v>106.0697</v>
      </c>
      <c r="S34" s="22">
        <v>106.0697</v>
      </c>
      <c r="T34" s="22">
        <v>106.0697</v>
      </c>
      <c r="U34" s="22">
        <v>106.0697</v>
      </c>
      <c r="V34" s="22">
        <v>102.7555</v>
      </c>
      <c r="W34" s="22">
        <v>102.7555</v>
      </c>
      <c r="X34" s="22">
        <v>102.7555</v>
      </c>
      <c r="Y34" s="22">
        <v>102.7555</v>
      </c>
      <c r="Z34" s="22">
        <v>101.23650000000001</v>
      </c>
      <c r="AA34" s="22">
        <v>101.23650000000001</v>
      </c>
      <c r="AB34" s="22">
        <v>101.23650000000001</v>
      </c>
      <c r="AC34" s="22">
        <v>101.23650000000001</v>
      </c>
      <c r="AD34" s="22">
        <v>97.2971</v>
      </c>
      <c r="AE34" s="22">
        <v>97.2971</v>
      </c>
      <c r="AF34" s="22">
        <v>97.2971</v>
      </c>
      <c r="AG34" s="22">
        <v>97.2971</v>
      </c>
      <c r="AH34" s="22">
        <v>95.168800000000005</v>
      </c>
      <c r="AI34" s="22">
        <v>95.168800000000005</v>
      </c>
      <c r="AJ34" s="22">
        <v>95.168800000000005</v>
      </c>
      <c r="AK34" s="22">
        <v>95.168800000000005</v>
      </c>
      <c r="AL34" s="22">
        <v>94.424300000000002</v>
      </c>
      <c r="AM34" s="22">
        <v>94.424300000000002</v>
      </c>
      <c r="AN34" s="22">
        <v>94.424300000000002</v>
      </c>
      <c r="AO34" s="22">
        <v>94.424300000000002</v>
      </c>
      <c r="AP34" s="22">
        <v>95.634100000000004</v>
      </c>
      <c r="AQ34" s="22">
        <v>95.634100000000004</v>
      </c>
      <c r="AR34" s="22">
        <v>95.634100000000004</v>
      </c>
      <c r="AS34" s="22">
        <v>95.634100000000004</v>
      </c>
      <c r="AT34" s="22">
        <v>94.951300000000003</v>
      </c>
      <c r="AU34" s="22">
        <v>94.951300000000003</v>
      </c>
      <c r="AV34" s="22">
        <v>94.951300000000003</v>
      </c>
      <c r="AW34" s="22">
        <v>94.951300000000003</v>
      </c>
      <c r="AX34" s="22">
        <v>98.450199999999995</v>
      </c>
      <c r="AY34" s="22">
        <v>98.450199999999995</v>
      </c>
      <c r="AZ34" s="22">
        <v>98.450199999999995</v>
      </c>
      <c r="BA34" s="22">
        <v>98.450199999999995</v>
      </c>
      <c r="BB34" s="22">
        <v>101.8832</v>
      </c>
      <c r="BC34" s="22">
        <v>101.8832</v>
      </c>
      <c r="BD34" s="22">
        <v>101.8832</v>
      </c>
      <c r="BE34" s="22">
        <v>101.8832</v>
      </c>
      <c r="BF34" s="22">
        <v>103.4491</v>
      </c>
      <c r="BG34" s="22">
        <v>103.4491</v>
      </c>
      <c r="BH34" s="22">
        <v>103.4491</v>
      </c>
      <c r="BI34" s="22">
        <v>103.4491</v>
      </c>
      <c r="BJ34" s="22">
        <v>116.63460000000001</v>
      </c>
      <c r="BK34" s="22">
        <v>116.63460000000001</v>
      </c>
      <c r="BL34" s="22">
        <v>116.63460000000001</v>
      </c>
      <c r="BM34" s="22">
        <v>116.63460000000001</v>
      </c>
      <c r="BN34" s="22">
        <v>124.7238</v>
      </c>
      <c r="BO34" s="22">
        <v>124.7238</v>
      </c>
      <c r="BP34" s="22">
        <v>124.7238</v>
      </c>
      <c r="BQ34" s="22">
        <v>124.7238</v>
      </c>
      <c r="BR34" s="22">
        <v>121.81010000000001</v>
      </c>
      <c r="BS34" s="22">
        <v>121.81010000000001</v>
      </c>
      <c r="BT34" s="22">
        <v>121.81010000000001</v>
      </c>
      <c r="BU34" s="22">
        <v>121.81010000000001</v>
      </c>
      <c r="BV34" s="22">
        <v>131.5377</v>
      </c>
      <c r="BW34" s="22">
        <v>131.5377</v>
      </c>
      <c r="BX34" s="22">
        <v>131.5377</v>
      </c>
      <c r="BY34" s="22">
        <v>131.5377</v>
      </c>
      <c r="BZ34" s="22">
        <v>133.4023</v>
      </c>
      <c r="CA34" s="22">
        <v>133.4023</v>
      </c>
      <c r="CB34" s="22">
        <v>133.4023</v>
      </c>
      <c r="CC34" s="22">
        <v>133.4023</v>
      </c>
      <c r="CD34" s="22">
        <v>128.50299999999999</v>
      </c>
      <c r="CE34" s="22">
        <v>128.50299999999999</v>
      </c>
      <c r="CF34" s="22">
        <v>128.50299999999999</v>
      </c>
      <c r="CG34" s="22">
        <v>128.50299999999999</v>
      </c>
      <c r="CH34" s="22">
        <v>127.5532</v>
      </c>
      <c r="CI34" s="22">
        <v>127.5532</v>
      </c>
      <c r="CJ34" s="22">
        <v>127.5532</v>
      </c>
      <c r="CK34" s="22">
        <v>127.5532</v>
      </c>
      <c r="CL34" s="22">
        <v>121.3626</v>
      </c>
      <c r="CM34" s="22">
        <v>121.3626</v>
      </c>
      <c r="CN34" s="22">
        <v>121.3626</v>
      </c>
      <c r="CO34" s="22">
        <v>121.3626</v>
      </c>
      <c r="CP34" s="22">
        <v>116.1489</v>
      </c>
      <c r="CQ34" s="22">
        <v>116.1489</v>
      </c>
      <c r="CR34" s="22">
        <v>116.1489</v>
      </c>
      <c r="CS34" s="22">
        <v>116.1489</v>
      </c>
      <c r="CT34" s="22">
        <v>121.268</v>
      </c>
      <c r="CU34" s="22">
        <v>121.268</v>
      </c>
      <c r="CV34" s="22">
        <v>121.268</v>
      </c>
      <c r="CW34" s="22">
        <v>121.268</v>
      </c>
      <c r="CX34" s="22">
        <v>121.7671</v>
      </c>
      <c r="CY34" s="22">
        <v>121.7671</v>
      </c>
      <c r="CZ34" s="22">
        <v>121.7671</v>
      </c>
      <c r="DA34" s="22">
        <v>121.7671</v>
      </c>
      <c r="DB34" s="22">
        <v>122.1074</v>
      </c>
      <c r="DC34" s="22">
        <v>122.1074</v>
      </c>
      <c r="DD34" s="22">
        <v>122.1074</v>
      </c>
      <c r="DE34" s="22">
        <v>122.1074</v>
      </c>
      <c r="DF34" s="22">
        <v>126.9405</v>
      </c>
      <c r="DG34" s="22">
        <v>126.9405</v>
      </c>
      <c r="DH34" s="22">
        <v>126.9405</v>
      </c>
      <c r="DI34" s="22">
        <v>126.9405</v>
      </c>
      <c r="DJ34" s="22">
        <v>123.5373</v>
      </c>
      <c r="DK34" s="22">
        <v>123.5373</v>
      </c>
      <c r="DL34" s="22">
        <v>123.5373</v>
      </c>
      <c r="DM34" s="22">
        <v>123.5373</v>
      </c>
      <c r="DN34" s="22">
        <v>118.59059999999999</v>
      </c>
      <c r="DO34" s="22">
        <v>118.59059999999999</v>
      </c>
      <c r="DP34" s="22">
        <v>118.59059999999999</v>
      </c>
      <c r="DQ34" s="22">
        <v>118.59059999999999</v>
      </c>
      <c r="DR34" s="22">
        <v>113.8747</v>
      </c>
      <c r="DS34" s="22">
        <v>113.8747</v>
      </c>
      <c r="DT34" s="22">
        <v>113.8747</v>
      </c>
      <c r="DU34" s="22">
        <v>113.8747</v>
      </c>
      <c r="DV34" s="22">
        <v>109.1474</v>
      </c>
      <c r="DW34" s="22">
        <v>109.1474</v>
      </c>
      <c r="DX34" s="22">
        <v>109.1474</v>
      </c>
      <c r="DY34" s="22">
        <v>109.1474</v>
      </c>
      <c r="DZ34" s="22">
        <v>107.51739999999999</v>
      </c>
      <c r="EA34" s="22">
        <v>107.51739999999999</v>
      </c>
      <c r="EB34" s="22">
        <v>107.51739999999999</v>
      </c>
      <c r="EC34" s="22">
        <v>107.51739999999999</v>
      </c>
      <c r="ED34" s="22">
        <v>107.7295</v>
      </c>
      <c r="EE34" s="22">
        <v>107.7295</v>
      </c>
      <c r="EF34" s="22">
        <v>107.7295</v>
      </c>
      <c r="EG34" s="22">
        <v>107.7295</v>
      </c>
      <c r="EH34" s="22">
        <v>108.2968</v>
      </c>
      <c r="EI34" s="22">
        <v>108.2968</v>
      </c>
      <c r="EJ34" s="22">
        <v>108.2968</v>
      </c>
      <c r="EK34" s="22">
        <v>108.2968</v>
      </c>
      <c r="EL34" s="22">
        <v>109.2658</v>
      </c>
      <c r="EM34" s="22">
        <v>109.2658</v>
      </c>
      <c r="EN34" s="22">
        <v>109.2658</v>
      </c>
      <c r="EO34" s="22">
        <v>109.2658</v>
      </c>
      <c r="EP34" s="22">
        <v>113.58920000000001</v>
      </c>
      <c r="EQ34" s="22">
        <v>113.58920000000001</v>
      </c>
      <c r="ER34" s="22">
        <v>113.58920000000001</v>
      </c>
      <c r="ES34" s="22">
        <v>113.58920000000001</v>
      </c>
      <c r="ET34" s="22">
        <v>116.1313</v>
      </c>
      <c r="EU34" s="22">
        <v>116.1313</v>
      </c>
      <c r="EV34" s="22">
        <v>116.1313</v>
      </c>
      <c r="EW34" s="22">
        <v>116.1313</v>
      </c>
      <c r="EX34" s="22">
        <v>116.3291</v>
      </c>
      <c r="EY34" s="22">
        <v>116.3291</v>
      </c>
      <c r="EZ34" s="22">
        <v>116.3291</v>
      </c>
      <c r="FA34" s="22">
        <v>116.3291</v>
      </c>
      <c r="FB34" s="22">
        <v>118.09139999999999</v>
      </c>
      <c r="FC34" s="22">
        <v>118.09139999999999</v>
      </c>
      <c r="FD34" s="22">
        <v>118.09139999999999</v>
      </c>
      <c r="FE34" s="22">
        <v>118.09139999999999</v>
      </c>
      <c r="FF34" s="22">
        <v>110.7509</v>
      </c>
      <c r="FG34" s="22">
        <v>110.7509</v>
      </c>
      <c r="FH34" s="22">
        <v>110.7509</v>
      </c>
      <c r="FI34" s="22">
        <v>110.7509</v>
      </c>
      <c r="FJ34" s="22">
        <v>108.8262</v>
      </c>
      <c r="FK34" s="22">
        <v>108.8262</v>
      </c>
      <c r="FL34" s="22">
        <v>108.8262</v>
      </c>
      <c r="FM34" s="22">
        <v>108.8805</v>
      </c>
      <c r="FN34" s="22">
        <v>108.8805</v>
      </c>
      <c r="FO34" s="22">
        <v>108.8592</v>
      </c>
      <c r="FP34" s="22">
        <v>108.8592</v>
      </c>
      <c r="FQ34" s="22">
        <v>108.4545</v>
      </c>
      <c r="FR34" s="22">
        <v>108.4545</v>
      </c>
      <c r="FS34" s="22">
        <v>107.71259999999999</v>
      </c>
      <c r="FT34" s="22">
        <v>107.71259999999999</v>
      </c>
      <c r="FU34" s="22">
        <v>107.2942</v>
      </c>
      <c r="FV34" s="22">
        <v>107.2942</v>
      </c>
      <c r="FW34" s="22">
        <v>107.48399999999999</v>
      </c>
      <c r="FX34" s="22">
        <v>107.48399999999999</v>
      </c>
      <c r="FY34" s="22">
        <v>107.7509</v>
      </c>
      <c r="FZ34" s="22">
        <v>107.7509</v>
      </c>
      <c r="GA34" s="22">
        <v>107.6553</v>
      </c>
      <c r="GB34" s="22">
        <v>107.6553</v>
      </c>
      <c r="GC34" s="22">
        <v>107.4753</v>
      </c>
      <c r="GD34" s="22">
        <v>107.4753</v>
      </c>
      <c r="GE34" s="22">
        <v>107.4893</v>
      </c>
      <c r="GF34" s="22">
        <v>107.4893</v>
      </c>
      <c r="GG34" s="22">
        <v>107.40170000000001</v>
      </c>
      <c r="GH34" s="22">
        <v>107.40170000000001</v>
      </c>
      <c r="GI34" s="22">
        <v>107.3468</v>
      </c>
      <c r="GJ34" s="22">
        <v>107.3468</v>
      </c>
      <c r="GK34" s="22">
        <v>107.6824</v>
      </c>
      <c r="GL34" s="22">
        <v>107.6824</v>
      </c>
      <c r="GM34" s="22">
        <v>107.8398</v>
      </c>
      <c r="GN34" s="22">
        <v>107.8398</v>
      </c>
      <c r="GO34" s="22">
        <v>108.1725</v>
      </c>
      <c r="GP34" s="22">
        <v>108.1725</v>
      </c>
      <c r="GQ34" s="22">
        <v>107.3477</v>
      </c>
      <c r="GR34" s="22">
        <v>107.3477</v>
      </c>
      <c r="GS34" s="22">
        <v>107.03749999999999</v>
      </c>
      <c r="GT34" s="22">
        <v>107.03749999999999</v>
      </c>
      <c r="GU34" s="22">
        <v>106.465</v>
      </c>
      <c r="GV34" s="22">
        <v>106.465</v>
      </c>
      <c r="GW34" s="22">
        <v>105.85769999999999</v>
      </c>
      <c r="GX34" s="22">
        <v>105.85769999999999</v>
      </c>
      <c r="GY34" s="22">
        <v>104.9443</v>
      </c>
      <c r="GZ34" s="22">
        <v>104.9443</v>
      </c>
      <c r="HA34" s="22">
        <v>104.58799999999999</v>
      </c>
      <c r="HB34" s="22">
        <v>104.58799999999999</v>
      </c>
      <c r="HC34" s="22">
        <v>103.8948</v>
      </c>
      <c r="HD34" s="22">
        <v>103.8948</v>
      </c>
      <c r="HE34" s="22">
        <v>103.13760000000001</v>
      </c>
      <c r="HF34" s="22">
        <v>103.13760000000001</v>
      </c>
      <c r="HG34" s="22">
        <v>102.5407</v>
      </c>
      <c r="HH34" s="22">
        <v>102.5407</v>
      </c>
      <c r="HI34" s="22">
        <v>102.4375</v>
      </c>
      <c r="HJ34" s="22">
        <v>102.4375</v>
      </c>
      <c r="HK34" s="22">
        <v>102.2273</v>
      </c>
      <c r="HL34" s="22">
        <v>102.2273</v>
      </c>
      <c r="HM34" s="22">
        <v>102.1379</v>
      </c>
      <c r="HN34" s="22">
        <v>102.1379</v>
      </c>
      <c r="HO34" s="22">
        <v>100.7264</v>
      </c>
      <c r="HP34" s="22">
        <v>100.7264</v>
      </c>
      <c r="HQ34" s="22">
        <v>100.04640000000001</v>
      </c>
      <c r="HR34" s="22">
        <v>100.04640000000001</v>
      </c>
      <c r="HS34" s="167">
        <v>100</v>
      </c>
      <c r="HT34" s="22">
        <v>100</v>
      </c>
      <c r="HU34" s="4">
        <v>100.29519999999999</v>
      </c>
      <c r="HV34" s="4">
        <v>100.29519999999999</v>
      </c>
      <c r="HW34" s="4">
        <v>100.2351</v>
      </c>
      <c r="HX34" s="4">
        <v>100.2351</v>
      </c>
      <c r="HY34" s="4">
        <v>100.84059999999999</v>
      </c>
      <c r="HZ34" s="4">
        <v>100.84059999999999</v>
      </c>
      <c r="IA34" s="4">
        <v>101.7283</v>
      </c>
      <c r="IB34" s="4">
        <v>101.7283</v>
      </c>
      <c r="IC34" s="4">
        <v>104.8608</v>
      </c>
      <c r="ID34" s="4">
        <v>104.8608</v>
      </c>
      <c r="IE34" s="4">
        <v>109.2239</v>
      </c>
      <c r="IF34" s="4">
        <v>109.2239</v>
      </c>
      <c r="IG34" s="4">
        <v>126.6353</v>
      </c>
      <c r="IH34" s="4">
        <v>126.6353</v>
      </c>
      <c r="II34" s="4">
        <v>131.25700000000001</v>
      </c>
      <c r="IJ34" s="28">
        <v>131.25700000000001</v>
      </c>
    </row>
    <row r="35" spans="1:244" s="100" customFormat="1" ht="11.1" customHeight="1" x14ac:dyDescent="0.2">
      <c r="A35" s="95" t="s">
        <v>2167</v>
      </c>
      <c r="B35"/>
      <c r="C35" t="s">
        <v>5484</v>
      </c>
      <c r="D35" s="46" t="s">
        <v>550</v>
      </c>
      <c r="E35" s="47"/>
      <c r="F35" s="34"/>
      <c r="G35" s="34"/>
      <c r="H35" s="34" t="str">
        <f>IF(LEFT($J$1,1)="1",VLOOKUP($A35,PPI_IPI_PGA_PGAI!$A:$I,2,FALSE),IF(LEFT($J$1,1)="2",VLOOKUP($A35,PPI_IPI_PGA_PGAI!$A:$I,3,FALSE),IF(LEFT($J$1,1)="3",VLOOKUP($A35,PPI_IPI_PGA_PGAI!$A:$I,4,FALSE),VLOOKUP($A35,PPI_IPI_PGA_PGAI!$A:$I,5,FALSE))))</f>
        <v>Industrieholz</v>
      </c>
      <c r="I35" s="34"/>
      <c r="J35" s="34"/>
      <c r="L35" s="34"/>
      <c r="M35" s="34"/>
      <c r="N35" s="185"/>
      <c r="O35" s="163">
        <v>1.06E-2</v>
      </c>
      <c r="P35" s="22">
        <v>89.860399999999998</v>
      </c>
      <c r="Q35" s="22">
        <v>89.860399999999998</v>
      </c>
      <c r="R35" s="22">
        <v>89.635499999999993</v>
      </c>
      <c r="S35" s="22">
        <v>89.635499999999993</v>
      </c>
      <c r="T35" s="22">
        <v>89.635499999999993</v>
      </c>
      <c r="U35" s="22">
        <v>89.635499999999993</v>
      </c>
      <c r="V35" s="22">
        <v>88.835899999999995</v>
      </c>
      <c r="W35" s="22">
        <v>88.835899999999995</v>
      </c>
      <c r="X35" s="22">
        <v>88.835899999999995</v>
      </c>
      <c r="Y35" s="22">
        <v>88.835899999999995</v>
      </c>
      <c r="Z35" s="22">
        <v>90.496700000000004</v>
      </c>
      <c r="AA35" s="22">
        <v>90.496700000000004</v>
      </c>
      <c r="AB35" s="22">
        <v>90.496700000000004</v>
      </c>
      <c r="AC35" s="22">
        <v>90.496700000000004</v>
      </c>
      <c r="AD35" s="22">
        <v>90.838300000000004</v>
      </c>
      <c r="AE35" s="22">
        <v>90.838300000000004</v>
      </c>
      <c r="AF35" s="22">
        <v>90.838300000000004</v>
      </c>
      <c r="AG35" s="22">
        <v>90.838300000000004</v>
      </c>
      <c r="AH35" s="22">
        <v>89.201499999999996</v>
      </c>
      <c r="AI35" s="22">
        <v>89.201499999999996</v>
      </c>
      <c r="AJ35" s="22">
        <v>89.201499999999996</v>
      </c>
      <c r="AK35" s="22">
        <v>89.201499999999996</v>
      </c>
      <c r="AL35" s="22">
        <v>91.221599999999995</v>
      </c>
      <c r="AM35" s="22">
        <v>91.221599999999995</v>
      </c>
      <c r="AN35" s="22">
        <v>91.221599999999995</v>
      </c>
      <c r="AO35" s="22">
        <v>91.221599999999995</v>
      </c>
      <c r="AP35" s="22">
        <v>93.793300000000002</v>
      </c>
      <c r="AQ35" s="22">
        <v>93.793300000000002</v>
      </c>
      <c r="AR35" s="22">
        <v>93.793300000000002</v>
      </c>
      <c r="AS35" s="22">
        <v>93.793300000000002</v>
      </c>
      <c r="AT35" s="22">
        <v>92.163499999999999</v>
      </c>
      <c r="AU35" s="22">
        <v>92.163499999999999</v>
      </c>
      <c r="AV35" s="22">
        <v>92.163499999999999</v>
      </c>
      <c r="AW35" s="22">
        <v>92.163499999999999</v>
      </c>
      <c r="AX35" s="22">
        <v>94.579400000000007</v>
      </c>
      <c r="AY35" s="22">
        <v>94.579400000000007</v>
      </c>
      <c r="AZ35" s="22">
        <v>94.579400000000007</v>
      </c>
      <c r="BA35" s="22">
        <v>94.579400000000007</v>
      </c>
      <c r="BB35" s="22">
        <v>100.039</v>
      </c>
      <c r="BC35" s="22">
        <v>100.039</v>
      </c>
      <c r="BD35" s="22">
        <v>100.039</v>
      </c>
      <c r="BE35" s="22">
        <v>100.039</v>
      </c>
      <c r="BF35" s="22">
        <v>108.69840000000001</v>
      </c>
      <c r="BG35" s="22">
        <v>108.69840000000001</v>
      </c>
      <c r="BH35" s="22">
        <v>108.69840000000001</v>
      </c>
      <c r="BI35" s="22">
        <v>108.69840000000001</v>
      </c>
      <c r="BJ35" s="22">
        <v>126.5621</v>
      </c>
      <c r="BK35" s="22">
        <v>126.5621</v>
      </c>
      <c r="BL35" s="22">
        <v>126.5621</v>
      </c>
      <c r="BM35" s="22">
        <v>126.5621</v>
      </c>
      <c r="BN35" s="22">
        <v>123.6964</v>
      </c>
      <c r="BO35" s="22">
        <v>123.6964</v>
      </c>
      <c r="BP35" s="22">
        <v>123.6964</v>
      </c>
      <c r="BQ35" s="22">
        <v>123.6964</v>
      </c>
      <c r="BR35" s="22">
        <v>127.7152</v>
      </c>
      <c r="BS35" s="22">
        <v>127.7152</v>
      </c>
      <c r="BT35" s="22">
        <v>127.7152</v>
      </c>
      <c r="BU35" s="22">
        <v>127.7152</v>
      </c>
      <c r="BV35" s="22">
        <v>132.18350000000001</v>
      </c>
      <c r="BW35" s="22">
        <v>132.18350000000001</v>
      </c>
      <c r="BX35" s="22">
        <v>132.18350000000001</v>
      </c>
      <c r="BY35" s="22">
        <v>132.18350000000001</v>
      </c>
      <c r="BZ35" s="22">
        <v>134.24180000000001</v>
      </c>
      <c r="CA35" s="22">
        <v>134.24180000000001</v>
      </c>
      <c r="CB35" s="22">
        <v>134.24180000000001</v>
      </c>
      <c r="CC35" s="22">
        <v>134.24180000000001</v>
      </c>
      <c r="CD35" s="22">
        <v>128.41679999999999</v>
      </c>
      <c r="CE35" s="22">
        <v>128.41679999999999</v>
      </c>
      <c r="CF35" s="22">
        <v>128.41679999999999</v>
      </c>
      <c r="CG35" s="22">
        <v>128.41679999999999</v>
      </c>
      <c r="CH35" s="22">
        <v>124.3793</v>
      </c>
      <c r="CI35" s="22">
        <v>124.3793</v>
      </c>
      <c r="CJ35" s="22">
        <v>124.3793</v>
      </c>
      <c r="CK35" s="22">
        <v>124.3793</v>
      </c>
      <c r="CL35" s="22">
        <v>120.7419</v>
      </c>
      <c r="CM35" s="22">
        <v>120.7419</v>
      </c>
      <c r="CN35" s="22">
        <v>120.7419</v>
      </c>
      <c r="CO35" s="22">
        <v>120.7419</v>
      </c>
      <c r="CP35" s="22">
        <v>117.4264</v>
      </c>
      <c r="CQ35" s="22">
        <v>117.4264</v>
      </c>
      <c r="CR35" s="22">
        <v>117.4264</v>
      </c>
      <c r="CS35" s="22">
        <v>117.4264</v>
      </c>
      <c r="CT35" s="22">
        <v>123.34910000000001</v>
      </c>
      <c r="CU35" s="22">
        <v>123.34910000000001</v>
      </c>
      <c r="CV35" s="22">
        <v>123.34910000000001</v>
      </c>
      <c r="CW35" s="22">
        <v>123.34910000000001</v>
      </c>
      <c r="CX35" s="22">
        <v>122.0489</v>
      </c>
      <c r="CY35" s="22">
        <v>122.0489</v>
      </c>
      <c r="CZ35" s="22">
        <v>122.0489</v>
      </c>
      <c r="DA35" s="22">
        <v>122.0489</v>
      </c>
      <c r="DB35" s="22">
        <v>121.8103</v>
      </c>
      <c r="DC35" s="22">
        <v>121.8103</v>
      </c>
      <c r="DD35" s="22">
        <v>121.8103</v>
      </c>
      <c r="DE35" s="22">
        <v>121.8103</v>
      </c>
      <c r="DF35" s="22">
        <v>123.0082</v>
      </c>
      <c r="DG35" s="22">
        <v>123.0082</v>
      </c>
      <c r="DH35" s="22">
        <v>123.0082</v>
      </c>
      <c r="DI35" s="22">
        <v>123.0082</v>
      </c>
      <c r="DJ35" s="22">
        <v>123.244</v>
      </c>
      <c r="DK35" s="22">
        <v>123.244</v>
      </c>
      <c r="DL35" s="22">
        <v>123.244</v>
      </c>
      <c r="DM35" s="22">
        <v>123.244</v>
      </c>
      <c r="DN35" s="22">
        <v>123.6812</v>
      </c>
      <c r="DO35" s="22">
        <v>123.6812</v>
      </c>
      <c r="DP35" s="22">
        <v>123.6812</v>
      </c>
      <c r="DQ35" s="22">
        <v>123.6812</v>
      </c>
      <c r="DR35" s="22">
        <v>120.7723</v>
      </c>
      <c r="DS35" s="22">
        <v>120.7723</v>
      </c>
      <c r="DT35" s="22">
        <v>120.7723</v>
      </c>
      <c r="DU35" s="22">
        <v>120.7723</v>
      </c>
      <c r="DV35" s="22">
        <v>117.0269</v>
      </c>
      <c r="DW35" s="22">
        <v>117.0269</v>
      </c>
      <c r="DX35" s="22">
        <v>117.0269</v>
      </c>
      <c r="DY35" s="22">
        <v>117.0269</v>
      </c>
      <c r="DZ35" s="22">
        <v>116.65770000000001</v>
      </c>
      <c r="EA35" s="22">
        <v>116.65770000000001</v>
      </c>
      <c r="EB35" s="22">
        <v>116.65770000000001</v>
      </c>
      <c r="EC35" s="22">
        <v>116.65770000000001</v>
      </c>
      <c r="ED35" s="22">
        <v>109.7069</v>
      </c>
      <c r="EE35" s="22">
        <v>109.7069</v>
      </c>
      <c r="EF35" s="22">
        <v>109.7069</v>
      </c>
      <c r="EG35" s="22">
        <v>109.7069</v>
      </c>
      <c r="EH35" s="22">
        <v>116.2517</v>
      </c>
      <c r="EI35" s="22">
        <v>116.2517</v>
      </c>
      <c r="EJ35" s="22">
        <v>116.2517</v>
      </c>
      <c r="EK35" s="22">
        <v>116.2517</v>
      </c>
      <c r="EL35" s="22">
        <v>121.3622</v>
      </c>
      <c r="EM35" s="22">
        <v>121.3622</v>
      </c>
      <c r="EN35" s="22">
        <v>121.3622</v>
      </c>
      <c r="EO35" s="22">
        <v>121.3622</v>
      </c>
      <c r="EP35" s="22">
        <v>121.8569</v>
      </c>
      <c r="EQ35" s="22">
        <v>121.8569</v>
      </c>
      <c r="ER35" s="22">
        <v>121.8569</v>
      </c>
      <c r="ES35" s="22">
        <v>121.8569</v>
      </c>
      <c r="ET35" s="22">
        <v>126.0801</v>
      </c>
      <c r="EU35" s="22">
        <v>126.0801</v>
      </c>
      <c r="EV35" s="22">
        <v>126.0801</v>
      </c>
      <c r="EW35" s="22">
        <v>126.0801</v>
      </c>
      <c r="EX35" s="22">
        <v>125.5132</v>
      </c>
      <c r="EY35" s="22">
        <v>125.5132</v>
      </c>
      <c r="EZ35" s="22">
        <v>125.5132</v>
      </c>
      <c r="FA35" s="22">
        <v>125.5132</v>
      </c>
      <c r="FB35" s="22">
        <v>124.3359</v>
      </c>
      <c r="FC35" s="22">
        <v>124.3359</v>
      </c>
      <c r="FD35" s="22">
        <v>124.3359</v>
      </c>
      <c r="FE35" s="22">
        <v>124.3359</v>
      </c>
      <c r="FF35" s="22">
        <v>113.0089</v>
      </c>
      <c r="FG35" s="22">
        <v>113.0089</v>
      </c>
      <c r="FH35" s="22">
        <v>113.0089</v>
      </c>
      <c r="FI35" s="22">
        <v>113.0089</v>
      </c>
      <c r="FJ35" s="22">
        <v>113.0089</v>
      </c>
      <c r="FK35" s="22">
        <v>113.0089</v>
      </c>
      <c r="FL35" s="22">
        <v>113.0089</v>
      </c>
      <c r="FM35" s="22">
        <v>113.0089</v>
      </c>
      <c r="FN35" s="22">
        <v>113.0089</v>
      </c>
      <c r="FO35" s="22">
        <v>113.0089</v>
      </c>
      <c r="FP35" s="22">
        <v>113.0089</v>
      </c>
      <c r="FQ35" s="22">
        <v>107.83969999999999</v>
      </c>
      <c r="FR35" s="22">
        <v>107.83969999999999</v>
      </c>
      <c r="FS35" s="22">
        <v>107.83969999999999</v>
      </c>
      <c r="FT35" s="22">
        <v>107.83969999999999</v>
      </c>
      <c r="FU35" s="22">
        <v>107.83969999999999</v>
      </c>
      <c r="FV35" s="22">
        <v>107.83969999999999</v>
      </c>
      <c r="FW35" s="22">
        <v>107.83969999999999</v>
      </c>
      <c r="FX35" s="22">
        <v>107.83969999999999</v>
      </c>
      <c r="FY35" s="22">
        <v>107.83969999999999</v>
      </c>
      <c r="FZ35" s="22">
        <v>107.83969999999999</v>
      </c>
      <c r="GA35" s="22">
        <v>107.83969999999999</v>
      </c>
      <c r="GB35" s="22">
        <v>107.83969999999999</v>
      </c>
      <c r="GC35" s="22">
        <v>100.36920000000001</v>
      </c>
      <c r="GD35" s="22">
        <v>100.36920000000001</v>
      </c>
      <c r="GE35" s="22">
        <v>100.36920000000001</v>
      </c>
      <c r="GF35" s="22">
        <v>100.36920000000001</v>
      </c>
      <c r="GG35" s="22">
        <v>100.36920000000001</v>
      </c>
      <c r="GH35" s="22">
        <v>100.36920000000001</v>
      </c>
      <c r="GI35" s="22">
        <v>100.36920000000001</v>
      </c>
      <c r="GJ35" s="22">
        <v>100.36920000000001</v>
      </c>
      <c r="GK35" s="22">
        <v>100.36920000000001</v>
      </c>
      <c r="GL35" s="22">
        <v>100.36920000000001</v>
      </c>
      <c r="GM35" s="22">
        <v>100.36920000000001</v>
      </c>
      <c r="GN35" s="22">
        <v>100.36920000000001</v>
      </c>
      <c r="GO35" s="22">
        <v>105.86709999999999</v>
      </c>
      <c r="GP35" s="22">
        <v>105.86709999999999</v>
      </c>
      <c r="GQ35" s="22">
        <v>105.86709999999999</v>
      </c>
      <c r="GR35" s="22">
        <v>105.86709999999999</v>
      </c>
      <c r="GS35" s="22">
        <v>105.86709999999999</v>
      </c>
      <c r="GT35" s="22">
        <v>105.86709999999999</v>
      </c>
      <c r="GU35" s="22">
        <v>105.86709999999999</v>
      </c>
      <c r="GV35" s="22">
        <v>105.86709999999999</v>
      </c>
      <c r="GW35" s="22">
        <v>105.86709999999999</v>
      </c>
      <c r="GX35" s="22">
        <v>105.86709999999999</v>
      </c>
      <c r="GY35" s="22">
        <v>105.86709999999999</v>
      </c>
      <c r="GZ35" s="22">
        <v>105.86709999999999</v>
      </c>
      <c r="HA35" s="22">
        <v>104.68259999999999</v>
      </c>
      <c r="HB35" s="22">
        <v>104.68259999999999</v>
      </c>
      <c r="HC35" s="22">
        <v>104.68259999999999</v>
      </c>
      <c r="HD35" s="22">
        <v>104.68259999999999</v>
      </c>
      <c r="HE35" s="22">
        <v>104.68259999999999</v>
      </c>
      <c r="HF35" s="22">
        <v>104.68259999999999</v>
      </c>
      <c r="HG35" s="22">
        <v>104.68259999999999</v>
      </c>
      <c r="HH35" s="22">
        <v>104.68259999999999</v>
      </c>
      <c r="HI35" s="22">
        <v>104.68259999999999</v>
      </c>
      <c r="HJ35" s="22">
        <v>104.68259999999999</v>
      </c>
      <c r="HK35" s="22">
        <v>104.68259999999999</v>
      </c>
      <c r="HL35" s="22">
        <v>104.68259999999999</v>
      </c>
      <c r="HM35" s="22">
        <v>100</v>
      </c>
      <c r="HN35" s="22">
        <v>100</v>
      </c>
      <c r="HO35" s="22">
        <v>100</v>
      </c>
      <c r="HP35" s="22">
        <v>100</v>
      </c>
      <c r="HQ35" s="22">
        <v>100</v>
      </c>
      <c r="HR35" s="22">
        <v>100</v>
      </c>
      <c r="HS35" s="167">
        <v>100</v>
      </c>
      <c r="HT35" s="22">
        <v>100</v>
      </c>
      <c r="HU35" s="4">
        <v>100</v>
      </c>
      <c r="HV35" s="4">
        <v>100</v>
      </c>
      <c r="HW35" s="4">
        <v>100</v>
      </c>
      <c r="HX35" s="4">
        <v>100</v>
      </c>
      <c r="HY35" s="4">
        <v>99.257199999999997</v>
      </c>
      <c r="HZ35" s="4">
        <v>99.257199999999997</v>
      </c>
      <c r="IA35" s="4">
        <v>99.257199999999997</v>
      </c>
      <c r="IB35" s="4">
        <v>99.257199999999997</v>
      </c>
      <c r="IC35" s="4">
        <v>99.257199999999997</v>
      </c>
      <c r="ID35" s="4">
        <v>99.257199999999997</v>
      </c>
      <c r="IE35" s="4">
        <v>99.257199999999997</v>
      </c>
      <c r="IF35" s="4">
        <v>99.257199999999997</v>
      </c>
      <c r="IG35" s="4">
        <v>99.257199999999997</v>
      </c>
      <c r="IH35" s="4">
        <v>99.257199999999997</v>
      </c>
      <c r="II35" s="4">
        <v>99.257199999999997</v>
      </c>
      <c r="IJ35" s="28">
        <v>99.257199999999997</v>
      </c>
    </row>
    <row r="36" spans="1:244" s="100" customFormat="1" ht="11.1" customHeight="1" x14ac:dyDescent="0.2">
      <c r="A36" s="95" t="s">
        <v>2168</v>
      </c>
      <c r="B36"/>
      <c r="C36" t="s">
        <v>5485</v>
      </c>
      <c r="D36" s="46" t="s">
        <v>551</v>
      </c>
      <c r="E36" s="47"/>
      <c r="F36" s="34"/>
      <c r="G36" s="34"/>
      <c r="H36" s="34" t="str">
        <f>IF(LEFT($J$1,1)="1",VLOOKUP($A36,PPI_IPI_PGA_PGAI!$A:$I,2,FALSE),IF(LEFT($J$1,1)="2",VLOOKUP($A36,PPI_IPI_PGA_PGAI!$A:$I,3,FALSE),IF(LEFT($J$1,1)="3",VLOOKUP($A36,PPI_IPI_PGA_PGAI!$A:$I,4,FALSE),VLOOKUP($A36,PPI_IPI_PGA_PGAI!$A:$I,5,FALSE))))</f>
        <v>Energieholz</v>
      </c>
      <c r="I36" s="34"/>
      <c r="J36" s="34"/>
      <c r="L36" s="34"/>
      <c r="M36" s="34"/>
      <c r="N36" s="185"/>
      <c r="O36" s="163">
        <v>4.0300000000000002E-2</v>
      </c>
      <c r="P36" s="22">
        <v>60.668599999999998</v>
      </c>
      <c r="Q36" s="22">
        <v>60.668599999999998</v>
      </c>
      <c r="R36" s="22">
        <v>62.637999999999998</v>
      </c>
      <c r="S36" s="22">
        <v>62.637999999999998</v>
      </c>
      <c r="T36" s="22">
        <v>62.637999999999998</v>
      </c>
      <c r="U36" s="22">
        <v>62.637999999999998</v>
      </c>
      <c r="V36" s="22">
        <v>62.472200000000001</v>
      </c>
      <c r="W36" s="22">
        <v>62.472200000000001</v>
      </c>
      <c r="X36" s="22">
        <v>62.472200000000001</v>
      </c>
      <c r="Y36" s="22">
        <v>62.472200000000001</v>
      </c>
      <c r="Z36" s="22">
        <v>63.109299999999998</v>
      </c>
      <c r="AA36" s="22">
        <v>63.109299999999998</v>
      </c>
      <c r="AB36" s="22">
        <v>63.109299999999998</v>
      </c>
      <c r="AC36" s="22">
        <v>63.109299999999998</v>
      </c>
      <c r="AD36" s="22">
        <v>62.713099999999997</v>
      </c>
      <c r="AE36" s="22">
        <v>62.713099999999997</v>
      </c>
      <c r="AF36" s="22">
        <v>62.713099999999997</v>
      </c>
      <c r="AG36" s="22">
        <v>62.713099999999997</v>
      </c>
      <c r="AH36" s="22">
        <v>62.722200000000001</v>
      </c>
      <c r="AI36" s="22">
        <v>62.722200000000001</v>
      </c>
      <c r="AJ36" s="22">
        <v>62.722200000000001</v>
      </c>
      <c r="AK36" s="22">
        <v>62.722200000000001</v>
      </c>
      <c r="AL36" s="22">
        <v>64.5428</v>
      </c>
      <c r="AM36" s="22">
        <v>64.5428</v>
      </c>
      <c r="AN36" s="22">
        <v>64.5428</v>
      </c>
      <c r="AO36" s="22">
        <v>64.5428</v>
      </c>
      <c r="AP36" s="22">
        <v>65.468599999999995</v>
      </c>
      <c r="AQ36" s="22">
        <v>65.468599999999995</v>
      </c>
      <c r="AR36" s="22">
        <v>65.468599999999995</v>
      </c>
      <c r="AS36" s="22">
        <v>65.468599999999995</v>
      </c>
      <c r="AT36" s="22">
        <v>65.115700000000004</v>
      </c>
      <c r="AU36" s="22">
        <v>65.115700000000004</v>
      </c>
      <c r="AV36" s="22">
        <v>65.115700000000004</v>
      </c>
      <c r="AW36" s="22">
        <v>65.115700000000004</v>
      </c>
      <c r="AX36" s="22">
        <v>66.998199999999997</v>
      </c>
      <c r="AY36" s="22">
        <v>66.998199999999997</v>
      </c>
      <c r="AZ36" s="22">
        <v>66.998199999999997</v>
      </c>
      <c r="BA36" s="22">
        <v>66.998199999999997</v>
      </c>
      <c r="BB36" s="22">
        <v>67.429699999999997</v>
      </c>
      <c r="BC36" s="22">
        <v>67.429699999999997</v>
      </c>
      <c r="BD36" s="22">
        <v>67.429699999999997</v>
      </c>
      <c r="BE36" s="22">
        <v>67.429699999999997</v>
      </c>
      <c r="BF36" s="22">
        <v>73.414900000000003</v>
      </c>
      <c r="BG36" s="22">
        <v>73.414900000000003</v>
      </c>
      <c r="BH36" s="22">
        <v>73.414900000000003</v>
      </c>
      <c r="BI36" s="22">
        <v>73.414900000000003</v>
      </c>
      <c r="BJ36" s="22">
        <v>70.665000000000006</v>
      </c>
      <c r="BK36" s="22">
        <v>70.665000000000006</v>
      </c>
      <c r="BL36" s="22">
        <v>70.665000000000006</v>
      </c>
      <c r="BM36" s="22">
        <v>70.665000000000006</v>
      </c>
      <c r="BN36" s="22">
        <v>72.698400000000007</v>
      </c>
      <c r="BO36" s="22">
        <v>72.698400000000007</v>
      </c>
      <c r="BP36" s="22">
        <v>72.698400000000007</v>
      </c>
      <c r="BQ36" s="22">
        <v>72.698400000000007</v>
      </c>
      <c r="BR36" s="22">
        <v>73.038499999999999</v>
      </c>
      <c r="BS36" s="22">
        <v>73.038499999999999</v>
      </c>
      <c r="BT36" s="22">
        <v>73.038499999999999</v>
      </c>
      <c r="BU36" s="22">
        <v>73.038499999999999</v>
      </c>
      <c r="BV36" s="22">
        <v>73.753299999999996</v>
      </c>
      <c r="BW36" s="22">
        <v>73.753299999999996</v>
      </c>
      <c r="BX36" s="22">
        <v>73.753299999999996</v>
      </c>
      <c r="BY36" s="22">
        <v>73.753299999999996</v>
      </c>
      <c r="BZ36" s="22">
        <v>74.254499999999993</v>
      </c>
      <c r="CA36" s="22">
        <v>74.254499999999993</v>
      </c>
      <c r="CB36" s="22">
        <v>74.254499999999993</v>
      </c>
      <c r="CC36" s="22">
        <v>74.254499999999993</v>
      </c>
      <c r="CD36" s="22">
        <v>77.422399999999996</v>
      </c>
      <c r="CE36" s="22">
        <v>77.422399999999996</v>
      </c>
      <c r="CF36" s="22">
        <v>77.422399999999996</v>
      </c>
      <c r="CG36" s="22">
        <v>77.422399999999996</v>
      </c>
      <c r="CH36" s="22">
        <v>75.861000000000004</v>
      </c>
      <c r="CI36" s="22">
        <v>75.861000000000004</v>
      </c>
      <c r="CJ36" s="22">
        <v>75.861000000000004</v>
      </c>
      <c r="CK36" s="22">
        <v>75.861000000000004</v>
      </c>
      <c r="CL36" s="22">
        <v>73.563999999999993</v>
      </c>
      <c r="CM36" s="22">
        <v>73.563999999999993</v>
      </c>
      <c r="CN36" s="22">
        <v>73.563999999999993</v>
      </c>
      <c r="CO36" s="22">
        <v>73.563999999999993</v>
      </c>
      <c r="CP36" s="22">
        <v>75.415800000000004</v>
      </c>
      <c r="CQ36" s="22">
        <v>75.415800000000004</v>
      </c>
      <c r="CR36" s="22">
        <v>75.415800000000004</v>
      </c>
      <c r="CS36" s="22">
        <v>75.415800000000004</v>
      </c>
      <c r="CT36" s="22">
        <v>76.304299999999998</v>
      </c>
      <c r="CU36" s="22">
        <v>76.304299999999998</v>
      </c>
      <c r="CV36" s="22">
        <v>76.304299999999998</v>
      </c>
      <c r="CW36" s="22">
        <v>76.304299999999998</v>
      </c>
      <c r="CX36" s="22">
        <v>74.044799999999995</v>
      </c>
      <c r="CY36" s="22">
        <v>74.044799999999995</v>
      </c>
      <c r="CZ36" s="22">
        <v>74.044799999999995</v>
      </c>
      <c r="DA36" s="22">
        <v>74.044799999999995</v>
      </c>
      <c r="DB36" s="22">
        <v>77.041200000000003</v>
      </c>
      <c r="DC36" s="22">
        <v>77.041200000000003</v>
      </c>
      <c r="DD36" s="22">
        <v>77.041200000000003</v>
      </c>
      <c r="DE36" s="22">
        <v>77.041200000000003</v>
      </c>
      <c r="DF36" s="22">
        <v>79.251800000000003</v>
      </c>
      <c r="DG36" s="22">
        <v>79.251800000000003</v>
      </c>
      <c r="DH36" s="22">
        <v>79.251800000000003</v>
      </c>
      <c r="DI36" s="22">
        <v>79.251800000000003</v>
      </c>
      <c r="DJ36" s="22">
        <v>81.843500000000006</v>
      </c>
      <c r="DK36" s="22">
        <v>81.843500000000006</v>
      </c>
      <c r="DL36" s="22">
        <v>81.843500000000006</v>
      </c>
      <c r="DM36" s="22">
        <v>81.843500000000006</v>
      </c>
      <c r="DN36" s="22">
        <v>81.736900000000006</v>
      </c>
      <c r="DO36" s="22">
        <v>81.736900000000006</v>
      </c>
      <c r="DP36" s="22">
        <v>81.736900000000006</v>
      </c>
      <c r="DQ36" s="22">
        <v>81.736900000000006</v>
      </c>
      <c r="DR36" s="22">
        <v>80.682000000000002</v>
      </c>
      <c r="DS36" s="22">
        <v>80.682000000000002</v>
      </c>
      <c r="DT36" s="22">
        <v>80.682000000000002</v>
      </c>
      <c r="DU36" s="22">
        <v>80.682000000000002</v>
      </c>
      <c r="DV36" s="22">
        <v>82.681100000000001</v>
      </c>
      <c r="DW36" s="22">
        <v>82.681100000000001</v>
      </c>
      <c r="DX36" s="22">
        <v>82.681100000000001</v>
      </c>
      <c r="DY36" s="22">
        <v>82.681100000000001</v>
      </c>
      <c r="DZ36" s="22">
        <v>81.832700000000003</v>
      </c>
      <c r="EA36" s="22">
        <v>81.832700000000003</v>
      </c>
      <c r="EB36" s="22">
        <v>81.832700000000003</v>
      </c>
      <c r="EC36" s="22">
        <v>81.832700000000003</v>
      </c>
      <c r="ED36" s="22">
        <v>82.879499999999993</v>
      </c>
      <c r="EE36" s="22">
        <v>82.879499999999993</v>
      </c>
      <c r="EF36" s="22">
        <v>82.879499999999993</v>
      </c>
      <c r="EG36" s="22">
        <v>82.879499999999993</v>
      </c>
      <c r="EH36" s="22">
        <v>84.099000000000004</v>
      </c>
      <c r="EI36" s="22">
        <v>84.099000000000004</v>
      </c>
      <c r="EJ36" s="22">
        <v>84.099000000000004</v>
      </c>
      <c r="EK36" s="22">
        <v>84.099000000000004</v>
      </c>
      <c r="EL36" s="22">
        <v>85.987499999999997</v>
      </c>
      <c r="EM36" s="22">
        <v>85.987499999999997</v>
      </c>
      <c r="EN36" s="22">
        <v>85.987499999999997</v>
      </c>
      <c r="EO36" s="22">
        <v>85.987499999999997</v>
      </c>
      <c r="EP36" s="22">
        <v>85.077299999999994</v>
      </c>
      <c r="EQ36" s="22">
        <v>85.077299999999994</v>
      </c>
      <c r="ER36" s="22">
        <v>85.077299999999994</v>
      </c>
      <c r="ES36" s="22">
        <v>85.077299999999994</v>
      </c>
      <c r="ET36" s="22">
        <v>86.499600000000001</v>
      </c>
      <c r="EU36" s="22">
        <v>86.499600000000001</v>
      </c>
      <c r="EV36" s="22">
        <v>86.499600000000001</v>
      </c>
      <c r="EW36" s="22">
        <v>86.499600000000001</v>
      </c>
      <c r="EX36" s="22">
        <v>86.8476</v>
      </c>
      <c r="EY36" s="22">
        <v>86.8476</v>
      </c>
      <c r="EZ36" s="22">
        <v>86.8476</v>
      </c>
      <c r="FA36" s="22">
        <v>86.8476</v>
      </c>
      <c r="FB36" s="22">
        <v>88.072199999999995</v>
      </c>
      <c r="FC36" s="22">
        <v>88.072199999999995</v>
      </c>
      <c r="FD36" s="22">
        <v>88.072199999999995</v>
      </c>
      <c r="FE36" s="22">
        <v>88.072199999999995</v>
      </c>
      <c r="FF36" s="22">
        <v>92.131699999999995</v>
      </c>
      <c r="FG36" s="22">
        <v>92.131699999999995</v>
      </c>
      <c r="FH36" s="22">
        <v>92.131699999999995</v>
      </c>
      <c r="FI36" s="22">
        <v>92.131699999999995</v>
      </c>
      <c r="FJ36" s="22">
        <v>92.131699999999995</v>
      </c>
      <c r="FK36" s="22">
        <v>92.131699999999995</v>
      </c>
      <c r="FL36" s="22">
        <v>92.131699999999995</v>
      </c>
      <c r="FM36" s="22">
        <v>92.516300000000001</v>
      </c>
      <c r="FN36" s="22">
        <v>92.516300000000001</v>
      </c>
      <c r="FO36" s="22">
        <v>94.189300000000003</v>
      </c>
      <c r="FP36" s="22">
        <v>94.189300000000003</v>
      </c>
      <c r="FQ36" s="22">
        <v>94.136799999999994</v>
      </c>
      <c r="FR36" s="22">
        <v>94.136799999999994</v>
      </c>
      <c r="FS36" s="22">
        <v>93.428100000000001</v>
      </c>
      <c r="FT36" s="22">
        <v>93.428100000000001</v>
      </c>
      <c r="FU36" s="22">
        <v>94.4255</v>
      </c>
      <c r="FV36" s="22">
        <v>94.4255</v>
      </c>
      <c r="FW36" s="22">
        <v>92.533699999999996</v>
      </c>
      <c r="FX36" s="22">
        <v>92.533699999999996</v>
      </c>
      <c r="FY36" s="22">
        <v>90.371700000000004</v>
      </c>
      <c r="FZ36" s="22">
        <v>90.371700000000004</v>
      </c>
      <c r="GA36" s="22">
        <v>95.699600000000004</v>
      </c>
      <c r="GB36" s="22">
        <v>95.699600000000004</v>
      </c>
      <c r="GC36" s="22">
        <v>96.252499999999998</v>
      </c>
      <c r="GD36" s="22">
        <v>96.252499999999998</v>
      </c>
      <c r="GE36" s="22">
        <v>97.350800000000007</v>
      </c>
      <c r="GF36" s="22">
        <v>97.350800000000007</v>
      </c>
      <c r="GG36" s="22">
        <v>98.212299999999999</v>
      </c>
      <c r="GH36" s="22">
        <v>98.212299999999999</v>
      </c>
      <c r="GI36" s="22">
        <v>97.355900000000005</v>
      </c>
      <c r="GJ36" s="22">
        <v>97.355900000000005</v>
      </c>
      <c r="GK36" s="22">
        <v>97.986099999999993</v>
      </c>
      <c r="GL36" s="22">
        <v>97.986099999999993</v>
      </c>
      <c r="GM36" s="22">
        <v>99.116100000000003</v>
      </c>
      <c r="GN36" s="22">
        <v>99.116100000000003</v>
      </c>
      <c r="GO36" s="22">
        <v>100.20820000000001</v>
      </c>
      <c r="GP36" s="22">
        <v>100.20820000000001</v>
      </c>
      <c r="GQ36" s="22">
        <v>100.8912</v>
      </c>
      <c r="GR36" s="22">
        <v>100.8912</v>
      </c>
      <c r="GS36" s="22">
        <v>100.3837</v>
      </c>
      <c r="GT36" s="22">
        <v>100.3837</v>
      </c>
      <c r="GU36" s="22">
        <v>99.627099999999999</v>
      </c>
      <c r="GV36" s="22">
        <v>99.627099999999999</v>
      </c>
      <c r="GW36" s="22">
        <v>100.944</v>
      </c>
      <c r="GX36" s="22">
        <v>100.944</v>
      </c>
      <c r="GY36" s="22">
        <v>100.8494</v>
      </c>
      <c r="GZ36" s="22">
        <v>100.8494</v>
      </c>
      <c r="HA36" s="22">
        <v>98.204099999999997</v>
      </c>
      <c r="HB36" s="22">
        <v>98.204099999999997</v>
      </c>
      <c r="HC36" s="22">
        <v>100.92870000000001</v>
      </c>
      <c r="HD36" s="22">
        <v>100.92870000000001</v>
      </c>
      <c r="HE36" s="22">
        <v>101.0958</v>
      </c>
      <c r="HF36" s="22">
        <v>101.0958</v>
      </c>
      <c r="HG36" s="22">
        <v>99.072999999999993</v>
      </c>
      <c r="HH36" s="22">
        <v>99.072999999999993</v>
      </c>
      <c r="HI36" s="22">
        <v>98.765100000000004</v>
      </c>
      <c r="HJ36" s="22">
        <v>98.765100000000004</v>
      </c>
      <c r="HK36" s="22">
        <v>101.1664</v>
      </c>
      <c r="HL36" s="22">
        <v>101.1664</v>
      </c>
      <c r="HM36" s="22">
        <v>102.5579</v>
      </c>
      <c r="HN36" s="22">
        <v>102.5579</v>
      </c>
      <c r="HO36" s="22">
        <v>101.9273</v>
      </c>
      <c r="HP36" s="22">
        <v>101.9273</v>
      </c>
      <c r="HQ36" s="22">
        <v>99.404300000000006</v>
      </c>
      <c r="HR36" s="22">
        <v>99.404300000000006</v>
      </c>
      <c r="HS36" s="167">
        <v>100</v>
      </c>
      <c r="HT36" s="22">
        <v>100</v>
      </c>
      <c r="HU36" s="4">
        <v>99.852199999999996</v>
      </c>
      <c r="HV36" s="4">
        <v>99.852199999999996</v>
      </c>
      <c r="HW36" s="4">
        <v>100.9237</v>
      </c>
      <c r="HX36" s="4">
        <v>100.9237</v>
      </c>
      <c r="HY36" s="4">
        <v>100.25230000000001</v>
      </c>
      <c r="HZ36" s="4">
        <v>100.25230000000001</v>
      </c>
      <c r="IA36" s="4">
        <v>99.707899999999995</v>
      </c>
      <c r="IB36" s="4">
        <v>99.707899999999995</v>
      </c>
      <c r="IC36" s="4">
        <v>100.17440000000001</v>
      </c>
      <c r="ID36" s="4">
        <v>100.17440000000001</v>
      </c>
      <c r="IE36" s="4">
        <v>100.4164</v>
      </c>
      <c r="IF36" s="4">
        <v>100.4164</v>
      </c>
      <c r="IG36" s="4">
        <v>100.7792</v>
      </c>
      <c r="IH36" s="4">
        <v>100.7792</v>
      </c>
      <c r="II36" s="4">
        <v>102.2765</v>
      </c>
      <c r="IJ36" s="28">
        <v>102.2765</v>
      </c>
    </row>
    <row r="37" spans="1:244" s="100" customFormat="1" ht="11.1" customHeight="1" x14ac:dyDescent="0.2">
      <c r="A37" s="95" t="s">
        <v>2169</v>
      </c>
      <c r="B37"/>
      <c r="C37" t="s">
        <v>5486</v>
      </c>
      <c r="D37" s="44" t="s">
        <v>226</v>
      </c>
      <c r="E37" s="45"/>
      <c r="F37" s="35" t="str">
        <f>IF(LEFT($J$1,1)="1",VLOOKUP($A37,PPI_IPI_PGA_PGAI!$A:$I,2,FALSE),IF(LEFT($J$1,1)="2",VLOOKUP($A37,PPI_IPI_PGA_PGAI!$A:$I,3,FALSE),IF(LEFT($J$1,1)="3",VLOOKUP($A37,PPI_IPI_PGA_PGAI!$A:$I,4,FALSE),VLOOKUP($A37,PPI_IPI_PGA_PGAI!$A:$I,5,FALSE))))</f>
        <v>Natursteine, Sand und Kies, Salz</v>
      </c>
      <c r="G37" s="35"/>
      <c r="H37" s="35"/>
      <c r="I37" s="35"/>
      <c r="J37" s="35"/>
      <c r="K37" s="35"/>
      <c r="L37" s="35"/>
      <c r="M37" s="35"/>
      <c r="N37" s="184"/>
      <c r="O37" s="164">
        <v>0.58160000000000001</v>
      </c>
      <c r="P37" s="149">
        <v>94.349500000000006</v>
      </c>
      <c r="Q37" s="149">
        <v>94.014799999999994</v>
      </c>
      <c r="R37" s="149">
        <v>94.014799999999994</v>
      </c>
      <c r="S37" s="149">
        <v>94.014799999999994</v>
      </c>
      <c r="T37" s="149">
        <v>93.609300000000005</v>
      </c>
      <c r="U37" s="149">
        <v>93.609300000000005</v>
      </c>
      <c r="V37" s="149">
        <v>93.609300000000005</v>
      </c>
      <c r="W37" s="149">
        <v>93.563000000000002</v>
      </c>
      <c r="X37" s="149">
        <v>93.563000000000002</v>
      </c>
      <c r="Y37" s="149">
        <v>93.563000000000002</v>
      </c>
      <c r="Z37" s="149">
        <v>93.779300000000006</v>
      </c>
      <c r="AA37" s="149">
        <v>93.779300000000006</v>
      </c>
      <c r="AB37" s="149">
        <v>93.779300000000006</v>
      </c>
      <c r="AC37" s="149">
        <v>93.712999999999994</v>
      </c>
      <c r="AD37" s="149">
        <v>93.712999999999994</v>
      </c>
      <c r="AE37" s="149">
        <v>93.712999999999994</v>
      </c>
      <c r="AF37" s="149">
        <v>93.5869</v>
      </c>
      <c r="AG37" s="149">
        <v>93.5869</v>
      </c>
      <c r="AH37" s="149">
        <v>93.5869</v>
      </c>
      <c r="AI37" s="149">
        <v>93.741699999999994</v>
      </c>
      <c r="AJ37" s="149">
        <v>93.741699999999994</v>
      </c>
      <c r="AK37" s="149">
        <v>93.741699999999994</v>
      </c>
      <c r="AL37" s="149">
        <v>94.872100000000003</v>
      </c>
      <c r="AM37" s="149">
        <v>94.872100000000003</v>
      </c>
      <c r="AN37" s="149">
        <v>94.872100000000003</v>
      </c>
      <c r="AO37" s="149">
        <v>95.1798</v>
      </c>
      <c r="AP37" s="149">
        <v>95.1798</v>
      </c>
      <c r="AQ37" s="149">
        <v>95.1798</v>
      </c>
      <c r="AR37" s="149">
        <v>95.132400000000004</v>
      </c>
      <c r="AS37" s="149">
        <v>95.132400000000004</v>
      </c>
      <c r="AT37" s="149">
        <v>95.132400000000004</v>
      </c>
      <c r="AU37" s="149">
        <v>95.372500000000002</v>
      </c>
      <c r="AV37" s="149">
        <v>95.372500000000002</v>
      </c>
      <c r="AW37" s="149">
        <v>95.372500000000002</v>
      </c>
      <c r="AX37" s="149">
        <v>96.695400000000006</v>
      </c>
      <c r="AY37" s="149">
        <v>96.695400000000006</v>
      </c>
      <c r="AZ37" s="149">
        <v>96.695400000000006</v>
      </c>
      <c r="BA37" s="149">
        <v>96.705500000000001</v>
      </c>
      <c r="BB37" s="149">
        <v>96.705500000000001</v>
      </c>
      <c r="BC37" s="149">
        <v>96.705500000000001</v>
      </c>
      <c r="BD37" s="149">
        <v>96.8001</v>
      </c>
      <c r="BE37" s="149">
        <v>96.8001</v>
      </c>
      <c r="BF37" s="149">
        <v>96.8001</v>
      </c>
      <c r="BG37" s="149">
        <v>96.672200000000004</v>
      </c>
      <c r="BH37" s="149">
        <v>96.672200000000004</v>
      </c>
      <c r="BI37" s="149">
        <v>96.672200000000004</v>
      </c>
      <c r="BJ37" s="149">
        <v>98.291700000000006</v>
      </c>
      <c r="BK37" s="149">
        <v>98.291700000000006</v>
      </c>
      <c r="BL37" s="149">
        <v>98.291700000000006</v>
      </c>
      <c r="BM37" s="149">
        <v>98.207599999999999</v>
      </c>
      <c r="BN37" s="149">
        <v>98.207599999999999</v>
      </c>
      <c r="BO37" s="149">
        <v>98.207599999999999</v>
      </c>
      <c r="BP37" s="149">
        <v>98.074700000000007</v>
      </c>
      <c r="BQ37" s="149">
        <v>98.074700000000007</v>
      </c>
      <c r="BR37" s="149">
        <v>98.074700000000007</v>
      </c>
      <c r="BS37" s="149">
        <v>98.022499999999994</v>
      </c>
      <c r="BT37" s="149">
        <v>98.022499999999994</v>
      </c>
      <c r="BU37" s="149">
        <v>98.022499999999994</v>
      </c>
      <c r="BV37" s="149">
        <v>100.5595</v>
      </c>
      <c r="BW37" s="149">
        <v>100.5595</v>
      </c>
      <c r="BX37" s="149">
        <v>100.5595</v>
      </c>
      <c r="BY37" s="149">
        <v>100.672</v>
      </c>
      <c r="BZ37" s="149">
        <v>100.672</v>
      </c>
      <c r="CA37" s="149">
        <v>100.672</v>
      </c>
      <c r="CB37" s="149">
        <v>101.0844</v>
      </c>
      <c r="CC37" s="149">
        <v>101.0844</v>
      </c>
      <c r="CD37" s="149">
        <v>101.0844</v>
      </c>
      <c r="CE37" s="149">
        <v>100.9893</v>
      </c>
      <c r="CF37" s="149">
        <v>100.9893</v>
      </c>
      <c r="CG37" s="149">
        <v>100.9893</v>
      </c>
      <c r="CH37" s="149">
        <v>103.7324</v>
      </c>
      <c r="CI37" s="149">
        <v>103.7324</v>
      </c>
      <c r="CJ37" s="149">
        <v>103.7324</v>
      </c>
      <c r="CK37" s="149">
        <v>103.7824</v>
      </c>
      <c r="CL37" s="149">
        <v>103.7824</v>
      </c>
      <c r="CM37" s="149">
        <v>103.7824</v>
      </c>
      <c r="CN37" s="149">
        <v>103.84050000000001</v>
      </c>
      <c r="CO37" s="149">
        <v>103.84050000000001</v>
      </c>
      <c r="CP37" s="149">
        <v>103.84050000000001</v>
      </c>
      <c r="CQ37" s="149">
        <v>103.6413</v>
      </c>
      <c r="CR37" s="149">
        <v>103.6413</v>
      </c>
      <c r="CS37" s="149">
        <v>103.6413</v>
      </c>
      <c r="CT37" s="149">
        <v>104.2362</v>
      </c>
      <c r="CU37" s="149">
        <v>104.2362</v>
      </c>
      <c r="CV37" s="149">
        <v>104.2362</v>
      </c>
      <c r="CW37" s="149">
        <v>103.97669999999999</v>
      </c>
      <c r="CX37" s="149">
        <v>103.97669999999999</v>
      </c>
      <c r="CY37" s="149">
        <v>103.97669999999999</v>
      </c>
      <c r="CZ37" s="149">
        <v>104.0132</v>
      </c>
      <c r="DA37" s="149">
        <v>104.0132</v>
      </c>
      <c r="DB37" s="149">
        <v>104.0132</v>
      </c>
      <c r="DC37" s="149">
        <v>103.9671</v>
      </c>
      <c r="DD37" s="149">
        <v>103.9671</v>
      </c>
      <c r="DE37" s="149">
        <v>104.9678</v>
      </c>
      <c r="DF37" s="149">
        <v>104.9678</v>
      </c>
      <c r="DG37" s="149">
        <v>104.9678</v>
      </c>
      <c r="DH37" s="149">
        <v>105.2576</v>
      </c>
      <c r="DI37" s="149">
        <v>105.2576</v>
      </c>
      <c r="DJ37" s="149">
        <v>105.2576</v>
      </c>
      <c r="DK37" s="149">
        <v>104.73180000000001</v>
      </c>
      <c r="DL37" s="149">
        <v>104.73180000000001</v>
      </c>
      <c r="DM37" s="149">
        <v>104.73180000000001</v>
      </c>
      <c r="DN37" s="149">
        <v>103.94410000000001</v>
      </c>
      <c r="DO37" s="149">
        <v>103.94410000000001</v>
      </c>
      <c r="DP37" s="149">
        <v>103.94410000000001</v>
      </c>
      <c r="DQ37" s="149">
        <v>104.0176</v>
      </c>
      <c r="DR37" s="149">
        <v>104.0176</v>
      </c>
      <c r="DS37" s="149">
        <v>104.0176</v>
      </c>
      <c r="DT37" s="149">
        <v>104.0509</v>
      </c>
      <c r="DU37" s="149">
        <v>104.0509</v>
      </c>
      <c r="DV37" s="149">
        <v>104.0509</v>
      </c>
      <c r="DW37" s="149">
        <v>104.021</v>
      </c>
      <c r="DX37" s="149">
        <v>104.021</v>
      </c>
      <c r="DY37" s="149">
        <v>104.021</v>
      </c>
      <c r="DZ37" s="149">
        <v>103.6204</v>
      </c>
      <c r="EA37" s="149">
        <v>103.6204</v>
      </c>
      <c r="EB37" s="149">
        <v>103.6204</v>
      </c>
      <c r="EC37" s="149">
        <v>104.05249999999999</v>
      </c>
      <c r="ED37" s="149">
        <v>104.05249999999999</v>
      </c>
      <c r="EE37" s="149">
        <v>104.05249999999999</v>
      </c>
      <c r="EF37" s="149">
        <v>103.7282</v>
      </c>
      <c r="EG37" s="149">
        <v>103.7282</v>
      </c>
      <c r="EH37" s="149">
        <v>103.7282</v>
      </c>
      <c r="EI37" s="149">
        <v>103.57559999999999</v>
      </c>
      <c r="EJ37" s="149">
        <v>103.57559999999999</v>
      </c>
      <c r="EK37" s="149">
        <v>103.57559999999999</v>
      </c>
      <c r="EL37" s="149">
        <v>103.51009999999999</v>
      </c>
      <c r="EM37" s="149">
        <v>103.51009999999999</v>
      </c>
      <c r="EN37" s="149">
        <v>103.51009999999999</v>
      </c>
      <c r="EO37" s="149">
        <v>103.3164</v>
      </c>
      <c r="EP37" s="149">
        <v>103.3164</v>
      </c>
      <c r="EQ37" s="149">
        <v>103.3164</v>
      </c>
      <c r="ER37" s="149">
        <v>103.0813</v>
      </c>
      <c r="ES37" s="149">
        <v>103.0813</v>
      </c>
      <c r="ET37" s="149">
        <v>103.0813</v>
      </c>
      <c r="EU37" s="149">
        <v>102.89579999999999</v>
      </c>
      <c r="EV37" s="149">
        <v>102.89579999999999</v>
      </c>
      <c r="EW37" s="149">
        <v>102.89579999999999</v>
      </c>
      <c r="EX37" s="149">
        <v>103.0938</v>
      </c>
      <c r="EY37" s="149">
        <v>103.0938</v>
      </c>
      <c r="EZ37" s="149">
        <v>103.0938</v>
      </c>
      <c r="FA37" s="149">
        <v>103.4004</v>
      </c>
      <c r="FB37" s="149">
        <v>103.4004</v>
      </c>
      <c r="FC37" s="149">
        <v>103.4004</v>
      </c>
      <c r="FD37" s="149">
        <v>102.93980000000001</v>
      </c>
      <c r="FE37" s="149">
        <v>102.93980000000001</v>
      </c>
      <c r="FF37" s="149">
        <v>102.93980000000001</v>
      </c>
      <c r="FG37" s="149">
        <v>103.3312</v>
      </c>
      <c r="FH37" s="149">
        <v>103.3312</v>
      </c>
      <c r="FI37" s="149">
        <v>103.3312</v>
      </c>
      <c r="FJ37" s="149">
        <v>102.1306</v>
      </c>
      <c r="FK37" s="149">
        <v>102.1306</v>
      </c>
      <c r="FL37" s="149">
        <v>102.1306</v>
      </c>
      <c r="FM37" s="149">
        <v>101.8399</v>
      </c>
      <c r="FN37" s="149">
        <v>101.8399</v>
      </c>
      <c r="FO37" s="149">
        <v>101.8399</v>
      </c>
      <c r="FP37" s="149">
        <v>101.7396</v>
      </c>
      <c r="FQ37" s="149">
        <v>101.7396</v>
      </c>
      <c r="FR37" s="149">
        <v>101.7396</v>
      </c>
      <c r="FS37" s="149">
        <v>101.2983</v>
      </c>
      <c r="FT37" s="149">
        <v>101.2983</v>
      </c>
      <c r="FU37" s="149">
        <v>101.2983</v>
      </c>
      <c r="FV37" s="149">
        <v>101.1621</v>
      </c>
      <c r="FW37" s="149">
        <v>101.1621</v>
      </c>
      <c r="FX37" s="149">
        <v>101.1621</v>
      </c>
      <c r="FY37" s="149">
        <v>101.4902</v>
      </c>
      <c r="FZ37" s="149">
        <v>101.4902</v>
      </c>
      <c r="GA37" s="149">
        <v>101.4902</v>
      </c>
      <c r="GB37" s="149">
        <v>101.6974</v>
      </c>
      <c r="GC37" s="149">
        <v>101.6974</v>
      </c>
      <c r="GD37" s="149">
        <v>101.6974</v>
      </c>
      <c r="GE37" s="149">
        <v>101.7835</v>
      </c>
      <c r="GF37" s="149">
        <v>101.7835</v>
      </c>
      <c r="GG37" s="149">
        <v>101.7835</v>
      </c>
      <c r="GH37" s="149">
        <v>101.6721</v>
      </c>
      <c r="GI37" s="149">
        <v>101.6721</v>
      </c>
      <c r="GJ37" s="149">
        <v>101.6721</v>
      </c>
      <c r="GK37" s="149">
        <v>101.7343</v>
      </c>
      <c r="GL37" s="149">
        <v>101.7343</v>
      </c>
      <c r="GM37" s="149">
        <v>101.7343</v>
      </c>
      <c r="GN37" s="149">
        <v>101.6532</v>
      </c>
      <c r="GO37" s="149">
        <v>101.6532</v>
      </c>
      <c r="GP37" s="149">
        <v>101.6532</v>
      </c>
      <c r="GQ37" s="149">
        <v>101.79349999999999</v>
      </c>
      <c r="GR37" s="149">
        <v>101.79349999999999</v>
      </c>
      <c r="GS37" s="149">
        <v>101.79349999999999</v>
      </c>
      <c r="GT37" s="149">
        <v>101.39660000000001</v>
      </c>
      <c r="GU37" s="149">
        <v>101.39660000000001</v>
      </c>
      <c r="GV37" s="149">
        <v>101.39660000000001</v>
      </c>
      <c r="GW37" s="149">
        <v>101.67829999999999</v>
      </c>
      <c r="GX37" s="149">
        <v>101.67829999999999</v>
      </c>
      <c r="GY37" s="149">
        <v>101.67829999999999</v>
      </c>
      <c r="GZ37" s="149">
        <v>101.17829999999999</v>
      </c>
      <c r="HA37" s="149">
        <v>101.17829999999999</v>
      </c>
      <c r="HB37" s="149">
        <v>101.17829999999999</v>
      </c>
      <c r="HC37" s="149">
        <v>100.9769</v>
      </c>
      <c r="HD37" s="149">
        <v>100.9769</v>
      </c>
      <c r="HE37" s="149">
        <v>100.9769</v>
      </c>
      <c r="HF37" s="149">
        <v>100.99</v>
      </c>
      <c r="HG37" s="149">
        <v>100.99</v>
      </c>
      <c r="HH37" s="149">
        <v>100.99</v>
      </c>
      <c r="HI37" s="149">
        <v>100.9</v>
      </c>
      <c r="HJ37" s="149">
        <v>100.9</v>
      </c>
      <c r="HK37" s="149">
        <v>100.9</v>
      </c>
      <c r="HL37" s="149">
        <v>100.0937</v>
      </c>
      <c r="HM37" s="149">
        <v>100.0937</v>
      </c>
      <c r="HN37" s="149">
        <v>100.0937</v>
      </c>
      <c r="HO37" s="149">
        <v>100.2454</v>
      </c>
      <c r="HP37" s="149">
        <v>100.2454</v>
      </c>
      <c r="HQ37" s="149">
        <v>100.2454</v>
      </c>
      <c r="HR37" s="149">
        <v>100</v>
      </c>
      <c r="HS37" s="194">
        <v>100</v>
      </c>
      <c r="HT37" s="149">
        <v>100</v>
      </c>
      <c r="HU37" s="203">
        <v>101.4688</v>
      </c>
      <c r="HV37" s="203">
        <v>101.4688</v>
      </c>
      <c r="HW37" s="203">
        <v>101.4688</v>
      </c>
      <c r="HX37" s="203">
        <v>100.69240000000001</v>
      </c>
      <c r="HY37" s="203">
        <v>100.69240000000001</v>
      </c>
      <c r="HZ37" s="203">
        <v>100.69240000000001</v>
      </c>
      <c r="IA37" s="203">
        <v>100.2598</v>
      </c>
      <c r="IB37" s="203">
        <v>100.2598</v>
      </c>
      <c r="IC37" s="203">
        <v>100.2598</v>
      </c>
      <c r="ID37" s="203">
        <v>100.01519999999999</v>
      </c>
      <c r="IE37" s="203">
        <v>100.01519999999999</v>
      </c>
      <c r="IF37" s="203">
        <v>100.01519999999999</v>
      </c>
      <c r="IG37" s="203">
        <v>100.8806</v>
      </c>
      <c r="IH37" s="203">
        <v>100.8806</v>
      </c>
      <c r="II37" s="203">
        <v>100.8806</v>
      </c>
      <c r="IJ37" s="207">
        <v>101.4593</v>
      </c>
    </row>
    <row r="38" spans="1:244" s="100" customFormat="1" ht="11.1" customHeight="1" x14ac:dyDescent="0.2">
      <c r="A38" s="95" t="s">
        <v>2171</v>
      </c>
      <c r="B38"/>
      <c r="C38" t="s">
        <v>5487</v>
      </c>
      <c r="D38" s="46" t="s">
        <v>222</v>
      </c>
      <c r="E38" s="47"/>
      <c r="F38" s="34"/>
      <c r="G38" s="34" t="str">
        <f>IF(LEFT($J$1,1)="1",VLOOKUP($A38,PPI_IPI_PGA_PGAI!$A:$I,2,FALSE),IF(LEFT($J$1,1)="2",VLOOKUP($A38,PPI_IPI_PGA_PGAI!$A:$I,3,FALSE),IF(LEFT($J$1,1)="3",VLOOKUP($A38,PPI_IPI_PGA_PGAI!$A:$I,4,FALSE),VLOOKUP($A38,PPI_IPI_PGA_PGAI!$A:$I,5,FALSE))))</f>
        <v>Natursteine, Sand und Kies</v>
      </c>
      <c r="H38" s="34"/>
      <c r="J38" s="34"/>
      <c r="K38" s="34"/>
      <c r="L38" s="34"/>
      <c r="M38" s="34"/>
      <c r="N38" s="185"/>
      <c r="O38" s="163">
        <v>0.55179999999999996</v>
      </c>
      <c r="P38" s="22">
        <v>94.53</v>
      </c>
      <c r="Q38" s="22">
        <v>94.194599999999994</v>
      </c>
      <c r="R38" s="22">
        <v>94.194599999999994</v>
      </c>
      <c r="S38" s="22">
        <v>94.194599999999994</v>
      </c>
      <c r="T38" s="22">
        <v>93.788300000000007</v>
      </c>
      <c r="U38" s="22">
        <v>93.788300000000007</v>
      </c>
      <c r="V38" s="22">
        <v>93.788300000000007</v>
      </c>
      <c r="W38" s="22">
        <v>93.742000000000004</v>
      </c>
      <c r="X38" s="22">
        <v>93.742000000000004</v>
      </c>
      <c r="Y38" s="22">
        <v>93.742000000000004</v>
      </c>
      <c r="Z38" s="22">
        <v>93.958600000000004</v>
      </c>
      <c r="AA38" s="22">
        <v>93.958600000000004</v>
      </c>
      <c r="AB38" s="22">
        <v>93.958600000000004</v>
      </c>
      <c r="AC38" s="22">
        <v>93.892300000000006</v>
      </c>
      <c r="AD38" s="22">
        <v>93.892300000000006</v>
      </c>
      <c r="AE38" s="22">
        <v>93.892300000000006</v>
      </c>
      <c r="AF38" s="22">
        <v>93.765900000000002</v>
      </c>
      <c r="AG38" s="22">
        <v>93.765900000000002</v>
      </c>
      <c r="AH38" s="22">
        <v>93.765900000000002</v>
      </c>
      <c r="AI38" s="22">
        <v>93.921000000000006</v>
      </c>
      <c r="AJ38" s="22">
        <v>93.921000000000006</v>
      </c>
      <c r="AK38" s="22">
        <v>93.921000000000006</v>
      </c>
      <c r="AL38" s="22">
        <v>95.0535</v>
      </c>
      <c r="AM38" s="22">
        <v>95.0535</v>
      </c>
      <c r="AN38" s="22">
        <v>95.0535</v>
      </c>
      <c r="AO38" s="22">
        <v>95.361900000000006</v>
      </c>
      <c r="AP38" s="22">
        <v>95.361900000000006</v>
      </c>
      <c r="AQ38" s="22">
        <v>95.361900000000006</v>
      </c>
      <c r="AR38" s="22">
        <v>95.3142</v>
      </c>
      <c r="AS38" s="22">
        <v>95.3142</v>
      </c>
      <c r="AT38" s="22">
        <v>95.3142</v>
      </c>
      <c r="AU38" s="22">
        <v>95.5548</v>
      </c>
      <c r="AV38" s="22">
        <v>95.5548</v>
      </c>
      <c r="AW38" s="22">
        <v>95.5548</v>
      </c>
      <c r="AX38" s="22">
        <v>96.880200000000002</v>
      </c>
      <c r="AY38" s="22">
        <v>96.880200000000002</v>
      </c>
      <c r="AZ38" s="22">
        <v>96.880200000000002</v>
      </c>
      <c r="BA38" s="22">
        <v>96.8904</v>
      </c>
      <c r="BB38" s="22">
        <v>96.8904</v>
      </c>
      <c r="BC38" s="22">
        <v>96.8904</v>
      </c>
      <c r="BD38" s="22">
        <v>96.985200000000006</v>
      </c>
      <c r="BE38" s="22">
        <v>96.985200000000006</v>
      </c>
      <c r="BF38" s="22">
        <v>96.985200000000006</v>
      </c>
      <c r="BG38" s="22">
        <v>96.856999999999999</v>
      </c>
      <c r="BH38" s="22">
        <v>96.856999999999999</v>
      </c>
      <c r="BI38" s="22">
        <v>96.856999999999999</v>
      </c>
      <c r="BJ38" s="22">
        <v>98.479600000000005</v>
      </c>
      <c r="BK38" s="22">
        <v>98.479600000000005</v>
      </c>
      <c r="BL38" s="22">
        <v>98.479600000000005</v>
      </c>
      <c r="BM38" s="22">
        <v>98.395300000000006</v>
      </c>
      <c r="BN38" s="22">
        <v>98.395300000000006</v>
      </c>
      <c r="BO38" s="22">
        <v>98.395300000000006</v>
      </c>
      <c r="BP38" s="22">
        <v>98.262200000000007</v>
      </c>
      <c r="BQ38" s="22">
        <v>98.262200000000007</v>
      </c>
      <c r="BR38" s="22">
        <v>98.262200000000007</v>
      </c>
      <c r="BS38" s="22">
        <v>98.21</v>
      </c>
      <c r="BT38" s="22">
        <v>98.21</v>
      </c>
      <c r="BU38" s="22">
        <v>98.21</v>
      </c>
      <c r="BV38" s="22">
        <v>100.7518</v>
      </c>
      <c r="BW38" s="22">
        <v>100.7518</v>
      </c>
      <c r="BX38" s="22">
        <v>100.7518</v>
      </c>
      <c r="BY38" s="22">
        <v>100.86450000000001</v>
      </c>
      <c r="BZ38" s="22">
        <v>100.86450000000001</v>
      </c>
      <c r="CA38" s="22">
        <v>100.86450000000001</v>
      </c>
      <c r="CB38" s="22">
        <v>101.2777</v>
      </c>
      <c r="CC38" s="22">
        <v>101.2777</v>
      </c>
      <c r="CD38" s="22">
        <v>101.2777</v>
      </c>
      <c r="CE38" s="22">
        <v>101.1824</v>
      </c>
      <c r="CF38" s="22">
        <v>101.1824</v>
      </c>
      <c r="CG38" s="22">
        <v>101.1824</v>
      </c>
      <c r="CH38" s="22">
        <v>103.9307</v>
      </c>
      <c r="CI38" s="22">
        <v>103.9307</v>
      </c>
      <c r="CJ38" s="22">
        <v>103.9307</v>
      </c>
      <c r="CK38" s="22">
        <v>103.9808</v>
      </c>
      <c r="CL38" s="22">
        <v>103.9808</v>
      </c>
      <c r="CM38" s="22">
        <v>103.9808</v>
      </c>
      <c r="CN38" s="22">
        <v>104.0391</v>
      </c>
      <c r="CO38" s="22">
        <v>104.0391</v>
      </c>
      <c r="CP38" s="22">
        <v>104.0391</v>
      </c>
      <c r="CQ38" s="22">
        <v>103.8395</v>
      </c>
      <c r="CR38" s="22">
        <v>103.8395</v>
      </c>
      <c r="CS38" s="22">
        <v>103.8395</v>
      </c>
      <c r="CT38" s="22">
        <v>104.4355</v>
      </c>
      <c r="CU38" s="22">
        <v>104.4355</v>
      </c>
      <c r="CV38" s="22">
        <v>104.4355</v>
      </c>
      <c r="CW38" s="22">
        <v>104.1755</v>
      </c>
      <c r="CX38" s="22">
        <v>104.1755</v>
      </c>
      <c r="CY38" s="22">
        <v>104.1755</v>
      </c>
      <c r="CZ38" s="22">
        <v>104.21210000000001</v>
      </c>
      <c r="DA38" s="22">
        <v>104.21210000000001</v>
      </c>
      <c r="DB38" s="22">
        <v>104.21210000000001</v>
      </c>
      <c r="DC38" s="22">
        <v>104.16589999999999</v>
      </c>
      <c r="DD38" s="22">
        <v>104.16589999999999</v>
      </c>
      <c r="DE38" s="22">
        <v>105.2157</v>
      </c>
      <c r="DF38" s="22">
        <v>105.2157</v>
      </c>
      <c r="DG38" s="22">
        <v>105.2157</v>
      </c>
      <c r="DH38" s="22">
        <v>105.51949999999999</v>
      </c>
      <c r="DI38" s="22">
        <v>105.51949999999999</v>
      </c>
      <c r="DJ38" s="22">
        <v>105.51949999999999</v>
      </c>
      <c r="DK38" s="22">
        <v>104.968</v>
      </c>
      <c r="DL38" s="22">
        <v>104.968</v>
      </c>
      <c r="DM38" s="22">
        <v>104.968</v>
      </c>
      <c r="DN38" s="22">
        <v>104.1416</v>
      </c>
      <c r="DO38" s="22">
        <v>104.1416</v>
      </c>
      <c r="DP38" s="22">
        <v>104.1416</v>
      </c>
      <c r="DQ38" s="22">
        <v>104.2188</v>
      </c>
      <c r="DR38" s="22">
        <v>104.2188</v>
      </c>
      <c r="DS38" s="22">
        <v>104.2188</v>
      </c>
      <c r="DT38" s="22">
        <v>104.2538</v>
      </c>
      <c r="DU38" s="22">
        <v>104.2538</v>
      </c>
      <c r="DV38" s="22">
        <v>104.2538</v>
      </c>
      <c r="DW38" s="22">
        <v>104.22239999999999</v>
      </c>
      <c r="DX38" s="22">
        <v>104.22239999999999</v>
      </c>
      <c r="DY38" s="22">
        <v>104.22239999999999</v>
      </c>
      <c r="DZ38" s="22">
        <v>103.8022</v>
      </c>
      <c r="EA38" s="22">
        <v>103.8022</v>
      </c>
      <c r="EB38" s="22">
        <v>103.8022</v>
      </c>
      <c r="EC38" s="22">
        <v>104.2555</v>
      </c>
      <c r="ED38" s="22">
        <v>104.2555</v>
      </c>
      <c r="EE38" s="22">
        <v>104.2555</v>
      </c>
      <c r="EF38" s="22">
        <v>103.9152</v>
      </c>
      <c r="EG38" s="22">
        <v>103.9152</v>
      </c>
      <c r="EH38" s="22">
        <v>103.9152</v>
      </c>
      <c r="EI38" s="22">
        <v>103.75530000000001</v>
      </c>
      <c r="EJ38" s="22">
        <v>103.75530000000001</v>
      </c>
      <c r="EK38" s="22">
        <v>103.75530000000001</v>
      </c>
      <c r="EL38" s="22">
        <v>103.68640000000001</v>
      </c>
      <c r="EM38" s="22">
        <v>103.68640000000001</v>
      </c>
      <c r="EN38" s="22">
        <v>103.68640000000001</v>
      </c>
      <c r="EO38" s="22">
        <v>103.4834</v>
      </c>
      <c r="EP38" s="22">
        <v>103.4834</v>
      </c>
      <c r="EQ38" s="22">
        <v>103.4834</v>
      </c>
      <c r="ER38" s="22">
        <v>103.2367</v>
      </c>
      <c r="ES38" s="22">
        <v>103.2367</v>
      </c>
      <c r="ET38" s="22">
        <v>103.2367</v>
      </c>
      <c r="EU38" s="22">
        <v>103.04219999999999</v>
      </c>
      <c r="EV38" s="22">
        <v>103.04219999999999</v>
      </c>
      <c r="EW38" s="22">
        <v>103.04219999999999</v>
      </c>
      <c r="EX38" s="22">
        <v>103.2499</v>
      </c>
      <c r="EY38" s="22">
        <v>103.2499</v>
      </c>
      <c r="EZ38" s="22">
        <v>103.2499</v>
      </c>
      <c r="FA38" s="22">
        <v>103.5714</v>
      </c>
      <c r="FB38" s="22">
        <v>103.5714</v>
      </c>
      <c r="FC38" s="22">
        <v>103.5714</v>
      </c>
      <c r="FD38" s="22">
        <v>103.096</v>
      </c>
      <c r="FE38" s="22">
        <v>103.096</v>
      </c>
      <c r="FF38" s="22">
        <v>103.096</v>
      </c>
      <c r="FG38" s="22">
        <v>103.5065</v>
      </c>
      <c r="FH38" s="22">
        <v>103.5065</v>
      </c>
      <c r="FI38" s="22">
        <v>103.5065</v>
      </c>
      <c r="FJ38" s="22">
        <v>102.24720000000001</v>
      </c>
      <c r="FK38" s="22">
        <v>102.24720000000001</v>
      </c>
      <c r="FL38" s="22">
        <v>102.24720000000001</v>
      </c>
      <c r="FM38" s="22">
        <v>101.93940000000001</v>
      </c>
      <c r="FN38" s="22">
        <v>101.93940000000001</v>
      </c>
      <c r="FO38" s="22">
        <v>101.93940000000001</v>
      </c>
      <c r="FP38" s="22">
        <v>101.8419</v>
      </c>
      <c r="FQ38" s="22">
        <v>101.8419</v>
      </c>
      <c r="FR38" s="22">
        <v>101.8419</v>
      </c>
      <c r="FS38" s="22">
        <v>101.3746</v>
      </c>
      <c r="FT38" s="22">
        <v>101.3746</v>
      </c>
      <c r="FU38" s="22">
        <v>101.3746</v>
      </c>
      <c r="FV38" s="22">
        <v>101.2304</v>
      </c>
      <c r="FW38" s="22">
        <v>101.2304</v>
      </c>
      <c r="FX38" s="22">
        <v>101.2304</v>
      </c>
      <c r="FY38" s="22">
        <v>101.5778</v>
      </c>
      <c r="FZ38" s="22">
        <v>101.5778</v>
      </c>
      <c r="GA38" s="22">
        <v>101.5778</v>
      </c>
      <c r="GB38" s="22">
        <v>101.7972</v>
      </c>
      <c r="GC38" s="22">
        <v>101.7972</v>
      </c>
      <c r="GD38" s="22">
        <v>101.7972</v>
      </c>
      <c r="GE38" s="22">
        <v>101.8883</v>
      </c>
      <c r="GF38" s="22">
        <v>101.8883</v>
      </c>
      <c r="GG38" s="22">
        <v>101.8883</v>
      </c>
      <c r="GH38" s="22">
        <v>101.77030000000001</v>
      </c>
      <c r="GI38" s="22">
        <v>101.77030000000001</v>
      </c>
      <c r="GJ38" s="22">
        <v>101.77030000000001</v>
      </c>
      <c r="GK38" s="22">
        <v>101.83629999999999</v>
      </c>
      <c r="GL38" s="22">
        <v>101.83629999999999</v>
      </c>
      <c r="GM38" s="22">
        <v>101.83629999999999</v>
      </c>
      <c r="GN38" s="22">
        <v>101.7503</v>
      </c>
      <c r="GO38" s="22">
        <v>101.7503</v>
      </c>
      <c r="GP38" s="22">
        <v>101.7503</v>
      </c>
      <c r="GQ38" s="22">
        <v>101.89879999999999</v>
      </c>
      <c r="GR38" s="22">
        <v>101.89879999999999</v>
      </c>
      <c r="GS38" s="22">
        <v>101.89879999999999</v>
      </c>
      <c r="GT38" s="22">
        <v>101.4787</v>
      </c>
      <c r="GU38" s="22">
        <v>101.4787</v>
      </c>
      <c r="GV38" s="22">
        <v>101.4787</v>
      </c>
      <c r="GW38" s="22">
        <v>101.777</v>
      </c>
      <c r="GX38" s="22">
        <v>101.777</v>
      </c>
      <c r="GY38" s="22">
        <v>101.777</v>
      </c>
      <c r="GZ38" s="22">
        <v>101.2475</v>
      </c>
      <c r="HA38" s="22">
        <v>101.2475</v>
      </c>
      <c r="HB38" s="22">
        <v>101.2475</v>
      </c>
      <c r="HC38" s="22">
        <v>101.0342</v>
      </c>
      <c r="HD38" s="22">
        <v>101.0342</v>
      </c>
      <c r="HE38" s="22">
        <v>101.0342</v>
      </c>
      <c r="HF38" s="22">
        <v>101.04810000000001</v>
      </c>
      <c r="HG38" s="22">
        <v>101.04810000000001</v>
      </c>
      <c r="HH38" s="22">
        <v>101.04810000000001</v>
      </c>
      <c r="HI38" s="22">
        <v>100.9528</v>
      </c>
      <c r="HJ38" s="22">
        <v>100.9528</v>
      </c>
      <c r="HK38" s="22">
        <v>100.9528</v>
      </c>
      <c r="HL38" s="22">
        <v>100.0992</v>
      </c>
      <c r="HM38" s="22">
        <v>100.0992</v>
      </c>
      <c r="HN38" s="22">
        <v>100.0992</v>
      </c>
      <c r="HO38" s="22">
        <v>100.2599</v>
      </c>
      <c r="HP38" s="22">
        <v>100.2599</v>
      </c>
      <c r="HQ38" s="22">
        <v>100.2599</v>
      </c>
      <c r="HR38" s="22">
        <v>100</v>
      </c>
      <c r="HS38" s="167">
        <v>100</v>
      </c>
      <c r="HT38" s="22">
        <v>100</v>
      </c>
      <c r="HU38" s="4">
        <v>101.54810000000001</v>
      </c>
      <c r="HV38" s="4">
        <v>101.54810000000001</v>
      </c>
      <c r="HW38" s="4">
        <v>101.54810000000001</v>
      </c>
      <c r="HX38" s="4">
        <v>100.7298</v>
      </c>
      <c r="HY38" s="4">
        <v>100.7298</v>
      </c>
      <c r="HZ38" s="4">
        <v>100.7298</v>
      </c>
      <c r="IA38" s="4">
        <v>100.2739</v>
      </c>
      <c r="IB38" s="4">
        <v>100.2739</v>
      </c>
      <c r="IC38" s="4">
        <v>100.2739</v>
      </c>
      <c r="ID38" s="4">
        <v>100.01600000000001</v>
      </c>
      <c r="IE38" s="4">
        <v>100.01600000000001</v>
      </c>
      <c r="IF38" s="4">
        <v>100.01600000000001</v>
      </c>
      <c r="IG38" s="4">
        <v>100.9282</v>
      </c>
      <c r="IH38" s="4">
        <v>100.9282</v>
      </c>
      <c r="II38" s="4">
        <v>100.9282</v>
      </c>
      <c r="IJ38" s="28">
        <v>101.5381</v>
      </c>
    </row>
    <row r="39" spans="1:244" s="100" customFormat="1" ht="11.1" customHeight="1" x14ac:dyDescent="0.2">
      <c r="A39" s="95" t="s">
        <v>2172</v>
      </c>
      <c r="B39"/>
      <c r="C39" t="s">
        <v>5488</v>
      </c>
      <c r="D39" s="46" t="s">
        <v>223</v>
      </c>
      <c r="E39" s="47"/>
      <c r="F39" s="34"/>
      <c r="G39" s="34"/>
      <c r="H39" s="34" t="str">
        <f>IF(LEFT($J$1,1)="1",VLOOKUP($A39,PPI_IPI_PGA_PGAI!$A:$I,2,FALSE),IF(LEFT($J$1,1)="2",VLOOKUP($A39,PPI_IPI_PGA_PGAI!$A:$I,3,FALSE),IF(LEFT($J$1,1)="3",VLOOKUP($A39,PPI_IPI_PGA_PGAI!$A:$I,4,FALSE),VLOOKUP($A39,PPI_IPI_PGA_PGAI!$A:$I,5,FALSE))))</f>
        <v>Natursteine, unbearbeitet</v>
      </c>
      <c r="J39" s="34"/>
      <c r="K39" s="34"/>
      <c r="L39" s="34"/>
      <c r="M39" s="34"/>
      <c r="N39" s="185"/>
      <c r="O39" s="163">
        <v>3.7499999999999999E-2</v>
      </c>
      <c r="P39" s="22">
        <v>89.131299999999996</v>
      </c>
      <c r="Q39" s="22">
        <v>89.131299999999996</v>
      </c>
      <c r="R39" s="22">
        <v>89.131299999999996</v>
      </c>
      <c r="S39" s="22">
        <v>89.131299999999996</v>
      </c>
      <c r="T39" s="22">
        <v>89.294700000000006</v>
      </c>
      <c r="U39" s="22">
        <v>89.294700000000006</v>
      </c>
      <c r="V39" s="22">
        <v>89.294700000000006</v>
      </c>
      <c r="W39" s="22">
        <v>89.294700000000006</v>
      </c>
      <c r="X39" s="22">
        <v>89.294700000000006</v>
      </c>
      <c r="Y39" s="22">
        <v>89.294700000000006</v>
      </c>
      <c r="Z39" s="22">
        <v>90.773700000000005</v>
      </c>
      <c r="AA39" s="22">
        <v>90.773700000000005</v>
      </c>
      <c r="AB39" s="22">
        <v>90.773700000000005</v>
      </c>
      <c r="AC39" s="22">
        <v>90.773700000000005</v>
      </c>
      <c r="AD39" s="22">
        <v>90.773700000000005</v>
      </c>
      <c r="AE39" s="22">
        <v>90.773700000000005</v>
      </c>
      <c r="AF39" s="22">
        <v>90.755700000000004</v>
      </c>
      <c r="AG39" s="22">
        <v>90.755700000000004</v>
      </c>
      <c r="AH39" s="22">
        <v>90.755700000000004</v>
      </c>
      <c r="AI39" s="22">
        <v>90.755700000000004</v>
      </c>
      <c r="AJ39" s="22">
        <v>90.755700000000004</v>
      </c>
      <c r="AK39" s="22">
        <v>90.755700000000004</v>
      </c>
      <c r="AL39" s="22">
        <v>91.840299999999999</v>
      </c>
      <c r="AM39" s="22">
        <v>91.840299999999999</v>
      </c>
      <c r="AN39" s="22">
        <v>91.840299999999999</v>
      </c>
      <c r="AO39" s="22">
        <v>91.840299999999999</v>
      </c>
      <c r="AP39" s="22">
        <v>91.840299999999999</v>
      </c>
      <c r="AQ39" s="22">
        <v>91.840299999999999</v>
      </c>
      <c r="AR39" s="22">
        <v>91.840299999999999</v>
      </c>
      <c r="AS39" s="22">
        <v>91.840299999999999</v>
      </c>
      <c r="AT39" s="22">
        <v>91.840299999999999</v>
      </c>
      <c r="AU39" s="22">
        <v>91.840299999999999</v>
      </c>
      <c r="AV39" s="22">
        <v>91.840299999999999</v>
      </c>
      <c r="AW39" s="22">
        <v>91.840299999999999</v>
      </c>
      <c r="AX39" s="22">
        <v>94.742599999999996</v>
      </c>
      <c r="AY39" s="22">
        <v>94.742599999999996</v>
      </c>
      <c r="AZ39" s="22">
        <v>94.742599999999996</v>
      </c>
      <c r="BA39" s="22">
        <v>94.742599999999996</v>
      </c>
      <c r="BB39" s="22">
        <v>94.742599999999996</v>
      </c>
      <c r="BC39" s="22">
        <v>94.742599999999996</v>
      </c>
      <c r="BD39" s="22">
        <v>94.742599999999996</v>
      </c>
      <c r="BE39" s="22">
        <v>94.742599999999996</v>
      </c>
      <c r="BF39" s="22">
        <v>94.742599999999996</v>
      </c>
      <c r="BG39" s="22">
        <v>94.742599999999996</v>
      </c>
      <c r="BH39" s="22">
        <v>94.742599999999996</v>
      </c>
      <c r="BI39" s="22">
        <v>94.742599999999996</v>
      </c>
      <c r="BJ39" s="22">
        <v>98.045500000000004</v>
      </c>
      <c r="BK39" s="22">
        <v>98.045500000000004</v>
      </c>
      <c r="BL39" s="22">
        <v>98.045500000000004</v>
      </c>
      <c r="BM39" s="22">
        <v>98.045500000000004</v>
      </c>
      <c r="BN39" s="22">
        <v>98.045500000000004</v>
      </c>
      <c r="BO39" s="22">
        <v>98.045500000000004</v>
      </c>
      <c r="BP39" s="22">
        <v>98.045500000000004</v>
      </c>
      <c r="BQ39" s="22">
        <v>98.045500000000004</v>
      </c>
      <c r="BR39" s="22">
        <v>98.045500000000004</v>
      </c>
      <c r="BS39" s="22">
        <v>98.045500000000004</v>
      </c>
      <c r="BT39" s="22">
        <v>98.045500000000004</v>
      </c>
      <c r="BU39" s="22">
        <v>98.045500000000004</v>
      </c>
      <c r="BV39" s="22">
        <v>103.3884</v>
      </c>
      <c r="BW39" s="22">
        <v>103.3884</v>
      </c>
      <c r="BX39" s="22">
        <v>103.3884</v>
      </c>
      <c r="BY39" s="22">
        <v>103.3884</v>
      </c>
      <c r="BZ39" s="22">
        <v>103.3884</v>
      </c>
      <c r="CA39" s="22">
        <v>103.3884</v>
      </c>
      <c r="CB39" s="22">
        <v>103.3884</v>
      </c>
      <c r="CC39" s="22">
        <v>103.3884</v>
      </c>
      <c r="CD39" s="22">
        <v>103.3884</v>
      </c>
      <c r="CE39" s="22">
        <v>103.3884</v>
      </c>
      <c r="CF39" s="22">
        <v>103.3884</v>
      </c>
      <c r="CG39" s="22">
        <v>103.3884</v>
      </c>
      <c r="CH39" s="22">
        <v>106.98090000000001</v>
      </c>
      <c r="CI39" s="22">
        <v>106.98090000000001</v>
      </c>
      <c r="CJ39" s="22">
        <v>106.98090000000001</v>
      </c>
      <c r="CK39" s="22">
        <v>106.98090000000001</v>
      </c>
      <c r="CL39" s="22">
        <v>106.98090000000001</v>
      </c>
      <c r="CM39" s="22">
        <v>106.98090000000001</v>
      </c>
      <c r="CN39" s="22">
        <v>106.98090000000001</v>
      </c>
      <c r="CO39" s="22">
        <v>106.98090000000001</v>
      </c>
      <c r="CP39" s="22">
        <v>106.98090000000001</v>
      </c>
      <c r="CQ39" s="22">
        <v>106.98090000000001</v>
      </c>
      <c r="CR39" s="22">
        <v>106.98090000000001</v>
      </c>
      <c r="CS39" s="22">
        <v>106.98090000000001</v>
      </c>
      <c r="CT39" s="22">
        <v>108.80419999999999</v>
      </c>
      <c r="CU39" s="22">
        <v>108.80419999999999</v>
      </c>
      <c r="CV39" s="22">
        <v>108.80419999999999</v>
      </c>
      <c r="CW39" s="22">
        <v>108.80419999999999</v>
      </c>
      <c r="CX39" s="22">
        <v>108.80419999999999</v>
      </c>
      <c r="CY39" s="22">
        <v>108.80419999999999</v>
      </c>
      <c r="CZ39" s="22">
        <v>108.80419999999999</v>
      </c>
      <c r="DA39" s="22">
        <v>108.80419999999999</v>
      </c>
      <c r="DB39" s="22">
        <v>108.80419999999999</v>
      </c>
      <c r="DC39" s="22">
        <v>108.80419999999999</v>
      </c>
      <c r="DD39" s="22">
        <v>108.80419999999999</v>
      </c>
      <c r="DE39" s="22">
        <v>111.53360000000001</v>
      </c>
      <c r="DF39" s="22">
        <v>111.53360000000001</v>
      </c>
      <c r="DG39" s="22">
        <v>111.53360000000001</v>
      </c>
      <c r="DH39" s="22">
        <v>109.702</v>
      </c>
      <c r="DI39" s="22">
        <v>109.702</v>
      </c>
      <c r="DJ39" s="22">
        <v>109.702</v>
      </c>
      <c r="DK39" s="22">
        <v>109.702</v>
      </c>
      <c r="DL39" s="22">
        <v>109.702</v>
      </c>
      <c r="DM39" s="22">
        <v>109.702</v>
      </c>
      <c r="DN39" s="22">
        <v>102.56270000000001</v>
      </c>
      <c r="DO39" s="22">
        <v>102.56270000000001</v>
      </c>
      <c r="DP39" s="22">
        <v>102.56270000000001</v>
      </c>
      <c r="DQ39" s="22">
        <v>100.70740000000001</v>
      </c>
      <c r="DR39" s="22">
        <v>100.70740000000001</v>
      </c>
      <c r="DS39" s="22">
        <v>100.70740000000001</v>
      </c>
      <c r="DT39" s="22">
        <v>100.5872</v>
      </c>
      <c r="DU39" s="22">
        <v>100.5872</v>
      </c>
      <c r="DV39" s="22">
        <v>100.5872</v>
      </c>
      <c r="DW39" s="22">
        <v>101.8781</v>
      </c>
      <c r="DX39" s="22">
        <v>101.8781</v>
      </c>
      <c r="DY39" s="22">
        <v>101.8781</v>
      </c>
      <c r="DZ39" s="22">
        <v>101.89100000000001</v>
      </c>
      <c r="EA39" s="22">
        <v>101.89100000000001</v>
      </c>
      <c r="EB39" s="22">
        <v>101.89100000000001</v>
      </c>
      <c r="EC39" s="22">
        <v>101.3783</v>
      </c>
      <c r="ED39" s="22">
        <v>101.3783</v>
      </c>
      <c r="EE39" s="22">
        <v>101.3783</v>
      </c>
      <c r="EF39" s="22">
        <v>101.393</v>
      </c>
      <c r="EG39" s="22">
        <v>101.393</v>
      </c>
      <c r="EH39" s="22">
        <v>101.393</v>
      </c>
      <c r="EI39" s="22">
        <v>101.5162</v>
      </c>
      <c r="EJ39" s="22">
        <v>101.5162</v>
      </c>
      <c r="EK39" s="22">
        <v>101.5162</v>
      </c>
      <c r="EL39" s="22">
        <v>101.3488</v>
      </c>
      <c r="EM39" s="22">
        <v>101.3488</v>
      </c>
      <c r="EN39" s="22">
        <v>101.3488</v>
      </c>
      <c r="EO39" s="22">
        <v>99.219099999999997</v>
      </c>
      <c r="EP39" s="22">
        <v>99.219099999999997</v>
      </c>
      <c r="EQ39" s="22">
        <v>99.219099999999997</v>
      </c>
      <c r="ER39" s="22">
        <v>99.196600000000004</v>
      </c>
      <c r="ES39" s="22">
        <v>99.196600000000004</v>
      </c>
      <c r="ET39" s="22">
        <v>99.196600000000004</v>
      </c>
      <c r="EU39" s="22">
        <v>100.2242</v>
      </c>
      <c r="EV39" s="22">
        <v>100.2242</v>
      </c>
      <c r="EW39" s="22">
        <v>100.2242</v>
      </c>
      <c r="EX39" s="22">
        <v>101.0061</v>
      </c>
      <c r="EY39" s="22">
        <v>101.0061</v>
      </c>
      <c r="EZ39" s="22">
        <v>101.0061</v>
      </c>
      <c r="FA39" s="22">
        <v>99.647300000000001</v>
      </c>
      <c r="FB39" s="22">
        <v>99.647300000000001</v>
      </c>
      <c r="FC39" s="22">
        <v>99.647300000000001</v>
      </c>
      <c r="FD39" s="22">
        <v>99.931200000000004</v>
      </c>
      <c r="FE39" s="22">
        <v>99.931200000000004</v>
      </c>
      <c r="FF39" s="22">
        <v>99.931200000000004</v>
      </c>
      <c r="FG39" s="22">
        <v>101.3758</v>
      </c>
      <c r="FH39" s="22">
        <v>101.3758</v>
      </c>
      <c r="FI39" s="22">
        <v>101.3758</v>
      </c>
      <c r="FJ39" s="22">
        <v>99.571799999999996</v>
      </c>
      <c r="FK39" s="22">
        <v>99.571799999999996</v>
      </c>
      <c r="FL39" s="22">
        <v>99.571799999999996</v>
      </c>
      <c r="FM39" s="22">
        <v>98.757000000000005</v>
      </c>
      <c r="FN39" s="22">
        <v>98.757000000000005</v>
      </c>
      <c r="FO39" s="22">
        <v>98.757000000000005</v>
      </c>
      <c r="FP39" s="22">
        <v>99.1875</v>
      </c>
      <c r="FQ39" s="22">
        <v>99.1875</v>
      </c>
      <c r="FR39" s="22">
        <v>99.1875</v>
      </c>
      <c r="FS39" s="22">
        <v>95.795000000000002</v>
      </c>
      <c r="FT39" s="22">
        <v>95.795000000000002</v>
      </c>
      <c r="FU39" s="22">
        <v>95.795000000000002</v>
      </c>
      <c r="FV39" s="22">
        <v>96.001400000000004</v>
      </c>
      <c r="FW39" s="22">
        <v>96.001400000000004</v>
      </c>
      <c r="FX39" s="22">
        <v>96.001400000000004</v>
      </c>
      <c r="FY39" s="22">
        <v>95.721199999999996</v>
      </c>
      <c r="FZ39" s="22">
        <v>95.721199999999996</v>
      </c>
      <c r="GA39" s="22">
        <v>95.721199999999996</v>
      </c>
      <c r="GB39" s="22">
        <v>95.551000000000002</v>
      </c>
      <c r="GC39" s="22">
        <v>95.551000000000002</v>
      </c>
      <c r="GD39" s="22">
        <v>95.551000000000002</v>
      </c>
      <c r="GE39" s="22">
        <v>97.749399999999994</v>
      </c>
      <c r="GF39" s="22">
        <v>97.749399999999994</v>
      </c>
      <c r="GG39" s="22">
        <v>97.749399999999994</v>
      </c>
      <c r="GH39" s="22">
        <v>96.683599999999998</v>
      </c>
      <c r="GI39" s="22">
        <v>96.683599999999998</v>
      </c>
      <c r="GJ39" s="22">
        <v>96.683599999999998</v>
      </c>
      <c r="GK39" s="22">
        <v>96.381399999999999</v>
      </c>
      <c r="GL39" s="22">
        <v>96.381399999999999</v>
      </c>
      <c r="GM39" s="22">
        <v>96.381399999999999</v>
      </c>
      <c r="GN39" s="22">
        <v>97.9405</v>
      </c>
      <c r="GO39" s="22">
        <v>97.9405</v>
      </c>
      <c r="GP39" s="22">
        <v>97.9405</v>
      </c>
      <c r="GQ39" s="22">
        <v>97.954800000000006</v>
      </c>
      <c r="GR39" s="22">
        <v>97.954800000000006</v>
      </c>
      <c r="GS39" s="22">
        <v>97.954800000000006</v>
      </c>
      <c r="GT39" s="22">
        <v>100.2329</v>
      </c>
      <c r="GU39" s="22">
        <v>100.2329</v>
      </c>
      <c r="GV39" s="22">
        <v>100.2329</v>
      </c>
      <c r="GW39" s="22">
        <v>100.8664</v>
      </c>
      <c r="GX39" s="22">
        <v>100.8664</v>
      </c>
      <c r="GY39" s="22">
        <v>100.8664</v>
      </c>
      <c r="GZ39" s="22">
        <v>100.62560000000001</v>
      </c>
      <c r="HA39" s="22">
        <v>100.62560000000001</v>
      </c>
      <c r="HB39" s="22">
        <v>100.62560000000001</v>
      </c>
      <c r="HC39" s="22">
        <v>100.336</v>
      </c>
      <c r="HD39" s="22">
        <v>100.336</v>
      </c>
      <c r="HE39" s="22">
        <v>100.336</v>
      </c>
      <c r="HF39" s="22">
        <v>99.405000000000001</v>
      </c>
      <c r="HG39" s="22">
        <v>99.405000000000001</v>
      </c>
      <c r="HH39" s="22">
        <v>99.405000000000001</v>
      </c>
      <c r="HI39" s="22">
        <v>98.822100000000006</v>
      </c>
      <c r="HJ39" s="22">
        <v>98.822100000000006</v>
      </c>
      <c r="HK39" s="22">
        <v>98.822100000000006</v>
      </c>
      <c r="HL39" s="22">
        <v>98.727999999999994</v>
      </c>
      <c r="HM39" s="22">
        <v>98.727999999999994</v>
      </c>
      <c r="HN39" s="22">
        <v>98.727999999999994</v>
      </c>
      <c r="HO39" s="22">
        <v>100.2196</v>
      </c>
      <c r="HP39" s="22">
        <v>100.2196</v>
      </c>
      <c r="HQ39" s="22">
        <v>100.2196</v>
      </c>
      <c r="HR39" s="22">
        <v>100</v>
      </c>
      <c r="HS39" s="167">
        <v>100</v>
      </c>
      <c r="HT39" s="22">
        <v>100</v>
      </c>
      <c r="HU39" s="4">
        <v>98.744900000000001</v>
      </c>
      <c r="HV39" s="4">
        <v>98.744900000000001</v>
      </c>
      <c r="HW39" s="4">
        <v>98.744900000000001</v>
      </c>
      <c r="HX39" s="4">
        <v>100.55759999999999</v>
      </c>
      <c r="HY39" s="4">
        <v>100.55759999999999</v>
      </c>
      <c r="HZ39" s="4">
        <v>100.55759999999999</v>
      </c>
      <c r="IA39" s="4">
        <v>100.9696</v>
      </c>
      <c r="IB39" s="4">
        <v>100.9696</v>
      </c>
      <c r="IC39" s="4">
        <v>100.9696</v>
      </c>
      <c r="ID39" s="4">
        <v>101.15130000000001</v>
      </c>
      <c r="IE39" s="4">
        <v>101.15130000000001</v>
      </c>
      <c r="IF39" s="4">
        <v>101.15130000000001</v>
      </c>
      <c r="IG39" s="4">
        <v>98.9756</v>
      </c>
      <c r="IH39" s="4">
        <v>98.9756</v>
      </c>
      <c r="II39" s="4">
        <v>98.9756</v>
      </c>
      <c r="IJ39" s="28">
        <v>100.3203</v>
      </c>
    </row>
    <row r="40" spans="1:244" s="100" customFormat="1" ht="11.1" customHeight="1" x14ac:dyDescent="0.2">
      <c r="A40" s="95" t="s">
        <v>2173</v>
      </c>
      <c r="B40"/>
      <c r="C40" t="s">
        <v>5489</v>
      </c>
      <c r="D40" s="46" t="s">
        <v>224</v>
      </c>
      <c r="E40" s="47"/>
      <c r="F40" s="34"/>
      <c r="G40" s="34"/>
      <c r="H40" s="34" t="str">
        <f>IF(LEFT($J$1,1)="1",VLOOKUP($A40,PPI_IPI_PGA_PGAI!$A:$I,2,FALSE),IF(LEFT($J$1,1)="2",VLOOKUP($A40,PPI_IPI_PGA_PGAI!$A:$I,3,FALSE),IF(LEFT($J$1,1)="3",VLOOKUP($A40,PPI_IPI_PGA_PGAI!$A:$I,4,FALSE),VLOOKUP($A40,PPI_IPI_PGA_PGAI!$A:$I,5,FALSE))))</f>
        <v>Sand und Kies</v>
      </c>
      <c r="J40" s="34"/>
      <c r="K40" s="34"/>
      <c r="L40" s="34"/>
      <c r="M40" s="34"/>
      <c r="N40" s="185"/>
      <c r="O40" s="163">
        <v>0.51429999999999998</v>
      </c>
      <c r="P40" s="22">
        <v>95.719200000000001</v>
      </c>
      <c r="Q40" s="22">
        <v>95.314899999999994</v>
      </c>
      <c r="R40" s="22">
        <v>95.314899999999994</v>
      </c>
      <c r="S40" s="22">
        <v>95.314899999999994</v>
      </c>
      <c r="T40" s="22">
        <v>94.791700000000006</v>
      </c>
      <c r="U40" s="22">
        <v>94.791700000000006</v>
      </c>
      <c r="V40" s="22">
        <v>94.791700000000006</v>
      </c>
      <c r="W40" s="22">
        <v>94.735900000000001</v>
      </c>
      <c r="X40" s="22">
        <v>94.735900000000001</v>
      </c>
      <c r="Y40" s="22">
        <v>94.735900000000001</v>
      </c>
      <c r="Z40" s="22">
        <v>94.694599999999994</v>
      </c>
      <c r="AA40" s="22">
        <v>94.694599999999994</v>
      </c>
      <c r="AB40" s="22">
        <v>94.694599999999994</v>
      </c>
      <c r="AC40" s="22">
        <v>94.614599999999996</v>
      </c>
      <c r="AD40" s="22">
        <v>94.614599999999996</v>
      </c>
      <c r="AE40" s="22">
        <v>94.614599999999996</v>
      </c>
      <c r="AF40" s="22">
        <v>94.465900000000005</v>
      </c>
      <c r="AG40" s="22">
        <v>94.465900000000005</v>
      </c>
      <c r="AH40" s="22">
        <v>94.465900000000005</v>
      </c>
      <c r="AI40" s="22">
        <v>94.652900000000002</v>
      </c>
      <c r="AJ40" s="22">
        <v>94.652900000000002</v>
      </c>
      <c r="AK40" s="22">
        <v>94.652900000000002</v>
      </c>
      <c r="AL40" s="22">
        <v>95.796199999999999</v>
      </c>
      <c r="AM40" s="22">
        <v>95.796199999999999</v>
      </c>
      <c r="AN40" s="22">
        <v>95.796199999999999</v>
      </c>
      <c r="AO40" s="22">
        <v>96.167900000000003</v>
      </c>
      <c r="AP40" s="22">
        <v>96.167900000000003</v>
      </c>
      <c r="AQ40" s="22">
        <v>96.167900000000003</v>
      </c>
      <c r="AR40" s="22">
        <v>96.110500000000002</v>
      </c>
      <c r="AS40" s="22">
        <v>96.110500000000002</v>
      </c>
      <c r="AT40" s="22">
        <v>96.110500000000002</v>
      </c>
      <c r="AU40" s="22">
        <v>96.400400000000005</v>
      </c>
      <c r="AV40" s="22">
        <v>96.400400000000005</v>
      </c>
      <c r="AW40" s="22">
        <v>96.400400000000005</v>
      </c>
      <c r="AX40" s="22">
        <v>97.404499999999999</v>
      </c>
      <c r="AY40" s="22">
        <v>97.404499999999999</v>
      </c>
      <c r="AZ40" s="22">
        <v>97.404499999999999</v>
      </c>
      <c r="BA40" s="22">
        <v>97.416799999999995</v>
      </c>
      <c r="BB40" s="22">
        <v>97.416799999999995</v>
      </c>
      <c r="BC40" s="22">
        <v>97.416799999999995</v>
      </c>
      <c r="BD40" s="22">
        <v>97.531199999999998</v>
      </c>
      <c r="BE40" s="22">
        <v>97.531199999999998</v>
      </c>
      <c r="BF40" s="22">
        <v>97.531199999999998</v>
      </c>
      <c r="BG40" s="22">
        <v>97.3767</v>
      </c>
      <c r="BH40" s="22">
        <v>97.3767</v>
      </c>
      <c r="BI40" s="22">
        <v>97.3767</v>
      </c>
      <c r="BJ40" s="22">
        <v>98.656999999999996</v>
      </c>
      <c r="BK40" s="22">
        <v>98.656999999999996</v>
      </c>
      <c r="BL40" s="22">
        <v>98.656999999999996</v>
      </c>
      <c r="BM40" s="22">
        <v>98.555400000000006</v>
      </c>
      <c r="BN40" s="22">
        <v>98.555400000000006</v>
      </c>
      <c r="BO40" s="22">
        <v>98.555400000000006</v>
      </c>
      <c r="BP40" s="22">
        <v>98.394900000000007</v>
      </c>
      <c r="BQ40" s="22">
        <v>98.394900000000007</v>
      </c>
      <c r="BR40" s="22">
        <v>98.394900000000007</v>
      </c>
      <c r="BS40" s="22">
        <v>98.331800000000001</v>
      </c>
      <c r="BT40" s="22">
        <v>98.331800000000001</v>
      </c>
      <c r="BU40" s="22">
        <v>98.331800000000001</v>
      </c>
      <c r="BV40" s="22">
        <v>100.3032</v>
      </c>
      <c r="BW40" s="22">
        <v>100.3032</v>
      </c>
      <c r="BX40" s="22">
        <v>100.3032</v>
      </c>
      <c r="BY40" s="22">
        <v>100.4391</v>
      </c>
      <c r="BZ40" s="22">
        <v>100.4391</v>
      </c>
      <c r="CA40" s="22">
        <v>100.4391</v>
      </c>
      <c r="CB40" s="22">
        <v>100.9371</v>
      </c>
      <c r="CC40" s="22">
        <v>100.9371</v>
      </c>
      <c r="CD40" s="22">
        <v>100.9371</v>
      </c>
      <c r="CE40" s="22">
        <v>100.8222</v>
      </c>
      <c r="CF40" s="22">
        <v>100.8222</v>
      </c>
      <c r="CG40" s="22">
        <v>100.8222</v>
      </c>
      <c r="CH40" s="22">
        <v>103.4003</v>
      </c>
      <c r="CI40" s="22">
        <v>103.4003</v>
      </c>
      <c r="CJ40" s="22">
        <v>103.4003</v>
      </c>
      <c r="CK40" s="22">
        <v>103.46080000000001</v>
      </c>
      <c r="CL40" s="22">
        <v>103.46080000000001</v>
      </c>
      <c r="CM40" s="22">
        <v>103.46080000000001</v>
      </c>
      <c r="CN40" s="22">
        <v>103.5311</v>
      </c>
      <c r="CO40" s="22">
        <v>103.5311</v>
      </c>
      <c r="CP40" s="22">
        <v>103.5311</v>
      </c>
      <c r="CQ40" s="22">
        <v>103.29040000000001</v>
      </c>
      <c r="CR40" s="22">
        <v>103.29040000000001</v>
      </c>
      <c r="CS40" s="22">
        <v>103.29040000000001</v>
      </c>
      <c r="CT40" s="22">
        <v>103.63590000000001</v>
      </c>
      <c r="CU40" s="22">
        <v>103.63590000000001</v>
      </c>
      <c r="CV40" s="22">
        <v>103.63590000000001</v>
      </c>
      <c r="CW40" s="22">
        <v>103.32250000000001</v>
      </c>
      <c r="CX40" s="22">
        <v>103.32250000000001</v>
      </c>
      <c r="CY40" s="22">
        <v>103.32250000000001</v>
      </c>
      <c r="CZ40" s="22">
        <v>103.3665</v>
      </c>
      <c r="DA40" s="22">
        <v>103.3665</v>
      </c>
      <c r="DB40" s="22">
        <v>103.3665</v>
      </c>
      <c r="DC40" s="22">
        <v>103.3108</v>
      </c>
      <c r="DD40" s="22">
        <v>103.3108</v>
      </c>
      <c r="DE40" s="22">
        <v>104.1138</v>
      </c>
      <c r="DF40" s="22">
        <v>104.1138</v>
      </c>
      <c r="DG40" s="22">
        <v>104.1138</v>
      </c>
      <c r="DH40" s="22">
        <v>104.7287</v>
      </c>
      <c r="DI40" s="22">
        <v>104.7287</v>
      </c>
      <c r="DJ40" s="22">
        <v>104.7287</v>
      </c>
      <c r="DK40" s="22">
        <v>104.0977</v>
      </c>
      <c r="DL40" s="22">
        <v>104.0977</v>
      </c>
      <c r="DM40" s="22">
        <v>104.0977</v>
      </c>
      <c r="DN40" s="22">
        <v>104.1938</v>
      </c>
      <c r="DO40" s="22">
        <v>104.1938</v>
      </c>
      <c r="DP40" s="22">
        <v>104.1938</v>
      </c>
      <c r="DQ40" s="22">
        <v>104.5528</v>
      </c>
      <c r="DR40" s="22">
        <v>104.5528</v>
      </c>
      <c r="DS40" s="22">
        <v>104.5528</v>
      </c>
      <c r="DT40" s="22">
        <v>104.6103</v>
      </c>
      <c r="DU40" s="22">
        <v>104.6103</v>
      </c>
      <c r="DV40" s="22">
        <v>104.6103</v>
      </c>
      <c r="DW40" s="22">
        <v>104.386</v>
      </c>
      <c r="DX40" s="22">
        <v>104.386</v>
      </c>
      <c r="DY40" s="22">
        <v>104.386</v>
      </c>
      <c r="DZ40" s="22">
        <v>103.9032</v>
      </c>
      <c r="EA40" s="22">
        <v>103.9032</v>
      </c>
      <c r="EB40" s="22">
        <v>103.9032</v>
      </c>
      <c r="EC40" s="22">
        <v>104.49679999999999</v>
      </c>
      <c r="ED40" s="22">
        <v>104.49679999999999</v>
      </c>
      <c r="EE40" s="22">
        <v>104.49679999999999</v>
      </c>
      <c r="EF40" s="22">
        <v>104.1054</v>
      </c>
      <c r="EG40" s="22">
        <v>104.1054</v>
      </c>
      <c r="EH40" s="22">
        <v>104.1054</v>
      </c>
      <c r="EI40" s="22">
        <v>103.90430000000001</v>
      </c>
      <c r="EJ40" s="22">
        <v>103.90430000000001</v>
      </c>
      <c r="EK40" s="22">
        <v>103.90430000000001</v>
      </c>
      <c r="EL40" s="22">
        <v>103.84990000000001</v>
      </c>
      <c r="EM40" s="22">
        <v>103.84990000000001</v>
      </c>
      <c r="EN40" s="22">
        <v>103.84990000000001</v>
      </c>
      <c r="EO40" s="22">
        <v>103.9282</v>
      </c>
      <c r="EP40" s="22">
        <v>103.9282</v>
      </c>
      <c r="EQ40" s="22">
        <v>103.9282</v>
      </c>
      <c r="ER40" s="22">
        <v>103.6494</v>
      </c>
      <c r="ES40" s="22">
        <v>103.6494</v>
      </c>
      <c r="ET40" s="22">
        <v>103.6494</v>
      </c>
      <c r="EU40" s="22">
        <v>103.27679999999999</v>
      </c>
      <c r="EV40" s="22">
        <v>103.27679999999999</v>
      </c>
      <c r="EW40" s="22">
        <v>103.27679999999999</v>
      </c>
      <c r="EX40" s="22">
        <v>103.4004</v>
      </c>
      <c r="EY40" s="22">
        <v>103.4004</v>
      </c>
      <c r="EZ40" s="22">
        <v>103.4004</v>
      </c>
      <c r="FA40" s="22">
        <v>103.9666</v>
      </c>
      <c r="FB40" s="22">
        <v>103.9666</v>
      </c>
      <c r="FC40" s="22">
        <v>103.9666</v>
      </c>
      <c r="FD40" s="22">
        <v>103.3813</v>
      </c>
      <c r="FE40" s="22">
        <v>103.3813</v>
      </c>
      <c r="FF40" s="22">
        <v>103.3813</v>
      </c>
      <c r="FG40" s="22">
        <v>103.6401</v>
      </c>
      <c r="FH40" s="22">
        <v>103.6401</v>
      </c>
      <c r="FI40" s="22">
        <v>103.6401</v>
      </c>
      <c r="FJ40" s="22">
        <v>102.4624</v>
      </c>
      <c r="FK40" s="22">
        <v>102.4624</v>
      </c>
      <c r="FL40" s="22">
        <v>102.4624</v>
      </c>
      <c r="FM40" s="22">
        <v>102.19540000000001</v>
      </c>
      <c r="FN40" s="22">
        <v>102.19540000000001</v>
      </c>
      <c r="FO40" s="22">
        <v>102.19540000000001</v>
      </c>
      <c r="FP40" s="22">
        <v>102.0553</v>
      </c>
      <c r="FQ40" s="22">
        <v>102.0553</v>
      </c>
      <c r="FR40" s="22">
        <v>102.0553</v>
      </c>
      <c r="FS40" s="22">
        <v>101.8233</v>
      </c>
      <c r="FT40" s="22">
        <v>101.8233</v>
      </c>
      <c r="FU40" s="22">
        <v>101.8233</v>
      </c>
      <c r="FV40" s="22">
        <v>101.6511</v>
      </c>
      <c r="FW40" s="22">
        <v>101.6511</v>
      </c>
      <c r="FX40" s="22">
        <v>101.6511</v>
      </c>
      <c r="FY40" s="22">
        <v>102.0488</v>
      </c>
      <c r="FZ40" s="22">
        <v>102.0488</v>
      </c>
      <c r="GA40" s="22">
        <v>102.0488</v>
      </c>
      <c r="GB40" s="22">
        <v>102.2996</v>
      </c>
      <c r="GC40" s="22">
        <v>102.2996</v>
      </c>
      <c r="GD40" s="22">
        <v>102.2996</v>
      </c>
      <c r="GE40" s="22">
        <v>102.2212</v>
      </c>
      <c r="GF40" s="22">
        <v>102.2212</v>
      </c>
      <c r="GG40" s="22">
        <v>102.2212</v>
      </c>
      <c r="GH40" s="22">
        <v>102.1795</v>
      </c>
      <c r="GI40" s="22">
        <v>102.1795</v>
      </c>
      <c r="GJ40" s="22">
        <v>102.1795</v>
      </c>
      <c r="GK40" s="22">
        <v>102.27500000000001</v>
      </c>
      <c r="GL40" s="22">
        <v>102.27500000000001</v>
      </c>
      <c r="GM40" s="22">
        <v>102.27500000000001</v>
      </c>
      <c r="GN40" s="22">
        <v>102.05670000000001</v>
      </c>
      <c r="GO40" s="22">
        <v>102.05670000000001</v>
      </c>
      <c r="GP40" s="22">
        <v>102.05670000000001</v>
      </c>
      <c r="GQ40" s="22">
        <v>102.2162</v>
      </c>
      <c r="GR40" s="22">
        <v>102.2162</v>
      </c>
      <c r="GS40" s="22">
        <v>102.2162</v>
      </c>
      <c r="GT40" s="22">
        <v>101.5789</v>
      </c>
      <c r="GU40" s="22">
        <v>101.5789</v>
      </c>
      <c r="GV40" s="22">
        <v>101.5789</v>
      </c>
      <c r="GW40" s="22">
        <v>101.8502</v>
      </c>
      <c r="GX40" s="22">
        <v>101.8502</v>
      </c>
      <c r="GY40" s="22">
        <v>101.8502</v>
      </c>
      <c r="GZ40" s="22">
        <v>101.2976</v>
      </c>
      <c r="HA40" s="22">
        <v>101.2976</v>
      </c>
      <c r="HB40" s="22">
        <v>101.2976</v>
      </c>
      <c r="HC40" s="22">
        <v>101.0904</v>
      </c>
      <c r="HD40" s="22">
        <v>101.0904</v>
      </c>
      <c r="HE40" s="22">
        <v>101.0904</v>
      </c>
      <c r="HF40" s="22">
        <v>101.1803</v>
      </c>
      <c r="HG40" s="22">
        <v>101.1803</v>
      </c>
      <c r="HH40" s="22">
        <v>101.1803</v>
      </c>
      <c r="HI40" s="22">
        <v>101.1242</v>
      </c>
      <c r="HJ40" s="22">
        <v>101.1242</v>
      </c>
      <c r="HK40" s="22">
        <v>101.1242</v>
      </c>
      <c r="HL40" s="22">
        <v>100.2094</v>
      </c>
      <c r="HM40" s="22">
        <v>100.2094</v>
      </c>
      <c r="HN40" s="22">
        <v>100.2094</v>
      </c>
      <c r="HO40" s="22">
        <v>100.26309999999999</v>
      </c>
      <c r="HP40" s="22">
        <v>100.26309999999999</v>
      </c>
      <c r="HQ40" s="22">
        <v>100.26309999999999</v>
      </c>
      <c r="HR40" s="22">
        <v>100</v>
      </c>
      <c r="HS40" s="167">
        <v>100</v>
      </c>
      <c r="HT40" s="22">
        <v>100</v>
      </c>
      <c r="HU40" s="4">
        <v>101.7525</v>
      </c>
      <c r="HV40" s="4">
        <v>101.7525</v>
      </c>
      <c r="HW40" s="4">
        <v>101.7525</v>
      </c>
      <c r="HX40" s="4">
        <v>100.7423</v>
      </c>
      <c r="HY40" s="4">
        <v>100.7423</v>
      </c>
      <c r="HZ40" s="4">
        <v>100.7423</v>
      </c>
      <c r="IA40" s="4">
        <v>100.2231</v>
      </c>
      <c r="IB40" s="4">
        <v>100.2231</v>
      </c>
      <c r="IC40" s="4">
        <v>100.2231</v>
      </c>
      <c r="ID40" s="4">
        <v>99.933199999999999</v>
      </c>
      <c r="IE40" s="4">
        <v>99.933199999999999</v>
      </c>
      <c r="IF40" s="4">
        <v>99.933199999999999</v>
      </c>
      <c r="IG40" s="4">
        <v>101.0705</v>
      </c>
      <c r="IH40" s="4">
        <v>101.0705</v>
      </c>
      <c r="II40" s="4">
        <v>101.0705</v>
      </c>
      <c r="IJ40" s="28">
        <v>101.62690000000001</v>
      </c>
    </row>
    <row r="41" spans="1:244" s="100" customFormat="1" ht="11.1" customHeight="1" x14ac:dyDescent="0.2">
      <c r="A41" s="95" t="s">
        <v>2178</v>
      </c>
      <c r="B41"/>
      <c r="C41" t="s">
        <v>5490</v>
      </c>
      <c r="D41" s="44" t="s">
        <v>225</v>
      </c>
      <c r="E41" s="45"/>
      <c r="F41" s="35" t="str">
        <f>IF(LEFT($J$1,1)="1",VLOOKUP($A41,PPI_IPI_PGA_PGAI!$A:$I,2,FALSE),IF(LEFT($J$1,1)="2",VLOOKUP($A41,PPI_IPI_PGA_PGAI!$A:$I,3,FALSE),IF(LEFT($J$1,1)="3",VLOOKUP($A41,PPI_IPI_PGA_PGAI!$A:$I,4,FALSE),VLOOKUP($A41,PPI_IPI_PGA_PGAI!$A:$I,5,FALSE))))</f>
        <v>Verarbeitete Produkte</v>
      </c>
      <c r="G41" s="35"/>
      <c r="H41" s="35"/>
      <c r="I41" s="35"/>
      <c r="J41" s="35"/>
      <c r="K41" s="35"/>
      <c r="L41" s="35"/>
      <c r="M41" s="35"/>
      <c r="N41" s="186"/>
      <c r="O41" s="164">
        <v>92.739400000000003</v>
      </c>
      <c r="P41" s="149">
        <v>101.2071</v>
      </c>
      <c r="Q41" s="149">
        <v>101.23260000000001</v>
      </c>
      <c r="R41" s="149">
        <v>101.2547</v>
      </c>
      <c r="S41" s="149">
        <v>101.18559999999999</v>
      </c>
      <c r="T41" s="149">
        <v>101.16160000000001</v>
      </c>
      <c r="U41" s="149">
        <v>101.2787</v>
      </c>
      <c r="V41" s="149">
        <v>101.4102</v>
      </c>
      <c r="W41" s="149">
        <v>101.4136</v>
      </c>
      <c r="X41" s="149">
        <v>101.4355</v>
      </c>
      <c r="Y41" s="149">
        <v>101.328</v>
      </c>
      <c r="Z41" s="149">
        <v>101.6974</v>
      </c>
      <c r="AA41" s="149">
        <v>102.28789999999999</v>
      </c>
      <c r="AB41" s="149">
        <v>102.66849999999999</v>
      </c>
      <c r="AC41" s="149">
        <v>102.66630000000001</v>
      </c>
      <c r="AD41" s="149">
        <v>102.5788</v>
      </c>
      <c r="AE41" s="149">
        <v>102.5363</v>
      </c>
      <c r="AF41" s="149">
        <v>102.5117</v>
      </c>
      <c r="AG41" s="149">
        <v>102.8502</v>
      </c>
      <c r="AH41" s="149">
        <v>103.0142</v>
      </c>
      <c r="AI41" s="149">
        <v>102.87739999999999</v>
      </c>
      <c r="AJ41" s="149">
        <v>102.681</v>
      </c>
      <c r="AK41" s="149">
        <v>103.01739999999999</v>
      </c>
      <c r="AL41" s="149">
        <v>103.1133</v>
      </c>
      <c r="AM41" s="149">
        <v>103.5866</v>
      </c>
      <c r="AN41" s="149">
        <v>103.4659</v>
      </c>
      <c r="AO41" s="149">
        <v>103.5087</v>
      </c>
      <c r="AP41" s="149">
        <v>103.6294</v>
      </c>
      <c r="AQ41" s="149">
        <v>103.6336</v>
      </c>
      <c r="AR41" s="149">
        <v>104.12909999999999</v>
      </c>
      <c r="AS41" s="149">
        <v>104.27500000000001</v>
      </c>
      <c r="AT41" s="149">
        <v>104.291</v>
      </c>
      <c r="AU41" s="149">
        <v>104.3396</v>
      </c>
      <c r="AV41" s="149">
        <v>104.4067</v>
      </c>
      <c r="AW41" s="149">
        <v>104.65779999999999</v>
      </c>
      <c r="AX41" s="149">
        <v>104.7457</v>
      </c>
      <c r="AY41" s="149">
        <v>105.4442</v>
      </c>
      <c r="AZ41" s="149">
        <v>105.76609999999999</v>
      </c>
      <c r="BA41" s="149">
        <v>105.9355</v>
      </c>
      <c r="BB41" s="149">
        <v>106.0419</v>
      </c>
      <c r="BC41" s="149">
        <v>106.244</v>
      </c>
      <c r="BD41" s="149">
        <v>106.1756</v>
      </c>
      <c r="BE41" s="149">
        <v>106.2679</v>
      </c>
      <c r="BF41" s="149">
        <v>106.25060000000001</v>
      </c>
      <c r="BG41" s="149">
        <v>106.2424</v>
      </c>
      <c r="BH41" s="149">
        <v>106.12609999999999</v>
      </c>
      <c r="BI41" s="149">
        <v>106.7334</v>
      </c>
      <c r="BJ41" s="149">
        <v>106.9438</v>
      </c>
      <c r="BK41" s="149">
        <v>107.7346</v>
      </c>
      <c r="BL41" s="149">
        <v>108.7216</v>
      </c>
      <c r="BM41" s="149">
        <v>108.8134</v>
      </c>
      <c r="BN41" s="149">
        <v>108.74</v>
      </c>
      <c r="BO41" s="149">
        <v>109.0928</v>
      </c>
      <c r="BP41" s="149">
        <v>108.9849</v>
      </c>
      <c r="BQ41" s="149">
        <v>109.0703</v>
      </c>
      <c r="BR41" s="149">
        <v>109.33920000000001</v>
      </c>
      <c r="BS41" s="149">
        <v>109.2847</v>
      </c>
      <c r="BT41" s="149">
        <v>109.71599999999999</v>
      </c>
      <c r="BU41" s="149">
        <v>110.1542</v>
      </c>
      <c r="BV41" s="149">
        <v>110.5228</v>
      </c>
      <c r="BW41" s="149">
        <v>111.3083</v>
      </c>
      <c r="BX41" s="149">
        <v>112.35039999999999</v>
      </c>
      <c r="BY41" s="149">
        <v>112.91840000000001</v>
      </c>
      <c r="BZ41" s="149">
        <v>113.2611</v>
      </c>
      <c r="CA41" s="149">
        <v>112.5972</v>
      </c>
      <c r="CB41" s="149">
        <v>112.2719</v>
      </c>
      <c r="CC41" s="149">
        <v>111.8184</v>
      </c>
      <c r="CD41" s="149">
        <v>111.669</v>
      </c>
      <c r="CE41" s="149">
        <v>111.184</v>
      </c>
      <c r="CF41" s="149">
        <v>110.85039999999999</v>
      </c>
      <c r="CG41" s="149">
        <v>110.246</v>
      </c>
      <c r="CH41" s="149">
        <v>109.9729</v>
      </c>
      <c r="CI41" s="149">
        <v>110.0611</v>
      </c>
      <c r="CJ41" s="149">
        <v>109.7602</v>
      </c>
      <c r="CK41" s="149">
        <v>109.81829999999999</v>
      </c>
      <c r="CL41" s="149">
        <v>109.6902</v>
      </c>
      <c r="CM41" s="149">
        <v>109.6033</v>
      </c>
      <c r="CN41" s="149">
        <v>109.67700000000001</v>
      </c>
      <c r="CO41" s="149">
        <v>109.35209999999999</v>
      </c>
      <c r="CP41" s="149">
        <v>109.3434</v>
      </c>
      <c r="CQ41" s="149">
        <v>109.4187</v>
      </c>
      <c r="CR41" s="149">
        <v>109.633</v>
      </c>
      <c r="CS41" s="149">
        <v>109.2948</v>
      </c>
      <c r="CT41" s="149">
        <v>109.5949</v>
      </c>
      <c r="CU41" s="149">
        <v>110.0401</v>
      </c>
      <c r="CV41" s="149">
        <v>110.1999</v>
      </c>
      <c r="CW41" s="149">
        <v>109.84439999999999</v>
      </c>
      <c r="CX41" s="149">
        <v>109.5039</v>
      </c>
      <c r="CY41" s="149">
        <v>109.6726</v>
      </c>
      <c r="CZ41" s="149">
        <v>109.5393</v>
      </c>
      <c r="DA41" s="149">
        <v>109.3475</v>
      </c>
      <c r="DB41" s="149">
        <v>108.8549</v>
      </c>
      <c r="DC41" s="149">
        <v>109.08410000000001</v>
      </c>
      <c r="DD41" s="149">
        <v>109.0992</v>
      </c>
      <c r="DE41" s="149">
        <v>108.9786</v>
      </c>
      <c r="DF41" s="149">
        <v>109.1938</v>
      </c>
      <c r="DG41" s="149">
        <v>109.3245</v>
      </c>
      <c r="DH41" s="149">
        <v>108.8396</v>
      </c>
      <c r="DI41" s="149">
        <v>108.63</v>
      </c>
      <c r="DJ41" s="149">
        <v>108.2193</v>
      </c>
      <c r="DK41" s="149">
        <v>107.25320000000001</v>
      </c>
      <c r="DL41" s="149">
        <v>107.2308</v>
      </c>
      <c r="DM41" s="149">
        <v>107.0958</v>
      </c>
      <c r="DN41" s="149">
        <v>106.21559999999999</v>
      </c>
      <c r="DO41" s="149">
        <v>106.46639999999999</v>
      </c>
      <c r="DP41" s="149">
        <v>106.5052</v>
      </c>
      <c r="DQ41" s="149">
        <v>107.39870000000001</v>
      </c>
      <c r="DR41" s="149">
        <v>107.5523</v>
      </c>
      <c r="DS41" s="149">
        <v>107.3792</v>
      </c>
      <c r="DT41" s="149">
        <v>107.51</v>
      </c>
      <c r="DU41" s="149">
        <v>107.3329</v>
      </c>
      <c r="DV41" s="149">
        <v>107.2829</v>
      </c>
      <c r="DW41" s="149">
        <v>107.6272</v>
      </c>
      <c r="DX41" s="149">
        <v>107.7684</v>
      </c>
      <c r="DY41" s="149">
        <v>107.7321</v>
      </c>
      <c r="DZ41" s="149">
        <v>107.8699</v>
      </c>
      <c r="EA41" s="149">
        <v>107.926</v>
      </c>
      <c r="EB41" s="149">
        <v>107.8661</v>
      </c>
      <c r="EC41" s="149">
        <v>107.8038</v>
      </c>
      <c r="ED41" s="149">
        <v>107.77</v>
      </c>
      <c r="EE41" s="149">
        <v>108.0342</v>
      </c>
      <c r="EF41" s="149">
        <v>107.7325</v>
      </c>
      <c r="EG41" s="149">
        <v>107.79640000000001</v>
      </c>
      <c r="EH41" s="149">
        <v>107.7414</v>
      </c>
      <c r="EI41" s="149">
        <v>107.7538</v>
      </c>
      <c r="EJ41" s="149">
        <v>107.81270000000001</v>
      </c>
      <c r="EK41" s="149">
        <v>107.5393</v>
      </c>
      <c r="EL41" s="149">
        <v>107.49850000000001</v>
      </c>
      <c r="EM41" s="149">
        <v>107.5309</v>
      </c>
      <c r="EN41" s="149">
        <v>107.5184</v>
      </c>
      <c r="EO41" s="149">
        <v>107.1914</v>
      </c>
      <c r="EP41" s="149">
        <v>107.2025</v>
      </c>
      <c r="EQ41" s="149">
        <v>106.94119999999999</v>
      </c>
      <c r="ER41" s="149">
        <v>107.0047</v>
      </c>
      <c r="ES41" s="149">
        <v>107.02809999999999</v>
      </c>
      <c r="ET41" s="149">
        <v>106.9054</v>
      </c>
      <c r="EU41" s="149">
        <v>106.6824</v>
      </c>
      <c r="EV41" s="149">
        <v>106.63720000000001</v>
      </c>
      <c r="EW41" s="149">
        <v>106.6977</v>
      </c>
      <c r="EX41" s="149">
        <v>105.96599999999999</v>
      </c>
      <c r="EY41" s="149">
        <v>105.7131</v>
      </c>
      <c r="EZ41" s="149">
        <v>105.53</v>
      </c>
      <c r="FA41" s="149">
        <v>104.8446</v>
      </c>
      <c r="FB41" s="149">
        <v>104.9731</v>
      </c>
      <c r="FC41" s="149">
        <v>103.1647</v>
      </c>
      <c r="FD41" s="149">
        <v>102.3165</v>
      </c>
      <c r="FE41" s="149">
        <v>102.2704</v>
      </c>
      <c r="FF41" s="149">
        <v>101.9909</v>
      </c>
      <c r="FG41" s="149">
        <v>101.3772</v>
      </c>
      <c r="FH41" s="149">
        <v>101.35939999999999</v>
      </c>
      <c r="FI41" s="149">
        <v>101.7195</v>
      </c>
      <c r="FJ41" s="149">
        <v>102.0485</v>
      </c>
      <c r="FK41" s="149">
        <v>101.7413</v>
      </c>
      <c r="FL41" s="149">
        <v>101.60380000000001</v>
      </c>
      <c r="FM41" s="149">
        <v>101.0921</v>
      </c>
      <c r="FN41" s="149">
        <v>101.0752</v>
      </c>
      <c r="FO41" s="149">
        <v>101.19240000000001</v>
      </c>
      <c r="FP41" s="149">
        <v>101.24460000000001</v>
      </c>
      <c r="FQ41" s="149">
        <v>101.39449999999999</v>
      </c>
      <c r="FR41" s="149">
        <v>101.3189</v>
      </c>
      <c r="FS41" s="149">
        <v>101.13420000000001</v>
      </c>
      <c r="FT41" s="149">
        <v>101.19370000000001</v>
      </c>
      <c r="FU41" s="149">
        <v>101.2513</v>
      </c>
      <c r="FV41" s="149">
        <v>101.1645</v>
      </c>
      <c r="FW41" s="149">
        <v>101.1277</v>
      </c>
      <c r="FX41" s="149">
        <v>101.3022</v>
      </c>
      <c r="FY41" s="149">
        <v>101.1104</v>
      </c>
      <c r="FZ41" s="149">
        <v>101.0692</v>
      </c>
      <c r="GA41" s="149">
        <v>100.9554</v>
      </c>
      <c r="GB41" s="149">
        <v>100.5228</v>
      </c>
      <c r="GC41" s="149">
        <v>100.46299999999999</v>
      </c>
      <c r="GD41" s="149">
        <v>100.37139999999999</v>
      </c>
      <c r="GE41" s="149">
        <v>100.2167</v>
      </c>
      <c r="GF41" s="149">
        <v>100.45740000000001</v>
      </c>
      <c r="GG41" s="149">
        <v>100.7689</v>
      </c>
      <c r="GH41" s="149">
        <v>101.1962</v>
      </c>
      <c r="GI41" s="149">
        <v>101.26519999999999</v>
      </c>
      <c r="GJ41" s="149">
        <v>101.4329</v>
      </c>
      <c r="GK41" s="149">
        <v>102.0416</v>
      </c>
      <c r="GL41" s="149">
        <v>101.95659999999999</v>
      </c>
      <c r="GM41" s="149">
        <v>102.2709</v>
      </c>
      <c r="GN41" s="149">
        <v>101.9602</v>
      </c>
      <c r="GO41" s="149">
        <v>102.1198</v>
      </c>
      <c r="GP41" s="149">
        <v>102.31</v>
      </c>
      <c r="GQ41" s="149">
        <v>102.5292</v>
      </c>
      <c r="GR41" s="149">
        <v>102.5284</v>
      </c>
      <c r="GS41" s="149">
        <v>102.599</v>
      </c>
      <c r="GT41" s="149">
        <v>102.28740000000001</v>
      </c>
      <c r="GU41" s="149">
        <v>102.1724</v>
      </c>
      <c r="GV41" s="149">
        <v>101.8385</v>
      </c>
      <c r="GW41" s="149">
        <v>101.7867</v>
      </c>
      <c r="GX41" s="149">
        <v>101.938</v>
      </c>
      <c r="GY41" s="149">
        <v>102.05800000000001</v>
      </c>
      <c r="GZ41" s="149">
        <v>102.1382</v>
      </c>
      <c r="HA41" s="149">
        <v>101.9158</v>
      </c>
      <c r="HB41" s="149">
        <v>101.9132</v>
      </c>
      <c r="HC41" s="149">
        <v>101.8527</v>
      </c>
      <c r="HD41" s="149">
        <v>101.7921</v>
      </c>
      <c r="HE41" s="149">
        <v>101.7199</v>
      </c>
      <c r="HF41" s="149">
        <v>101.2846</v>
      </c>
      <c r="HG41" s="149">
        <v>101.32080000000001</v>
      </c>
      <c r="HH41" s="149">
        <v>101.4054</v>
      </c>
      <c r="HI41" s="149">
        <v>100.9174</v>
      </c>
      <c r="HJ41" s="149">
        <v>100.75490000000001</v>
      </c>
      <c r="HK41" s="149">
        <v>100.29430000000001</v>
      </c>
      <c r="HL41" s="149">
        <v>99.875699999999995</v>
      </c>
      <c r="HM41" s="149">
        <v>100.04259999999999</v>
      </c>
      <c r="HN41" s="149">
        <v>100.0896</v>
      </c>
      <c r="HO41" s="149">
        <v>99.7864</v>
      </c>
      <c r="HP41" s="149">
        <v>99.808499999999995</v>
      </c>
      <c r="HQ41" s="149">
        <v>99.993399999999994</v>
      </c>
      <c r="HR41" s="149">
        <v>99.811499999999995</v>
      </c>
      <c r="HS41" s="194">
        <v>100</v>
      </c>
      <c r="HT41" s="149">
        <v>100.0308</v>
      </c>
      <c r="HU41" s="203">
        <v>99.701099999999997</v>
      </c>
      <c r="HV41" s="203">
        <v>99.984099999999998</v>
      </c>
      <c r="HW41" s="203">
        <v>100.62439999999999</v>
      </c>
      <c r="HX41" s="203">
        <v>101.1514</v>
      </c>
      <c r="HY41" s="203">
        <v>101.2811</v>
      </c>
      <c r="HZ41" s="203">
        <v>101.6212</v>
      </c>
      <c r="IA41" s="203">
        <v>102.2162</v>
      </c>
      <c r="IB41" s="203">
        <v>102.40770000000001</v>
      </c>
      <c r="IC41" s="203">
        <v>102.8815</v>
      </c>
      <c r="ID41" s="203">
        <v>103.0141</v>
      </c>
      <c r="IE41" s="203">
        <v>103.0097</v>
      </c>
      <c r="IF41" s="203">
        <v>103.3111</v>
      </c>
      <c r="IG41" s="203">
        <v>103.34699999999999</v>
      </c>
      <c r="IH41" s="203">
        <v>103.79949999999999</v>
      </c>
      <c r="II41" s="203">
        <v>104.8125</v>
      </c>
      <c r="IJ41" s="207">
        <v>105.366</v>
      </c>
    </row>
    <row r="42" spans="1:244" s="100" customFormat="1" ht="11.1" customHeight="1" x14ac:dyDescent="0.2">
      <c r="A42" s="95" t="s">
        <v>2179</v>
      </c>
      <c r="B42"/>
      <c r="C42" t="s">
        <v>5491</v>
      </c>
      <c r="D42" s="46" t="s">
        <v>234</v>
      </c>
      <c r="E42" s="47"/>
      <c r="F42" s="34"/>
      <c r="G42" s="34" t="str">
        <f>IF(LEFT($J$1,1)="1",VLOOKUP($A42,PPI_IPI_PGA_PGAI!$A:$I,2,FALSE),IF(LEFT($J$1,1)="2",VLOOKUP($A42,PPI_IPI_PGA_PGAI!$A:$I,3,FALSE),IF(LEFT($J$1,1)="3",VLOOKUP($A42,PPI_IPI_PGA_PGAI!$A:$I,4,FALSE),VLOOKUP($A42,PPI_IPI_PGA_PGAI!$A:$I,5,FALSE))))</f>
        <v>Nahrungs- und Futtermittel</v>
      </c>
      <c r="H42" s="34"/>
      <c r="I42" s="34"/>
      <c r="J42" s="34"/>
      <c r="K42" s="34"/>
      <c r="L42" s="34"/>
      <c r="M42" s="34"/>
      <c r="N42" s="187"/>
      <c r="O42" s="163">
        <v>8.8716000000000008</v>
      </c>
      <c r="P42" s="22">
        <v>96.732699999999994</v>
      </c>
      <c r="Q42" s="22">
        <v>97.1541</v>
      </c>
      <c r="R42" s="22">
        <v>97.168499999999995</v>
      </c>
      <c r="S42" s="22">
        <v>97.272499999999994</v>
      </c>
      <c r="T42" s="22">
        <v>96.968299999999999</v>
      </c>
      <c r="U42" s="22">
        <v>96.909899999999993</v>
      </c>
      <c r="V42" s="22">
        <v>96.964699999999993</v>
      </c>
      <c r="W42" s="22">
        <v>97.140500000000003</v>
      </c>
      <c r="X42" s="22">
        <v>96.988799999999998</v>
      </c>
      <c r="Y42" s="22">
        <v>97.292699999999996</v>
      </c>
      <c r="Z42" s="22">
        <v>97.258099999999999</v>
      </c>
      <c r="AA42" s="22">
        <v>97.650099999999995</v>
      </c>
      <c r="AB42" s="22">
        <v>97.828599999999994</v>
      </c>
      <c r="AC42" s="22">
        <v>98.137100000000004</v>
      </c>
      <c r="AD42" s="22">
        <v>98.291399999999996</v>
      </c>
      <c r="AE42" s="22">
        <v>97.607399999999998</v>
      </c>
      <c r="AF42" s="22">
        <v>97.638800000000003</v>
      </c>
      <c r="AG42" s="22">
        <v>97.235699999999994</v>
      </c>
      <c r="AH42" s="22">
        <v>97.115799999999993</v>
      </c>
      <c r="AI42" s="22">
        <v>97.247399999999999</v>
      </c>
      <c r="AJ42" s="22">
        <v>96.662099999999995</v>
      </c>
      <c r="AK42" s="22">
        <v>96.697400000000002</v>
      </c>
      <c r="AL42" s="22">
        <v>96.621300000000005</v>
      </c>
      <c r="AM42" s="22">
        <v>96.4529</v>
      </c>
      <c r="AN42" s="22">
        <v>96.371499999999997</v>
      </c>
      <c r="AO42" s="22">
        <v>96.628900000000002</v>
      </c>
      <c r="AP42" s="22">
        <v>96.411100000000005</v>
      </c>
      <c r="AQ42" s="22">
        <v>96.380300000000005</v>
      </c>
      <c r="AR42" s="22">
        <v>96.606499999999997</v>
      </c>
      <c r="AS42" s="22">
        <v>96.237300000000005</v>
      </c>
      <c r="AT42" s="22">
        <v>95.960300000000004</v>
      </c>
      <c r="AU42" s="22">
        <v>96.001300000000001</v>
      </c>
      <c r="AV42" s="22">
        <v>95.840400000000002</v>
      </c>
      <c r="AW42" s="22">
        <v>96.215800000000002</v>
      </c>
      <c r="AX42" s="22">
        <v>96.112300000000005</v>
      </c>
      <c r="AY42" s="22">
        <v>96.401499999999999</v>
      </c>
      <c r="AZ42" s="22">
        <v>96.494600000000005</v>
      </c>
      <c r="BA42" s="22">
        <v>96.786699999999996</v>
      </c>
      <c r="BB42" s="22">
        <v>97.055899999999994</v>
      </c>
      <c r="BC42" s="22">
        <v>96.652500000000003</v>
      </c>
      <c r="BD42" s="22">
        <v>96.839299999999994</v>
      </c>
      <c r="BE42" s="22">
        <v>96.332400000000007</v>
      </c>
      <c r="BF42" s="22">
        <v>96.231399999999994</v>
      </c>
      <c r="BG42" s="22">
        <v>96.280199999999994</v>
      </c>
      <c r="BH42" s="22">
        <v>96.075900000000004</v>
      </c>
      <c r="BI42" s="22">
        <v>95.9619</v>
      </c>
      <c r="BJ42" s="22">
        <v>95.948300000000003</v>
      </c>
      <c r="BK42" s="22">
        <v>96.598100000000002</v>
      </c>
      <c r="BL42" s="22">
        <v>96.892700000000005</v>
      </c>
      <c r="BM42" s="22">
        <v>96.987300000000005</v>
      </c>
      <c r="BN42" s="22">
        <v>96.753399999999999</v>
      </c>
      <c r="BO42" s="22">
        <v>96.611800000000002</v>
      </c>
      <c r="BP42" s="22">
        <v>96.921800000000005</v>
      </c>
      <c r="BQ42" s="22">
        <v>96.916200000000003</v>
      </c>
      <c r="BR42" s="22">
        <v>97.141300000000001</v>
      </c>
      <c r="BS42" s="22">
        <v>97.492800000000003</v>
      </c>
      <c r="BT42" s="22">
        <v>99.956800000000001</v>
      </c>
      <c r="BU42" s="22">
        <v>100.5309</v>
      </c>
      <c r="BV42" s="22">
        <v>100.9038</v>
      </c>
      <c r="BW42" s="22">
        <v>102.58159999999999</v>
      </c>
      <c r="BX42" s="22">
        <v>102.7938</v>
      </c>
      <c r="BY42" s="22">
        <v>103.024</v>
      </c>
      <c r="BZ42" s="22">
        <v>103.71729999999999</v>
      </c>
      <c r="CA42" s="22">
        <v>103.67149999999999</v>
      </c>
      <c r="CB42" s="22">
        <v>103.8978</v>
      </c>
      <c r="CC42" s="22">
        <v>104.21380000000001</v>
      </c>
      <c r="CD42" s="22">
        <v>103.8717</v>
      </c>
      <c r="CE42" s="22">
        <v>103.42529999999999</v>
      </c>
      <c r="CF42" s="22">
        <v>102.9862</v>
      </c>
      <c r="CG42" s="22">
        <v>102.7929</v>
      </c>
      <c r="CH42" s="22">
        <v>102.8871</v>
      </c>
      <c r="CI42" s="22">
        <v>102.9278</v>
      </c>
      <c r="CJ42" s="22">
        <v>102.77800000000001</v>
      </c>
      <c r="CK42" s="22">
        <v>102.59569999999999</v>
      </c>
      <c r="CL42" s="22">
        <v>101.82470000000001</v>
      </c>
      <c r="CM42" s="22">
        <v>101.3888</v>
      </c>
      <c r="CN42" s="22">
        <v>101.22580000000001</v>
      </c>
      <c r="CO42" s="22">
        <v>100.07299999999999</v>
      </c>
      <c r="CP42" s="22">
        <v>99.679400000000001</v>
      </c>
      <c r="CQ42" s="22">
        <v>99.922899999999998</v>
      </c>
      <c r="CR42" s="22">
        <v>99.557000000000002</v>
      </c>
      <c r="CS42" s="22">
        <v>99.336399999999998</v>
      </c>
      <c r="CT42" s="22">
        <v>99.548599999999993</v>
      </c>
      <c r="CU42" s="22">
        <v>99.846900000000005</v>
      </c>
      <c r="CV42" s="22">
        <v>99.824399999999997</v>
      </c>
      <c r="CW42" s="22">
        <v>99.867500000000007</v>
      </c>
      <c r="CX42" s="22">
        <v>99.6601</v>
      </c>
      <c r="CY42" s="22">
        <v>99.326700000000002</v>
      </c>
      <c r="CZ42" s="22">
        <v>99.341300000000004</v>
      </c>
      <c r="DA42" s="22">
        <v>98.954499999999996</v>
      </c>
      <c r="DB42" s="22">
        <v>98.918899999999994</v>
      </c>
      <c r="DC42" s="22">
        <v>99.081599999999995</v>
      </c>
      <c r="DD42" s="22">
        <v>99.151799999999994</v>
      </c>
      <c r="DE42" s="22">
        <v>98.953699999999998</v>
      </c>
      <c r="DF42" s="22">
        <v>99.171000000000006</v>
      </c>
      <c r="DG42" s="22">
        <v>99.165400000000005</v>
      </c>
      <c r="DH42" s="22">
        <v>99.136700000000005</v>
      </c>
      <c r="DI42" s="22">
        <v>99.273300000000006</v>
      </c>
      <c r="DJ42" s="22">
        <v>98.574299999999994</v>
      </c>
      <c r="DK42" s="22">
        <v>98.510499999999993</v>
      </c>
      <c r="DL42" s="22">
        <v>98.096500000000006</v>
      </c>
      <c r="DM42" s="22">
        <v>98.116900000000001</v>
      </c>
      <c r="DN42" s="22">
        <v>97.983900000000006</v>
      </c>
      <c r="DO42" s="22">
        <v>98.061800000000005</v>
      </c>
      <c r="DP42" s="22">
        <v>97.689099999999996</v>
      </c>
      <c r="DQ42" s="22">
        <v>97.671899999999994</v>
      </c>
      <c r="DR42" s="22">
        <v>97.707300000000004</v>
      </c>
      <c r="DS42" s="22">
        <v>97.983099999999993</v>
      </c>
      <c r="DT42" s="22">
        <v>98.022900000000007</v>
      </c>
      <c r="DU42" s="22">
        <v>98.2273</v>
      </c>
      <c r="DV42" s="22">
        <v>98.120900000000006</v>
      </c>
      <c r="DW42" s="22">
        <v>97.856999999999999</v>
      </c>
      <c r="DX42" s="22">
        <v>97.882400000000004</v>
      </c>
      <c r="DY42" s="22">
        <v>98.072999999999993</v>
      </c>
      <c r="DZ42" s="22">
        <v>98.188100000000006</v>
      </c>
      <c r="EA42" s="22">
        <v>98.612200000000001</v>
      </c>
      <c r="EB42" s="22">
        <v>98.501400000000004</v>
      </c>
      <c r="EC42" s="22">
        <v>98.749499999999998</v>
      </c>
      <c r="ED42" s="22">
        <v>99.017499999999998</v>
      </c>
      <c r="EE42" s="22">
        <v>99.070400000000006</v>
      </c>
      <c r="EF42" s="22">
        <v>99.063599999999994</v>
      </c>
      <c r="EG42" s="22">
        <v>99.177999999999997</v>
      </c>
      <c r="EH42" s="22">
        <v>99.346599999999995</v>
      </c>
      <c r="EI42" s="22">
        <v>99.435900000000004</v>
      </c>
      <c r="EJ42" s="22">
        <v>99.507400000000004</v>
      </c>
      <c r="EK42" s="22">
        <v>99.837800000000001</v>
      </c>
      <c r="EL42" s="22">
        <v>99.620099999999994</v>
      </c>
      <c r="EM42" s="22">
        <v>99.632400000000004</v>
      </c>
      <c r="EN42" s="22">
        <v>99.706800000000001</v>
      </c>
      <c r="EO42" s="22">
        <v>99.724299999999999</v>
      </c>
      <c r="EP42" s="22">
        <v>99.885000000000005</v>
      </c>
      <c r="EQ42" s="22">
        <v>100.56319999999999</v>
      </c>
      <c r="ER42" s="22">
        <v>100.5667</v>
      </c>
      <c r="ES42" s="22">
        <v>100.4051</v>
      </c>
      <c r="ET42" s="22">
        <v>100.584</v>
      </c>
      <c r="EU42" s="22">
        <v>100.3665</v>
      </c>
      <c r="EV42" s="22">
        <v>100.1044</v>
      </c>
      <c r="EW42" s="22">
        <v>99.699700000000007</v>
      </c>
      <c r="EX42" s="22">
        <v>99.111099999999993</v>
      </c>
      <c r="EY42" s="22">
        <v>99.012699999999995</v>
      </c>
      <c r="EZ42" s="22">
        <v>98.653300000000002</v>
      </c>
      <c r="FA42" s="22">
        <v>98.458600000000004</v>
      </c>
      <c r="FB42" s="22">
        <v>98.576999999999998</v>
      </c>
      <c r="FC42" s="22">
        <v>97.971500000000006</v>
      </c>
      <c r="FD42" s="22">
        <v>97.991799999999998</v>
      </c>
      <c r="FE42" s="22">
        <v>98.034499999999994</v>
      </c>
      <c r="FF42" s="22">
        <v>98.055700000000002</v>
      </c>
      <c r="FG42" s="22">
        <v>97.959699999999998</v>
      </c>
      <c r="FH42" s="22">
        <v>97.805000000000007</v>
      </c>
      <c r="FI42" s="22">
        <v>98.119299999999996</v>
      </c>
      <c r="FJ42" s="22">
        <v>98.153300000000002</v>
      </c>
      <c r="FK42" s="22">
        <v>98.165199999999999</v>
      </c>
      <c r="FL42" s="22">
        <v>98.082400000000007</v>
      </c>
      <c r="FM42" s="22">
        <v>97.881</v>
      </c>
      <c r="FN42" s="22">
        <v>97.514499999999998</v>
      </c>
      <c r="FO42" s="22">
        <v>97.8964</v>
      </c>
      <c r="FP42" s="22">
        <v>98.160700000000006</v>
      </c>
      <c r="FQ42" s="22">
        <v>98.372500000000002</v>
      </c>
      <c r="FR42" s="22">
        <v>98.705200000000005</v>
      </c>
      <c r="FS42" s="22">
        <v>98.361099999999993</v>
      </c>
      <c r="FT42" s="22">
        <v>98.113100000000003</v>
      </c>
      <c r="FU42" s="22">
        <v>98.1541</v>
      </c>
      <c r="FV42" s="22">
        <v>98.076300000000003</v>
      </c>
      <c r="FW42" s="22">
        <v>97.813500000000005</v>
      </c>
      <c r="FX42" s="22">
        <v>97.717299999999994</v>
      </c>
      <c r="FY42" s="22">
        <v>97.668499999999995</v>
      </c>
      <c r="FZ42" s="22">
        <v>97.513000000000005</v>
      </c>
      <c r="GA42" s="22">
        <v>97.786100000000005</v>
      </c>
      <c r="GB42" s="22">
        <v>97.881500000000003</v>
      </c>
      <c r="GC42" s="22">
        <v>98.069199999999995</v>
      </c>
      <c r="GD42" s="22">
        <v>98.127200000000002</v>
      </c>
      <c r="GE42" s="22">
        <v>97.692999999999998</v>
      </c>
      <c r="GF42" s="22">
        <v>98.020799999999994</v>
      </c>
      <c r="GG42" s="22">
        <v>98.071100000000001</v>
      </c>
      <c r="GH42" s="22">
        <v>98.053299999999993</v>
      </c>
      <c r="GI42" s="22">
        <v>98.497600000000006</v>
      </c>
      <c r="GJ42" s="22">
        <v>98.242400000000004</v>
      </c>
      <c r="GK42" s="22">
        <v>98.046099999999996</v>
      </c>
      <c r="GL42" s="22">
        <v>98.070899999999995</v>
      </c>
      <c r="GM42" s="22">
        <v>98.213899999999995</v>
      </c>
      <c r="GN42" s="22">
        <v>98.633700000000005</v>
      </c>
      <c r="GO42" s="22">
        <v>98.961600000000004</v>
      </c>
      <c r="GP42" s="22">
        <v>98.9803</v>
      </c>
      <c r="GQ42" s="22">
        <v>98.5548</v>
      </c>
      <c r="GR42" s="22">
        <v>98.351100000000002</v>
      </c>
      <c r="GS42" s="22">
        <v>98.551900000000003</v>
      </c>
      <c r="GT42" s="22">
        <v>98.613900000000001</v>
      </c>
      <c r="GU42" s="22">
        <v>98.623000000000005</v>
      </c>
      <c r="GV42" s="22">
        <v>98.7072</v>
      </c>
      <c r="GW42" s="22">
        <v>99.149299999999997</v>
      </c>
      <c r="GX42" s="22">
        <v>99.090900000000005</v>
      </c>
      <c r="GY42" s="22">
        <v>99.333699999999993</v>
      </c>
      <c r="GZ42" s="22">
        <v>99.390799999999999</v>
      </c>
      <c r="HA42" s="22">
        <v>99.271299999999997</v>
      </c>
      <c r="HB42" s="22">
        <v>99.210800000000006</v>
      </c>
      <c r="HC42" s="22">
        <v>99.231499999999997</v>
      </c>
      <c r="HD42" s="22">
        <v>98.951499999999996</v>
      </c>
      <c r="HE42" s="22">
        <v>99.0852</v>
      </c>
      <c r="HF42" s="22">
        <v>99.156300000000002</v>
      </c>
      <c r="HG42" s="22">
        <v>99.717699999999994</v>
      </c>
      <c r="HH42" s="22">
        <v>99.561599999999999</v>
      </c>
      <c r="HI42" s="22">
        <v>99.730999999999995</v>
      </c>
      <c r="HJ42" s="22">
        <v>99.459800000000001</v>
      </c>
      <c r="HK42" s="22">
        <v>99.409199999999998</v>
      </c>
      <c r="HL42" s="22">
        <v>99.428100000000001</v>
      </c>
      <c r="HM42" s="22">
        <v>99.664599999999993</v>
      </c>
      <c r="HN42" s="22">
        <v>99.767399999999995</v>
      </c>
      <c r="HO42" s="22">
        <v>99.884799999999998</v>
      </c>
      <c r="HP42" s="22">
        <v>100.20820000000001</v>
      </c>
      <c r="HQ42" s="22">
        <v>100.2546</v>
      </c>
      <c r="HR42" s="22">
        <v>100.21259999999999</v>
      </c>
      <c r="HS42" s="167">
        <v>100</v>
      </c>
      <c r="HT42" s="22">
        <v>99.892099999999999</v>
      </c>
      <c r="HU42" s="4">
        <v>99.406700000000001</v>
      </c>
      <c r="HV42" s="4">
        <v>99.997399999999999</v>
      </c>
      <c r="HW42" s="4">
        <v>100.4954</v>
      </c>
      <c r="HX42" s="4">
        <v>100.7187</v>
      </c>
      <c r="HY42" s="4">
        <v>100.79810000000001</v>
      </c>
      <c r="HZ42" s="4">
        <v>100.75830000000001</v>
      </c>
      <c r="IA42" s="4">
        <v>100.50660000000001</v>
      </c>
      <c r="IB42" s="4">
        <v>100.8372</v>
      </c>
      <c r="IC42" s="4">
        <v>100.9588</v>
      </c>
      <c r="ID42" s="4">
        <v>100.9063</v>
      </c>
      <c r="IE42" s="4">
        <v>101.0643</v>
      </c>
      <c r="IF42" s="4">
        <v>101.05289999999999</v>
      </c>
      <c r="IG42" s="4">
        <v>100.919</v>
      </c>
      <c r="IH42" s="4">
        <v>101.54130000000001</v>
      </c>
      <c r="II42" s="4">
        <v>101.941</v>
      </c>
      <c r="IJ42" s="28">
        <v>102.345</v>
      </c>
    </row>
    <row r="43" spans="1:244" s="100" customFormat="1" ht="11.1" customHeight="1" x14ac:dyDescent="0.2">
      <c r="A43" s="95" t="s">
        <v>2180</v>
      </c>
      <c r="B43"/>
      <c r="C43" t="s">
        <v>5492</v>
      </c>
      <c r="D43" s="46" t="s">
        <v>235</v>
      </c>
      <c r="E43" s="47"/>
      <c r="F43" s="34"/>
      <c r="G43" s="34"/>
      <c r="H43" s="34" t="str">
        <f>IF(LEFT($J$1,1)="1",VLOOKUP($A43,PPI_IPI_PGA_PGAI!$A:$I,2,FALSE),IF(LEFT($J$1,1)="2",VLOOKUP($A43,PPI_IPI_PGA_PGAI!$A:$I,3,FALSE),IF(LEFT($J$1,1)="3",VLOOKUP($A43,PPI_IPI_PGA_PGAI!$A:$I,4,FALSE),VLOOKUP($A43,PPI_IPI_PGA_PGAI!$A:$I,5,FALSE))))</f>
        <v>Fleisch und Fleischprodukte</v>
      </c>
      <c r="I43" s="34"/>
      <c r="J43" s="34"/>
      <c r="K43" s="34"/>
      <c r="L43" s="34"/>
      <c r="M43" s="34"/>
      <c r="N43" s="187"/>
      <c r="O43" s="163">
        <v>1.98</v>
      </c>
      <c r="P43" s="22">
        <v>91.099100000000007</v>
      </c>
      <c r="Q43" s="22">
        <v>92.670299999999997</v>
      </c>
      <c r="R43" s="22">
        <v>92.736900000000006</v>
      </c>
      <c r="S43" s="22">
        <v>93.148600000000002</v>
      </c>
      <c r="T43" s="22">
        <v>92.019000000000005</v>
      </c>
      <c r="U43" s="22">
        <v>92.656099999999995</v>
      </c>
      <c r="V43" s="22">
        <v>92.834299999999999</v>
      </c>
      <c r="W43" s="22">
        <v>93.473500000000001</v>
      </c>
      <c r="X43" s="22">
        <v>92.592699999999994</v>
      </c>
      <c r="Y43" s="22">
        <v>93.587699999999998</v>
      </c>
      <c r="Z43" s="22">
        <v>93.279600000000002</v>
      </c>
      <c r="AA43" s="22">
        <v>94.437899999999999</v>
      </c>
      <c r="AB43" s="22">
        <v>94.928799999999995</v>
      </c>
      <c r="AC43" s="22">
        <v>96.200999999999993</v>
      </c>
      <c r="AD43" s="22">
        <v>96.459800000000001</v>
      </c>
      <c r="AE43" s="22">
        <v>94.0809</v>
      </c>
      <c r="AF43" s="22">
        <v>94.188000000000002</v>
      </c>
      <c r="AG43" s="22">
        <v>93.264600000000002</v>
      </c>
      <c r="AH43" s="22">
        <v>92.902799999999999</v>
      </c>
      <c r="AI43" s="22">
        <v>93.483500000000006</v>
      </c>
      <c r="AJ43" s="22">
        <v>92.008899999999997</v>
      </c>
      <c r="AK43" s="22">
        <v>92.032899999999998</v>
      </c>
      <c r="AL43" s="22">
        <v>91.778999999999996</v>
      </c>
      <c r="AM43" s="22">
        <v>91.505899999999997</v>
      </c>
      <c r="AN43" s="22">
        <v>91.132599999999996</v>
      </c>
      <c r="AO43" s="22">
        <v>92.049199999999999</v>
      </c>
      <c r="AP43" s="22">
        <v>92.7928</v>
      </c>
      <c r="AQ43" s="22">
        <v>91.981200000000001</v>
      </c>
      <c r="AR43" s="22">
        <v>92.894900000000007</v>
      </c>
      <c r="AS43" s="22">
        <v>91.908500000000004</v>
      </c>
      <c r="AT43" s="22">
        <v>90.916200000000003</v>
      </c>
      <c r="AU43" s="22">
        <v>90.941299999999998</v>
      </c>
      <c r="AV43" s="22">
        <v>91.082899999999995</v>
      </c>
      <c r="AW43" s="22">
        <v>92.199299999999994</v>
      </c>
      <c r="AX43" s="22">
        <v>91.739699999999999</v>
      </c>
      <c r="AY43" s="22">
        <v>92.392499999999998</v>
      </c>
      <c r="AZ43" s="22">
        <v>92.6524</v>
      </c>
      <c r="BA43" s="22">
        <v>93.658900000000003</v>
      </c>
      <c r="BB43" s="22">
        <v>94.236199999999997</v>
      </c>
      <c r="BC43" s="22">
        <v>92.738399999999999</v>
      </c>
      <c r="BD43" s="22">
        <v>93.373000000000005</v>
      </c>
      <c r="BE43" s="22">
        <v>92.274699999999996</v>
      </c>
      <c r="BF43" s="22">
        <v>91.714100000000002</v>
      </c>
      <c r="BG43" s="22">
        <v>91.96</v>
      </c>
      <c r="BH43" s="22">
        <v>91.829300000000003</v>
      </c>
      <c r="BI43" s="22">
        <v>91.404799999999994</v>
      </c>
      <c r="BJ43" s="22">
        <v>91.454499999999996</v>
      </c>
      <c r="BK43" s="22">
        <v>92.554299999999998</v>
      </c>
      <c r="BL43" s="22">
        <v>93.509399999999999</v>
      </c>
      <c r="BM43" s="22">
        <v>93.596900000000005</v>
      </c>
      <c r="BN43" s="22">
        <v>93.997100000000003</v>
      </c>
      <c r="BO43" s="22">
        <v>93.373400000000004</v>
      </c>
      <c r="BP43" s="22">
        <v>94.385499999999993</v>
      </c>
      <c r="BQ43" s="22">
        <v>93.736800000000002</v>
      </c>
      <c r="BR43" s="22">
        <v>94.384500000000003</v>
      </c>
      <c r="BS43" s="22">
        <v>95.499099999999999</v>
      </c>
      <c r="BT43" s="22">
        <v>96.693399999999997</v>
      </c>
      <c r="BU43" s="22">
        <v>98.446299999999994</v>
      </c>
      <c r="BV43" s="22">
        <v>99.670299999999997</v>
      </c>
      <c r="BW43" s="22">
        <v>101.39279999999999</v>
      </c>
      <c r="BX43" s="22">
        <v>102.0185</v>
      </c>
      <c r="BY43" s="22">
        <v>102.16759999999999</v>
      </c>
      <c r="BZ43" s="22">
        <v>102.3706</v>
      </c>
      <c r="CA43" s="22">
        <v>102.3473</v>
      </c>
      <c r="CB43" s="22">
        <v>103.15600000000001</v>
      </c>
      <c r="CC43" s="22">
        <v>103.65649999999999</v>
      </c>
      <c r="CD43" s="22">
        <v>102.8981</v>
      </c>
      <c r="CE43" s="22">
        <v>101.36020000000001</v>
      </c>
      <c r="CF43" s="22">
        <v>100.7342</v>
      </c>
      <c r="CG43" s="22">
        <v>99.883200000000002</v>
      </c>
      <c r="CH43" s="22">
        <v>100.3897</v>
      </c>
      <c r="CI43" s="22">
        <v>100.63549999999999</v>
      </c>
      <c r="CJ43" s="22">
        <v>100.1002</v>
      </c>
      <c r="CK43" s="22">
        <v>99.856200000000001</v>
      </c>
      <c r="CL43" s="22">
        <v>99.335899999999995</v>
      </c>
      <c r="CM43" s="22">
        <v>97.817899999999995</v>
      </c>
      <c r="CN43" s="22">
        <v>97.295699999999997</v>
      </c>
      <c r="CO43" s="22">
        <v>95.363900000000001</v>
      </c>
      <c r="CP43" s="22">
        <v>94.291600000000003</v>
      </c>
      <c r="CQ43" s="22">
        <v>95.207999999999998</v>
      </c>
      <c r="CR43" s="22">
        <v>95.4786</v>
      </c>
      <c r="CS43" s="22">
        <v>94.557000000000002</v>
      </c>
      <c r="CT43" s="22">
        <v>95.2881</v>
      </c>
      <c r="CU43" s="22">
        <v>96.666399999999996</v>
      </c>
      <c r="CV43" s="22">
        <v>96.485900000000001</v>
      </c>
      <c r="CW43" s="22">
        <v>96.576800000000006</v>
      </c>
      <c r="CX43" s="22">
        <v>96.393100000000004</v>
      </c>
      <c r="CY43" s="22">
        <v>95.058000000000007</v>
      </c>
      <c r="CZ43" s="22">
        <v>95.2346</v>
      </c>
      <c r="DA43" s="22">
        <v>93.872100000000003</v>
      </c>
      <c r="DB43" s="22">
        <v>93.372200000000007</v>
      </c>
      <c r="DC43" s="22">
        <v>93.580500000000001</v>
      </c>
      <c r="DD43" s="22">
        <v>94.547399999999996</v>
      </c>
      <c r="DE43" s="22">
        <v>93.744299999999996</v>
      </c>
      <c r="DF43" s="22">
        <v>94.837900000000005</v>
      </c>
      <c r="DG43" s="22">
        <v>95.460999999999999</v>
      </c>
      <c r="DH43" s="22">
        <v>95.349400000000003</v>
      </c>
      <c r="DI43" s="22">
        <v>95.896199999999993</v>
      </c>
      <c r="DJ43" s="22">
        <v>93.4178</v>
      </c>
      <c r="DK43" s="22">
        <v>93.122399999999999</v>
      </c>
      <c r="DL43" s="22">
        <v>91.251499999999993</v>
      </c>
      <c r="DM43" s="22">
        <v>90.667000000000002</v>
      </c>
      <c r="DN43" s="22">
        <v>90.154700000000005</v>
      </c>
      <c r="DO43" s="22">
        <v>90.481300000000005</v>
      </c>
      <c r="DP43" s="22">
        <v>90.372100000000003</v>
      </c>
      <c r="DQ43" s="22">
        <v>90.307599999999994</v>
      </c>
      <c r="DR43" s="22">
        <v>90.489000000000004</v>
      </c>
      <c r="DS43" s="22">
        <v>91.024000000000001</v>
      </c>
      <c r="DT43" s="22">
        <v>91.130300000000005</v>
      </c>
      <c r="DU43" s="22">
        <v>92.120199999999997</v>
      </c>
      <c r="DV43" s="22">
        <v>92.389200000000002</v>
      </c>
      <c r="DW43" s="22">
        <v>91.113500000000002</v>
      </c>
      <c r="DX43" s="22">
        <v>91.221199999999996</v>
      </c>
      <c r="DY43" s="22">
        <v>91.912999999999997</v>
      </c>
      <c r="DZ43" s="22">
        <v>92.377399999999994</v>
      </c>
      <c r="EA43" s="22">
        <v>94.398200000000003</v>
      </c>
      <c r="EB43" s="22">
        <v>94.202600000000004</v>
      </c>
      <c r="EC43" s="22">
        <v>95.365499999999997</v>
      </c>
      <c r="ED43" s="22">
        <v>96.662999999999997</v>
      </c>
      <c r="EE43" s="22">
        <v>96.84</v>
      </c>
      <c r="EF43" s="22">
        <v>96.864099999999993</v>
      </c>
      <c r="EG43" s="22">
        <v>97.462100000000007</v>
      </c>
      <c r="EH43" s="22">
        <v>97.736599999999996</v>
      </c>
      <c r="EI43" s="22">
        <v>98.190600000000003</v>
      </c>
      <c r="EJ43" s="22">
        <v>98.563599999999994</v>
      </c>
      <c r="EK43" s="22">
        <v>98.858199999999997</v>
      </c>
      <c r="EL43" s="22">
        <v>97.787800000000004</v>
      </c>
      <c r="EM43" s="22">
        <v>97.797200000000004</v>
      </c>
      <c r="EN43" s="22">
        <v>96.171599999999998</v>
      </c>
      <c r="EO43" s="22">
        <v>96.247399999999999</v>
      </c>
      <c r="EP43" s="22">
        <v>96.999099999999999</v>
      </c>
      <c r="EQ43" s="22">
        <v>97.8523</v>
      </c>
      <c r="ER43" s="22">
        <v>97.988500000000002</v>
      </c>
      <c r="ES43" s="22">
        <v>97.278000000000006</v>
      </c>
      <c r="ET43" s="22">
        <v>97.584100000000007</v>
      </c>
      <c r="EU43" s="22">
        <v>96.613500000000002</v>
      </c>
      <c r="EV43" s="22">
        <v>95.512900000000002</v>
      </c>
      <c r="EW43" s="22">
        <v>94.653000000000006</v>
      </c>
      <c r="EX43" s="22">
        <v>91.953199999999995</v>
      </c>
      <c r="EY43" s="22">
        <v>91.5077</v>
      </c>
      <c r="EZ43" s="22">
        <v>90.642600000000002</v>
      </c>
      <c r="FA43" s="22">
        <v>90.1036</v>
      </c>
      <c r="FB43" s="22">
        <v>90.910899999999998</v>
      </c>
      <c r="FC43" s="22">
        <v>91.444599999999994</v>
      </c>
      <c r="FD43" s="22">
        <v>91.628699999999995</v>
      </c>
      <c r="FE43" s="22">
        <v>91.769599999999997</v>
      </c>
      <c r="FF43" s="22">
        <v>92.799700000000001</v>
      </c>
      <c r="FG43" s="22">
        <v>92.398399999999995</v>
      </c>
      <c r="FH43" s="22">
        <v>91.636700000000005</v>
      </c>
      <c r="FI43" s="22">
        <v>91.825599999999994</v>
      </c>
      <c r="FJ43" s="22">
        <v>91.996399999999994</v>
      </c>
      <c r="FK43" s="22">
        <v>92.046400000000006</v>
      </c>
      <c r="FL43" s="22">
        <v>91.678700000000006</v>
      </c>
      <c r="FM43" s="22">
        <v>90.775000000000006</v>
      </c>
      <c r="FN43" s="22">
        <v>90.811700000000002</v>
      </c>
      <c r="FO43" s="22">
        <v>92.324200000000005</v>
      </c>
      <c r="FP43" s="22">
        <v>93.369799999999998</v>
      </c>
      <c r="FQ43" s="22">
        <v>94.3108</v>
      </c>
      <c r="FR43" s="22">
        <v>95.618200000000002</v>
      </c>
      <c r="FS43" s="22">
        <v>94.1524</v>
      </c>
      <c r="FT43" s="22">
        <v>92.974699999999999</v>
      </c>
      <c r="FU43" s="22">
        <v>93.171300000000002</v>
      </c>
      <c r="FV43" s="22">
        <v>92.680899999999994</v>
      </c>
      <c r="FW43" s="22">
        <v>92.563400000000001</v>
      </c>
      <c r="FX43" s="22">
        <v>91.924999999999997</v>
      </c>
      <c r="FY43" s="22">
        <v>91.737300000000005</v>
      </c>
      <c r="FZ43" s="22">
        <v>91.361400000000003</v>
      </c>
      <c r="GA43" s="22">
        <v>92.517600000000002</v>
      </c>
      <c r="GB43" s="22">
        <v>92.964299999999994</v>
      </c>
      <c r="GC43" s="22">
        <v>94.925899999999999</v>
      </c>
      <c r="GD43" s="22">
        <v>95.233400000000003</v>
      </c>
      <c r="GE43" s="22">
        <v>93.440299999999993</v>
      </c>
      <c r="GF43" s="22">
        <v>93.157399999999996</v>
      </c>
      <c r="GG43" s="22">
        <v>93.594899999999996</v>
      </c>
      <c r="GH43" s="22">
        <v>93.644300000000001</v>
      </c>
      <c r="GI43" s="22">
        <v>93.758200000000002</v>
      </c>
      <c r="GJ43" s="22">
        <v>92.884299999999996</v>
      </c>
      <c r="GK43" s="22">
        <v>92.126000000000005</v>
      </c>
      <c r="GL43" s="22">
        <v>92.260300000000001</v>
      </c>
      <c r="GM43" s="22">
        <v>92.912899999999993</v>
      </c>
      <c r="GN43" s="22">
        <v>94.683700000000002</v>
      </c>
      <c r="GO43" s="22">
        <v>95.598799999999997</v>
      </c>
      <c r="GP43" s="22">
        <v>95.780600000000007</v>
      </c>
      <c r="GQ43" s="22">
        <v>93.910600000000002</v>
      </c>
      <c r="GR43" s="22">
        <v>93.257000000000005</v>
      </c>
      <c r="GS43" s="22">
        <v>94.242500000000007</v>
      </c>
      <c r="GT43" s="22">
        <v>94.557699999999997</v>
      </c>
      <c r="GU43" s="22">
        <v>95.171800000000005</v>
      </c>
      <c r="GV43" s="22">
        <v>95.389799999999994</v>
      </c>
      <c r="GW43" s="22">
        <v>97.359499999999997</v>
      </c>
      <c r="GX43" s="22">
        <v>98.325000000000003</v>
      </c>
      <c r="GY43" s="22">
        <v>99.125399999999999</v>
      </c>
      <c r="GZ43" s="22">
        <v>99.237899999999996</v>
      </c>
      <c r="HA43" s="22">
        <v>99.833299999999994</v>
      </c>
      <c r="HB43" s="22">
        <v>99.536799999999999</v>
      </c>
      <c r="HC43" s="22">
        <v>99.498699999999999</v>
      </c>
      <c r="HD43" s="22">
        <v>98.574100000000001</v>
      </c>
      <c r="HE43" s="22">
        <v>99.138099999999994</v>
      </c>
      <c r="HF43" s="22">
        <v>99.451999999999998</v>
      </c>
      <c r="HG43" s="22">
        <v>100.6066</v>
      </c>
      <c r="HH43" s="22">
        <v>99.661799999999999</v>
      </c>
      <c r="HI43" s="22">
        <v>100.5282</v>
      </c>
      <c r="HJ43" s="22">
        <v>100.1581</v>
      </c>
      <c r="HK43" s="22">
        <v>99.976699999999994</v>
      </c>
      <c r="HL43" s="22">
        <v>100.03270000000001</v>
      </c>
      <c r="HM43" s="22">
        <v>100.77</v>
      </c>
      <c r="HN43" s="22">
        <v>101.19580000000001</v>
      </c>
      <c r="HO43" s="22">
        <v>101.7158</v>
      </c>
      <c r="HP43" s="22">
        <v>102.0694</v>
      </c>
      <c r="HQ43" s="22">
        <v>102.1323</v>
      </c>
      <c r="HR43" s="22">
        <v>101.7388</v>
      </c>
      <c r="HS43" s="167">
        <v>100</v>
      </c>
      <c r="HT43" s="22">
        <v>99.570400000000006</v>
      </c>
      <c r="HU43" s="4">
        <v>97.315299999999993</v>
      </c>
      <c r="HV43" s="4">
        <v>98.796599999999998</v>
      </c>
      <c r="HW43" s="4">
        <v>100.4663</v>
      </c>
      <c r="HX43" s="4">
        <v>101.2098</v>
      </c>
      <c r="HY43" s="4">
        <v>101.76300000000001</v>
      </c>
      <c r="HZ43" s="4">
        <v>101.58369999999999</v>
      </c>
      <c r="IA43" s="4">
        <v>100.4007</v>
      </c>
      <c r="IB43" s="4">
        <v>100.69119999999999</v>
      </c>
      <c r="IC43" s="4">
        <v>100.977</v>
      </c>
      <c r="ID43" s="4">
        <v>100.6897</v>
      </c>
      <c r="IE43" s="4">
        <v>100.4551</v>
      </c>
      <c r="IF43" s="4">
        <v>100.133</v>
      </c>
      <c r="IG43" s="4">
        <v>99.464399999999998</v>
      </c>
      <c r="IH43" s="4">
        <v>99.273600000000002</v>
      </c>
      <c r="II43" s="4">
        <v>100.11020000000001</v>
      </c>
      <c r="IJ43" s="28">
        <v>101.7684</v>
      </c>
    </row>
    <row r="44" spans="1:244" s="100" customFormat="1" ht="11.1" customHeight="1" x14ac:dyDescent="0.2">
      <c r="A44" s="95" t="s">
        <v>2181</v>
      </c>
      <c r="B44"/>
      <c r="C44" t="s">
        <v>5493</v>
      </c>
      <c r="D44" s="46" t="s">
        <v>236</v>
      </c>
      <c r="E44" s="47"/>
      <c r="F44" s="34"/>
      <c r="G44" s="34"/>
      <c r="H44" s="34"/>
      <c r="I44" s="34" t="str">
        <f>IF(LEFT($J$1,1)="1",VLOOKUP($A44,PPI_IPI_PGA_PGAI!$A:$I,2,FALSE),IF(LEFT($J$1,1)="2",VLOOKUP($A44,PPI_IPI_PGA_PGAI!$A:$I,3,FALSE),IF(LEFT($J$1,1)="3",VLOOKUP($A44,PPI_IPI_PGA_PGAI!$A:$I,4,FALSE),VLOOKUP($A44,PPI_IPI_PGA_PGAI!$A:$I,5,FALSE))))</f>
        <v>Fleisch (ohne Geflügelfleisch)</v>
      </c>
      <c r="J44" s="34"/>
      <c r="K44" s="34"/>
      <c r="L44" s="34"/>
      <c r="M44" s="34"/>
      <c r="N44" s="187"/>
      <c r="O44" s="5">
        <v>0.72450000000000003</v>
      </c>
      <c r="P44" s="22">
        <v>94.160499999999999</v>
      </c>
      <c r="Q44" s="22">
        <v>96.983500000000006</v>
      </c>
      <c r="R44" s="22">
        <v>96.574799999999996</v>
      </c>
      <c r="S44" s="22">
        <v>97.574799999999996</v>
      </c>
      <c r="T44" s="22">
        <v>95.292199999999994</v>
      </c>
      <c r="U44" s="22">
        <v>96.711600000000004</v>
      </c>
      <c r="V44" s="22">
        <v>97.095100000000002</v>
      </c>
      <c r="W44" s="22">
        <v>98.363699999999994</v>
      </c>
      <c r="X44" s="22">
        <v>96.686099999999996</v>
      </c>
      <c r="Y44" s="22">
        <v>98.444900000000004</v>
      </c>
      <c r="Z44" s="22">
        <v>97.984499999999997</v>
      </c>
      <c r="AA44" s="22">
        <v>97.346800000000002</v>
      </c>
      <c r="AB44" s="22">
        <v>97.816500000000005</v>
      </c>
      <c r="AC44" s="22">
        <v>100.39319999999999</v>
      </c>
      <c r="AD44" s="22">
        <v>100.34220000000001</v>
      </c>
      <c r="AE44" s="22">
        <v>95.730999999999995</v>
      </c>
      <c r="AF44" s="22">
        <v>96.011200000000002</v>
      </c>
      <c r="AG44" s="22">
        <v>94.249899999999997</v>
      </c>
      <c r="AH44" s="22">
        <v>93.593100000000007</v>
      </c>
      <c r="AI44" s="22">
        <v>94.836500000000001</v>
      </c>
      <c r="AJ44" s="22">
        <v>91.906400000000005</v>
      </c>
      <c r="AK44" s="22">
        <v>91.901499999999999</v>
      </c>
      <c r="AL44" s="22">
        <v>91.6965</v>
      </c>
      <c r="AM44" s="22">
        <v>91.909000000000006</v>
      </c>
      <c r="AN44" s="22">
        <v>91.3523</v>
      </c>
      <c r="AO44" s="22">
        <v>93.4345</v>
      </c>
      <c r="AP44" s="22">
        <v>94.685199999999995</v>
      </c>
      <c r="AQ44" s="22">
        <v>92.978499999999997</v>
      </c>
      <c r="AR44" s="22">
        <v>94.891300000000001</v>
      </c>
      <c r="AS44" s="22">
        <v>93.058599999999998</v>
      </c>
      <c r="AT44" s="22">
        <v>90.743899999999996</v>
      </c>
      <c r="AU44" s="22">
        <v>90.749899999999997</v>
      </c>
      <c r="AV44" s="22">
        <v>92.131100000000004</v>
      </c>
      <c r="AW44" s="22">
        <v>94.218000000000004</v>
      </c>
      <c r="AX44" s="22">
        <v>93.431700000000006</v>
      </c>
      <c r="AY44" s="22">
        <v>94.738299999999995</v>
      </c>
      <c r="AZ44" s="22">
        <v>95.235200000000006</v>
      </c>
      <c r="BA44" s="22">
        <v>97.432900000000004</v>
      </c>
      <c r="BB44" s="22">
        <v>98.211500000000001</v>
      </c>
      <c r="BC44" s="22">
        <v>95.144900000000007</v>
      </c>
      <c r="BD44" s="22">
        <v>96.429199999999994</v>
      </c>
      <c r="BE44" s="22">
        <v>94.195300000000003</v>
      </c>
      <c r="BF44" s="22">
        <v>92.929599999999994</v>
      </c>
      <c r="BG44" s="22">
        <v>93.426199999999994</v>
      </c>
      <c r="BH44" s="22">
        <v>93.377099999999999</v>
      </c>
      <c r="BI44" s="22">
        <v>92.903899999999993</v>
      </c>
      <c r="BJ44" s="22">
        <v>93.018199999999993</v>
      </c>
      <c r="BK44" s="22">
        <v>95.224800000000002</v>
      </c>
      <c r="BL44" s="22">
        <v>97.221299999999999</v>
      </c>
      <c r="BM44" s="22">
        <v>97.277299999999997</v>
      </c>
      <c r="BN44" s="22">
        <v>97.9101</v>
      </c>
      <c r="BO44" s="22">
        <v>96.614400000000003</v>
      </c>
      <c r="BP44" s="22">
        <v>98.576300000000003</v>
      </c>
      <c r="BQ44" s="22">
        <v>97.290700000000001</v>
      </c>
      <c r="BR44" s="22">
        <v>98.537599999999998</v>
      </c>
      <c r="BS44" s="22">
        <v>100.6825</v>
      </c>
      <c r="BT44" s="22">
        <v>101.64190000000001</v>
      </c>
      <c r="BU44" s="22">
        <v>104.2024</v>
      </c>
      <c r="BV44" s="22">
        <v>105.37909999999999</v>
      </c>
      <c r="BW44" s="22">
        <v>105.8702</v>
      </c>
      <c r="BX44" s="22">
        <v>106.68810000000001</v>
      </c>
      <c r="BY44" s="22">
        <v>106.92959999999999</v>
      </c>
      <c r="BZ44" s="22">
        <v>106.5836</v>
      </c>
      <c r="CA44" s="22">
        <v>106.4893</v>
      </c>
      <c r="CB44" s="22">
        <v>107.9509</v>
      </c>
      <c r="CC44" s="22">
        <v>108.0365</v>
      </c>
      <c r="CD44" s="22">
        <v>106.345</v>
      </c>
      <c r="CE44" s="22">
        <v>103.3081</v>
      </c>
      <c r="CF44" s="22">
        <v>101.31950000000001</v>
      </c>
      <c r="CG44" s="22">
        <v>99.349100000000007</v>
      </c>
      <c r="CH44" s="22">
        <v>100.3994</v>
      </c>
      <c r="CI44" s="22">
        <v>100.8164</v>
      </c>
      <c r="CJ44" s="22">
        <v>99.732100000000003</v>
      </c>
      <c r="CK44" s="22">
        <v>99.081199999999995</v>
      </c>
      <c r="CL44" s="22">
        <v>98.093500000000006</v>
      </c>
      <c r="CM44" s="22">
        <v>95.0535</v>
      </c>
      <c r="CN44" s="22">
        <v>94.492800000000003</v>
      </c>
      <c r="CO44" s="22">
        <v>94.288300000000007</v>
      </c>
      <c r="CP44" s="22">
        <v>92.290300000000002</v>
      </c>
      <c r="CQ44" s="22">
        <v>94.325900000000004</v>
      </c>
      <c r="CR44" s="22">
        <v>95.925799999999995</v>
      </c>
      <c r="CS44" s="22">
        <v>94.016300000000001</v>
      </c>
      <c r="CT44" s="22">
        <v>95.510599999999997</v>
      </c>
      <c r="CU44" s="22">
        <v>97.795199999999994</v>
      </c>
      <c r="CV44" s="22">
        <v>97.449600000000004</v>
      </c>
      <c r="CW44" s="22">
        <v>97.645799999999994</v>
      </c>
      <c r="CX44" s="22">
        <v>97.320599999999999</v>
      </c>
      <c r="CY44" s="22">
        <v>94.595799999999997</v>
      </c>
      <c r="CZ44" s="22">
        <v>95.077699999999993</v>
      </c>
      <c r="DA44" s="22">
        <v>93.100099999999998</v>
      </c>
      <c r="DB44" s="22">
        <v>92.091499999999996</v>
      </c>
      <c r="DC44" s="22">
        <v>92.089299999999994</v>
      </c>
      <c r="DD44" s="22">
        <v>95.601100000000002</v>
      </c>
      <c r="DE44" s="22">
        <v>93.630099999999999</v>
      </c>
      <c r="DF44" s="22">
        <v>95.538700000000006</v>
      </c>
      <c r="DG44" s="22">
        <v>96.834500000000006</v>
      </c>
      <c r="DH44" s="22">
        <v>96.040899999999993</v>
      </c>
      <c r="DI44" s="22">
        <v>97.588800000000006</v>
      </c>
      <c r="DJ44" s="22">
        <v>91.894199999999998</v>
      </c>
      <c r="DK44" s="22">
        <v>91.587199999999996</v>
      </c>
      <c r="DL44" s="22">
        <v>88.789900000000003</v>
      </c>
      <c r="DM44" s="22">
        <v>89.213800000000006</v>
      </c>
      <c r="DN44" s="22">
        <v>89.020499999999998</v>
      </c>
      <c r="DO44" s="22">
        <v>90.05</v>
      </c>
      <c r="DP44" s="22">
        <v>89.650099999999995</v>
      </c>
      <c r="DQ44" s="22">
        <v>88.775000000000006</v>
      </c>
      <c r="DR44" s="22">
        <v>89.369299999999996</v>
      </c>
      <c r="DS44" s="22">
        <v>90.842500000000001</v>
      </c>
      <c r="DT44" s="22">
        <v>90.6965</v>
      </c>
      <c r="DU44" s="22">
        <v>93.099299999999999</v>
      </c>
      <c r="DV44" s="22">
        <v>94.044899999999998</v>
      </c>
      <c r="DW44" s="22">
        <v>91.040700000000001</v>
      </c>
      <c r="DX44" s="22">
        <v>91.343100000000007</v>
      </c>
      <c r="DY44" s="22">
        <v>93.050700000000006</v>
      </c>
      <c r="DZ44" s="22">
        <v>94.200599999999994</v>
      </c>
      <c r="EA44" s="22">
        <v>99.140299999999996</v>
      </c>
      <c r="EB44" s="22">
        <v>99.110100000000003</v>
      </c>
      <c r="EC44" s="22">
        <v>100.2697</v>
      </c>
      <c r="ED44" s="22">
        <v>103.1814</v>
      </c>
      <c r="EE44" s="22">
        <v>103.03019999999999</v>
      </c>
      <c r="EF44" s="22">
        <v>101.64319999999999</v>
      </c>
      <c r="EG44" s="22">
        <v>102.48860000000001</v>
      </c>
      <c r="EH44" s="22">
        <v>103.8909</v>
      </c>
      <c r="EI44" s="22">
        <v>104.7419</v>
      </c>
      <c r="EJ44" s="22">
        <v>105.22629999999999</v>
      </c>
      <c r="EK44" s="22">
        <v>105.84829999999999</v>
      </c>
      <c r="EL44" s="22">
        <v>102.7162</v>
      </c>
      <c r="EM44" s="22">
        <v>102.56229999999999</v>
      </c>
      <c r="EN44" s="22">
        <v>98.334699999999998</v>
      </c>
      <c r="EO44" s="22">
        <v>98.342699999999994</v>
      </c>
      <c r="EP44" s="22">
        <v>98.926500000000004</v>
      </c>
      <c r="EQ44" s="22">
        <v>99.403300000000002</v>
      </c>
      <c r="ER44" s="22">
        <v>98.952799999999996</v>
      </c>
      <c r="ES44" s="22">
        <v>98.957499999999996</v>
      </c>
      <c r="ET44" s="22">
        <v>99.683000000000007</v>
      </c>
      <c r="EU44" s="22">
        <v>96.856800000000007</v>
      </c>
      <c r="EV44" s="22">
        <v>95.649699999999996</v>
      </c>
      <c r="EW44" s="22">
        <v>93.485799999999998</v>
      </c>
      <c r="EX44" s="22">
        <v>90.293800000000005</v>
      </c>
      <c r="EY44" s="22">
        <v>90.244</v>
      </c>
      <c r="EZ44" s="22">
        <v>89.294700000000006</v>
      </c>
      <c r="FA44" s="22">
        <v>88.509900000000002</v>
      </c>
      <c r="FB44" s="22">
        <v>90.763000000000005</v>
      </c>
      <c r="FC44" s="22">
        <v>92.330799999999996</v>
      </c>
      <c r="FD44" s="22">
        <v>92.592500000000001</v>
      </c>
      <c r="FE44" s="22">
        <v>93.153899999999993</v>
      </c>
      <c r="FF44" s="22">
        <v>94.953299999999999</v>
      </c>
      <c r="FG44" s="22">
        <v>94.249600000000001</v>
      </c>
      <c r="FH44" s="22">
        <v>92.813299999999998</v>
      </c>
      <c r="FI44" s="22">
        <v>93.310699999999997</v>
      </c>
      <c r="FJ44" s="22">
        <v>94.704499999999996</v>
      </c>
      <c r="FK44" s="22">
        <v>95.110500000000002</v>
      </c>
      <c r="FL44" s="22">
        <v>94.471999999999994</v>
      </c>
      <c r="FM44" s="22">
        <v>93.033799999999999</v>
      </c>
      <c r="FN44" s="22">
        <v>93.781999999999996</v>
      </c>
      <c r="FO44" s="22">
        <v>95.609899999999996</v>
      </c>
      <c r="FP44" s="22">
        <v>97.8035</v>
      </c>
      <c r="FQ44" s="22">
        <v>99.491500000000002</v>
      </c>
      <c r="FR44" s="22">
        <v>102.41589999999999</v>
      </c>
      <c r="FS44" s="22">
        <v>99.043099999999995</v>
      </c>
      <c r="FT44" s="22">
        <v>95.660700000000006</v>
      </c>
      <c r="FU44" s="22">
        <v>96.593000000000004</v>
      </c>
      <c r="FV44" s="22">
        <v>96.351299999999995</v>
      </c>
      <c r="FW44" s="22">
        <v>96.198499999999996</v>
      </c>
      <c r="FX44" s="22">
        <v>94.9221</v>
      </c>
      <c r="FY44" s="22">
        <v>94.054100000000005</v>
      </c>
      <c r="FZ44" s="22">
        <v>92.728200000000001</v>
      </c>
      <c r="GA44" s="22">
        <v>95.304699999999997</v>
      </c>
      <c r="GB44" s="22">
        <v>96.723299999999995</v>
      </c>
      <c r="GC44" s="22">
        <v>100.6195</v>
      </c>
      <c r="GD44" s="22">
        <v>101.49169999999999</v>
      </c>
      <c r="GE44" s="22">
        <v>96.145399999999995</v>
      </c>
      <c r="GF44" s="22">
        <v>95.245000000000005</v>
      </c>
      <c r="GG44" s="22">
        <v>96.205600000000004</v>
      </c>
      <c r="GH44" s="22">
        <v>96.429599999999994</v>
      </c>
      <c r="GI44" s="22">
        <v>96.3249</v>
      </c>
      <c r="GJ44" s="22">
        <v>94.474299999999999</v>
      </c>
      <c r="GK44" s="22">
        <v>92.624799999999993</v>
      </c>
      <c r="GL44" s="22">
        <v>92.7547</v>
      </c>
      <c r="GM44" s="22">
        <v>94.064099999999996</v>
      </c>
      <c r="GN44" s="22">
        <v>97.869100000000003</v>
      </c>
      <c r="GO44" s="22">
        <v>100.125</v>
      </c>
      <c r="GP44" s="22">
        <v>100.3108</v>
      </c>
      <c r="GQ44" s="22">
        <v>95.358199999999997</v>
      </c>
      <c r="GR44" s="22">
        <v>93.798299999999998</v>
      </c>
      <c r="GS44" s="22">
        <v>96.159000000000006</v>
      </c>
      <c r="GT44" s="22">
        <v>97.223299999999995</v>
      </c>
      <c r="GU44" s="22">
        <v>98.172200000000004</v>
      </c>
      <c r="GV44" s="22">
        <v>98.345699999999994</v>
      </c>
      <c r="GW44" s="22">
        <v>100.34220000000001</v>
      </c>
      <c r="GX44" s="22">
        <v>101.40819999999999</v>
      </c>
      <c r="GY44" s="22">
        <v>102.1504</v>
      </c>
      <c r="GZ44" s="22">
        <v>101.9556</v>
      </c>
      <c r="HA44" s="22">
        <v>102.1978</v>
      </c>
      <c r="HB44" s="22">
        <v>101.7448</v>
      </c>
      <c r="HC44" s="22">
        <v>101.9395</v>
      </c>
      <c r="HD44" s="22">
        <v>100.1636</v>
      </c>
      <c r="HE44" s="22">
        <v>100.67870000000001</v>
      </c>
      <c r="HF44" s="22">
        <v>100.2037</v>
      </c>
      <c r="HG44" s="22">
        <v>102.0026</v>
      </c>
      <c r="HH44" s="22">
        <v>99.092399999999998</v>
      </c>
      <c r="HI44" s="22">
        <v>101.0706</v>
      </c>
      <c r="HJ44" s="22">
        <v>100.4395</v>
      </c>
      <c r="HK44" s="22">
        <v>99.788899999999998</v>
      </c>
      <c r="HL44" s="22">
        <v>99.566100000000006</v>
      </c>
      <c r="HM44" s="22">
        <v>101.6503</v>
      </c>
      <c r="HN44" s="22">
        <v>102.726</v>
      </c>
      <c r="HO44" s="22">
        <v>103.99639999999999</v>
      </c>
      <c r="HP44" s="22">
        <v>104.9273</v>
      </c>
      <c r="HQ44" s="22">
        <v>105.03959999999999</v>
      </c>
      <c r="HR44" s="22">
        <v>104.1568</v>
      </c>
      <c r="HS44" s="167">
        <v>100</v>
      </c>
      <c r="HT44" s="22">
        <v>99.415899999999993</v>
      </c>
      <c r="HU44" s="4">
        <v>94.194400000000002</v>
      </c>
      <c r="HV44" s="4">
        <v>99.430300000000003</v>
      </c>
      <c r="HW44" s="4">
        <v>103.6585</v>
      </c>
      <c r="HX44" s="4">
        <v>105.69119999999999</v>
      </c>
      <c r="HY44" s="4">
        <v>106.861</v>
      </c>
      <c r="HZ44" s="4">
        <v>106.3597</v>
      </c>
      <c r="IA44" s="4">
        <v>103.3587</v>
      </c>
      <c r="IB44" s="4">
        <v>103.87009999999999</v>
      </c>
      <c r="IC44" s="4">
        <v>104.80540000000001</v>
      </c>
      <c r="ID44" s="4">
        <v>104.22839999999999</v>
      </c>
      <c r="IE44" s="4">
        <v>103.724</v>
      </c>
      <c r="IF44" s="4">
        <v>102.99</v>
      </c>
      <c r="IG44" s="4">
        <v>100.8852</v>
      </c>
      <c r="IH44" s="4">
        <v>99.788899999999998</v>
      </c>
      <c r="II44" s="4">
        <v>101.7158</v>
      </c>
      <c r="IJ44" s="28">
        <v>104.8211</v>
      </c>
    </row>
    <row r="45" spans="1:244" s="100" customFormat="1" ht="11.1" customHeight="1" x14ac:dyDescent="0.2">
      <c r="A45" s="95" t="s">
        <v>2182</v>
      </c>
      <c r="B45"/>
      <c r="C45" t="s">
        <v>5494</v>
      </c>
      <c r="D45" s="46" t="s">
        <v>499</v>
      </c>
      <c r="E45" s="47"/>
      <c r="F45" s="34"/>
      <c r="G45" s="34"/>
      <c r="H45" s="34"/>
      <c r="I45" s="34"/>
      <c r="J45" s="34" t="str">
        <f>IF(LEFT($J$1,1)="1",VLOOKUP($A45,PPI_IPI_PGA_PGAI!$A:$I,2,FALSE),IF(LEFT($J$1,1)="2",VLOOKUP($A45,PPI_IPI_PGA_PGAI!$A:$I,3,FALSE),IF(LEFT($J$1,1)="3",VLOOKUP($A45,PPI_IPI_PGA_PGAI!$A:$I,4,FALSE),VLOOKUP($A45,PPI_IPI_PGA_PGAI!$A:$I,5,FALSE))))</f>
        <v>Rindfleisch</v>
      </c>
      <c r="K45" s="34"/>
      <c r="L45" s="34"/>
      <c r="M45" s="34"/>
      <c r="N45" s="187"/>
      <c r="O45" s="5">
        <v>0.25979999999999998</v>
      </c>
      <c r="P45" s="153" t="s">
        <v>5719</v>
      </c>
      <c r="Q45" s="153" t="s">
        <v>5719</v>
      </c>
      <c r="R45" s="153" t="s">
        <v>5719</v>
      </c>
      <c r="S45" s="153" t="s">
        <v>5719</v>
      </c>
      <c r="T45" s="153" t="s">
        <v>5719</v>
      </c>
      <c r="U45" s="153" t="s">
        <v>5719</v>
      </c>
      <c r="V45" s="153" t="s">
        <v>5719</v>
      </c>
      <c r="W45" s="153" t="s">
        <v>5719</v>
      </c>
      <c r="X45" s="153" t="s">
        <v>5719</v>
      </c>
      <c r="Y45" s="153" t="s">
        <v>5719</v>
      </c>
      <c r="Z45" s="153" t="s">
        <v>5719</v>
      </c>
      <c r="AA45" s="153" t="s">
        <v>5719</v>
      </c>
      <c r="AB45" s="153" t="s">
        <v>5719</v>
      </c>
      <c r="AC45" s="153" t="s">
        <v>5719</v>
      </c>
      <c r="AD45" s="153" t="s">
        <v>5719</v>
      </c>
      <c r="AE45" s="153" t="s">
        <v>5719</v>
      </c>
      <c r="AF45" s="153" t="s">
        <v>5719</v>
      </c>
      <c r="AG45" s="153" t="s">
        <v>5719</v>
      </c>
      <c r="AH45" s="153" t="s">
        <v>5719</v>
      </c>
      <c r="AI45" s="153" t="s">
        <v>5719</v>
      </c>
      <c r="AJ45" s="153" t="s">
        <v>5719</v>
      </c>
      <c r="AK45" s="153" t="s">
        <v>5719</v>
      </c>
      <c r="AL45" s="153" t="s">
        <v>5719</v>
      </c>
      <c r="AM45" s="153" t="s">
        <v>5719</v>
      </c>
      <c r="AN45" s="153" t="s">
        <v>5719</v>
      </c>
      <c r="AO45" s="153" t="s">
        <v>5719</v>
      </c>
      <c r="AP45" s="153" t="s">
        <v>5719</v>
      </c>
      <c r="AQ45" s="153" t="s">
        <v>5719</v>
      </c>
      <c r="AR45" s="153" t="s">
        <v>5719</v>
      </c>
      <c r="AS45" s="153" t="s">
        <v>5719</v>
      </c>
      <c r="AT45" s="153" t="s">
        <v>5719</v>
      </c>
      <c r="AU45" s="153" t="s">
        <v>5719</v>
      </c>
      <c r="AV45" s="153" t="s">
        <v>5719</v>
      </c>
      <c r="AW45" s="153" t="s">
        <v>5719</v>
      </c>
      <c r="AX45" s="153" t="s">
        <v>5719</v>
      </c>
      <c r="AY45" s="153" t="s">
        <v>5719</v>
      </c>
      <c r="AZ45" s="153" t="s">
        <v>5719</v>
      </c>
      <c r="BA45" s="153" t="s">
        <v>5719</v>
      </c>
      <c r="BB45" s="153" t="s">
        <v>5719</v>
      </c>
      <c r="BC45" s="153" t="s">
        <v>5719</v>
      </c>
      <c r="BD45" s="153" t="s">
        <v>5719</v>
      </c>
      <c r="BE45" s="153" t="s">
        <v>5719</v>
      </c>
      <c r="BF45" s="153" t="s">
        <v>5719</v>
      </c>
      <c r="BG45" s="153" t="s">
        <v>5719</v>
      </c>
      <c r="BH45" s="153" t="s">
        <v>5719</v>
      </c>
      <c r="BI45" s="153" t="s">
        <v>5719</v>
      </c>
      <c r="BJ45" s="153" t="s">
        <v>5719</v>
      </c>
      <c r="BK45" s="153" t="s">
        <v>5719</v>
      </c>
      <c r="BL45" s="153" t="s">
        <v>5719</v>
      </c>
      <c r="BM45" s="153" t="s">
        <v>5719</v>
      </c>
      <c r="BN45" s="153" t="s">
        <v>5719</v>
      </c>
      <c r="BO45" s="153" t="s">
        <v>5719</v>
      </c>
      <c r="BP45" s="153" t="s">
        <v>5719</v>
      </c>
      <c r="BQ45" s="153" t="s">
        <v>5719</v>
      </c>
      <c r="BR45" s="153" t="s">
        <v>5719</v>
      </c>
      <c r="BS45" s="153" t="s">
        <v>5719</v>
      </c>
      <c r="BT45" s="153" t="s">
        <v>5719</v>
      </c>
      <c r="BU45" s="153" t="s">
        <v>5719</v>
      </c>
      <c r="BV45" s="153" t="s">
        <v>5719</v>
      </c>
      <c r="BW45" s="153" t="s">
        <v>5719</v>
      </c>
      <c r="BX45" s="153" t="s">
        <v>5719</v>
      </c>
      <c r="BY45" s="153" t="s">
        <v>5719</v>
      </c>
      <c r="BZ45" s="153" t="s">
        <v>5719</v>
      </c>
      <c r="CA45" s="153" t="s">
        <v>5719</v>
      </c>
      <c r="CB45" s="153" t="s">
        <v>5719</v>
      </c>
      <c r="CC45" s="153" t="s">
        <v>5719</v>
      </c>
      <c r="CD45" s="153" t="s">
        <v>5719</v>
      </c>
      <c r="CE45" s="153" t="s">
        <v>5719</v>
      </c>
      <c r="CF45" s="153" t="s">
        <v>5719</v>
      </c>
      <c r="CG45" s="153" t="s">
        <v>5719</v>
      </c>
      <c r="CH45" s="153" t="s">
        <v>5719</v>
      </c>
      <c r="CI45" s="153" t="s">
        <v>5719</v>
      </c>
      <c r="CJ45" s="153" t="s">
        <v>5719</v>
      </c>
      <c r="CK45" s="153" t="s">
        <v>5719</v>
      </c>
      <c r="CL45" s="153" t="s">
        <v>5719</v>
      </c>
      <c r="CM45" s="153" t="s">
        <v>5719</v>
      </c>
      <c r="CN45" s="153" t="s">
        <v>5719</v>
      </c>
      <c r="CO45" s="153" t="s">
        <v>5719</v>
      </c>
      <c r="CP45" s="153" t="s">
        <v>5719</v>
      </c>
      <c r="CQ45" s="153" t="s">
        <v>5719</v>
      </c>
      <c r="CR45" s="153" t="s">
        <v>5719</v>
      </c>
      <c r="CS45" s="153" t="s">
        <v>5719</v>
      </c>
      <c r="CT45" s="153" t="s">
        <v>5719</v>
      </c>
      <c r="CU45" s="153" t="s">
        <v>5719</v>
      </c>
      <c r="CV45" s="153" t="s">
        <v>5719</v>
      </c>
      <c r="CW45" s="153" t="s">
        <v>5719</v>
      </c>
      <c r="CX45" s="153" t="s">
        <v>5719</v>
      </c>
      <c r="CY45" s="153" t="s">
        <v>5719</v>
      </c>
      <c r="CZ45" s="153" t="s">
        <v>5719</v>
      </c>
      <c r="DA45" s="153" t="s">
        <v>5719</v>
      </c>
      <c r="DB45" s="153" t="s">
        <v>5719</v>
      </c>
      <c r="DC45" s="153" t="s">
        <v>5719</v>
      </c>
      <c r="DD45" s="153" t="s">
        <v>5719</v>
      </c>
      <c r="DE45" s="153" t="s">
        <v>5719</v>
      </c>
      <c r="DF45" s="153" t="s">
        <v>5719</v>
      </c>
      <c r="DG45" s="153" t="s">
        <v>5719</v>
      </c>
      <c r="DH45" s="153" t="s">
        <v>5719</v>
      </c>
      <c r="DI45" s="153" t="s">
        <v>5719</v>
      </c>
      <c r="DJ45" s="153" t="s">
        <v>5719</v>
      </c>
      <c r="DK45" s="153" t="s">
        <v>5719</v>
      </c>
      <c r="DL45" s="153" t="s">
        <v>5719</v>
      </c>
      <c r="DM45" s="153" t="s">
        <v>5719</v>
      </c>
      <c r="DN45" s="153" t="s">
        <v>5719</v>
      </c>
      <c r="DO45" s="153" t="s">
        <v>5719</v>
      </c>
      <c r="DP45" s="153" t="s">
        <v>5719</v>
      </c>
      <c r="DQ45" s="153" t="s">
        <v>5719</v>
      </c>
      <c r="DR45" s="153" t="s">
        <v>5719</v>
      </c>
      <c r="DS45" s="153" t="s">
        <v>5719</v>
      </c>
      <c r="DT45" s="153" t="s">
        <v>5719</v>
      </c>
      <c r="DU45" s="153" t="s">
        <v>5719</v>
      </c>
      <c r="DV45" s="153" t="s">
        <v>5719</v>
      </c>
      <c r="DW45" s="153" t="s">
        <v>5719</v>
      </c>
      <c r="DX45" s="153" t="s">
        <v>5719</v>
      </c>
      <c r="DY45" s="153" t="s">
        <v>5719</v>
      </c>
      <c r="DZ45" s="153" t="s">
        <v>5719</v>
      </c>
      <c r="EA45" s="153" t="s">
        <v>5719</v>
      </c>
      <c r="EB45" s="153" t="s">
        <v>5719</v>
      </c>
      <c r="EC45" s="153" t="s">
        <v>5719</v>
      </c>
      <c r="ED45" s="153" t="s">
        <v>5719</v>
      </c>
      <c r="EE45" s="153" t="s">
        <v>5719</v>
      </c>
      <c r="EF45" s="153" t="s">
        <v>5719</v>
      </c>
      <c r="EG45" s="153" t="s">
        <v>5719</v>
      </c>
      <c r="EH45" s="153" t="s">
        <v>5719</v>
      </c>
      <c r="EI45" s="153" t="s">
        <v>5719</v>
      </c>
      <c r="EJ45" s="153" t="s">
        <v>5719</v>
      </c>
      <c r="EK45" s="153" t="s">
        <v>5719</v>
      </c>
      <c r="EL45" s="153" t="s">
        <v>5719</v>
      </c>
      <c r="EM45" s="153" t="s">
        <v>5719</v>
      </c>
      <c r="EN45" s="153" t="s">
        <v>5719</v>
      </c>
      <c r="EO45" s="153" t="s">
        <v>5719</v>
      </c>
      <c r="EP45" s="153" t="s">
        <v>5719</v>
      </c>
      <c r="EQ45" s="153" t="s">
        <v>5719</v>
      </c>
      <c r="ER45" s="153" t="s">
        <v>5719</v>
      </c>
      <c r="ES45" s="153" t="s">
        <v>5719</v>
      </c>
      <c r="ET45" s="153" t="s">
        <v>5719</v>
      </c>
      <c r="EU45" s="153" t="s">
        <v>5719</v>
      </c>
      <c r="EV45" s="153" t="s">
        <v>5719</v>
      </c>
      <c r="EW45" s="153" t="s">
        <v>5719</v>
      </c>
      <c r="EX45" s="153" t="s">
        <v>5719</v>
      </c>
      <c r="EY45" s="153" t="s">
        <v>5719</v>
      </c>
      <c r="EZ45" s="153" t="s">
        <v>5719</v>
      </c>
      <c r="FA45" s="153" t="s">
        <v>5719</v>
      </c>
      <c r="FB45" s="153" t="s">
        <v>5719</v>
      </c>
      <c r="FC45" s="153" t="s">
        <v>5719</v>
      </c>
      <c r="FD45" s="153" t="s">
        <v>5719</v>
      </c>
      <c r="FE45" s="153" t="s">
        <v>5719</v>
      </c>
      <c r="FF45" s="153" t="s">
        <v>5719</v>
      </c>
      <c r="FG45" s="153" t="s">
        <v>5719</v>
      </c>
      <c r="FH45" s="153" t="s">
        <v>5719</v>
      </c>
      <c r="FI45" s="153" t="s">
        <v>5719</v>
      </c>
      <c r="FJ45" s="153" t="s">
        <v>5719</v>
      </c>
      <c r="FK45" s="22">
        <v>94.232699999999994</v>
      </c>
      <c r="FL45" s="22">
        <v>93.520499999999998</v>
      </c>
      <c r="FM45" s="22">
        <v>91.570099999999996</v>
      </c>
      <c r="FN45" s="22">
        <v>90.244799999999998</v>
      </c>
      <c r="FO45" s="22">
        <v>90.128900000000002</v>
      </c>
      <c r="FP45" s="22">
        <v>90.334400000000002</v>
      </c>
      <c r="FQ45" s="22">
        <v>91.389600000000002</v>
      </c>
      <c r="FR45" s="22">
        <v>93.221800000000002</v>
      </c>
      <c r="FS45" s="22">
        <v>93.199200000000005</v>
      </c>
      <c r="FT45" s="22">
        <v>93.092200000000005</v>
      </c>
      <c r="FU45" s="22">
        <v>93.776499999999999</v>
      </c>
      <c r="FV45" s="22">
        <v>93.369799999999998</v>
      </c>
      <c r="FW45" s="22">
        <v>93.391300000000001</v>
      </c>
      <c r="FX45" s="22">
        <v>93.741299999999995</v>
      </c>
      <c r="FY45" s="22">
        <v>92.530799999999999</v>
      </c>
      <c r="FZ45" s="22">
        <v>87.866900000000001</v>
      </c>
      <c r="GA45" s="22">
        <v>88.329700000000003</v>
      </c>
      <c r="GB45" s="22">
        <v>87.961299999999994</v>
      </c>
      <c r="GC45" s="22">
        <v>88.475999999999999</v>
      </c>
      <c r="GD45" s="22">
        <v>89.755499999999998</v>
      </c>
      <c r="GE45" s="22">
        <v>89.791700000000006</v>
      </c>
      <c r="GF45" s="22">
        <v>90.543800000000005</v>
      </c>
      <c r="GG45" s="22">
        <v>90.732299999999995</v>
      </c>
      <c r="GH45" s="22">
        <v>91.392700000000005</v>
      </c>
      <c r="GI45" s="22">
        <v>90.857799999999997</v>
      </c>
      <c r="GJ45" s="22">
        <v>89.664199999999994</v>
      </c>
      <c r="GK45" s="22">
        <v>87.143199999999993</v>
      </c>
      <c r="GL45" s="22">
        <v>87.831100000000006</v>
      </c>
      <c r="GM45" s="22">
        <v>87.066999999999993</v>
      </c>
      <c r="GN45" s="22">
        <v>86.627399999999994</v>
      </c>
      <c r="GO45" s="22">
        <v>87.476699999999994</v>
      </c>
      <c r="GP45" s="22">
        <v>88.902799999999999</v>
      </c>
      <c r="GQ45" s="22">
        <v>88.998500000000007</v>
      </c>
      <c r="GR45" s="22">
        <v>87.692599999999999</v>
      </c>
      <c r="GS45" s="22">
        <v>87.937200000000004</v>
      </c>
      <c r="GT45" s="22">
        <v>88.360100000000003</v>
      </c>
      <c r="GU45" s="22">
        <v>88.248800000000003</v>
      </c>
      <c r="GV45" s="22">
        <v>88.447599999999994</v>
      </c>
      <c r="GW45" s="22">
        <v>88.418400000000005</v>
      </c>
      <c r="GX45" s="22">
        <v>87.8626</v>
      </c>
      <c r="GY45" s="22">
        <v>88.247799999999998</v>
      </c>
      <c r="GZ45" s="22">
        <v>88.627700000000004</v>
      </c>
      <c r="HA45" s="22">
        <v>88.738799999999998</v>
      </c>
      <c r="HB45" s="22">
        <v>89.357699999999994</v>
      </c>
      <c r="HC45" s="22">
        <v>89.891599999999997</v>
      </c>
      <c r="HD45" s="22">
        <v>90.975899999999996</v>
      </c>
      <c r="HE45" s="22">
        <v>92.156599999999997</v>
      </c>
      <c r="HF45" s="22">
        <v>92.401799999999994</v>
      </c>
      <c r="HG45" s="22">
        <v>92.540400000000005</v>
      </c>
      <c r="HH45" s="22">
        <v>90.378600000000006</v>
      </c>
      <c r="HI45" s="22">
        <v>89.418000000000006</v>
      </c>
      <c r="HJ45" s="22">
        <v>89.587900000000005</v>
      </c>
      <c r="HK45" s="22">
        <v>87.820499999999996</v>
      </c>
      <c r="HL45" s="22">
        <v>90.011200000000002</v>
      </c>
      <c r="HM45" s="22">
        <v>94.187100000000001</v>
      </c>
      <c r="HN45" s="22">
        <v>95.929000000000002</v>
      </c>
      <c r="HO45" s="22">
        <v>99.080399999999997</v>
      </c>
      <c r="HP45" s="22">
        <v>99.565799999999996</v>
      </c>
      <c r="HQ45" s="22">
        <v>99.650899999999993</v>
      </c>
      <c r="HR45" s="22">
        <v>99.736800000000002</v>
      </c>
      <c r="HS45" s="167">
        <v>100</v>
      </c>
      <c r="HT45" s="22">
        <v>99.829499999999996</v>
      </c>
      <c r="HU45" s="4">
        <v>99.078999999999994</v>
      </c>
      <c r="HV45" s="4">
        <v>102.0587</v>
      </c>
      <c r="HW45" s="4">
        <v>103.0933</v>
      </c>
      <c r="HX45" s="4">
        <v>103.11199999999999</v>
      </c>
      <c r="HY45" s="4">
        <v>103.1627</v>
      </c>
      <c r="HZ45" s="4">
        <v>105.2159</v>
      </c>
      <c r="IA45" s="4">
        <v>105.2813</v>
      </c>
      <c r="IB45" s="4">
        <v>104.7667</v>
      </c>
      <c r="IC45" s="4">
        <v>104.83620000000001</v>
      </c>
      <c r="ID45" s="4">
        <v>104.9901</v>
      </c>
      <c r="IE45" s="4">
        <v>105.42619999999999</v>
      </c>
      <c r="IF45" s="4">
        <v>105.3617</v>
      </c>
      <c r="IG45" s="4">
        <v>104.9794</v>
      </c>
      <c r="IH45" s="4">
        <v>102.9453</v>
      </c>
      <c r="II45" s="4">
        <v>104.84529999999999</v>
      </c>
      <c r="IJ45" s="28">
        <v>105.49639999999999</v>
      </c>
    </row>
    <row r="46" spans="1:244" s="100" customFormat="1" ht="11.1" customHeight="1" x14ac:dyDescent="0.2">
      <c r="A46" s="95" t="s">
        <v>2183</v>
      </c>
      <c r="B46"/>
      <c r="C46" t="s">
        <v>5495</v>
      </c>
      <c r="D46" s="46" t="s">
        <v>527</v>
      </c>
      <c r="E46" s="47"/>
      <c r="F46" s="34"/>
      <c r="G46" s="34"/>
      <c r="H46" s="34"/>
      <c r="I46" s="34"/>
      <c r="J46" s="34" t="str">
        <f>IF(LEFT($J$1,1)="1",VLOOKUP($A46,PPI_IPI_PGA_PGAI!$A:$I,2,FALSE),IF(LEFT($J$1,1)="2",VLOOKUP($A46,PPI_IPI_PGA_PGAI!$A:$I,3,FALSE),IF(LEFT($J$1,1)="3",VLOOKUP($A46,PPI_IPI_PGA_PGAI!$A:$I,4,FALSE),VLOOKUP($A46,PPI_IPI_PGA_PGAI!$A:$I,5,FALSE))))</f>
        <v>Kalbfleisch</v>
      </c>
      <c r="K46" s="34"/>
      <c r="L46" s="34"/>
      <c r="M46" s="34"/>
      <c r="N46" s="187"/>
      <c r="O46" s="5">
        <v>0.11459999999999999</v>
      </c>
      <c r="P46" s="153" t="s">
        <v>5719</v>
      </c>
      <c r="Q46" s="153" t="s">
        <v>5719</v>
      </c>
      <c r="R46" s="153" t="s">
        <v>5719</v>
      </c>
      <c r="S46" s="153" t="s">
        <v>5719</v>
      </c>
      <c r="T46" s="153" t="s">
        <v>5719</v>
      </c>
      <c r="U46" s="153" t="s">
        <v>5719</v>
      </c>
      <c r="V46" s="153" t="s">
        <v>5719</v>
      </c>
      <c r="W46" s="153" t="s">
        <v>5719</v>
      </c>
      <c r="X46" s="153" t="s">
        <v>5719</v>
      </c>
      <c r="Y46" s="153" t="s">
        <v>5719</v>
      </c>
      <c r="Z46" s="153" t="s">
        <v>5719</v>
      </c>
      <c r="AA46" s="153" t="s">
        <v>5719</v>
      </c>
      <c r="AB46" s="153" t="s">
        <v>5719</v>
      </c>
      <c r="AC46" s="153" t="s">
        <v>5719</v>
      </c>
      <c r="AD46" s="153" t="s">
        <v>5719</v>
      </c>
      <c r="AE46" s="153" t="s">
        <v>5719</v>
      </c>
      <c r="AF46" s="153" t="s">
        <v>5719</v>
      </c>
      <c r="AG46" s="153" t="s">
        <v>5719</v>
      </c>
      <c r="AH46" s="153" t="s">
        <v>5719</v>
      </c>
      <c r="AI46" s="153" t="s">
        <v>5719</v>
      </c>
      <c r="AJ46" s="153" t="s">
        <v>5719</v>
      </c>
      <c r="AK46" s="153" t="s">
        <v>5719</v>
      </c>
      <c r="AL46" s="153" t="s">
        <v>5719</v>
      </c>
      <c r="AM46" s="153" t="s">
        <v>5719</v>
      </c>
      <c r="AN46" s="153" t="s">
        <v>5719</v>
      </c>
      <c r="AO46" s="153" t="s">
        <v>5719</v>
      </c>
      <c r="AP46" s="153" t="s">
        <v>5719</v>
      </c>
      <c r="AQ46" s="153" t="s">
        <v>5719</v>
      </c>
      <c r="AR46" s="153" t="s">
        <v>5719</v>
      </c>
      <c r="AS46" s="153" t="s">
        <v>5719</v>
      </c>
      <c r="AT46" s="153" t="s">
        <v>5719</v>
      </c>
      <c r="AU46" s="153" t="s">
        <v>5719</v>
      </c>
      <c r="AV46" s="153" t="s">
        <v>5719</v>
      </c>
      <c r="AW46" s="153" t="s">
        <v>5719</v>
      </c>
      <c r="AX46" s="153" t="s">
        <v>5719</v>
      </c>
      <c r="AY46" s="153" t="s">
        <v>5719</v>
      </c>
      <c r="AZ46" s="153" t="s">
        <v>5719</v>
      </c>
      <c r="BA46" s="153" t="s">
        <v>5719</v>
      </c>
      <c r="BB46" s="153" t="s">
        <v>5719</v>
      </c>
      <c r="BC46" s="153" t="s">
        <v>5719</v>
      </c>
      <c r="BD46" s="153" t="s">
        <v>5719</v>
      </c>
      <c r="BE46" s="153" t="s">
        <v>5719</v>
      </c>
      <c r="BF46" s="153" t="s">
        <v>5719</v>
      </c>
      <c r="BG46" s="153" t="s">
        <v>5719</v>
      </c>
      <c r="BH46" s="153" t="s">
        <v>5719</v>
      </c>
      <c r="BI46" s="153" t="s">
        <v>5719</v>
      </c>
      <c r="BJ46" s="153" t="s">
        <v>5719</v>
      </c>
      <c r="BK46" s="153" t="s">
        <v>5719</v>
      </c>
      <c r="BL46" s="153" t="s">
        <v>5719</v>
      </c>
      <c r="BM46" s="153" t="s">
        <v>5719</v>
      </c>
      <c r="BN46" s="153" t="s">
        <v>5719</v>
      </c>
      <c r="BO46" s="153" t="s">
        <v>5719</v>
      </c>
      <c r="BP46" s="153" t="s">
        <v>5719</v>
      </c>
      <c r="BQ46" s="153" t="s">
        <v>5719</v>
      </c>
      <c r="BR46" s="153" t="s">
        <v>5719</v>
      </c>
      <c r="BS46" s="153" t="s">
        <v>5719</v>
      </c>
      <c r="BT46" s="153" t="s">
        <v>5719</v>
      </c>
      <c r="BU46" s="153" t="s">
        <v>5719</v>
      </c>
      <c r="BV46" s="153" t="s">
        <v>5719</v>
      </c>
      <c r="BW46" s="153" t="s">
        <v>5719</v>
      </c>
      <c r="BX46" s="153" t="s">
        <v>5719</v>
      </c>
      <c r="BY46" s="153" t="s">
        <v>5719</v>
      </c>
      <c r="BZ46" s="153" t="s">
        <v>5719</v>
      </c>
      <c r="CA46" s="153" t="s">
        <v>5719</v>
      </c>
      <c r="CB46" s="153" t="s">
        <v>5719</v>
      </c>
      <c r="CC46" s="153" t="s">
        <v>5719</v>
      </c>
      <c r="CD46" s="153" t="s">
        <v>5719</v>
      </c>
      <c r="CE46" s="153" t="s">
        <v>5719</v>
      </c>
      <c r="CF46" s="153" t="s">
        <v>5719</v>
      </c>
      <c r="CG46" s="153" t="s">
        <v>5719</v>
      </c>
      <c r="CH46" s="153" t="s">
        <v>5719</v>
      </c>
      <c r="CI46" s="153" t="s">
        <v>5719</v>
      </c>
      <c r="CJ46" s="153" t="s">
        <v>5719</v>
      </c>
      <c r="CK46" s="153" t="s">
        <v>5719</v>
      </c>
      <c r="CL46" s="153" t="s">
        <v>5719</v>
      </c>
      <c r="CM46" s="153" t="s">
        <v>5719</v>
      </c>
      <c r="CN46" s="153" t="s">
        <v>5719</v>
      </c>
      <c r="CO46" s="153" t="s">
        <v>5719</v>
      </c>
      <c r="CP46" s="153" t="s">
        <v>5719</v>
      </c>
      <c r="CQ46" s="153" t="s">
        <v>5719</v>
      </c>
      <c r="CR46" s="153" t="s">
        <v>5719</v>
      </c>
      <c r="CS46" s="153" t="s">
        <v>5719</v>
      </c>
      <c r="CT46" s="153" t="s">
        <v>5719</v>
      </c>
      <c r="CU46" s="153" t="s">
        <v>5719</v>
      </c>
      <c r="CV46" s="153" t="s">
        <v>5719</v>
      </c>
      <c r="CW46" s="153" t="s">
        <v>5719</v>
      </c>
      <c r="CX46" s="153" t="s">
        <v>5719</v>
      </c>
      <c r="CY46" s="153" t="s">
        <v>5719</v>
      </c>
      <c r="CZ46" s="153" t="s">
        <v>5719</v>
      </c>
      <c r="DA46" s="153" t="s">
        <v>5719</v>
      </c>
      <c r="DB46" s="153" t="s">
        <v>5719</v>
      </c>
      <c r="DC46" s="153" t="s">
        <v>5719</v>
      </c>
      <c r="DD46" s="153" t="s">
        <v>5719</v>
      </c>
      <c r="DE46" s="153" t="s">
        <v>5719</v>
      </c>
      <c r="DF46" s="153" t="s">
        <v>5719</v>
      </c>
      <c r="DG46" s="153" t="s">
        <v>5719</v>
      </c>
      <c r="DH46" s="153" t="s">
        <v>5719</v>
      </c>
      <c r="DI46" s="153" t="s">
        <v>5719</v>
      </c>
      <c r="DJ46" s="153" t="s">
        <v>5719</v>
      </c>
      <c r="DK46" s="153" t="s">
        <v>5719</v>
      </c>
      <c r="DL46" s="153" t="s">
        <v>5719</v>
      </c>
      <c r="DM46" s="153" t="s">
        <v>5719</v>
      </c>
      <c r="DN46" s="153" t="s">
        <v>5719</v>
      </c>
      <c r="DO46" s="153" t="s">
        <v>5719</v>
      </c>
      <c r="DP46" s="153" t="s">
        <v>5719</v>
      </c>
      <c r="DQ46" s="153" t="s">
        <v>5719</v>
      </c>
      <c r="DR46" s="153" t="s">
        <v>5719</v>
      </c>
      <c r="DS46" s="153" t="s">
        <v>5719</v>
      </c>
      <c r="DT46" s="153" t="s">
        <v>5719</v>
      </c>
      <c r="DU46" s="153" t="s">
        <v>5719</v>
      </c>
      <c r="DV46" s="153" t="s">
        <v>5719</v>
      </c>
      <c r="DW46" s="153" t="s">
        <v>5719</v>
      </c>
      <c r="DX46" s="153" t="s">
        <v>5719</v>
      </c>
      <c r="DY46" s="153" t="s">
        <v>5719</v>
      </c>
      <c r="DZ46" s="153" t="s">
        <v>5719</v>
      </c>
      <c r="EA46" s="153" t="s">
        <v>5719</v>
      </c>
      <c r="EB46" s="153" t="s">
        <v>5719</v>
      </c>
      <c r="EC46" s="153" t="s">
        <v>5719</v>
      </c>
      <c r="ED46" s="153" t="s">
        <v>5719</v>
      </c>
      <c r="EE46" s="153" t="s">
        <v>5719</v>
      </c>
      <c r="EF46" s="153" t="s">
        <v>5719</v>
      </c>
      <c r="EG46" s="153" t="s">
        <v>5719</v>
      </c>
      <c r="EH46" s="153" t="s">
        <v>5719</v>
      </c>
      <c r="EI46" s="153" t="s">
        <v>5719</v>
      </c>
      <c r="EJ46" s="153" t="s">
        <v>5719</v>
      </c>
      <c r="EK46" s="153" t="s">
        <v>5719</v>
      </c>
      <c r="EL46" s="153" t="s">
        <v>5719</v>
      </c>
      <c r="EM46" s="153" t="s">
        <v>5719</v>
      </c>
      <c r="EN46" s="153" t="s">
        <v>5719</v>
      </c>
      <c r="EO46" s="153" t="s">
        <v>5719</v>
      </c>
      <c r="EP46" s="153" t="s">
        <v>5719</v>
      </c>
      <c r="EQ46" s="153" t="s">
        <v>5719</v>
      </c>
      <c r="ER46" s="153" t="s">
        <v>5719</v>
      </c>
      <c r="ES46" s="153" t="s">
        <v>5719</v>
      </c>
      <c r="ET46" s="153" t="s">
        <v>5719</v>
      </c>
      <c r="EU46" s="153" t="s">
        <v>5719</v>
      </c>
      <c r="EV46" s="153" t="s">
        <v>5719</v>
      </c>
      <c r="EW46" s="153" t="s">
        <v>5719</v>
      </c>
      <c r="EX46" s="153" t="s">
        <v>5719</v>
      </c>
      <c r="EY46" s="153" t="s">
        <v>5719</v>
      </c>
      <c r="EZ46" s="153" t="s">
        <v>5719</v>
      </c>
      <c r="FA46" s="153" t="s">
        <v>5719</v>
      </c>
      <c r="FB46" s="153" t="s">
        <v>5719</v>
      </c>
      <c r="FC46" s="153" t="s">
        <v>5719</v>
      </c>
      <c r="FD46" s="153" t="s">
        <v>5719</v>
      </c>
      <c r="FE46" s="153" t="s">
        <v>5719</v>
      </c>
      <c r="FF46" s="153" t="s">
        <v>5719</v>
      </c>
      <c r="FG46" s="153" t="s">
        <v>5719</v>
      </c>
      <c r="FH46" s="153" t="s">
        <v>5719</v>
      </c>
      <c r="FI46" s="153" t="s">
        <v>5719</v>
      </c>
      <c r="FJ46" s="153" t="s">
        <v>5719</v>
      </c>
      <c r="FK46" s="22">
        <v>99.037199999999999</v>
      </c>
      <c r="FL46" s="22">
        <v>96.680499999999995</v>
      </c>
      <c r="FM46" s="22">
        <v>90.289400000000001</v>
      </c>
      <c r="FN46" s="22">
        <v>86.147099999999995</v>
      </c>
      <c r="FO46" s="22">
        <v>83.179599999999994</v>
      </c>
      <c r="FP46" s="22">
        <v>80.195800000000006</v>
      </c>
      <c r="FQ46" s="22">
        <v>81.948999999999998</v>
      </c>
      <c r="FR46" s="22">
        <v>84.575599999999994</v>
      </c>
      <c r="FS46" s="22">
        <v>84.638800000000003</v>
      </c>
      <c r="FT46" s="22">
        <v>91.011200000000002</v>
      </c>
      <c r="FU46" s="22">
        <v>98.146600000000007</v>
      </c>
      <c r="FV46" s="22">
        <v>98.715999999999994</v>
      </c>
      <c r="FW46" s="22">
        <v>98.959100000000007</v>
      </c>
      <c r="FX46" s="22">
        <v>92.527699999999996</v>
      </c>
      <c r="FY46" s="22">
        <v>85.386499999999998</v>
      </c>
      <c r="FZ46" s="22">
        <v>85.007000000000005</v>
      </c>
      <c r="GA46" s="22">
        <v>85.007000000000005</v>
      </c>
      <c r="GB46" s="22">
        <v>85.090500000000006</v>
      </c>
      <c r="GC46" s="22">
        <v>86.959599999999995</v>
      </c>
      <c r="GD46" s="22">
        <v>91.186000000000007</v>
      </c>
      <c r="GE46" s="22">
        <v>91.843100000000007</v>
      </c>
      <c r="GF46" s="22">
        <v>95.332499999999996</v>
      </c>
      <c r="GG46" s="22">
        <v>101.4592</v>
      </c>
      <c r="GH46" s="22">
        <v>102.4402</v>
      </c>
      <c r="GI46" s="22">
        <v>102.3296</v>
      </c>
      <c r="GJ46" s="22">
        <v>96.2363</v>
      </c>
      <c r="GK46" s="22">
        <v>89.690299999999993</v>
      </c>
      <c r="GL46" s="22">
        <v>87.822800000000001</v>
      </c>
      <c r="GM46" s="22">
        <v>87.869500000000002</v>
      </c>
      <c r="GN46" s="22">
        <v>87.408299999999997</v>
      </c>
      <c r="GO46" s="22">
        <v>91.226900000000001</v>
      </c>
      <c r="GP46" s="22">
        <v>94.024799999999999</v>
      </c>
      <c r="GQ46" s="22">
        <v>93.175899999999999</v>
      </c>
      <c r="GR46" s="22">
        <v>98.238500000000002</v>
      </c>
      <c r="GS46" s="22">
        <v>102.8152</v>
      </c>
      <c r="GT46" s="22">
        <v>102.56319999999999</v>
      </c>
      <c r="GU46" s="22">
        <v>103.8488</v>
      </c>
      <c r="GV46" s="22">
        <v>99.770700000000005</v>
      </c>
      <c r="GW46" s="22">
        <v>95.277199999999993</v>
      </c>
      <c r="GX46" s="22">
        <v>90.131500000000003</v>
      </c>
      <c r="GY46" s="22">
        <v>90.066800000000001</v>
      </c>
      <c r="GZ46" s="22">
        <v>88.799800000000005</v>
      </c>
      <c r="HA46" s="22">
        <v>84.664000000000001</v>
      </c>
      <c r="HB46" s="22">
        <v>86.827100000000002</v>
      </c>
      <c r="HC46" s="22">
        <v>86.791799999999995</v>
      </c>
      <c r="HD46" s="22">
        <v>94.722800000000007</v>
      </c>
      <c r="HE46" s="22">
        <v>99.038899999999998</v>
      </c>
      <c r="HF46" s="22">
        <v>100.8085</v>
      </c>
      <c r="HG46" s="22">
        <v>100.6447</v>
      </c>
      <c r="HH46" s="22">
        <v>95.551299999999998</v>
      </c>
      <c r="HI46" s="22">
        <v>89.165800000000004</v>
      </c>
      <c r="HJ46" s="22">
        <v>83.858699999999999</v>
      </c>
      <c r="HK46" s="22">
        <v>77.427400000000006</v>
      </c>
      <c r="HL46" s="22">
        <v>74.409400000000005</v>
      </c>
      <c r="HM46" s="22">
        <v>78.887900000000002</v>
      </c>
      <c r="HN46" s="22">
        <v>87.871399999999994</v>
      </c>
      <c r="HO46" s="22">
        <v>92.697500000000005</v>
      </c>
      <c r="HP46" s="22">
        <v>97.520499999999998</v>
      </c>
      <c r="HQ46" s="22">
        <v>100.3969</v>
      </c>
      <c r="HR46" s="22">
        <v>102.21550000000001</v>
      </c>
      <c r="HS46" s="167">
        <v>100</v>
      </c>
      <c r="HT46" s="22">
        <v>97.387</v>
      </c>
      <c r="HU46" s="4">
        <v>81.728399999999993</v>
      </c>
      <c r="HV46" s="4">
        <v>86.3005</v>
      </c>
      <c r="HW46" s="4">
        <v>87.189499999999995</v>
      </c>
      <c r="HX46" s="4">
        <v>84.354399999999998</v>
      </c>
      <c r="HY46" s="4">
        <v>90.509299999999996</v>
      </c>
      <c r="HZ46" s="4">
        <v>97.354799999999997</v>
      </c>
      <c r="IA46" s="4">
        <v>97.329099999999997</v>
      </c>
      <c r="IB46" s="4">
        <v>100.048</v>
      </c>
      <c r="IC46" s="4">
        <v>105.8749</v>
      </c>
      <c r="ID46" s="4">
        <v>108.6086</v>
      </c>
      <c r="IE46" s="4">
        <v>109.3188</v>
      </c>
      <c r="IF46" s="4">
        <v>108.84059999999999</v>
      </c>
      <c r="IG46" s="4">
        <v>96.269599999999997</v>
      </c>
      <c r="IH46" s="4">
        <v>93.619399999999999</v>
      </c>
      <c r="II46" s="4">
        <v>100.4901</v>
      </c>
      <c r="IJ46" s="28">
        <v>101.3293</v>
      </c>
    </row>
    <row r="47" spans="1:244" s="100" customFormat="1" ht="11.1" customHeight="1" x14ac:dyDescent="0.2">
      <c r="A47" s="95" t="s">
        <v>2184</v>
      </c>
      <c r="B47"/>
      <c r="C47" t="s">
        <v>5496</v>
      </c>
      <c r="D47" s="46" t="s">
        <v>5718</v>
      </c>
      <c r="E47" s="47"/>
      <c r="F47" s="34"/>
      <c r="G47" s="34"/>
      <c r="H47" s="34"/>
      <c r="I47" s="34"/>
      <c r="J47" s="34" t="str">
        <f>IF(LEFT($J$1,1)="1",VLOOKUP($A47,PPI_IPI_PGA_PGAI!$A:$I,2,FALSE),IF(LEFT($J$1,1)="2",VLOOKUP($A47,PPI_IPI_PGA_PGAI!$A:$I,3,FALSE),IF(LEFT($J$1,1)="3",VLOOKUP($A47,PPI_IPI_PGA_PGAI!$A:$I,4,FALSE),VLOOKUP($A47,PPI_IPI_PGA_PGAI!$A:$I,5,FALSE))))</f>
        <v>Schweinefleisch</v>
      </c>
      <c r="K47" s="34"/>
      <c r="L47" s="34"/>
      <c r="M47" s="34"/>
      <c r="N47" s="187"/>
      <c r="O47" s="5">
        <v>0.2823</v>
      </c>
      <c r="P47" s="153" t="s">
        <v>5719</v>
      </c>
      <c r="Q47" s="153" t="s">
        <v>5719</v>
      </c>
      <c r="R47" s="153" t="s">
        <v>5719</v>
      </c>
      <c r="S47" s="153" t="s">
        <v>5719</v>
      </c>
      <c r="T47" s="153" t="s">
        <v>5719</v>
      </c>
      <c r="U47" s="153" t="s">
        <v>5719</v>
      </c>
      <c r="V47" s="153" t="s">
        <v>5719</v>
      </c>
      <c r="W47" s="153" t="s">
        <v>5719</v>
      </c>
      <c r="X47" s="153" t="s">
        <v>5719</v>
      </c>
      <c r="Y47" s="153" t="s">
        <v>5719</v>
      </c>
      <c r="Z47" s="153" t="s">
        <v>5719</v>
      </c>
      <c r="AA47" s="153" t="s">
        <v>5719</v>
      </c>
      <c r="AB47" s="153" t="s">
        <v>5719</v>
      </c>
      <c r="AC47" s="153" t="s">
        <v>5719</v>
      </c>
      <c r="AD47" s="153" t="s">
        <v>5719</v>
      </c>
      <c r="AE47" s="153" t="s">
        <v>5719</v>
      </c>
      <c r="AF47" s="153" t="s">
        <v>5719</v>
      </c>
      <c r="AG47" s="153" t="s">
        <v>5719</v>
      </c>
      <c r="AH47" s="153" t="s">
        <v>5719</v>
      </c>
      <c r="AI47" s="153" t="s">
        <v>5719</v>
      </c>
      <c r="AJ47" s="153" t="s">
        <v>5719</v>
      </c>
      <c r="AK47" s="153" t="s">
        <v>5719</v>
      </c>
      <c r="AL47" s="153" t="s">
        <v>5719</v>
      </c>
      <c r="AM47" s="153" t="s">
        <v>5719</v>
      </c>
      <c r="AN47" s="153" t="s">
        <v>5719</v>
      </c>
      <c r="AO47" s="153" t="s">
        <v>5719</v>
      </c>
      <c r="AP47" s="153" t="s">
        <v>5719</v>
      </c>
      <c r="AQ47" s="153" t="s">
        <v>5719</v>
      </c>
      <c r="AR47" s="153" t="s">
        <v>5719</v>
      </c>
      <c r="AS47" s="153" t="s">
        <v>5719</v>
      </c>
      <c r="AT47" s="153" t="s">
        <v>5719</v>
      </c>
      <c r="AU47" s="153" t="s">
        <v>5719</v>
      </c>
      <c r="AV47" s="153" t="s">
        <v>5719</v>
      </c>
      <c r="AW47" s="153" t="s">
        <v>5719</v>
      </c>
      <c r="AX47" s="153" t="s">
        <v>5719</v>
      </c>
      <c r="AY47" s="153" t="s">
        <v>5719</v>
      </c>
      <c r="AZ47" s="153" t="s">
        <v>5719</v>
      </c>
      <c r="BA47" s="153" t="s">
        <v>5719</v>
      </c>
      <c r="BB47" s="153" t="s">
        <v>5719</v>
      </c>
      <c r="BC47" s="153" t="s">
        <v>5719</v>
      </c>
      <c r="BD47" s="153" t="s">
        <v>5719</v>
      </c>
      <c r="BE47" s="153" t="s">
        <v>5719</v>
      </c>
      <c r="BF47" s="153" t="s">
        <v>5719</v>
      </c>
      <c r="BG47" s="153" t="s">
        <v>5719</v>
      </c>
      <c r="BH47" s="153" t="s">
        <v>5719</v>
      </c>
      <c r="BI47" s="153" t="s">
        <v>5719</v>
      </c>
      <c r="BJ47" s="153" t="s">
        <v>5719</v>
      </c>
      <c r="BK47" s="153" t="s">
        <v>5719</v>
      </c>
      <c r="BL47" s="153" t="s">
        <v>5719</v>
      </c>
      <c r="BM47" s="153" t="s">
        <v>5719</v>
      </c>
      <c r="BN47" s="153" t="s">
        <v>5719</v>
      </c>
      <c r="BO47" s="153" t="s">
        <v>5719</v>
      </c>
      <c r="BP47" s="153" t="s">
        <v>5719</v>
      </c>
      <c r="BQ47" s="153" t="s">
        <v>5719</v>
      </c>
      <c r="BR47" s="153" t="s">
        <v>5719</v>
      </c>
      <c r="BS47" s="153" t="s">
        <v>5719</v>
      </c>
      <c r="BT47" s="153" t="s">
        <v>5719</v>
      </c>
      <c r="BU47" s="153" t="s">
        <v>5719</v>
      </c>
      <c r="BV47" s="153" t="s">
        <v>5719</v>
      </c>
      <c r="BW47" s="153" t="s">
        <v>5719</v>
      </c>
      <c r="BX47" s="153" t="s">
        <v>5719</v>
      </c>
      <c r="BY47" s="153" t="s">
        <v>5719</v>
      </c>
      <c r="BZ47" s="153" t="s">
        <v>5719</v>
      </c>
      <c r="CA47" s="153" t="s">
        <v>5719</v>
      </c>
      <c r="CB47" s="153" t="s">
        <v>5719</v>
      </c>
      <c r="CC47" s="153" t="s">
        <v>5719</v>
      </c>
      <c r="CD47" s="153" t="s">
        <v>5719</v>
      </c>
      <c r="CE47" s="153" t="s">
        <v>5719</v>
      </c>
      <c r="CF47" s="153" t="s">
        <v>5719</v>
      </c>
      <c r="CG47" s="153" t="s">
        <v>5719</v>
      </c>
      <c r="CH47" s="153" t="s">
        <v>5719</v>
      </c>
      <c r="CI47" s="153" t="s">
        <v>5719</v>
      </c>
      <c r="CJ47" s="153" t="s">
        <v>5719</v>
      </c>
      <c r="CK47" s="153" t="s">
        <v>5719</v>
      </c>
      <c r="CL47" s="153" t="s">
        <v>5719</v>
      </c>
      <c r="CM47" s="153" t="s">
        <v>5719</v>
      </c>
      <c r="CN47" s="153" t="s">
        <v>5719</v>
      </c>
      <c r="CO47" s="153" t="s">
        <v>5719</v>
      </c>
      <c r="CP47" s="153" t="s">
        <v>5719</v>
      </c>
      <c r="CQ47" s="153" t="s">
        <v>5719</v>
      </c>
      <c r="CR47" s="153" t="s">
        <v>5719</v>
      </c>
      <c r="CS47" s="153" t="s">
        <v>5719</v>
      </c>
      <c r="CT47" s="153" t="s">
        <v>5719</v>
      </c>
      <c r="CU47" s="153" t="s">
        <v>5719</v>
      </c>
      <c r="CV47" s="153" t="s">
        <v>5719</v>
      </c>
      <c r="CW47" s="153" t="s">
        <v>5719</v>
      </c>
      <c r="CX47" s="153" t="s">
        <v>5719</v>
      </c>
      <c r="CY47" s="153" t="s">
        <v>5719</v>
      </c>
      <c r="CZ47" s="153" t="s">
        <v>5719</v>
      </c>
      <c r="DA47" s="153" t="s">
        <v>5719</v>
      </c>
      <c r="DB47" s="153" t="s">
        <v>5719</v>
      </c>
      <c r="DC47" s="153" t="s">
        <v>5719</v>
      </c>
      <c r="DD47" s="153" t="s">
        <v>5719</v>
      </c>
      <c r="DE47" s="153" t="s">
        <v>5719</v>
      </c>
      <c r="DF47" s="153" t="s">
        <v>5719</v>
      </c>
      <c r="DG47" s="153" t="s">
        <v>5719</v>
      </c>
      <c r="DH47" s="153" t="s">
        <v>5719</v>
      </c>
      <c r="DI47" s="153" t="s">
        <v>5719</v>
      </c>
      <c r="DJ47" s="153" t="s">
        <v>5719</v>
      </c>
      <c r="DK47" s="153" t="s">
        <v>5719</v>
      </c>
      <c r="DL47" s="153" t="s">
        <v>5719</v>
      </c>
      <c r="DM47" s="153" t="s">
        <v>5719</v>
      </c>
      <c r="DN47" s="153" t="s">
        <v>5719</v>
      </c>
      <c r="DO47" s="153" t="s">
        <v>5719</v>
      </c>
      <c r="DP47" s="153" t="s">
        <v>5719</v>
      </c>
      <c r="DQ47" s="153" t="s">
        <v>5719</v>
      </c>
      <c r="DR47" s="153" t="s">
        <v>5719</v>
      </c>
      <c r="DS47" s="153" t="s">
        <v>5719</v>
      </c>
      <c r="DT47" s="153" t="s">
        <v>5719</v>
      </c>
      <c r="DU47" s="153" t="s">
        <v>5719</v>
      </c>
      <c r="DV47" s="153" t="s">
        <v>5719</v>
      </c>
      <c r="DW47" s="153" t="s">
        <v>5719</v>
      </c>
      <c r="DX47" s="153" t="s">
        <v>5719</v>
      </c>
      <c r="DY47" s="153" t="s">
        <v>5719</v>
      </c>
      <c r="DZ47" s="153" t="s">
        <v>5719</v>
      </c>
      <c r="EA47" s="153" t="s">
        <v>5719</v>
      </c>
      <c r="EB47" s="153" t="s">
        <v>5719</v>
      </c>
      <c r="EC47" s="153" t="s">
        <v>5719</v>
      </c>
      <c r="ED47" s="153" t="s">
        <v>5719</v>
      </c>
      <c r="EE47" s="153" t="s">
        <v>5719</v>
      </c>
      <c r="EF47" s="153" t="s">
        <v>5719</v>
      </c>
      <c r="EG47" s="153" t="s">
        <v>5719</v>
      </c>
      <c r="EH47" s="153" t="s">
        <v>5719</v>
      </c>
      <c r="EI47" s="153" t="s">
        <v>5719</v>
      </c>
      <c r="EJ47" s="153" t="s">
        <v>5719</v>
      </c>
      <c r="EK47" s="153" t="s">
        <v>5719</v>
      </c>
      <c r="EL47" s="153" t="s">
        <v>5719</v>
      </c>
      <c r="EM47" s="153" t="s">
        <v>5719</v>
      </c>
      <c r="EN47" s="153" t="s">
        <v>5719</v>
      </c>
      <c r="EO47" s="153" t="s">
        <v>5719</v>
      </c>
      <c r="EP47" s="153" t="s">
        <v>5719</v>
      </c>
      <c r="EQ47" s="153" t="s">
        <v>5719</v>
      </c>
      <c r="ER47" s="153" t="s">
        <v>5719</v>
      </c>
      <c r="ES47" s="153" t="s">
        <v>5719</v>
      </c>
      <c r="ET47" s="153" t="s">
        <v>5719</v>
      </c>
      <c r="EU47" s="153" t="s">
        <v>5719</v>
      </c>
      <c r="EV47" s="153" t="s">
        <v>5719</v>
      </c>
      <c r="EW47" s="153" t="s">
        <v>5719</v>
      </c>
      <c r="EX47" s="153" t="s">
        <v>5719</v>
      </c>
      <c r="EY47" s="153" t="s">
        <v>5719</v>
      </c>
      <c r="EZ47" s="153" t="s">
        <v>5719</v>
      </c>
      <c r="FA47" s="153" t="s">
        <v>5719</v>
      </c>
      <c r="FB47" s="153" t="s">
        <v>5719</v>
      </c>
      <c r="FC47" s="153" t="s">
        <v>5719</v>
      </c>
      <c r="FD47" s="153" t="s">
        <v>5719</v>
      </c>
      <c r="FE47" s="153" t="s">
        <v>5719</v>
      </c>
      <c r="FF47" s="153" t="s">
        <v>5719</v>
      </c>
      <c r="FG47" s="153" t="s">
        <v>5719</v>
      </c>
      <c r="FH47" s="153" t="s">
        <v>5719</v>
      </c>
      <c r="FI47" s="153" t="s">
        <v>5719</v>
      </c>
      <c r="FJ47" s="153" t="s">
        <v>5719</v>
      </c>
      <c r="FK47" s="22">
        <v>87.983999999999995</v>
      </c>
      <c r="FL47" s="22">
        <v>87.781700000000001</v>
      </c>
      <c r="FM47" s="22">
        <v>88.029300000000006</v>
      </c>
      <c r="FN47" s="22">
        <v>91.206699999999998</v>
      </c>
      <c r="FO47" s="22">
        <v>95.8904</v>
      </c>
      <c r="FP47" s="22">
        <v>101.0104</v>
      </c>
      <c r="FQ47" s="22">
        <v>103.2766</v>
      </c>
      <c r="FR47" s="22">
        <v>107.17700000000001</v>
      </c>
      <c r="FS47" s="22">
        <v>100.26649999999999</v>
      </c>
      <c r="FT47" s="22">
        <v>91.622200000000007</v>
      </c>
      <c r="FU47" s="22">
        <v>90.962000000000003</v>
      </c>
      <c r="FV47" s="22">
        <v>90.563800000000001</v>
      </c>
      <c r="FW47" s="22">
        <v>90.142300000000006</v>
      </c>
      <c r="FX47" s="22">
        <v>89.0762</v>
      </c>
      <c r="FY47" s="22">
        <v>90.216800000000006</v>
      </c>
      <c r="FZ47" s="22">
        <v>90.486199999999997</v>
      </c>
      <c r="GA47" s="22">
        <v>95.525000000000006</v>
      </c>
      <c r="GB47" s="22">
        <v>98.341300000000004</v>
      </c>
      <c r="GC47" s="22">
        <v>105.52079999999999</v>
      </c>
      <c r="GD47" s="22">
        <v>104.8519</v>
      </c>
      <c r="GE47" s="22">
        <v>93.416899999999998</v>
      </c>
      <c r="GF47" s="22">
        <v>89.990300000000005</v>
      </c>
      <c r="GG47" s="22">
        <v>90.016900000000007</v>
      </c>
      <c r="GH47" s="22">
        <v>89.191299999999998</v>
      </c>
      <c r="GI47" s="22">
        <v>89.358199999999997</v>
      </c>
      <c r="GJ47" s="22">
        <v>88.4893</v>
      </c>
      <c r="GK47" s="22">
        <v>88.275199999999998</v>
      </c>
      <c r="GL47" s="22">
        <v>88.726900000000001</v>
      </c>
      <c r="GM47" s="22">
        <v>91.928799999999995</v>
      </c>
      <c r="GN47" s="22">
        <v>100.4939</v>
      </c>
      <c r="GO47" s="22">
        <v>103.46680000000001</v>
      </c>
      <c r="GP47" s="22">
        <v>102.45699999999999</v>
      </c>
      <c r="GQ47" s="22">
        <v>92.380099999999999</v>
      </c>
      <c r="GR47" s="22">
        <v>89.400099999999995</v>
      </c>
      <c r="GS47" s="22">
        <v>92.759100000000004</v>
      </c>
      <c r="GT47" s="22">
        <v>95.524900000000002</v>
      </c>
      <c r="GU47" s="22">
        <v>97.179100000000005</v>
      </c>
      <c r="GV47" s="22">
        <v>99.166399999999996</v>
      </c>
      <c r="GW47" s="22">
        <v>104.6756</v>
      </c>
      <c r="GX47" s="22">
        <v>109.0369</v>
      </c>
      <c r="GY47" s="22">
        <v>110.343</v>
      </c>
      <c r="GZ47" s="22">
        <v>110.2437</v>
      </c>
      <c r="HA47" s="22">
        <v>111.9161</v>
      </c>
      <c r="HB47" s="22">
        <v>110.5204</v>
      </c>
      <c r="HC47" s="22">
        <v>110.5848</v>
      </c>
      <c r="HD47" s="22">
        <v>103.9945</v>
      </c>
      <c r="HE47" s="22">
        <v>102.991</v>
      </c>
      <c r="HF47" s="22">
        <v>101.3142</v>
      </c>
      <c r="HG47" s="22">
        <v>105.00279999999999</v>
      </c>
      <c r="HH47" s="22">
        <v>101.8408</v>
      </c>
      <c r="HI47" s="22">
        <v>108.49169999999999</v>
      </c>
      <c r="HJ47" s="22">
        <v>108.3112</v>
      </c>
      <c r="HK47" s="22">
        <v>110.05419999999999</v>
      </c>
      <c r="HL47" s="22">
        <v>112.0548</v>
      </c>
      <c r="HM47" s="22">
        <v>112.29170000000001</v>
      </c>
      <c r="HN47" s="22">
        <v>111.34950000000001</v>
      </c>
      <c r="HO47" s="22">
        <v>110.4667</v>
      </c>
      <c r="HP47" s="22">
        <v>110.63509999999999</v>
      </c>
      <c r="HQ47" s="22">
        <v>109.9478</v>
      </c>
      <c r="HR47" s="22">
        <v>108.1258</v>
      </c>
      <c r="HS47" s="167">
        <v>100</v>
      </c>
      <c r="HT47" s="22">
        <v>98.433499999999995</v>
      </c>
      <c r="HU47" s="4">
        <v>92.080299999999994</v>
      </c>
      <c r="HV47" s="4">
        <v>99.115200000000002</v>
      </c>
      <c r="HW47" s="4">
        <v>108.2993</v>
      </c>
      <c r="HX47" s="4">
        <v>111.49760000000001</v>
      </c>
      <c r="HY47" s="4">
        <v>112.1837</v>
      </c>
      <c r="HZ47" s="4">
        <v>102.6694</v>
      </c>
      <c r="IA47" s="4">
        <v>94.885499999999993</v>
      </c>
      <c r="IB47" s="4">
        <v>93.348200000000006</v>
      </c>
      <c r="IC47" s="4">
        <v>93.319199999999995</v>
      </c>
      <c r="ID47" s="4">
        <v>90.313599999999994</v>
      </c>
      <c r="IE47" s="4">
        <v>88.348299999999995</v>
      </c>
      <c r="IF47" s="4">
        <v>88.903099999999995</v>
      </c>
      <c r="IG47" s="4">
        <v>88.864699999999999</v>
      </c>
      <c r="IH47" s="4">
        <v>88.944000000000003</v>
      </c>
      <c r="II47" s="4">
        <v>89.310100000000006</v>
      </c>
      <c r="IJ47" s="28">
        <v>94.552499999999995</v>
      </c>
    </row>
    <row r="48" spans="1:244" s="100" customFormat="1" ht="11.1" customHeight="1" x14ac:dyDescent="0.2">
      <c r="A48" s="95" t="s">
        <v>2187</v>
      </c>
      <c r="B48"/>
      <c r="C48" t="s">
        <v>5497</v>
      </c>
      <c r="D48" s="46" t="s">
        <v>237</v>
      </c>
      <c r="E48" s="47"/>
      <c r="F48" s="34"/>
      <c r="G48" s="34"/>
      <c r="H48" s="34"/>
      <c r="I48" s="34" t="str">
        <f>IF(LEFT($J$1,1)="1",VLOOKUP($A48,PPI_IPI_PGA_PGAI!$A:$I,2,FALSE),IF(LEFT($J$1,1)="2",VLOOKUP($A48,PPI_IPI_PGA_PGAI!$A:$I,3,FALSE),IF(LEFT($J$1,1)="3",VLOOKUP($A48,PPI_IPI_PGA_PGAI!$A:$I,4,FALSE),VLOOKUP($A48,PPI_IPI_PGA_PGAI!$A:$I,5,FALSE))))</f>
        <v>Geflügelfleisch</v>
      </c>
      <c r="J48" s="34"/>
      <c r="K48" s="34"/>
      <c r="L48" s="34"/>
      <c r="M48" s="34"/>
      <c r="N48" s="187"/>
      <c r="O48" s="5">
        <v>7.1099999999999997E-2</v>
      </c>
      <c r="P48" s="22">
        <v>107.04049999999999</v>
      </c>
      <c r="Q48" s="22">
        <v>106.9892</v>
      </c>
      <c r="R48" s="22">
        <v>105.8729</v>
      </c>
      <c r="S48" s="22">
        <v>104.76860000000001</v>
      </c>
      <c r="T48" s="22">
        <v>105.0903</v>
      </c>
      <c r="U48" s="22">
        <v>104.1913</v>
      </c>
      <c r="V48" s="22">
        <v>104.4173</v>
      </c>
      <c r="W48" s="22">
        <v>105.0046</v>
      </c>
      <c r="X48" s="22">
        <v>103.5222</v>
      </c>
      <c r="Y48" s="22">
        <v>104.64279999999999</v>
      </c>
      <c r="Z48" s="22">
        <v>102.3796</v>
      </c>
      <c r="AA48" s="22">
        <v>103.1673</v>
      </c>
      <c r="AB48" s="22">
        <v>103.8788</v>
      </c>
      <c r="AC48" s="22">
        <v>102.8479</v>
      </c>
      <c r="AD48" s="22">
        <v>103.43429999999999</v>
      </c>
      <c r="AE48" s="22">
        <v>102.7273</v>
      </c>
      <c r="AF48" s="22">
        <v>102.944</v>
      </c>
      <c r="AG48" s="22">
        <v>102.5612</v>
      </c>
      <c r="AH48" s="22">
        <v>101.9956</v>
      </c>
      <c r="AI48" s="22">
        <v>101.4524</v>
      </c>
      <c r="AJ48" s="22">
        <v>102.5408</v>
      </c>
      <c r="AK48" s="22">
        <v>102.5408</v>
      </c>
      <c r="AL48" s="22">
        <v>101.68559999999999</v>
      </c>
      <c r="AM48" s="22">
        <v>100.4997</v>
      </c>
      <c r="AN48" s="22">
        <v>100.4997</v>
      </c>
      <c r="AO48" s="22">
        <v>98.797399999999996</v>
      </c>
      <c r="AP48" s="22">
        <v>101.0334</v>
      </c>
      <c r="AQ48" s="22">
        <v>100.9564</v>
      </c>
      <c r="AR48" s="22">
        <v>100.9564</v>
      </c>
      <c r="AS48" s="22">
        <v>101.4883</v>
      </c>
      <c r="AT48" s="22">
        <v>101.59529999999999</v>
      </c>
      <c r="AU48" s="22">
        <v>101.7719</v>
      </c>
      <c r="AV48" s="22">
        <v>100.0979</v>
      </c>
      <c r="AW48" s="22">
        <v>100.376</v>
      </c>
      <c r="AX48" s="22">
        <v>100.376</v>
      </c>
      <c r="AY48" s="22">
        <v>95.642799999999994</v>
      </c>
      <c r="AZ48" s="22">
        <v>95.952600000000004</v>
      </c>
      <c r="BA48" s="22">
        <v>95.760300000000001</v>
      </c>
      <c r="BB48" s="22">
        <v>96.538899999999998</v>
      </c>
      <c r="BC48" s="22">
        <v>96.659499999999994</v>
      </c>
      <c r="BD48" s="22">
        <v>96.563000000000002</v>
      </c>
      <c r="BE48" s="22">
        <v>97.697900000000004</v>
      </c>
      <c r="BF48" s="22">
        <v>97.476500000000001</v>
      </c>
      <c r="BG48" s="22">
        <v>97.644300000000001</v>
      </c>
      <c r="BH48" s="22">
        <v>99.225999999999999</v>
      </c>
      <c r="BI48" s="22">
        <v>99.395200000000003</v>
      </c>
      <c r="BJ48" s="22">
        <v>99.449799999999996</v>
      </c>
      <c r="BK48" s="22">
        <v>101.0693</v>
      </c>
      <c r="BL48" s="22">
        <v>101.1845</v>
      </c>
      <c r="BM48" s="22">
        <v>101.35599999999999</v>
      </c>
      <c r="BN48" s="22">
        <v>105.9551</v>
      </c>
      <c r="BO48" s="22">
        <v>105.98950000000001</v>
      </c>
      <c r="BP48" s="22">
        <v>106.2098</v>
      </c>
      <c r="BQ48" s="22">
        <v>104.8462</v>
      </c>
      <c r="BR48" s="22">
        <v>104.8539</v>
      </c>
      <c r="BS48" s="22">
        <v>105.1716</v>
      </c>
      <c r="BT48" s="22">
        <v>106.154</v>
      </c>
      <c r="BU48" s="22">
        <v>105.8541</v>
      </c>
      <c r="BV48" s="22">
        <v>106.2514</v>
      </c>
      <c r="BW48" s="22">
        <v>107.58410000000001</v>
      </c>
      <c r="BX48" s="22">
        <v>107.8304</v>
      </c>
      <c r="BY48" s="22">
        <v>107.8295</v>
      </c>
      <c r="BZ48" s="22">
        <v>108.12</v>
      </c>
      <c r="CA48" s="22">
        <v>108.26779999999999</v>
      </c>
      <c r="CB48" s="22">
        <v>108.20650000000001</v>
      </c>
      <c r="CC48" s="22">
        <v>108.289</v>
      </c>
      <c r="CD48" s="22">
        <v>108.87560000000001</v>
      </c>
      <c r="CE48" s="22">
        <v>108.3403</v>
      </c>
      <c r="CF48" s="22">
        <v>108.06789999999999</v>
      </c>
      <c r="CG48" s="22">
        <v>107.9799</v>
      </c>
      <c r="CH48" s="22">
        <v>107.7535</v>
      </c>
      <c r="CI48" s="22">
        <v>108.032</v>
      </c>
      <c r="CJ48" s="22">
        <v>107.9023</v>
      </c>
      <c r="CK48" s="22">
        <v>108.25839999999999</v>
      </c>
      <c r="CL48" s="22">
        <v>107.37690000000001</v>
      </c>
      <c r="CM48" s="22">
        <v>108.13509999999999</v>
      </c>
      <c r="CN48" s="22">
        <v>107.3639</v>
      </c>
      <c r="CO48" s="22">
        <v>106.6207</v>
      </c>
      <c r="CP48" s="22">
        <v>106.5501</v>
      </c>
      <c r="CQ48" s="22">
        <v>106.6953</v>
      </c>
      <c r="CR48" s="22">
        <v>105.89749999999999</v>
      </c>
      <c r="CS48" s="22">
        <v>105.7146</v>
      </c>
      <c r="CT48" s="22">
        <v>105.4414</v>
      </c>
      <c r="CU48" s="22">
        <v>105.5562</v>
      </c>
      <c r="CV48" s="22">
        <v>105.04089999999999</v>
      </c>
      <c r="CW48" s="22">
        <v>104.9157</v>
      </c>
      <c r="CX48" s="22">
        <v>105.81480000000001</v>
      </c>
      <c r="CY48" s="22">
        <v>105.8365</v>
      </c>
      <c r="CZ48" s="22">
        <v>106.0493</v>
      </c>
      <c r="DA48" s="22">
        <v>104.7376</v>
      </c>
      <c r="DB48" s="22">
        <v>104.87220000000001</v>
      </c>
      <c r="DC48" s="22">
        <v>105.48180000000001</v>
      </c>
      <c r="DD48" s="22">
        <v>105.2572</v>
      </c>
      <c r="DE48" s="22">
        <v>104.8565</v>
      </c>
      <c r="DF48" s="22">
        <v>104.3759</v>
      </c>
      <c r="DG48" s="22">
        <v>104.3814</v>
      </c>
      <c r="DH48" s="22">
        <v>104.87439999999999</v>
      </c>
      <c r="DI48" s="22">
        <v>104.6555</v>
      </c>
      <c r="DJ48" s="22">
        <v>104.77589999999999</v>
      </c>
      <c r="DK48" s="22">
        <v>104.9145</v>
      </c>
      <c r="DL48" s="22">
        <v>103.7428</v>
      </c>
      <c r="DM48" s="22">
        <v>103.6661</v>
      </c>
      <c r="DN48" s="22">
        <v>102.67310000000001</v>
      </c>
      <c r="DO48" s="22">
        <v>102.75530000000001</v>
      </c>
      <c r="DP48" s="22">
        <v>101.88339999999999</v>
      </c>
      <c r="DQ48" s="22">
        <v>101.989</v>
      </c>
      <c r="DR48" s="22">
        <v>102.4041</v>
      </c>
      <c r="DS48" s="22">
        <v>102.3935</v>
      </c>
      <c r="DT48" s="22">
        <v>102.1215</v>
      </c>
      <c r="DU48" s="22">
        <v>102.5303</v>
      </c>
      <c r="DV48" s="22">
        <v>102.59269999999999</v>
      </c>
      <c r="DW48" s="22">
        <v>102.4914</v>
      </c>
      <c r="DX48" s="22">
        <v>101.91500000000001</v>
      </c>
      <c r="DY48" s="22">
        <v>102.1977</v>
      </c>
      <c r="DZ48" s="22">
        <v>102.8738</v>
      </c>
      <c r="EA48" s="22">
        <v>102.38509999999999</v>
      </c>
      <c r="EB48" s="22">
        <v>102.3233</v>
      </c>
      <c r="EC48" s="22">
        <v>101.5994</v>
      </c>
      <c r="ED48" s="22">
        <v>101.7433</v>
      </c>
      <c r="EE48" s="22">
        <v>102.8314</v>
      </c>
      <c r="EF48" s="22">
        <v>102.4555</v>
      </c>
      <c r="EG48" s="22">
        <v>102.7817</v>
      </c>
      <c r="EH48" s="22">
        <v>103.04949999999999</v>
      </c>
      <c r="EI48" s="22">
        <v>101.4294</v>
      </c>
      <c r="EJ48" s="22">
        <v>101.6939</v>
      </c>
      <c r="EK48" s="22">
        <v>102.2813</v>
      </c>
      <c r="EL48" s="22">
        <v>102.37820000000001</v>
      </c>
      <c r="EM48" s="22">
        <v>101.6915</v>
      </c>
      <c r="EN48" s="22">
        <v>101.5111</v>
      </c>
      <c r="EO48" s="22">
        <v>101.303</v>
      </c>
      <c r="EP48" s="22">
        <v>101.0574</v>
      </c>
      <c r="EQ48" s="22">
        <v>101.6296</v>
      </c>
      <c r="ER48" s="22">
        <v>102.27979999999999</v>
      </c>
      <c r="ES48" s="22">
        <v>100.91419999999999</v>
      </c>
      <c r="ET48" s="22">
        <v>101.1728</v>
      </c>
      <c r="EU48" s="22">
        <v>101.4599</v>
      </c>
      <c r="EV48" s="22">
        <v>100.3569</v>
      </c>
      <c r="EW48" s="22">
        <v>101.0067</v>
      </c>
      <c r="EX48" s="22">
        <v>101.61279999999999</v>
      </c>
      <c r="EY48" s="22">
        <v>100.9949</v>
      </c>
      <c r="EZ48" s="22">
        <v>100.60209999999999</v>
      </c>
      <c r="FA48" s="22">
        <v>100.6247</v>
      </c>
      <c r="FB48" s="22">
        <v>100.84220000000001</v>
      </c>
      <c r="FC48" s="22">
        <v>99.989199999999997</v>
      </c>
      <c r="FD48" s="22">
        <v>100.3674</v>
      </c>
      <c r="FE48" s="22">
        <v>100.1099</v>
      </c>
      <c r="FF48" s="22">
        <v>100.97020000000001</v>
      </c>
      <c r="FG48" s="22">
        <v>100.8839</v>
      </c>
      <c r="FH48" s="22">
        <v>100.63209999999999</v>
      </c>
      <c r="FI48" s="22">
        <v>100.3867</v>
      </c>
      <c r="FJ48" s="22">
        <v>99.813800000000001</v>
      </c>
      <c r="FK48" s="22">
        <v>100.1825</v>
      </c>
      <c r="FL48" s="22">
        <v>100.0562</v>
      </c>
      <c r="FM48" s="22">
        <v>100.9046</v>
      </c>
      <c r="FN48" s="22">
        <v>99.505600000000001</v>
      </c>
      <c r="FO48" s="22">
        <v>100.38500000000001</v>
      </c>
      <c r="FP48" s="22">
        <v>99.600899999999996</v>
      </c>
      <c r="FQ48" s="22">
        <v>100.2817</v>
      </c>
      <c r="FR48" s="22">
        <v>99.763400000000004</v>
      </c>
      <c r="FS48" s="22">
        <v>98.882900000000006</v>
      </c>
      <c r="FT48" s="22">
        <v>100.5838</v>
      </c>
      <c r="FU48" s="22">
        <v>99.07</v>
      </c>
      <c r="FV48" s="22">
        <v>98.944999999999993</v>
      </c>
      <c r="FW48" s="22">
        <v>99.6905</v>
      </c>
      <c r="FX48" s="22">
        <v>99.467299999999994</v>
      </c>
      <c r="FY48" s="22">
        <v>99.382999999999996</v>
      </c>
      <c r="FZ48" s="22">
        <v>98.709299999999999</v>
      </c>
      <c r="GA48" s="22">
        <v>99.214399999999998</v>
      </c>
      <c r="GB48" s="22">
        <v>97.780600000000007</v>
      </c>
      <c r="GC48" s="22">
        <v>99.387699999999995</v>
      </c>
      <c r="GD48" s="22">
        <v>99.242000000000004</v>
      </c>
      <c r="GE48" s="22">
        <v>99.228999999999999</v>
      </c>
      <c r="GF48" s="22">
        <v>98.9285</v>
      </c>
      <c r="GG48" s="22">
        <v>100.5801</v>
      </c>
      <c r="GH48" s="22">
        <v>100.5047</v>
      </c>
      <c r="GI48" s="22">
        <v>99.155199999999994</v>
      </c>
      <c r="GJ48" s="22">
        <v>98.976100000000002</v>
      </c>
      <c r="GK48" s="22">
        <v>99.086699999999993</v>
      </c>
      <c r="GL48" s="22">
        <v>99.228899999999996</v>
      </c>
      <c r="GM48" s="22">
        <v>99.235699999999994</v>
      </c>
      <c r="GN48" s="22">
        <v>99.384799999999998</v>
      </c>
      <c r="GO48" s="22">
        <v>99.549000000000007</v>
      </c>
      <c r="GP48" s="22">
        <v>99.334100000000007</v>
      </c>
      <c r="GQ48" s="22">
        <v>100.09780000000001</v>
      </c>
      <c r="GR48" s="22">
        <v>100.17489999999999</v>
      </c>
      <c r="GS48" s="22">
        <v>100.185</v>
      </c>
      <c r="GT48" s="22">
        <v>99.866399999999999</v>
      </c>
      <c r="GU48" s="22">
        <v>99.815200000000004</v>
      </c>
      <c r="GV48" s="22">
        <v>99.779600000000002</v>
      </c>
      <c r="GW48" s="22">
        <v>99.779600000000002</v>
      </c>
      <c r="GX48" s="22">
        <v>100.4074</v>
      </c>
      <c r="GY48" s="22">
        <v>100.4074</v>
      </c>
      <c r="GZ48" s="22">
        <v>100.4074</v>
      </c>
      <c r="HA48" s="22">
        <v>100.1382</v>
      </c>
      <c r="HB48" s="22">
        <v>100.1382</v>
      </c>
      <c r="HC48" s="22">
        <v>100.1382</v>
      </c>
      <c r="HD48" s="22">
        <v>100.1155</v>
      </c>
      <c r="HE48" s="22">
        <v>99.659800000000004</v>
      </c>
      <c r="HF48" s="22">
        <v>99.659800000000004</v>
      </c>
      <c r="HG48" s="22">
        <v>99.347800000000007</v>
      </c>
      <c r="HH48" s="22">
        <v>99.347800000000007</v>
      </c>
      <c r="HI48" s="22">
        <v>99.659800000000004</v>
      </c>
      <c r="HJ48" s="22">
        <v>99.4405</v>
      </c>
      <c r="HK48" s="22">
        <v>99.626300000000001</v>
      </c>
      <c r="HL48" s="22">
        <v>99.626300000000001</v>
      </c>
      <c r="HM48" s="22">
        <v>99.626300000000001</v>
      </c>
      <c r="HN48" s="22">
        <v>99.928600000000003</v>
      </c>
      <c r="HO48" s="22">
        <v>100</v>
      </c>
      <c r="HP48" s="22">
        <v>100</v>
      </c>
      <c r="HQ48" s="22">
        <v>100</v>
      </c>
      <c r="HR48" s="22">
        <v>100</v>
      </c>
      <c r="HS48" s="167">
        <v>100</v>
      </c>
      <c r="HT48" s="22">
        <v>100.0675</v>
      </c>
      <c r="HU48" s="4">
        <v>100.19929999999999</v>
      </c>
      <c r="HV48" s="4">
        <v>100.19929999999999</v>
      </c>
      <c r="HW48" s="4">
        <v>100.79600000000001</v>
      </c>
      <c r="HX48" s="4">
        <v>101.41370000000001</v>
      </c>
      <c r="HY48" s="4">
        <v>101.8959</v>
      </c>
      <c r="HZ48" s="4">
        <v>102.39960000000001</v>
      </c>
      <c r="IA48" s="4">
        <v>102.39960000000001</v>
      </c>
      <c r="IB48" s="4">
        <v>102.45650000000001</v>
      </c>
      <c r="IC48" s="4">
        <v>102.45650000000001</v>
      </c>
      <c r="ID48" s="4">
        <v>102.45650000000001</v>
      </c>
      <c r="IE48" s="4">
        <v>102.8536</v>
      </c>
      <c r="IF48" s="4">
        <v>103.7505</v>
      </c>
      <c r="IG48" s="4">
        <v>103.8176</v>
      </c>
      <c r="IH48" s="4">
        <v>105.5033</v>
      </c>
      <c r="II48" s="4">
        <v>107.2337</v>
      </c>
      <c r="IJ48" s="28">
        <v>109.2345</v>
      </c>
    </row>
    <row r="49" spans="1:244" s="100" customFormat="1" ht="11.1" customHeight="1" x14ac:dyDescent="0.2">
      <c r="A49" s="95" t="s">
        <v>2188</v>
      </c>
      <c r="B49"/>
      <c r="C49" t="s">
        <v>5498</v>
      </c>
      <c r="D49" s="46" t="s">
        <v>238</v>
      </c>
      <c r="E49" s="47"/>
      <c r="F49" s="34"/>
      <c r="G49" s="34"/>
      <c r="H49" s="34"/>
      <c r="I49" s="34" t="str">
        <f>IF(LEFT($J$1,1)="1",VLOOKUP($A49,PPI_IPI_PGA_PGAI!$A:$I,2,FALSE),IF(LEFT($J$1,1)="2",VLOOKUP($A49,PPI_IPI_PGA_PGAI!$A:$I,3,FALSE),IF(LEFT($J$1,1)="3",VLOOKUP($A49,PPI_IPI_PGA_PGAI!$A:$I,4,FALSE),VLOOKUP($A49,PPI_IPI_PGA_PGAI!$A:$I,5,FALSE))))</f>
        <v>Fleischprodukte</v>
      </c>
      <c r="J49" s="34"/>
      <c r="K49" s="34"/>
      <c r="L49" s="34"/>
      <c r="M49" s="34"/>
      <c r="N49" s="187"/>
      <c r="O49" s="5">
        <v>1.1843999999999999</v>
      </c>
      <c r="P49" s="22">
        <v>86.074100000000001</v>
      </c>
      <c r="Q49" s="22">
        <v>86.528400000000005</v>
      </c>
      <c r="R49" s="22">
        <v>87.242800000000003</v>
      </c>
      <c r="S49" s="22">
        <v>87.222399999999993</v>
      </c>
      <c r="T49" s="22">
        <v>87.127399999999994</v>
      </c>
      <c r="U49" s="22">
        <v>87.130399999999995</v>
      </c>
      <c r="V49" s="22">
        <v>87.086500000000001</v>
      </c>
      <c r="W49" s="22">
        <v>87.069299999999998</v>
      </c>
      <c r="X49" s="22">
        <v>87.101799999999997</v>
      </c>
      <c r="Y49" s="22">
        <v>87.2774</v>
      </c>
      <c r="Z49" s="22">
        <v>87.371300000000005</v>
      </c>
      <c r="AA49" s="22">
        <v>90.472499999999997</v>
      </c>
      <c r="AB49" s="22">
        <v>90.959199999999996</v>
      </c>
      <c r="AC49" s="22">
        <v>91.142600000000002</v>
      </c>
      <c r="AD49" s="22">
        <v>91.688100000000006</v>
      </c>
      <c r="AE49" s="22">
        <v>91.452699999999993</v>
      </c>
      <c r="AF49" s="22">
        <v>91.363900000000001</v>
      </c>
      <c r="AG49" s="22">
        <v>91.255499999999998</v>
      </c>
      <c r="AH49" s="22">
        <v>91.229200000000006</v>
      </c>
      <c r="AI49" s="22">
        <v>91.251400000000004</v>
      </c>
      <c r="AJ49" s="22">
        <v>90.992199999999997</v>
      </c>
      <c r="AK49" s="22">
        <v>91.049499999999995</v>
      </c>
      <c r="AL49" s="22">
        <v>90.818100000000001</v>
      </c>
      <c r="AM49" s="22">
        <v>90.144800000000004</v>
      </c>
      <c r="AN49" s="22">
        <v>89.918499999999995</v>
      </c>
      <c r="AO49" s="22">
        <v>89.930999999999997</v>
      </c>
      <c r="AP49" s="22">
        <v>89.956599999999995</v>
      </c>
      <c r="AQ49" s="22">
        <v>89.996700000000004</v>
      </c>
      <c r="AR49" s="22">
        <v>89.971299999999999</v>
      </c>
      <c r="AS49" s="22">
        <v>89.688000000000002</v>
      </c>
      <c r="AT49" s="22">
        <v>89.952699999999993</v>
      </c>
      <c r="AU49" s="22">
        <v>89.979100000000003</v>
      </c>
      <c r="AV49" s="22">
        <v>89.038200000000003</v>
      </c>
      <c r="AW49" s="22">
        <v>89.236500000000007</v>
      </c>
      <c r="AX49" s="22">
        <v>89.063800000000001</v>
      </c>
      <c r="AY49" s="22">
        <v>89.694400000000002</v>
      </c>
      <c r="AZ49" s="22">
        <v>89.698700000000002</v>
      </c>
      <c r="BA49" s="22">
        <v>89.599100000000007</v>
      </c>
      <c r="BB49" s="22">
        <v>89.940299999999993</v>
      </c>
      <c r="BC49" s="22">
        <v>89.894099999999995</v>
      </c>
      <c r="BD49" s="22">
        <v>89.935299999999998</v>
      </c>
      <c r="BE49" s="22">
        <v>89.756399999999999</v>
      </c>
      <c r="BF49" s="22">
        <v>89.8964</v>
      </c>
      <c r="BG49" s="22">
        <v>89.887799999999999</v>
      </c>
      <c r="BH49" s="22">
        <v>89.459100000000007</v>
      </c>
      <c r="BI49" s="22">
        <v>89.011700000000005</v>
      </c>
      <c r="BJ49" s="22">
        <v>88.992800000000003</v>
      </c>
      <c r="BK49" s="22">
        <v>88.862899999999996</v>
      </c>
      <c r="BL49" s="22">
        <v>88.825100000000006</v>
      </c>
      <c r="BM49" s="22">
        <v>88.936000000000007</v>
      </c>
      <c r="BN49" s="22">
        <v>88.572000000000003</v>
      </c>
      <c r="BO49" s="22">
        <v>88.574700000000007</v>
      </c>
      <c r="BP49" s="22">
        <v>88.684600000000003</v>
      </c>
      <c r="BQ49" s="22">
        <v>88.794799999999995</v>
      </c>
      <c r="BR49" s="22">
        <v>88.891099999999994</v>
      </c>
      <c r="BS49" s="22">
        <v>89.019499999999994</v>
      </c>
      <c r="BT49" s="22">
        <v>90.490099999999998</v>
      </c>
      <c r="BU49" s="22">
        <v>91.648700000000005</v>
      </c>
      <c r="BV49" s="22">
        <v>93.027000000000001</v>
      </c>
      <c r="BW49" s="22">
        <v>96.099800000000002</v>
      </c>
      <c r="BX49" s="22">
        <v>96.570899999999995</v>
      </c>
      <c r="BY49" s="22">
        <v>96.6417</v>
      </c>
      <c r="BZ49" s="22">
        <v>97.4131</v>
      </c>
      <c r="CA49" s="22">
        <v>97.443600000000004</v>
      </c>
      <c r="CB49" s="22">
        <v>97.672899999999998</v>
      </c>
      <c r="CC49" s="22">
        <v>98.663799999999995</v>
      </c>
      <c r="CD49" s="22">
        <v>98.721599999999995</v>
      </c>
      <c r="CE49" s="22">
        <v>98.637799999999999</v>
      </c>
      <c r="CF49" s="22">
        <v>99.404300000000006</v>
      </c>
      <c r="CG49" s="22">
        <v>99.638000000000005</v>
      </c>
      <c r="CH49" s="22">
        <v>99.662700000000001</v>
      </c>
      <c r="CI49" s="22">
        <v>99.7239</v>
      </c>
      <c r="CJ49" s="22">
        <v>99.717200000000005</v>
      </c>
      <c r="CK49" s="22">
        <v>99.827299999999994</v>
      </c>
      <c r="CL49" s="22">
        <v>99.843599999999995</v>
      </c>
      <c r="CM49" s="22">
        <v>99.646799999999999</v>
      </c>
      <c r="CN49" s="22">
        <v>99.194800000000001</v>
      </c>
      <c r="CO49" s="22">
        <v>95.290400000000005</v>
      </c>
      <c r="CP49" s="22">
        <v>95.068299999999994</v>
      </c>
      <c r="CQ49" s="22">
        <v>94.901499999999999</v>
      </c>
      <c r="CR49" s="22">
        <v>93.902500000000003</v>
      </c>
      <c r="CS49" s="22">
        <v>93.93</v>
      </c>
      <c r="CT49" s="22">
        <v>93.981399999999994</v>
      </c>
      <c r="CU49" s="22">
        <v>94.562799999999996</v>
      </c>
      <c r="CV49" s="22">
        <v>94.597399999999993</v>
      </c>
      <c r="CW49" s="22">
        <v>94.604200000000006</v>
      </c>
      <c r="CX49" s="22">
        <v>94.435500000000005</v>
      </c>
      <c r="CY49" s="22">
        <v>94.396000000000001</v>
      </c>
      <c r="CZ49" s="22">
        <v>94.246200000000002</v>
      </c>
      <c r="DA49" s="22">
        <v>93.523799999999994</v>
      </c>
      <c r="DB49" s="22">
        <v>93.480999999999995</v>
      </c>
      <c r="DC49" s="22">
        <v>93.862200000000001</v>
      </c>
      <c r="DD49" s="22">
        <v>93.141599999999997</v>
      </c>
      <c r="DE49" s="22">
        <v>93.141000000000005</v>
      </c>
      <c r="DF49" s="22">
        <v>94.010499999999993</v>
      </c>
      <c r="DG49" s="22">
        <v>94.271699999999996</v>
      </c>
      <c r="DH49" s="22">
        <v>94.544200000000004</v>
      </c>
      <c r="DI49" s="22">
        <v>94.505300000000005</v>
      </c>
      <c r="DJ49" s="22">
        <v>93.857100000000003</v>
      </c>
      <c r="DK49" s="22">
        <v>93.455699999999993</v>
      </c>
      <c r="DL49" s="22">
        <v>92.099000000000004</v>
      </c>
      <c r="DM49" s="22">
        <v>90.578599999999994</v>
      </c>
      <c r="DN49" s="22">
        <v>89.9238</v>
      </c>
      <c r="DO49" s="22">
        <v>89.764499999999998</v>
      </c>
      <c r="DP49" s="22">
        <v>90.073099999999997</v>
      </c>
      <c r="DQ49" s="22">
        <v>90.604100000000003</v>
      </c>
      <c r="DR49" s="22">
        <v>90.405199999999994</v>
      </c>
      <c r="DS49" s="22">
        <v>90.348799999999997</v>
      </c>
      <c r="DT49" s="22">
        <v>90.751300000000001</v>
      </c>
      <c r="DU49" s="22">
        <v>90.794399999999996</v>
      </c>
      <c r="DV49" s="22">
        <v>90.587500000000006</v>
      </c>
      <c r="DW49" s="22">
        <v>90.352400000000003</v>
      </c>
      <c r="DX49" s="22">
        <v>90.480199999999996</v>
      </c>
      <c r="DY49" s="22">
        <v>90.488900000000001</v>
      </c>
      <c r="DZ49" s="22">
        <v>90.369600000000005</v>
      </c>
      <c r="EA49" s="22">
        <v>90.761899999999997</v>
      </c>
      <c r="EB49" s="22">
        <v>90.398099999999999</v>
      </c>
      <c r="EC49" s="22">
        <v>92.061999999999998</v>
      </c>
      <c r="ED49" s="22">
        <v>92.404200000000003</v>
      </c>
      <c r="EE49" s="22">
        <v>92.615799999999993</v>
      </c>
      <c r="EF49" s="22">
        <v>93.853700000000003</v>
      </c>
      <c r="EG49" s="22">
        <v>94.337900000000005</v>
      </c>
      <c r="EH49" s="22">
        <v>93.730800000000002</v>
      </c>
      <c r="EI49" s="22">
        <v>94.401600000000002</v>
      </c>
      <c r="EJ49" s="22">
        <v>94.721999999999994</v>
      </c>
      <c r="EK49" s="22">
        <v>94.691500000000005</v>
      </c>
      <c r="EL49" s="22">
        <v>94.931299999999993</v>
      </c>
      <c r="EM49" s="22">
        <v>95.244299999999996</v>
      </c>
      <c r="EN49" s="22">
        <v>95.272400000000005</v>
      </c>
      <c r="EO49" s="22">
        <v>95.474400000000003</v>
      </c>
      <c r="EP49" s="22">
        <v>96.625399999999999</v>
      </c>
      <c r="EQ49" s="22">
        <v>97.864699999999999</v>
      </c>
      <c r="ER49" s="22">
        <v>98.337999999999994</v>
      </c>
      <c r="ES49" s="22">
        <v>97.211699999999993</v>
      </c>
      <c r="ET49" s="22">
        <v>97.205799999999996</v>
      </c>
      <c r="EU49" s="22">
        <v>97.362200000000001</v>
      </c>
      <c r="EV49" s="22">
        <v>96.321600000000004</v>
      </c>
      <c r="EW49" s="22">
        <v>96.092799999999997</v>
      </c>
      <c r="EX49" s="22">
        <v>92.892799999999994</v>
      </c>
      <c r="EY49" s="22">
        <v>92.168300000000002</v>
      </c>
      <c r="EZ49" s="22">
        <v>91.231999999999999</v>
      </c>
      <c r="FA49" s="22">
        <v>90.734300000000005</v>
      </c>
      <c r="FB49" s="22">
        <v>90.566900000000004</v>
      </c>
      <c r="FC49" s="22">
        <v>90.644099999999995</v>
      </c>
      <c r="FD49" s="22">
        <v>90.7226</v>
      </c>
      <c r="FE49" s="22">
        <v>90.634799999999998</v>
      </c>
      <c r="FF49" s="22">
        <v>91.123599999999996</v>
      </c>
      <c r="FG49" s="22">
        <v>90.872900000000001</v>
      </c>
      <c r="FH49" s="22">
        <v>90.498500000000007</v>
      </c>
      <c r="FI49" s="22">
        <v>90.557299999999998</v>
      </c>
      <c r="FJ49" s="22">
        <v>89.953299999999999</v>
      </c>
      <c r="FK49" s="22">
        <v>89.644000000000005</v>
      </c>
      <c r="FL49" s="22">
        <v>89.4512</v>
      </c>
      <c r="FM49" s="22">
        <v>88.842799999999997</v>
      </c>
      <c r="FN49" s="22">
        <v>88.451499999999996</v>
      </c>
      <c r="FO49" s="22">
        <v>89.773899999999998</v>
      </c>
      <c r="FP49" s="22">
        <v>90.109800000000007</v>
      </c>
      <c r="FQ49" s="22">
        <v>90.552599999999998</v>
      </c>
      <c r="FR49" s="22">
        <v>90.8309</v>
      </c>
      <c r="FS49" s="22">
        <v>90.639899999999997</v>
      </c>
      <c r="FT49" s="22">
        <v>90.850099999999998</v>
      </c>
      <c r="FU49" s="22">
        <v>90.612799999999993</v>
      </c>
      <c r="FV49" s="22">
        <v>89.939099999999996</v>
      </c>
      <c r="FW49" s="22">
        <v>89.811700000000002</v>
      </c>
      <c r="FX49" s="22">
        <v>89.591300000000004</v>
      </c>
      <c r="FY49" s="22">
        <v>89.862499999999997</v>
      </c>
      <c r="FZ49" s="22">
        <v>90.144800000000004</v>
      </c>
      <c r="GA49" s="22">
        <v>90.359899999999996</v>
      </c>
      <c r="GB49" s="22">
        <v>90.218500000000006</v>
      </c>
      <c r="GC49" s="22">
        <v>90.877600000000001</v>
      </c>
      <c r="GD49" s="22">
        <v>90.8185</v>
      </c>
      <c r="GE49" s="22">
        <v>91.373699999999999</v>
      </c>
      <c r="GF49" s="22">
        <v>91.511600000000001</v>
      </c>
      <c r="GG49" s="22">
        <v>91.545900000000003</v>
      </c>
      <c r="GH49" s="22">
        <v>91.481499999999997</v>
      </c>
      <c r="GI49" s="22">
        <v>91.801299999999998</v>
      </c>
      <c r="GJ49" s="22">
        <v>91.564800000000005</v>
      </c>
      <c r="GK49" s="22">
        <v>91.515000000000001</v>
      </c>
      <c r="GL49" s="22">
        <v>91.652000000000001</v>
      </c>
      <c r="GM49" s="22">
        <v>91.882900000000006</v>
      </c>
      <c r="GN49" s="22">
        <v>92.332700000000003</v>
      </c>
      <c r="GO49" s="22">
        <v>92.364800000000002</v>
      </c>
      <c r="GP49" s="22">
        <v>92.559299999999993</v>
      </c>
      <c r="GQ49" s="22">
        <v>92.684100000000001</v>
      </c>
      <c r="GR49" s="22">
        <v>92.618700000000004</v>
      </c>
      <c r="GS49" s="22">
        <v>92.706599999999995</v>
      </c>
      <c r="GT49" s="22">
        <v>92.536699999999996</v>
      </c>
      <c r="GU49" s="22">
        <v>92.948999999999998</v>
      </c>
      <c r="GV49" s="22">
        <v>93.206999999999994</v>
      </c>
      <c r="GW49" s="22">
        <v>95.235500000000002</v>
      </c>
      <c r="GX49" s="22">
        <v>96.145899999999997</v>
      </c>
      <c r="GY49" s="22">
        <v>97.016999999999996</v>
      </c>
      <c r="GZ49" s="22">
        <v>97.3429</v>
      </c>
      <c r="HA49" s="22">
        <v>98.212500000000006</v>
      </c>
      <c r="HB49" s="22">
        <v>98.011099999999999</v>
      </c>
      <c r="HC49" s="22">
        <v>97.813000000000002</v>
      </c>
      <c r="HD49" s="22">
        <v>97.432400000000001</v>
      </c>
      <c r="HE49" s="22">
        <v>98.069400000000002</v>
      </c>
      <c r="HF49" s="22">
        <v>98.932500000000005</v>
      </c>
      <c r="HG49" s="22">
        <v>99.705699999999993</v>
      </c>
      <c r="HH49" s="22">
        <v>100.0616</v>
      </c>
      <c r="HI49" s="22">
        <v>100.193</v>
      </c>
      <c r="HJ49" s="22">
        <v>99.994699999999995</v>
      </c>
      <c r="HK49" s="22">
        <v>100.1182</v>
      </c>
      <c r="HL49" s="22">
        <v>100.366</v>
      </c>
      <c r="HM49" s="22">
        <v>100.2157</v>
      </c>
      <c r="HN49" s="22">
        <v>100.20399999999999</v>
      </c>
      <c r="HO49" s="22">
        <v>100.2308</v>
      </c>
      <c r="HP49" s="22">
        <v>100.2055</v>
      </c>
      <c r="HQ49" s="22">
        <v>100.2373</v>
      </c>
      <c r="HR49" s="22">
        <v>100.1614</v>
      </c>
      <c r="HS49" s="167">
        <v>100</v>
      </c>
      <c r="HT49" s="22">
        <v>99.635099999999994</v>
      </c>
      <c r="HU49" s="4">
        <v>99.051199999999994</v>
      </c>
      <c r="HV49" s="4">
        <v>98.324799999999996</v>
      </c>
      <c r="HW49" s="4">
        <v>98.493700000000004</v>
      </c>
      <c r="HX49" s="4">
        <v>98.456299999999999</v>
      </c>
      <c r="HY49" s="4">
        <v>98.636600000000001</v>
      </c>
      <c r="HZ49" s="4">
        <v>98.613299999999995</v>
      </c>
      <c r="IA49" s="4">
        <v>98.471199999999996</v>
      </c>
      <c r="IB49" s="4">
        <v>98.640799999999999</v>
      </c>
      <c r="IC49" s="4">
        <v>98.546300000000002</v>
      </c>
      <c r="ID49" s="4">
        <v>98.4191</v>
      </c>
      <c r="IE49" s="4">
        <v>98.311499999999995</v>
      </c>
      <c r="IF49" s="4">
        <v>98.168199999999999</v>
      </c>
      <c r="IG49" s="4">
        <v>98.334000000000003</v>
      </c>
      <c r="IH49" s="4">
        <v>98.584400000000002</v>
      </c>
      <c r="II49" s="4">
        <v>98.700500000000005</v>
      </c>
      <c r="IJ49" s="28">
        <v>99.4529</v>
      </c>
    </row>
    <row r="50" spans="1:244" s="100" customFormat="1" ht="11.1" customHeight="1" x14ac:dyDescent="0.2">
      <c r="A50" s="95" t="s">
        <v>4066</v>
      </c>
      <c r="B50"/>
      <c r="C50" t="s">
        <v>5499</v>
      </c>
      <c r="D50" s="46" t="s">
        <v>5343</v>
      </c>
      <c r="E50" s="47"/>
      <c r="F50" s="34"/>
      <c r="G50" s="34"/>
      <c r="H50" s="34"/>
      <c r="I50" s="34"/>
      <c r="J50" s="34" t="str">
        <f>IF(LEFT($J$1,1)="1",VLOOKUP($A50,PPI_IPI_PGA_PGAI!$A:$I,2,FALSE),IF(LEFT($J$1,1)="2",VLOOKUP($A50,PPI_IPI_PGA_PGAI!$A:$I,3,FALSE),IF(LEFT($J$1,1)="3",VLOOKUP($A50,PPI_IPI_PGA_PGAI!$A:$I,4,FALSE),VLOOKUP($A50,PPI_IPI_PGA_PGAI!$A:$I,5,FALSE))))</f>
        <v>Produkte aus Rind- und Kalbfleisch</v>
      </c>
      <c r="K50" s="34"/>
      <c r="L50" s="34"/>
      <c r="M50" s="34"/>
      <c r="N50" s="185"/>
      <c r="O50" s="5">
        <v>0.28249999999999997</v>
      </c>
      <c r="P50" s="153" t="s">
        <v>5719</v>
      </c>
      <c r="Q50" s="153" t="s">
        <v>5719</v>
      </c>
      <c r="R50" s="153" t="s">
        <v>5719</v>
      </c>
      <c r="S50" s="153" t="s">
        <v>5719</v>
      </c>
      <c r="T50" s="153" t="s">
        <v>5719</v>
      </c>
      <c r="U50" s="153" t="s">
        <v>5719</v>
      </c>
      <c r="V50" s="153" t="s">
        <v>5719</v>
      </c>
      <c r="W50" s="153" t="s">
        <v>5719</v>
      </c>
      <c r="X50" s="153" t="s">
        <v>5719</v>
      </c>
      <c r="Y50" s="153" t="s">
        <v>5719</v>
      </c>
      <c r="Z50" s="153" t="s">
        <v>5719</v>
      </c>
      <c r="AA50" s="153" t="s">
        <v>5719</v>
      </c>
      <c r="AB50" s="153" t="s">
        <v>5719</v>
      </c>
      <c r="AC50" s="153" t="s">
        <v>5719</v>
      </c>
      <c r="AD50" s="153" t="s">
        <v>5719</v>
      </c>
      <c r="AE50" s="153" t="s">
        <v>5719</v>
      </c>
      <c r="AF50" s="153" t="s">
        <v>5719</v>
      </c>
      <c r="AG50" s="153" t="s">
        <v>5719</v>
      </c>
      <c r="AH50" s="153" t="s">
        <v>5719</v>
      </c>
      <c r="AI50" s="153" t="s">
        <v>5719</v>
      </c>
      <c r="AJ50" s="153" t="s">
        <v>5719</v>
      </c>
      <c r="AK50" s="153" t="s">
        <v>5719</v>
      </c>
      <c r="AL50" s="153" t="s">
        <v>5719</v>
      </c>
      <c r="AM50" s="153" t="s">
        <v>5719</v>
      </c>
      <c r="AN50" s="153" t="s">
        <v>5719</v>
      </c>
      <c r="AO50" s="153" t="s">
        <v>5719</v>
      </c>
      <c r="AP50" s="153" t="s">
        <v>5719</v>
      </c>
      <c r="AQ50" s="153" t="s">
        <v>5719</v>
      </c>
      <c r="AR50" s="153" t="s">
        <v>5719</v>
      </c>
      <c r="AS50" s="153" t="s">
        <v>5719</v>
      </c>
      <c r="AT50" s="153" t="s">
        <v>5719</v>
      </c>
      <c r="AU50" s="153" t="s">
        <v>5719</v>
      </c>
      <c r="AV50" s="153" t="s">
        <v>5719</v>
      </c>
      <c r="AW50" s="153" t="s">
        <v>5719</v>
      </c>
      <c r="AX50" s="153" t="s">
        <v>5719</v>
      </c>
      <c r="AY50" s="153" t="s">
        <v>5719</v>
      </c>
      <c r="AZ50" s="153" t="s">
        <v>5719</v>
      </c>
      <c r="BA50" s="153" t="s">
        <v>5719</v>
      </c>
      <c r="BB50" s="153" t="s">
        <v>5719</v>
      </c>
      <c r="BC50" s="153" t="s">
        <v>5719</v>
      </c>
      <c r="BD50" s="153" t="s">
        <v>5719</v>
      </c>
      <c r="BE50" s="153" t="s">
        <v>5719</v>
      </c>
      <c r="BF50" s="153" t="s">
        <v>5719</v>
      </c>
      <c r="BG50" s="153" t="s">
        <v>5719</v>
      </c>
      <c r="BH50" s="153" t="s">
        <v>5719</v>
      </c>
      <c r="BI50" s="153" t="s">
        <v>5719</v>
      </c>
      <c r="BJ50" s="153" t="s">
        <v>5719</v>
      </c>
      <c r="BK50" s="153" t="s">
        <v>5719</v>
      </c>
      <c r="BL50" s="153" t="s">
        <v>5719</v>
      </c>
      <c r="BM50" s="153" t="s">
        <v>5719</v>
      </c>
      <c r="BN50" s="153" t="s">
        <v>5719</v>
      </c>
      <c r="BO50" s="153" t="s">
        <v>5719</v>
      </c>
      <c r="BP50" s="153" t="s">
        <v>5719</v>
      </c>
      <c r="BQ50" s="153" t="s">
        <v>5719</v>
      </c>
      <c r="BR50" s="153" t="s">
        <v>5719</v>
      </c>
      <c r="BS50" s="153" t="s">
        <v>5719</v>
      </c>
      <c r="BT50" s="153" t="s">
        <v>5719</v>
      </c>
      <c r="BU50" s="153" t="s">
        <v>5719</v>
      </c>
      <c r="BV50" s="153" t="s">
        <v>5719</v>
      </c>
      <c r="BW50" s="153" t="s">
        <v>5719</v>
      </c>
      <c r="BX50" s="153" t="s">
        <v>5719</v>
      </c>
      <c r="BY50" s="153" t="s">
        <v>5719</v>
      </c>
      <c r="BZ50" s="153" t="s">
        <v>5719</v>
      </c>
      <c r="CA50" s="153" t="s">
        <v>5719</v>
      </c>
      <c r="CB50" s="153" t="s">
        <v>5719</v>
      </c>
      <c r="CC50" s="153" t="s">
        <v>5719</v>
      </c>
      <c r="CD50" s="153" t="s">
        <v>5719</v>
      </c>
      <c r="CE50" s="153" t="s">
        <v>5719</v>
      </c>
      <c r="CF50" s="153" t="s">
        <v>5719</v>
      </c>
      <c r="CG50" s="153" t="s">
        <v>5719</v>
      </c>
      <c r="CH50" s="153" t="s">
        <v>5719</v>
      </c>
      <c r="CI50" s="153" t="s">
        <v>5719</v>
      </c>
      <c r="CJ50" s="153" t="s">
        <v>5719</v>
      </c>
      <c r="CK50" s="153" t="s">
        <v>5719</v>
      </c>
      <c r="CL50" s="153" t="s">
        <v>5719</v>
      </c>
      <c r="CM50" s="153" t="s">
        <v>5719</v>
      </c>
      <c r="CN50" s="153" t="s">
        <v>5719</v>
      </c>
      <c r="CO50" s="153" t="s">
        <v>5719</v>
      </c>
      <c r="CP50" s="153" t="s">
        <v>5719</v>
      </c>
      <c r="CQ50" s="153" t="s">
        <v>5719</v>
      </c>
      <c r="CR50" s="153" t="s">
        <v>5719</v>
      </c>
      <c r="CS50" s="153" t="s">
        <v>5719</v>
      </c>
      <c r="CT50" s="153" t="s">
        <v>5719</v>
      </c>
      <c r="CU50" s="153" t="s">
        <v>5719</v>
      </c>
      <c r="CV50" s="153" t="s">
        <v>5719</v>
      </c>
      <c r="CW50" s="153" t="s">
        <v>5719</v>
      </c>
      <c r="CX50" s="153" t="s">
        <v>5719</v>
      </c>
      <c r="CY50" s="153" t="s">
        <v>5719</v>
      </c>
      <c r="CZ50" s="153" t="s">
        <v>5719</v>
      </c>
      <c r="DA50" s="153" t="s">
        <v>5719</v>
      </c>
      <c r="DB50" s="153" t="s">
        <v>5719</v>
      </c>
      <c r="DC50" s="153" t="s">
        <v>5719</v>
      </c>
      <c r="DD50" s="153" t="s">
        <v>5719</v>
      </c>
      <c r="DE50" s="153" t="s">
        <v>5719</v>
      </c>
      <c r="DF50" s="153" t="s">
        <v>5719</v>
      </c>
      <c r="DG50" s="153" t="s">
        <v>5719</v>
      </c>
      <c r="DH50" s="153" t="s">
        <v>5719</v>
      </c>
      <c r="DI50" s="153" t="s">
        <v>5719</v>
      </c>
      <c r="DJ50" s="153" t="s">
        <v>5719</v>
      </c>
      <c r="DK50" s="153" t="s">
        <v>5719</v>
      </c>
      <c r="DL50" s="153" t="s">
        <v>5719</v>
      </c>
      <c r="DM50" s="153" t="s">
        <v>5719</v>
      </c>
      <c r="DN50" s="153" t="s">
        <v>5719</v>
      </c>
      <c r="DO50" s="153" t="s">
        <v>5719</v>
      </c>
      <c r="DP50" s="153" t="s">
        <v>5719</v>
      </c>
      <c r="DQ50" s="153" t="s">
        <v>5719</v>
      </c>
      <c r="DR50" s="153" t="s">
        <v>5719</v>
      </c>
      <c r="DS50" s="153" t="s">
        <v>5719</v>
      </c>
      <c r="DT50" s="153" t="s">
        <v>5719</v>
      </c>
      <c r="DU50" s="153" t="s">
        <v>5719</v>
      </c>
      <c r="DV50" s="153" t="s">
        <v>5719</v>
      </c>
      <c r="DW50" s="153" t="s">
        <v>5719</v>
      </c>
      <c r="DX50" s="153" t="s">
        <v>5719</v>
      </c>
      <c r="DY50" s="153" t="s">
        <v>5719</v>
      </c>
      <c r="DZ50" s="153" t="s">
        <v>5719</v>
      </c>
      <c r="EA50" s="153" t="s">
        <v>5719</v>
      </c>
      <c r="EB50" s="153" t="s">
        <v>5719</v>
      </c>
      <c r="EC50" s="153" t="s">
        <v>5719</v>
      </c>
      <c r="ED50" s="153" t="s">
        <v>5719</v>
      </c>
      <c r="EE50" s="153" t="s">
        <v>5719</v>
      </c>
      <c r="EF50" s="153" t="s">
        <v>5719</v>
      </c>
      <c r="EG50" s="153" t="s">
        <v>5719</v>
      </c>
      <c r="EH50" s="153" t="s">
        <v>5719</v>
      </c>
      <c r="EI50" s="153" t="s">
        <v>5719</v>
      </c>
      <c r="EJ50" s="153" t="s">
        <v>5719</v>
      </c>
      <c r="EK50" s="153" t="s">
        <v>5719</v>
      </c>
      <c r="EL50" s="153" t="s">
        <v>5719</v>
      </c>
      <c r="EM50" s="153" t="s">
        <v>5719</v>
      </c>
      <c r="EN50" s="153" t="s">
        <v>5719</v>
      </c>
      <c r="EO50" s="153" t="s">
        <v>5719</v>
      </c>
      <c r="EP50" s="153" t="s">
        <v>5719</v>
      </c>
      <c r="EQ50" s="153" t="s">
        <v>5719</v>
      </c>
      <c r="ER50" s="153" t="s">
        <v>5719</v>
      </c>
      <c r="ES50" s="153" t="s">
        <v>5719</v>
      </c>
      <c r="ET50" s="153" t="s">
        <v>5719</v>
      </c>
      <c r="EU50" s="153" t="s">
        <v>5719</v>
      </c>
      <c r="EV50" s="153" t="s">
        <v>5719</v>
      </c>
      <c r="EW50" s="153" t="s">
        <v>5719</v>
      </c>
      <c r="EX50" s="153" t="s">
        <v>5719</v>
      </c>
      <c r="EY50" s="153" t="s">
        <v>5719</v>
      </c>
      <c r="EZ50" s="153" t="s">
        <v>5719</v>
      </c>
      <c r="FA50" s="153" t="s">
        <v>5719</v>
      </c>
      <c r="FB50" s="153" t="s">
        <v>5719</v>
      </c>
      <c r="FC50" s="153" t="s">
        <v>5719</v>
      </c>
      <c r="FD50" s="153" t="s">
        <v>5719</v>
      </c>
      <c r="FE50" s="153" t="s">
        <v>5719</v>
      </c>
      <c r="FF50" s="153" t="s">
        <v>5719</v>
      </c>
      <c r="FG50" s="153" t="s">
        <v>5719</v>
      </c>
      <c r="FH50" s="153" t="s">
        <v>5719</v>
      </c>
      <c r="FI50" s="153" t="s">
        <v>5719</v>
      </c>
      <c r="FJ50" s="153" t="s">
        <v>5719</v>
      </c>
      <c r="FK50" s="153" t="s">
        <v>5719</v>
      </c>
      <c r="FL50" s="153" t="s">
        <v>5719</v>
      </c>
      <c r="FM50" s="153" t="s">
        <v>5719</v>
      </c>
      <c r="FN50" s="153" t="s">
        <v>5719</v>
      </c>
      <c r="FO50" s="153" t="s">
        <v>5719</v>
      </c>
      <c r="FP50" s="153" t="s">
        <v>5719</v>
      </c>
      <c r="FQ50" s="153" t="s">
        <v>5719</v>
      </c>
      <c r="FR50" s="153" t="s">
        <v>5719</v>
      </c>
      <c r="FS50" s="153" t="s">
        <v>5719</v>
      </c>
      <c r="FT50" s="153" t="s">
        <v>5719</v>
      </c>
      <c r="FU50" s="153" t="s">
        <v>5719</v>
      </c>
      <c r="FV50" s="153" t="s">
        <v>5719</v>
      </c>
      <c r="FW50" s="153" t="s">
        <v>5719</v>
      </c>
      <c r="FX50" s="153" t="s">
        <v>5719</v>
      </c>
      <c r="FY50" s="153" t="s">
        <v>5719</v>
      </c>
      <c r="FZ50" s="153" t="s">
        <v>5719</v>
      </c>
      <c r="GA50" s="153" t="s">
        <v>5719</v>
      </c>
      <c r="GB50" s="153" t="s">
        <v>5719</v>
      </c>
      <c r="GC50" s="153" t="s">
        <v>5719</v>
      </c>
      <c r="GD50" s="153" t="s">
        <v>5719</v>
      </c>
      <c r="GE50" s="153" t="s">
        <v>5719</v>
      </c>
      <c r="GF50" s="153" t="s">
        <v>5719</v>
      </c>
      <c r="GG50" s="153" t="s">
        <v>5719</v>
      </c>
      <c r="GH50" s="153" t="s">
        <v>5719</v>
      </c>
      <c r="GI50" s="153" t="s">
        <v>5719</v>
      </c>
      <c r="GJ50" s="153" t="s">
        <v>5719</v>
      </c>
      <c r="GK50" s="153" t="s">
        <v>5719</v>
      </c>
      <c r="GL50" s="153" t="s">
        <v>5719</v>
      </c>
      <c r="GM50" s="153" t="s">
        <v>5719</v>
      </c>
      <c r="GN50" s="153" t="s">
        <v>5719</v>
      </c>
      <c r="GO50" s="153" t="s">
        <v>5719</v>
      </c>
      <c r="GP50" s="153" t="s">
        <v>5719</v>
      </c>
      <c r="GQ50" s="153" t="s">
        <v>5719</v>
      </c>
      <c r="GR50" s="153" t="s">
        <v>5719</v>
      </c>
      <c r="GS50" s="153" t="s">
        <v>5719</v>
      </c>
      <c r="GT50" s="153" t="s">
        <v>5719</v>
      </c>
      <c r="GU50" s="153" t="s">
        <v>5719</v>
      </c>
      <c r="GV50" s="153" t="s">
        <v>5719</v>
      </c>
      <c r="GW50" s="153" t="s">
        <v>5719</v>
      </c>
      <c r="GX50" s="153" t="s">
        <v>5719</v>
      </c>
      <c r="GY50" s="153" t="s">
        <v>5719</v>
      </c>
      <c r="GZ50" s="153" t="s">
        <v>5719</v>
      </c>
      <c r="HA50" s="153" t="s">
        <v>5719</v>
      </c>
      <c r="HB50" s="153" t="s">
        <v>5719</v>
      </c>
      <c r="HC50" s="153" t="s">
        <v>5719</v>
      </c>
      <c r="HD50" s="153" t="s">
        <v>5719</v>
      </c>
      <c r="HE50" s="153" t="s">
        <v>5719</v>
      </c>
      <c r="HF50" s="153" t="s">
        <v>5719</v>
      </c>
      <c r="HG50" s="153" t="s">
        <v>5719</v>
      </c>
      <c r="HH50" s="153" t="s">
        <v>5719</v>
      </c>
      <c r="HI50" s="153" t="s">
        <v>5719</v>
      </c>
      <c r="HJ50" s="153" t="s">
        <v>5719</v>
      </c>
      <c r="HK50" s="153" t="s">
        <v>5719</v>
      </c>
      <c r="HL50" s="153" t="s">
        <v>5719</v>
      </c>
      <c r="HM50" s="153" t="s">
        <v>5719</v>
      </c>
      <c r="HN50" s="153" t="s">
        <v>5719</v>
      </c>
      <c r="HO50" s="153" t="s">
        <v>5719</v>
      </c>
      <c r="HP50" s="153" t="s">
        <v>5719</v>
      </c>
      <c r="HQ50" s="153" t="s">
        <v>5719</v>
      </c>
      <c r="HR50" s="153" t="s">
        <v>5719</v>
      </c>
      <c r="HS50" s="167">
        <v>100</v>
      </c>
      <c r="HT50" s="22">
        <v>98.602099999999993</v>
      </c>
      <c r="HU50" s="4">
        <v>97.3352</v>
      </c>
      <c r="HV50" s="4">
        <v>97.770499999999998</v>
      </c>
      <c r="HW50" s="4">
        <v>98.093199999999996</v>
      </c>
      <c r="HX50" s="4">
        <v>98.241500000000002</v>
      </c>
      <c r="HY50" s="4">
        <v>98.241500000000002</v>
      </c>
      <c r="HZ50" s="4">
        <v>98.241500000000002</v>
      </c>
      <c r="IA50" s="4">
        <v>98.4893</v>
      </c>
      <c r="IB50" s="4">
        <v>99.094200000000001</v>
      </c>
      <c r="IC50" s="4">
        <v>98.875100000000003</v>
      </c>
      <c r="ID50" s="4">
        <v>98.875100000000003</v>
      </c>
      <c r="IE50" s="4">
        <v>99.329300000000003</v>
      </c>
      <c r="IF50" s="4">
        <v>99.025599999999997</v>
      </c>
      <c r="IG50" s="4">
        <v>99.093299999999999</v>
      </c>
      <c r="IH50" s="4">
        <v>99.750399999999999</v>
      </c>
      <c r="II50" s="4">
        <v>99.750399999999999</v>
      </c>
      <c r="IJ50" s="28">
        <v>102.2915</v>
      </c>
    </row>
    <row r="51" spans="1:244" s="100" customFormat="1" ht="11.1" customHeight="1" x14ac:dyDescent="0.2">
      <c r="A51" s="95" t="s">
        <v>4072</v>
      </c>
      <c r="B51"/>
      <c r="C51" t="s">
        <v>5500</v>
      </c>
      <c r="D51" s="46" t="s">
        <v>5344</v>
      </c>
      <c r="E51" s="47"/>
      <c r="F51" s="34"/>
      <c r="G51" s="34"/>
      <c r="H51" s="34"/>
      <c r="I51" s="34"/>
      <c r="J51" s="34" t="str">
        <f>IF(LEFT($J$1,1)="1",VLOOKUP($A51,PPI_IPI_PGA_PGAI!$A:$I,2,FALSE),IF(LEFT($J$1,1)="2",VLOOKUP($A51,PPI_IPI_PGA_PGAI!$A:$I,3,FALSE),IF(LEFT($J$1,1)="3",VLOOKUP($A51,PPI_IPI_PGA_PGAI!$A:$I,4,FALSE),VLOOKUP($A51,PPI_IPI_PGA_PGAI!$A:$I,5,FALSE))))</f>
        <v>Produkte aus Schweinefleisch (exkl. Würste und Terrinen)</v>
      </c>
      <c r="K51" s="34"/>
      <c r="L51" s="34"/>
      <c r="M51" s="34"/>
      <c r="N51" s="185"/>
      <c r="O51" s="5">
        <v>0.20569999999999999</v>
      </c>
      <c r="P51" s="153" t="s">
        <v>5719</v>
      </c>
      <c r="Q51" s="153" t="s">
        <v>5719</v>
      </c>
      <c r="R51" s="153" t="s">
        <v>5719</v>
      </c>
      <c r="S51" s="153" t="s">
        <v>5719</v>
      </c>
      <c r="T51" s="153" t="s">
        <v>5719</v>
      </c>
      <c r="U51" s="153" t="s">
        <v>5719</v>
      </c>
      <c r="V51" s="153" t="s">
        <v>5719</v>
      </c>
      <c r="W51" s="153" t="s">
        <v>5719</v>
      </c>
      <c r="X51" s="153" t="s">
        <v>5719</v>
      </c>
      <c r="Y51" s="153" t="s">
        <v>5719</v>
      </c>
      <c r="Z51" s="153" t="s">
        <v>5719</v>
      </c>
      <c r="AA51" s="153" t="s">
        <v>5719</v>
      </c>
      <c r="AB51" s="153" t="s">
        <v>5719</v>
      </c>
      <c r="AC51" s="153" t="s">
        <v>5719</v>
      </c>
      <c r="AD51" s="153" t="s">
        <v>5719</v>
      </c>
      <c r="AE51" s="153" t="s">
        <v>5719</v>
      </c>
      <c r="AF51" s="153" t="s">
        <v>5719</v>
      </c>
      <c r="AG51" s="153" t="s">
        <v>5719</v>
      </c>
      <c r="AH51" s="153" t="s">
        <v>5719</v>
      </c>
      <c r="AI51" s="153" t="s">
        <v>5719</v>
      </c>
      <c r="AJ51" s="153" t="s">
        <v>5719</v>
      </c>
      <c r="AK51" s="153" t="s">
        <v>5719</v>
      </c>
      <c r="AL51" s="153" t="s">
        <v>5719</v>
      </c>
      <c r="AM51" s="153" t="s">
        <v>5719</v>
      </c>
      <c r="AN51" s="153" t="s">
        <v>5719</v>
      </c>
      <c r="AO51" s="153" t="s">
        <v>5719</v>
      </c>
      <c r="AP51" s="153" t="s">
        <v>5719</v>
      </c>
      <c r="AQ51" s="153" t="s">
        <v>5719</v>
      </c>
      <c r="AR51" s="153" t="s">
        <v>5719</v>
      </c>
      <c r="AS51" s="153" t="s">
        <v>5719</v>
      </c>
      <c r="AT51" s="153" t="s">
        <v>5719</v>
      </c>
      <c r="AU51" s="153" t="s">
        <v>5719</v>
      </c>
      <c r="AV51" s="153" t="s">
        <v>5719</v>
      </c>
      <c r="AW51" s="153" t="s">
        <v>5719</v>
      </c>
      <c r="AX51" s="153" t="s">
        <v>5719</v>
      </c>
      <c r="AY51" s="153" t="s">
        <v>5719</v>
      </c>
      <c r="AZ51" s="153" t="s">
        <v>5719</v>
      </c>
      <c r="BA51" s="153" t="s">
        <v>5719</v>
      </c>
      <c r="BB51" s="153" t="s">
        <v>5719</v>
      </c>
      <c r="BC51" s="153" t="s">
        <v>5719</v>
      </c>
      <c r="BD51" s="153" t="s">
        <v>5719</v>
      </c>
      <c r="BE51" s="153" t="s">
        <v>5719</v>
      </c>
      <c r="BF51" s="153" t="s">
        <v>5719</v>
      </c>
      <c r="BG51" s="153" t="s">
        <v>5719</v>
      </c>
      <c r="BH51" s="153" t="s">
        <v>5719</v>
      </c>
      <c r="BI51" s="153" t="s">
        <v>5719</v>
      </c>
      <c r="BJ51" s="153" t="s">
        <v>5719</v>
      </c>
      <c r="BK51" s="153" t="s">
        <v>5719</v>
      </c>
      <c r="BL51" s="153" t="s">
        <v>5719</v>
      </c>
      <c r="BM51" s="153" t="s">
        <v>5719</v>
      </c>
      <c r="BN51" s="153" t="s">
        <v>5719</v>
      </c>
      <c r="BO51" s="153" t="s">
        <v>5719</v>
      </c>
      <c r="BP51" s="153" t="s">
        <v>5719</v>
      </c>
      <c r="BQ51" s="153" t="s">
        <v>5719</v>
      </c>
      <c r="BR51" s="153" t="s">
        <v>5719</v>
      </c>
      <c r="BS51" s="153" t="s">
        <v>5719</v>
      </c>
      <c r="BT51" s="153" t="s">
        <v>5719</v>
      </c>
      <c r="BU51" s="153" t="s">
        <v>5719</v>
      </c>
      <c r="BV51" s="153" t="s">
        <v>5719</v>
      </c>
      <c r="BW51" s="153" t="s">
        <v>5719</v>
      </c>
      <c r="BX51" s="153" t="s">
        <v>5719</v>
      </c>
      <c r="BY51" s="153" t="s">
        <v>5719</v>
      </c>
      <c r="BZ51" s="153" t="s">
        <v>5719</v>
      </c>
      <c r="CA51" s="153" t="s">
        <v>5719</v>
      </c>
      <c r="CB51" s="153" t="s">
        <v>5719</v>
      </c>
      <c r="CC51" s="153" t="s">
        <v>5719</v>
      </c>
      <c r="CD51" s="153" t="s">
        <v>5719</v>
      </c>
      <c r="CE51" s="153" t="s">
        <v>5719</v>
      </c>
      <c r="CF51" s="153" t="s">
        <v>5719</v>
      </c>
      <c r="CG51" s="153" t="s">
        <v>5719</v>
      </c>
      <c r="CH51" s="153" t="s">
        <v>5719</v>
      </c>
      <c r="CI51" s="153" t="s">
        <v>5719</v>
      </c>
      <c r="CJ51" s="153" t="s">
        <v>5719</v>
      </c>
      <c r="CK51" s="153" t="s">
        <v>5719</v>
      </c>
      <c r="CL51" s="153" t="s">
        <v>5719</v>
      </c>
      <c r="CM51" s="153" t="s">
        <v>5719</v>
      </c>
      <c r="CN51" s="153" t="s">
        <v>5719</v>
      </c>
      <c r="CO51" s="153" t="s">
        <v>5719</v>
      </c>
      <c r="CP51" s="153" t="s">
        <v>5719</v>
      </c>
      <c r="CQ51" s="153" t="s">
        <v>5719</v>
      </c>
      <c r="CR51" s="153" t="s">
        <v>5719</v>
      </c>
      <c r="CS51" s="153" t="s">
        <v>5719</v>
      </c>
      <c r="CT51" s="153" t="s">
        <v>5719</v>
      </c>
      <c r="CU51" s="153" t="s">
        <v>5719</v>
      </c>
      <c r="CV51" s="153" t="s">
        <v>5719</v>
      </c>
      <c r="CW51" s="153" t="s">
        <v>5719</v>
      </c>
      <c r="CX51" s="153" t="s">
        <v>5719</v>
      </c>
      <c r="CY51" s="153" t="s">
        <v>5719</v>
      </c>
      <c r="CZ51" s="153" t="s">
        <v>5719</v>
      </c>
      <c r="DA51" s="153" t="s">
        <v>5719</v>
      </c>
      <c r="DB51" s="153" t="s">
        <v>5719</v>
      </c>
      <c r="DC51" s="153" t="s">
        <v>5719</v>
      </c>
      <c r="DD51" s="153" t="s">
        <v>5719</v>
      </c>
      <c r="DE51" s="153" t="s">
        <v>5719</v>
      </c>
      <c r="DF51" s="153" t="s">
        <v>5719</v>
      </c>
      <c r="DG51" s="153" t="s">
        <v>5719</v>
      </c>
      <c r="DH51" s="153" t="s">
        <v>5719</v>
      </c>
      <c r="DI51" s="153" t="s">
        <v>5719</v>
      </c>
      <c r="DJ51" s="153" t="s">
        <v>5719</v>
      </c>
      <c r="DK51" s="153" t="s">
        <v>5719</v>
      </c>
      <c r="DL51" s="153" t="s">
        <v>5719</v>
      </c>
      <c r="DM51" s="153" t="s">
        <v>5719</v>
      </c>
      <c r="DN51" s="153" t="s">
        <v>5719</v>
      </c>
      <c r="DO51" s="153" t="s">
        <v>5719</v>
      </c>
      <c r="DP51" s="153" t="s">
        <v>5719</v>
      </c>
      <c r="DQ51" s="153" t="s">
        <v>5719</v>
      </c>
      <c r="DR51" s="153" t="s">
        <v>5719</v>
      </c>
      <c r="DS51" s="153" t="s">
        <v>5719</v>
      </c>
      <c r="DT51" s="153" t="s">
        <v>5719</v>
      </c>
      <c r="DU51" s="153" t="s">
        <v>5719</v>
      </c>
      <c r="DV51" s="153" t="s">
        <v>5719</v>
      </c>
      <c r="DW51" s="153" t="s">
        <v>5719</v>
      </c>
      <c r="DX51" s="153" t="s">
        <v>5719</v>
      </c>
      <c r="DY51" s="153" t="s">
        <v>5719</v>
      </c>
      <c r="DZ51" s="153" t="s">
        <v>5719</v>
      </c>
      <c r="EA51" s="153" t="s">
        <v>5719</v>
      </c>
      <c r="EB51" s="153" t="s">
        <v>5719</v>
      </c>
      <c r="EC51" s="153" t="s">
        <v>5719</v>
      </c>
      <c r="ED51" s="153" t="s">
        <v>5719</v>
      </c>
      <c r="EE51" s="153" t="s">
        <v>5719</v>
      </c>
      <c r="EF51" s="153" t="s">
        <v>5719</v>
      </c>
      <c r="EG51" s="153" t="s">
        <v>5719</v>
      </c>
      <c r="EH51" s="153" t="s">
        <v>5719</v>
      </c>
      <c r="EI51" s="153" t="s">
        <v>5719</v>
      </c>
      <c r="EJ51" s="153" t="s">
        <v>5719</v>
      </c>
      <c r="EK51" s="153" t="s">
        <v>5719</v>
      </c>
      <c r="EL51" s="153" t="s">
        <v>5719</v>
      </c>
      <c r="EM51" s="153" t="s">
        <v>5719</v>
      </c>
      <c r="EN51" s="153" t="s">
        <v>5719</v>
      </c>
      <c r="EO51" s="153" t="s">
        <v>5719</v>
      </c>
      <c r="EP51" s="153" t="s">
        <v>5719</v>
      </c>
      <c r="EQ51" s="153" t="s">
        <v>5719</v>
      </c>
      <c r="ER51" s="153" t="s">
        <v>5719</v>
      </c>
      <c r="ES51" s="153" t="s">
        <v>5719</v>
      </c>
      <c r="ET51" s="153" t="s">
        <v>5719</v>
      </c>
      <c r="EU51" s="153" t="s">
        <v>5719</v>
      </c>
      <c r="EV51" s="153" t="s">
        <v>5719</v>
      </c>
      <c r="EW51" s="153" t="s">
        <v>5719</v>
      </c>
      <c r="EX51" s="153" t="s">
        <v>5719</v>
      </c>
      <c r="EY51" s="153" t="s">
        <v>5719</v>
      </c>
      <c r="EZ51" s="153" t="s">
        <v>5719</v>
      </c>
      <c r="FA51" s="153" t="s">
        <v>5719</v>
      </c>
      <c r="FB51" s="153" t="s">
        <v>5719</v>
      </c>
      <c r="FC51" s="153" t="s">
        <v>5719</v>
      </c>
      <c r="FD51" s="153" t="s">
        <v>5719</v>
      </c>
      <c r="FE51" s="153" t="s">
        <v>5719</v>
      </c>
      <c r="FF51" s="153" t="s">
        <v>5719</v>
      </c>
      <c r="FG51" s="153" t="s">
        <v>5719</v>
      </c>
      <c r="FH51" s="153" t="s">
        <v>5719</v>
      </c>
      <c r="FI51" s="153" t="s">
        <v>5719</v>
      </c>
      <c r="FJ51" s="153" t="s">
        <v>5719</v>
      </c>
      <c r="FK51" s="153" t="s">
        <v>5719</v>
      </c>
      <c r="FL51" s="153" t="s">
        <v>5719</v>
      </c>
      <c r="FM51" s="153" t="s">
        <v>5719</v>
      </c>
      <c r="FN51" s="153" t="s">
        <v>5719</v>
      </c>
      <c r="FO51" s="153" t="s">
        <v>5719</v>
      </c>
      <c r="FP51" s="153" t="s">
        <v>5719</v>
      </c>
      <c r="FQ51" s="153" t="s">
        <v>5719</v>
      </c>
      <c r="FR51" s="153" t="s">
        <v>5719</v>
      </c>
      <c r="FS51" s="153" t="s">
        <v>5719</v>
      </c>
      <c r="FT51" s="153" t="s">
        <v>5719</v>
      </c>
      <c r="FU51" s="153" t="s">
        <v>5719</v>
      </c>
      <c r="FV51" s="153" t="s">
        <v>5719</v>
      </c>
      <c r="FW51" s="153" t="s">
        <v>5719</v>
      </c>
      <c r="FX51" s="153" t="s">
        <v>5719</v>
      </c>
      <c r="FY51" s="153" t="s">
        <v>5719</v>
      </c>
      <c r="FZ51" s="153" t="s">
        <v>5719</v>
      </c>
      <c r="GA51" s="153" t="s">
        <v>5719</v>
      </c>
      <c r="GB51" s="153" t="s">
        <v>5719</v>
      </c>
      <c r="GC51" s="153" t="s">
        <v>5719</v>
      </c>
      <c r="GD51" s="153" t="s">
        <v>5719</v>
      </c>
      <c r="GE51" s="153" t="s">
        <v>5719</v>
      </c>
      <c r="GF51" s="153" t="s">
        <v>5719</v>
      </c>
      <c r="GG51" s="153" t="s">
        <v>5719</v>
      </c>
      <c r="GH51" s="153" t="s">
        <v>5719</v>
      </c>
      <c r="GI51" s="153" t="s">
        <v>5719</v>
      </c>
      <c r="GJ51" s="153" t="s">
        <v>5719</v>
      </c>
      <c r="GK51" s="153" t="s">
        <v>5719</v>
      </c>
      <c r="GL51" s="153" t="s">
        <v>5719</v>
      </c>
      <c r="GM51" s="153" t="s">
        <v>5719</v>
      </c>
      <c r="GN51" s="153" t="s">
        <v>5719</v>
      </c>
      <c r="GO51" s="153" t="s">
        <v>5719</v>
      </c>
      <c r="GP51" s="153" t="s">
        <v>5719</v>
      </c>
      <c r="GQ51" s="153" t="s">
        <v>5719</v>
      </c>
      <c r="GR51" s="153" t="s">
        <v>5719</v>
      </c>
      <c r="GS51" s="153" t="s">
        <v>5719</v>
      </c>
      <c r="GT51" s="153" t="s">
        <v>5719</v>
      </c>
      <c r="GU51" s="153" t="s">
        <v>5719</v>
      </c>
      <c r="GV51" s="153" t="s">
        <v>5719</v>
      </c>
      <c r="GW51" s="153" t="s">
        <v>5719</v>
      </c>
      <c r="GX51" s="153" t="s">
        <v>5719</v>
      </c>
      <c r="GY51" s="153" t="s">
        <v>5719</v>
      </c>
      <c r="GZ51" s="153" t="s">
        <v>5719</v>
      </c>
      <c r="HA51" s="153" t="s">
        <v>5719</v>
      </c>
      <c r="HB51" s="153" t="s">
        <v>5719</v>
      </c>
      <c r="HC51" s="153" t="s">
        <v>5719</v>
      </c>
      <c r="HD51" s="153" t="s">
        <v>5719</v>
      </c>
      <c r="HE51" s="153" t="s">
        <v>5719</v>
      </c>
      <c r="HF51" s="153" t="s">
        <v>5719</v>
      </c>
      <c r="HG51" s="153" t="s">
        <v>5719</v>
      </c>
      <c r="HH51" s="153" t="s">
        <v>5719</v>
      </c>
      <c r="HI51" s="153" t="s">
        <v>5719</v>
      </c>
      <c r="HJ51" s="153" t="s">
        <v>5719</v>
      </c>
      <c r="HK51" s="153" t="s">
        <v>5719</v>
      </c>
      <c r="HL51" s="153" t="s">
        <v>5719</v>
      </c>
      <c r="HM51" s="153" t="s">
        <v>5719</v>
      </c>
      <c r="HN51" s="153" t="s">
        <v>5719</v>
      </c>
      <c r="HO51" s="153" t="s">
        <v>5719</v>
      </c>
      <c r="HP51" s="153" t="s">
        <v>5719</v>
      </c>
      <c r="HQ51" s="153" t="s">
        <v>5719</v>
      </c>
      <c r="HR51" s="153" t="s">
        <v>5719</v>
      </c>
      <c r="HS51" s="167">
        <v>100</v>
      </c>
      <c r="HT51" s="22">
        <v>99.892799999999994</v>
      </c>
      <c r="HU51" s="4">
        <v>98.684399999999997</v>
      </c>
      <c r="HV51" s="4">
        <v>98.384399999999999</v>
      </c>
      <c r="HW51" s="4">
        <v>98.406700000000001</v>
      </c>
      <c r="HX51" s="4">
        <v>97.930099999999996</v>
      </c>
      <c r="HY51" s="4">
        <v>98.730900000000005</v>
      </c>
      <c r="HZ51" s="4">
        <v>98.897400000000005</v>
      </c>
      <c r="IA51" s="4">
        <v>98.610900000000001</v>
      </c>
      <c r="IB51" s="4">
        <v>98.721100000000007</v>
      </c>
      <c r="IC51" s="4">
        <v>98.289900000000003</v>
      </c>
      <c r="ID51" s="4">
        <v>97.282200000000003</v>
      </c>
      <c r="IE51" s="4">
        <v>96.745500000000007</v>
      </c>
      <c r="IF51" s="4">
        <v>96.139799999999994</v>
      </c>
      <c r="IG51" s="4">
        <v>96.562100000000001</v>
      </c>
      <c r="IH51" s="4">
        <v>96.878399999999999</v>
      </c>
      <c r="II51" s="4">
        <v>96.893199999999993</v>
      </c>
      <c r="IJ51" s="28">
        <v>97.100499999999997</v>
      </c>
    </row>
    <row r="52" spans="1:244" s="100" customFormat="1" ht="11.1" customHeight="1" x14ac:dyDescent="0.2">
      <c r="A52" s="95" t="s">
        <v>4081</v>
      </c>
      <c r="B52"/>
      <c r="C52" t="s">
        <v>5501</v>
      </c>
      <c r="D52" s="46" t="s">
        <v>5345</v>
      </c>
      <c r="E52" s="47"/>
      <c r="F52" s="34"/>
      <c r="G52" s="34"/>
      <c r="H52" s="34"/>
      <c r="I52" s="34"/>
      <c r="J52" s="34" t="str">
        <f>IF(LEFT($J$1,1)="1",VLOOKUP($A52,PPI_IPI_PGA_PGAI!$A:$I,2,FALSE),IF(LEFT($J$1,1)="2",VLOOKUP($A52,PPI_IPI_PGA_PGAI!$A:$I,3,FALSE),IF(LEFT($J$1,1)="3",VLOOKUP($A52,PPI_IPI_PGA_PGAI!$A:$I,4,FALSE),VLOOKUP($A52,PPI_IPI_PGA_PGAI!$A:$I,5,FALSE))))</f>
        <v>Charcuterie, Terrinen, Wurstwaren</v>
      </c>
      <c r="K52" s="34"/>
      <c r="L52" s="34"/>
      <c r="M52" s="34"/>
      <c r="N52" s="185"/>
      <c r="O52" s="5">
        <v>0.65590000000000004</v>
      </c>
      <c r="P52" s="153" t="s">
        <v>5719</v>
      </c>
      <c r="Q52" s="153" t="s">
        <v>5719</v>
      </c>
      <c r="R52" s="153" t="s">
        <v>5719</v>
      </c>
      <c r="S52" s="153" t="s">
        <v>5719</v>
      </c>
      <c r="T52" s="153" t="s">
        <v>5719</v>
      </c>
      <c r="U52" s="153" t="s">
        <v>5719</v>
      </c>
      <c r="V52" s="153" t="s">
        <v>5719</v>
      </c>
      <c r="W52" s="153" t="s">
        <v>5719</v>
      </c>
      <c r="X52" s="153" t="s">
        <v>5719</v>
      </c>
      <c r="Y52" s="153" t="s">
        <v>5719</v>
      </c>
      <c r="Z52" s="153" t="s">
        <v>5719</v>
      </c>
      <c r="AA52" s="153" t="s">
        <v>5719</v>
      </c>
      <c r="AB52" s="153" t="s">
        <v>5719</v>
      </c>
      <c r="AC52" s="153" t="s">
        <v>5719</v>
      </c>
      <c r="AD52" s="153" t="s">
        <v>5719</v>
      </c>
      <c r="AE52" s="153" t="s">
        <v>5719</v>
      </c>
      <c r="AF52" s="153" t="s">
        <v>5719</v>
      </c>
      <c r="AG52" s="153" t="s">
        <v>5719</v>
      </c>
      <c r="AH52" s="153" t="s">
        <v>5719</v>
      </c>
      <c r="AI52" s="153" t="s">
        <v>5719</v>
      </c>
      <c r="AJ52" s="153" t="s">
        <v>5719</v>
      </c>
      <c r="AK52" s="153" t="s">
        <v>5719</v>
      </c>
      <c r="AL52" s="153" t="s">
        <v>5719</v>
      </c>
      <c r="AM52" s="153" t="s">
        <v>5719</v>
      </c>
      <c r="AN52" s="153" t="s">
        <v>5719</v>
      </c>
      <c r="AO52" s="153" t="s">
        <v>5719</v>
      </c>
      <c r="AP52" s="153" t="s">
        <v>5719</v>
      </c>
      <c r="AQ52" s="153" t="s">
        <v>5719</v>
      </c>
      <c r="AR52" s="153" t="s">
        <v>5719</v>
      </c>
      <c r="AS52" s="153" t="s">
        <v>5719</v>
      </c>
      <c r="AT52" s="153" t="s">
        <v>5719</v>
      </c>
      <c r="AU52" s="153" t="s">
        <v>5719</v>
      </c>
      <c r="AV52" s="153" t="s">
        <v>5719</v>
      </c>
      <c r="AW52" s="153" t="s">
        <v>5719</v>
      </c>
      <c r="AX52" s="153" t="s">
        <v>5719</v>
      </c>
      <c r="AY52" s="153" t="s">
        <v>5719</v>
      </c>
      <c r="AZ52" s="153" t="s">
        <v>5719</v>
      </c>
      <c r="BA52" s="153" t="s">
        <v>5719</v>
      </c>
      <c r="BB52" s="153" t="s">
        <v>5719</v>
      </c>
      <c r="BC52" s="153" t="s">
        <v>5719</v>
      </c>
      <c r="BD52" s="153" t="s">
        <v>5719</v>
      </c>
      <c r="BE52" s="153" t="s">
        <v>5719</v>
      </c>
      <c r="BF52" s="153" t="s">
        <v>5719</v>
      </c>
      <c r="BG52" s="153" t="s">
        <v>5719</v>
      </c>
      <c r="BH52" s="153" t="s">
        <v>5719</v>
      </c>
      <c r="BI52" s="153" t="s">
        <v>5719</v>
      </c>
      <c r="BJ52" s="153" t="s">
        <v>5719</v>
      </c>
      <c r="BK52" s="153" t="s">
        <v>5719</v>
      </c>
      <c r="BL52" s="153" t="s">
        <v>5719</v>
      </c>
      <c r="BM52" s="153" t="s">
        <v>5719</v>
      </c>
      <c r="BN52" s="153" t="s">
        <v>5719</v>
      </c>
      <c r="BO52" s="153" t="s">
        <v>5719</v>
      </c>
      <c r="BP52" s="153" t="s">
        <v>5719</v>
      </c>
      <c r="BQ52" s="153" t="s">
        <v>5719</v>
      </c>
      <c r="BR52" s="153" t="s">
        <v>5719</v>
      </c>
      <c r="BS52" s="153" t="s">
        <v>5719</v>
      </c>
      <c r="BT52" s="153" t="s">
        <v>5719</v>
      </c>
      <c r="BU52" s="153" t="s">
        <v>5719</v>
      </c>
      <c r="BV52" s="153" t="s">
        <v>5719</v>
      </c>
      <c r="BW52" s="153" t="s">
        <v>5719</v>
      </c>
      <c r="BX52" s="153" t="s">
        <v>5719</v>
      </c>
      <c r="BY52" s="153" t="s">
        <v>5719</v>
      </c>
      <c r="BZ52" s="153" t="s">
        <v>5719</v>
      </c>
      <c r="CA52" s="153" t="s">
        <v>5719</v>
      </c>
      <c r="CB52" s="153" t="s">
        <v>5719</v>
      </c>
      <c r="CC52" s="153" t="s">
        <v>5719</v>
      </c>
      <c r="CD52" s="153" t="s">
        <v>5719</v>
      </c>
      <c r="CE52" s="153" t="s">
        <v>5719</v>
      </c>
      <c r="CF52" s="153" t="s">
        <v>5719</v>
      </c>
      <c r="CG52" s="153" t="s">
        <v>5719</v>
      </c>
      <c r="CH52" s="153" t="s">
        <v>5719</v>
      </c>
      <c r="CI52" s="153" t="s">
        <v>5719</v>
      </c>
      <c r="CJ52" s="153" t="s">
        <v>5719</v>
      </c>
      <c r="CK52" s="153" t="s">
        <v>5719</v>
      </c>
      <c r="CL52" s="153" t="s">
        <v>5719</v>
      </c>
      <c r="CM52" s="153" t="s">
        <v>5719</v>
      </c>
      <c r="CN52" s="153" t="s">
        <v>5719</v>
      </c>
      <c r="CO52" s="153" t="s">
        <v>5719</v>
      </c>
      <c r="CP52" s="153" t="s">
        <v>5719</v>
      </c>
      <c r="CQ52" s="153" t="s">
        <v>5719</v>
      </c>
      <c r="CR52" s="153" t="s">
        <v>5719</v>
      </c>
      <c r="CS52" s="153" t="s">
        <v>5719</v>
      </c>
      <c r="CT52" s="153" t="s">
        <v>5719</v>
      </c>
      <c r="CU52" s="153" t="s">
        <v>5719</v>
      </c>
      <c r="CV52" s="153" t="s">
        <v>5719</v>
      </c>
      <c r="CW52" s="153" t="s">
        <v>5719</v>
      </c>
      <c r="CX52" s="153" t="s">
        <v>5719</v>
      </c>
      <c r="CY52" s="153" t="s">
        <v>5719</v>
      </c>
      <c r="CZ52" s="153" t="s">
        <v>5719</v>
      </c>
      <c r="DA52" s="153" t="s">
        <v>5719</v>
      </c>
      <c r="DB52" s="153" t="s">
        <v>5719</v>
      </c>
      <c r="DC52" s="153" t="s">
        <v>5719</v>
      </c>
      <c r="DD52" s="153" t="s">
        <v>5719</v>
      </c>
      <c r="DE52" s="153" t="s">
        <v>5719</v>
      </c>
      <c r="DF52" s="153" t="s">
        <v>5719</v>
      </c>
      <c r="DG52" s="153" t="s">
        <v>5719</v>
      </c>
      <c r="DH52" s="153" t="s">
        <v>5719</v>
      </c>
      <c r="DI52" s="153" t="s">
        <v>5719</v>
      </c>
      <c r="DJ52" s="153" t="s">
        <v>5719</v>
      </c>
      <c r="DK52" s="153" t="s">
        <v>5719</v>
      </c>
      <c r="DL52" s="153" t="s">
        <v>5719</v>
      </c>
      <c r="DM52" s="153" t="s">
        <v>5719</v>
      </c>
      <c r="DN52" s="153" t="s">
        <v>5719</v>
      </c>
      <c r="DO52" s="153" t="s">
        <v>5719</v>
      </c>
      <c r="DP52" s="153" t="s">
        <v>5719</v>
      </c>
      <c r="DQ52" s="153" t="s">
        <v>5719</v>
      </c>
      <c r="DR52" s="153" t="s">
        <v>5719</v>
      </c>
      <c r="DS52" s="153" t="s">
        <v>5719</v>
      </c>
      <c r="DT52" s="153" t="s">
        <v>5719</v>
      </c>
      <c r="DU52" s="153" t="s">
        <v>5719</v>
      </c>
      <c r="DV52" s="153" t="s">
        <v>5719</v>
      </c>
      <c r="DW52" s="153" t="s">
        <v>5719</v>
      </c>
      <c r="DX52" s="153" t="s">
        <v>5719</v>
      </c>
      <c r="DY52" s="153" t="s">
        <v>5719</v>
      </c>
      <c r="DZ52" s="153" t="s">
        <v>5719</v>
      </c>
      <c r="EA52" s="153" t="s">
        <v>5719</v>
      </c>
      <c r="EB52" s="153" t="s">
        <v>5719</v>
      </c>
      <c r="EC52" s="153" t="s">
        <v>5719</v>
      </c>
      <c r="ED52" s="153" t="s">
        <v>5719</v>
      </c>
      <c r="EE52" s="153" t="s">
        <v>5719</v>
      </c>
      <c r="EF52" s="153" t="s">
        <v>5719</v>
      </c>
      <c r="EG52" s="153" t="s">
        <v>5719</v>
      </c>
      <c r="EH52" s="153" t="s">
        <v>5719</v>
      </c>
      <c r="EI52" s="153" t="s">
        <v>5719</v>
      </c>
      <c r="EJ52" s="153" t="s">
        <v>5719</v>
      </c>
      <c r="EK52" s="153" t="s">
        <v>5719</v>
      </c>
      <c r="EL52" s="153" t="s">
        <v>5719</v>
      </c>
      <c r="EM52" s="153" t="s">
        <v>5719</v>
      </c>
      <c r="EN52" s="153" t="s">
        <v>5719</v>
      </c>
      <c r="EO52" s="153" t="s">
        <v>5719</v>
      </c>
      <c r="EP52" s="153" t="s">
        <v>5719</v>
      </c>
      <c r="EQ52" s="153" t="s">
        <v>5719</v>
      </c>
      <c r="ER52" s="153" t="s">
        <v>5719</v>
      </c>
      <c r="ES52" s="153" t="s">
        <v>5719</v>
      </c>
      <c r="ET52" s="153" t="s">
        <v>5719</v>
      </c>
      <c r="EU52" s="153" t="s">
        <v>5719</v>
      </c>
      <c r="EV52" s="153" t="s">
        <v>5719</v>
      </c>
      <c r="EW52" s="153" t="s">
        <v>5719</v>
      </c>
      <c r="EX52" s="153" t="s">
        <v>5719</v>
      </c>
      <c r="EY52" s="153" t="s">
        <v>5719</v>
      </c>
      <c r="EZ52" s="153" t="s">
        <v>5719</v>
      </c>
      <c r="FA52" s="153" t="s">
        <v>5719</v>
      </c>
      <c r="FB52" s="153" t="s">
        <v>5719</v>
      </c>
      <c r="FC52" s="153" t="s">
        <v>5719</v>
      </c>
      <c r="FD52" s="153" t="s">
        <v>5719</v>
      </c>
      <c r="FE52" s="153" t="s">
        <v>5719</v>
      </c>
      <c r="FF52" s="153" t="s">
        <v>5719</v>
      </c>
      <c r="FG52" s="153" t="s">
        <v>5719</v>
      </c>
      <c r="FH52" s="153" t="s">
        <v>5719</v>
      </c>
      <c r="FI52" s="153" t="s">
        <v>5719</v>
      </c>
      <c r="FJ52" s="153" t="s">
        <v>5719</v>
      </c>
      <c r="FK52" s="153" t="s">
        <v>5719</v>
      </c>
      <c r="FL52" s="153" t="s">
        <v>5719</v>
      </c>
      <c r="FM52" s="153" t="s">
        <v>5719</v>
      </c>
      <c r="FN52" s="153" t="s">
        <v>5719</v>
      </c>
      <c r="FO52" s="153" t="s">
        <v>5719</v>
      </c>
      <c r="FP52" s="153" t="s">
        <v>5719</v>
      </c>
      <c r="FQ52" s="153" t="s">
        <v>5719</v>
      </c>
      <c r="FR52" s="153" t="s">
        <v>5719</v>
      </c>
      <c r="FS52" s="153" t="s">
        <v>5719</v>
      </c>
      <c r="FT52" s="153" t="s">
        <v>5719</v>
      </c>
      <c r="FU52" s="153" t="s">
        <v>5719</v>
      </c>
      <c r="FV52" s="153" t="s">
        <v>5719</v>
      </c>
      <c r="FW52" s="153" t="s">
        <v>5719</v>
      </c>
      <c r="FX52" s="153" t="s">
        <v>5719</v>
      </c>
      <c r="FY52" s="153" t="s">
        <v>5719</v>
      </c>
      <c r="FZ52" s="153" t="s">
        <v>5719</v>
      </c>
      <c r="GA52" s="153" t="s">
        <v>5719</v>
      </c>
      <c r="GB52" s="153" t="s">
        <v>5719</v>
      </c>
      <c r="GC52" s="153" t="s">
        <v>5719</v>
      </c>
      <c r="GD52" s="153" t="s">
        <v>5719</v>
      </c>
      <c r="GE52" s="153" t="s">
        <v>5719</v>
      </c>
      <c r="GF52" s="153" t="s">
        <v>5719</v>
      </c>
      <c r="GG52" s="153" t="s">
        <v>5719</v>
      </c>
      <c r="GH52" s="153" t="s">
        <v>5719</v>
      </c>
      <c r="GI52" s="153" t="s">
        <v>5719</v>
      </c>
      <c r="GJ52" s="153" t="s">
        <v>5719</v>
      </c>
      <c r="GK52" s="153" t="s">
        <v>5719</v>
      </c>
      <c r="GL52" s="153" t="s">
        <v>5719</v>
      </c>
      <c r="GM52" s="153" t="s">
        <v>5719</v>
      </c>
      <c r="GN52" s="153" t="s">
        <v>5719</v>
      </c>
      <c r="GO52" s="153" t="s">
        <v>5719</v>
      </c>
      <c r="GP52" s="153" t="s">
        <v>5719</v>
      </c>
      <c r="GQ52" s="153" t="s">
        <v>5719</v>
      </c>
      <c r="GR52" s="153" t="s">
        <v>5719</v>
      </c>
      <c r="GS52" s="153" t="s">
        <v>5719</v>
      </c>
      <c r="GT52" s="153" t="s">
        <v>5719</v>
      </c>
      <c r="GU52" s="153" t="s">
        <v>5719</v>
      </c>
      <c r="GV52" s="153" t="s">
        <v>5719</v>
      </c>
      <c r="GW52" s="153" t="s">
        <v>5719</v>
      </c>
      <c r="GX52" s="153" t="s">
        <v>5719</v>
      </c>
      <c r="GY52" s="153" t="s">
        <v>5719</v>
      </c>
      <c r="GZ52" s="153" t="s">
        <v>5719</v>
      </c>
      <c r="HA52" s="153" t="s">
        <v>5719</v>
      </c>
      <c r="HB52" s="153" t="s">
        <v>5719</v>
      </c>
      <c r="HC52" s="153" t="s">
        <v>5719</v>
      </c>
      <c r="HD52" s="153" t="s">
        <v>5719</v>
      </c>
      <c r="HE52" s="153" t="s">
        <v>5719</v>
      </c>
      <c r="HF52" s="153" t="s">
        <v>5719</v>
      </c>
      <c r="HG52" s="153" t="s">
        <v>5719</v>
      </c>
      <c r="HH52" s="153" t="s">
        <v>5719</v>
      </c>
      <c r="HI52" s="153" t="s">
        <v>5719</v>
      </c>
      <c r="HJ52" s="153" t="s">
        <v>5719</v>
      </c>
      <c r="HK52" s="153" t="s">
        <v>5719</v>
      </c>
      <c r="HL52" s="153" t="s">
        <v>5719</v>
      </c>
      <c r="HM52" s="153" t="s">
        <v>5719</v>
      </c>
      <c r="HN52" s="153" t="s">
        <v>5719</v>
      </c>
      <c r="HO52" s="153" t="s">
        <v>5719</v>
      </c>
      <c r="HP52" s="153" t="s">
        <v>5719</v>
      </c>
      <c r="HQ52" s="153" t="s">
        <v>5719</v>
      </c>
      <c r="HR52" s="153" t="s">
        <v>5719</v>
      </c>
      <c r="HS52" s="167">
        <v>100</v>
      </c>
      <c r="HT52" s="22">
        <v>99.973399999999998</v>
      </c>
      <c r="HU52" s="4">
        <v>99.955299999999994</v>
      </c>
      <c r="HV52" s="4">
        <v>98.550200000000004</v>
      </c>
      <c r="HW52" s="4">
        <v>98.709199999999996</v>
      </c>
      <c r="HX52" s="4">
        <v>98.7273</v>
      </c>
      <c r="HY52" s="4">
        <v>98.8048</v>
      </c>
      <c r="HZ52" s="4">
        <v>98.707300000000004</v>
      </c>
      <c r="IA52" s="4">
        <v>98.433999999999997</v>
      </c>
      <c r="IB52" s="4">
        <v>98.444999999999993</v>
      </c>
      <c r="IC52" s="4">
        <v>98.507099999999994</v>
      </c>
      <c r="ID52" s="4">
        <v>98.410600000000002</v>
      </c>
      <c r="IE52" s="4">
        <v>98.189099999999996</v>
      </c>
      <c r="IF52" s="4">
        <v>98.251000000000005</v>
      </c>
      <c r="IG52" s="4">
        <v>98.184600000000003</v>
      </c>
      <c r="IH52" s="4">
        <v>98.254499999999993</v>
      </c>
      <c r="II52" s="4">
        <v>98.459400000000002</v>
      </c>
      <c r="IJ52" s="28">
        <v>98.658600000000007</v>
      </c>
    </row>
    <row r="53" spans="1:244" s="100" customFormat="1" ht="11.1" customHeight="1" x14ac:dyDescent="0.2">
      <c r="A53" s="95" t="s">
        <v>2189</v>
      </c>
      <c r="B53"/>
      <c r="C53" t="s">
        <v>5502</v>
      </c>
      <c r="D53" s="46" t="s">
        <v>239</v>
      </c>
      <c r="E53" s="47"/>
      <c r="F53" s="34"/>
      <c r="G53" s="34"/>
      <c r="H53" s="34" t="str">
        <f>IF(LEFT($J$1,1)="1",VLOOKUP($A53,PPI_IPI_PGA_PGAI!$A:$I,2,FALSE),IF(LEFT($J$1,1)="2",VLOOKUP($A53,PPI_IPI_PGA_PGAI!$A:$I,3,FALSE),IF(LEFT($J$1,1)="3",VLOOKUP($A53,PPI_IPI_PGA_PGAI!$A:$I,4,FALSE),VLOOKUP($A53,PPI_IPI_PGA_PGAI!$A:$I,5,FALSE))))</f>
        <v>Verarbeitetes Obst und Gemüse</v>
      </c>
      <c r="I53" s="34"/>
      <c r="J53" s="34"/>
      <c r="K53" s="34"/>
      <c r="L53" s="34"/>
      <c r="M53" s="34"/>
      <c r="N53" s="187"/>
      <c r="O53" s="5">
        <v>0.28610000000000002</v>
      </c>
      <c r="P53" s="22">
        <v>102.18129999999999</v>
      </c>
      <c r="Q53" s="22">
        <v>102.18129999999999</v>
      </c>
      <c r="R53" s="22">
        <v>102.18129999999999</v>
      </c>
      <c r="S53" s="22">
        <v>102.18129999999999</v>
      </c>
      <c r="T53" s="22">
        <v>102.18129999999999</v>
      </c>
      <c r="U53" s="22">
        <v>101.88679999999999</v>
      </c>
      <c r="V53" s="22">
        <v>101.88679999999999</v>
      </c>
      <c r="W53" s="22">
        <v>101.88679999999999</v>
      </c>
      <c r="X53" s="22">
        <v>102.2367</v>
      </c>
      <c r="Y53" s="22">
        <v>102.2367</v>
      </c>
      <c r="Z53" s="22">
        <v>102.2367</v>
      </c>
      <c r="AA53" s="22">
        <v>103.1969</v>
      </c>
      <c r="AB53" s="22">
        <v>103.1969</v>
      </c>
      <c r="AC53" s="22">
        <v>103.1969</v>
      </c>
      <c r="AD53" s="22">
        <v>103.2698</v>
      </c>
      <c r="AE53" s="22">
        <v>103.2698</v>
      </c>
      <c r="AF53" s="22">
        <v>103.2698</v>
      </c>
      <c r="AG53" s="22">
        <v>103.2741</v>
      </c>
      <c r="AH53" s="22">
        <v>103.2741</v>
      </c>
      <c r="AI53" s="22">
        <v>103.2741</v>
      </c>
      <c r="AJ53" s="22">
        <v>101.1294</v>
      </c>
      <c r="AK53" s="22">
        <v>101.1294</v>
      </c>
      <c r="AL53" s="22">
        <v>101.1294</v>
      </c>
      <c r="AM53" s="22">
        <v>101.9233</v>
      </c>
      <c r="AN53" s="22">
        <v>101.9233</v>
      </c>
      <c r="AO53" s="22">
        <v>101.9233</v>
      </c>
      <c r="AP53" s="22">
        <v>100.7462</v>
      </c>
      <c r="AQ53" s="22">
        <v>100.7462</v>
      </c>
      <c r="AR53" s="22">
        <v>100.7462</v>
      </c>
      <c r="AS53" s="22">
        <v>100.7298</v>
      </c>
      <c r="AT53" s="22">
        <v>100.7298</v>
      </c>
      <c r="AU53" s="22">
        <v>100.7298</v>
      </c>
      <c r="AV53" s="22">
        <v>98.750900000000001</v>
      </c>
      <c r="AW53" s="22">
        <v>98.750900000000001</v>
      </c>
      <c r="AX53" s="22">
        <v>98.750900000000001</v>
      </c>
      <c r="AY53" s="22">
        <v>98.611000000000004</v>
      </c>
      <c r="AZ53" s="22">
        <v>98.611000000000004</v>
      </c>
      <c r="BA53" s="22">
        <v>98.611000000000004</v>
      </c>
      <c r="BB53" s="22">
        <v>98.676100000000005</v>
      </c>
      <c r="BC53" s="22">
        <v>98.676100000000005</v>
      </c>
      <c r="BD53" s="22">
        <v>98.676100000000005</v>
      </c>
      <c r="BE53" s="22">
        <v>98.989000000000004</v>
      </c>
      <c r="BF53" s="22">
        <v>98.989000000000004</v>
      </c>
      <c r="BG53" s="22">
        <v>98.989000000000004</v>
      </c>
      <c r="BH53" s="22">
        <v>99.388499999999993</v>
      </c>
      <c r="BI53" s="22">
        <v>99.388499999999993</v>
      </c>
      <c r="BJ53" s="22">
        <v>99.388499999999993</v>
      </c>
      <c r="BK53" s="22">
        <v>100.6403</v>
      </c>
      <c r="BL53" s="22">
        <v>100.6403</v>
      </c>
      <c r="BM53" s="22">
        <v>100.6403</v>
      </c>
      <c r="BN53" s="22">
        <v>100.67310000000001</v>
      </c>
      <c r="BO53" s="22">
        <v>100.67310000000001</v>
      </c>
      <c r="BP53" s="22">
        <v>100.67310000000001</v>
      </c>
      <c r="BQ53" s="22">
        <v>100.2975</v>
      </c>
      <c r="BR53" s="22">
        <v>100.2975</v>
      </c>
      <c r="BS53" s="22">
        <v>100.2975</v>
      </c>
      <c r="BT53" s="22">
        <v>100.1009</v>
      </c>
      <c r="BU53" s="22">
        <v>100.1009</v>
      </c>
      <c r="BV53" s="22">
        <v>100.1009</v>
      </c>
      <c r="BW53" s="22">
        <v>100.44</v>
      </c>
      <c r="BX53" s="22">
        <v>100.44</v>
      </c>
      <c r="BY53" s="22">
        <v>100.44</v>
      </c>
      <c r="BZ53" s="22">
        <v>100.8556</v>
      </c>
      <c r="CA53" s="22">
        <v>100.8556</v>
      </c>
      <c r="CB53" s="22">
        <v>100.8556</v>
      </c>
      <c r="CC53" s="22">
        <v>101.227</v>
      </c>
      <c r="CD53" s="22">
        <v>101.227</v>
      </c>
      <c r="CE53" s="22">
        <v>101.227</v>
      </c>
      <c r="CF53" s="22">
        <v>101.1735</v>
      </c>
      <c r="CG53" s="22">
        <v>101.1735</v>
      </c>
      <c r="CH53" s="22">
        <v>101.1735</v>
      </c>
      <c r="CI53" s="22">
        <v>101.52079999999999</v>
      </c>
      <c r="CJ53" s="22">
        <v>101.52079999999999</v>
      </c>
      <c r="CK53" s="22">
        <v>101.52079999999999</v>
      </c>
      <c r="CL53" s="22">
        <v>102.4218</v>
      </c>
      <c r="CM53" s="22">
        <v>102.4218</v>
      </c>
      <c r="CN53" s="22">
        <v>102.4218</v>
      </c>
      <c r="CO53" s="22">
        <v>102.81699999999999</v>
      </c>
      <c r="CP53" s="22">
        <v>102.81699999999999</v>
      </c>
      <c r="CQ53" s="22">
        <v>102.81699999999999</v>
      </c>
      <c r="CR53" s="22">
        <v>102.87439999999999</v>
      </c>
      <c r="CS53" s="22">
        <v>102.87439999999999</v>
      </c>
      <c r="CT53" s="22">
        <v>102.87439999999999</v>
      </c>
      <c r="CU53" s="22">
        <v>102.5051</v>
      </c>
      <c r="CV53" s="22">
        <v>102.5051</v>
      </c>
      <c r="CW53" s="22">
        <v>102.5051</v>
      </c>
      <c r="CX53" s="22">
        <v>101.7749</v>
      </c>
      <c r="CY53" s="22">
        <v>101.7749</v>
      </c>
      <c r="CZ53" s="22">
        <v>101.7749</v>
      </c>
      <c r="DA53" s="22">
        <v>101.5431</v>
      </c>
      <c r="DB53" s="22">
        <v>101.5431</v>
      </c>
      <c r="DC53" s="22">
        <v>101.5431</v>
      </c>
      <c r="DD53" s="22">
        <v>101.5591</v>
      </c>
      <c r="DE53" s="22">
        <v>101.5591</v>
      </c>
      <c r="DF53" s="22">
        <v>101.5591</v>
      </c>
      <c r="DG53" s="22">
        <v>100.3789</v>
      </c>
      <c r="DH53" s="22">
        <v>100.3789</v>
      </c>
      <c r="DI53" s="22">
        <v>100.3789</v>
      </c>
      <c r="DJ53" s="22">
        <v>99.747900000000001</v>
      </c>
      <c r="DK53" s="22">
        <v>99.747900000000001</v>
      </c>
      <c r="DL53" s="22">
        <v>99.747900000000001</v>
      </c>
      <c r="DM53" s="22">
        <v>99.202600000000004</v>
      </c>
      <c r="DN53" s="22">
        <v>99.202600000000004</v>
      </c>
      <c r="DO53" s="22">
        <v>99.202600000000004</v>
      </c>
      <c r="DP53" s="22">
        <v>99.048299999999998</v>
      </c>
      <c r="DQ53" s="22">
        <v>99.048299999999998</v>
      </c>
      <c r="DR53" s="22">
        <v>99.048299999999998</v>
      </c>
      <c r="DS53" s="22">
        <v>98.620400000000004</v>
      </c>
      <c r="DT53" s="22">
        <v>98.620400000000004</v>
      </c>
      <c r="DU53" s="22">
        <v>98.620400000000004</v>
      </c>
      <c r="DV53" s="22">
        <v>98.685199999999995</v>
      </c>
      <c r="DW53" s="22">
        <v>98.685199999999995</v>
      </c>
      <c r="DX53" s="22">
        <v>98.685199999999995</v>
      </c>
      <c r="DY53" s="22">
        <v>98.671300000000002</v>
      </c>
      <c r="DZ53" s="22">
        <v>98.671300000000002</v>
      </c>
      <c r="EA53" s="22">
        <v>98.671300000000002</v>
      </c>
      <c r="EB53" s="22">
        <v>99.208399999999997</v>
      </c>
      <c r="EC53" s="22">
        <v>99.208399999999997</v>
      </c>
      <c r="ED53" s="22">
        <v>99.208399999999997</v>
      </c>
      <c r="EE53" s="22">
        <v>98.924199999999999</v>
      </c>
      <c r="EF53" s="22">
        <v>98.924199999999999</v>
      </c>
      <c r="EG53" s="22">
        <v>98.924199999999999</v>
      </c>
      <c r="EH53" s="22">
        <v>99.563699999999997</v>
      </c>
      <c r="EI53" s="22">
        <v>99.563699999999997</v>
      </c>
      <c r="EJ53" s="22">
        <v>99.563699999999997</v>
      </c>
      <c r="EK53" s="22">
        <v>99.924999999999997</v>
      </c>
      <c r="EL53" s="22">
        <v>99.924999999999997</v>
      </c>
      <c r="EM53" s="22">
        <v>99.924999999999997</v>
      </c>
      <c r="EN53" s="22">
        <v>100.1126</v>
      </c>
      <c r="EO53" s="22">
        <v>100.1126</v>
      </c>
      <c r="EP53" s="22">
        <v>100.1126</v>
      </c>
      <c r="EQ53" s="22">
        <v>100.5003</v>
      </c>
      <c r="ER53" s="22">
        <v>100.5003</v>
      </c>
      <c r="ES53" s="22">
        <v>100.5003</v>
      </c>
      <c r="ET53" s="22">
        <v>100.515</v>
      </c>
      <c r="EU53" s="22">
        <v>100.515</v>
      </c>
      <c r="EV53" s="22">
        <v>100.515</v>
      </c>
      <c r="EW53" s="22">
        <v>100.7487</v>
      </c>
      <c r="EX53" s="22">
        <v>100.7487</v>
      </c>
      <c r="EY53" s="22">
        <v>100.7487</v>
      </c>
      <c r="EZ53" s="22">
        <v>100.5855</v>
      </c>
      <c r="FA53" s="22">
        <v>100.5855</v>
      </c>
      <c r="FB53" s="22">
        <v>100.5855</v>
      </c>
      <c r="FC53" s="22">
        <v>99.816800000000001</v>
      </c>
      <c r="FD53" s="22">
        <v>99.816800000000001</v>
      </c>
      <c r="FE53" s="22">
        <v>99.816800000000001</v>
      </c>
      <c r="FF53" s="22">
        <v>100.10380000000001</v>
      </c>
      <c r="FG53" s="22">
        <v>100.10380000000001</v>
      </c>
      <c r="FH53" s="22">
        <v>100.10380000000001</v>
      </c>
      <c r="FI53" s="22">
        <v>100.6602</v>
      </c>
      <c r="FJ53" s="22">
        <v>100.6602</v>
      </c>
      <c r="FK53" s="22">
        <v>100.6602</v>
      </c>
      <c r="FL53" s="22">
        <v>100.6602</v>
      </c>
      <c r="FM53" s="22">
        <v>100.6602</v>
      </c>
      <c r="FN53" s="22">
        <v>100.79170000000001</v>
      </c>
      <c r="FO53" s="22">
        <v>100.79170000000001</v>
      </c>
      <c r="FP53" s="22">
        <v>100.79170000000001</v>
      </c>
      <c r="FQ53" s="22">
        <v>100.88120000000001</v>
      </c>
      <c r="FR53" s="22">
        <v>100.88120000000001</v>
      </c>
      <c r="FS53" s="22">
        <v>100.88120000000001</v>
      </c>
      <c r="FT53" s="22">
        <v>100.90860000000001</v>
      </c>
      <c r="FU53" s="22">
        <v>100.90860000000001</v>
      </c>
      <c r="FV53" s="22">
        <v>100.90860000000001</v>
      </c>
      <c r="FW53" s="22">
        <v>100.6511</v>
      </c>
      <c r="FX53" s="22">
        <v>100.6511</v>
      </c>
      <c r="FY53" s="22">
        <v>100.6511</v>
      </c>
      <c r="FZ53" s="22">
        <v>99.797300000000007</v>
      </c>
      <c r="GA53" s="22">
        <v>99.797300000000007</v>
      </c>
      <c r="GB53" s="22">
        <v>99.797300000000007</v>
      </c>
      <c r="GC53" s="22">
        <v>99.885199999999998</v>
      </c>
      <c r="GD53" s="22">
        <v>99.885199999999998</v>
      </c>
      <c r="GE53" s="22">
        <v>99.885199999999998</v>
      </c>
      <c r="GF53" s="22">
        <v>99.747299999999996</v>
      </c>
      <c r="GG53" s="22">
        <v>99.747299999999996</v>
      </c>
      <c r="GH53" s="22">
        <v>99.747299999999996</v>
      </c>
      <c r="GI53" s="22">
        <v>99.554299999999998</v>
      </c>
      <c r="GJ53" s="22">
        <v>99.554299999999998</v>
      </c>
      <c r="GK53" s="22">
        <v>99.554299999999998</v>
      </c>
      <c r="GL53" s="22">
        <v>99.7376</v>
      </c>
      <c r="GM53" s="22">
        <v>99.7376</v>
      </c>
      <c r="GN53" s="22">
        <v>99.7376</v>
      </c>
      <c r="GO53" s="22">
        <v>99.962100000000007</v>
      </c>
      <c r="GP53" s="22">
        <v>99.962100000000007</v>
      </c>
      <c r="GQ53" s="22">
        <v>99.962100000000007</v>
      </c>
      <c r="GR53" s="22">
        <v>99.517200000000003</v>
      </c>
      <c r="GS53" s="22">
        <v>99.517200000000003</v>
      </c>
      <c r="GT53" s="22">
        <v>99.517200000000003</v>
      </c>
      <c r="GU53" s="22">
        <v>100.0097</v>
      </c>
      <c r="GV53" s="22">
        <v>100.0097</v>
      </c>
      <c r="GW53" s="22">
        <v>100.0097</v>
      </c>
      <c r="GX53" s="22">
        <v>100.3282</v>
      </c>
      <c r="GY53" s="22">
        <v>100.3282</v>
      </c>
      <c r="GZ53" s="22">
        <v>100.3282</v>
      </c>
      <c r="HA53" s="22">
        <v>100.4246</v>
      </c>
      <c r="HB53" s="22">
        <v>100.4246</v>
      </c>
      <c r="HC53" s="22">
        <v>100.4246</v>
      </c>
      <c r="HD53" s="22">
        <v>100.04559999999999</v>
      </c>
      <c r="HE53" s="22">
        <v>100.04559999999999</v>
      </c>
      <c r="HF53" s="22">
        <v>100.04559999999999</v>
      </c>
      <c r="HG53" s="22">
        <v>99.519000000000005</v>
      </c>
      <c r="HH53" s="22">
        <v>99.519000000000005</v>
      </c>
      <c r="HI53" s="22">
        <v>99.519000000000005</v>
      </c>
      <c r="HJ53" s="22">
        <v>100.5271</v>
      </c>
      <c r="HK53" s="22">
        <v>100.5271</v>
      </c>
      <c r="HL53" s="22">
        <v>100.5271</v>
      </c>
      <c r="HM53" s="22">
        <v>99.645499999999998</v>
      </c>
      <c r="HN53" s="22">
        <v>99.645499999999998</v>
      </c>
      <c r="HO53" s="22">
        <v>99.645499999999998</v>
      </c>
      <c r="HP53" s="22">
        <v>100.2</v>
      </c>
      <c r="HQ53" s="22">
        <v>100.2</v>
      </c>
      <c r="HR53" s="22">
        <v>100.2</v>
      </c>
      <c r="HS53" s="167">
        <v>100</v>
      </c>
      <c r="HT53" s="22">
        <v>100</v>
      </c>
      <c r="HU53" s="4">
        <v>100</v>
      </c>
      <c r="HV53" s="4">
        <v>98.726399999999998</v>
      </c>
      <c r="HW53" s="4">
        <v>98.726399999999998</v>
      </c>
      <c r="HX53" s="4">
        <v>98.726399999999998</v>
      </c>
      <c r="HY53" s="4">
        <v>98.542000000000002</v>
      </c>
      <c r="HZ53" s="4">
        <v>98.542000000000002</v>
      </c>
      <c r="IA53" s="4">
        <v>98.542000000000002</v>
      </c>
      <c r="IB53" s="4">
        <v>98.745199999999997</v>
      </c>
      <c r="IC53" s="4">
        <v>98.745199999999997</v>
      </c>
      <c r="ID53" s="4">
        <v>98.745199999999997</v>
      </c>
      <c r="IE53" s="4">
        <v>98.824100000000001</v>
      </c>
      <c r="IF53" s="4">
        <v>98.824100000000001</v>
      </c>
      <c r="IG53" s="4">
        <v>98.824100000000001</v>
      </c>
      <c r="IH53" s="4">
        <v>98.535399999999996</v>
      </c>
      <c r="II53" s="4">
        <v>98.535399999999996</v>
      </c>
      <c r="IJ53" s="28">
        <v>98.535399999999996</v>
      </c>
    </row>
    <row r="54" spans="1:244" s="100" customFormat="1" ht="11.1" customHeight="1" x14ac:dyDescent="0.2">
      <c r="A54" s="95" t="s">
        <v>2190</v>
      </c>
      <c r="B54"/>
      <c r="C54" t="s">
        <v>5503</v>
      </c>
      <c r="D54" s="46" t="s">
        <v>240</v>
      </c>
      <c r="E54" s="47"/>
      <c r="F54" s="34"/>
      <c r="G54" s="34"/>
      <c r="H54" s="34"/>
      <c r="I54" s="34" t="str">
        <f>IF(LEFT($J$1,1)="1",VLOOKUP($A54,PPI_IPI_PGA_PGAI!$A:$I,2,FALSE),IF(LEFT($J$1,1)="2",VLOOKUP($A54,PPI_IPI_PGA_PGAI!$A:$I,3,FALSE),IF(LEFT($J$1,1)="3",VLOOKUP($A54,PPI_IPI_PGA_PGAI!$A:$I,4,FALSE),VLOOKUP($A54,PPI_IPI_PGA_PGAI!$A:$I,5,FALSE))))</f>
        <v>Kartoffelprodukte</v>
      </c>
      <c r="J54" s="34"/>
      <c r="K54" s="34"/>
      <c r="L54" s="34"/>
      <c r="M54" s="34"/>
      <c r="N54" s="187"/>
      <c r="O54" s="5">
        <v>9.7199999999999995E-2</v>
      </c>
      <c r="P54" s="22">
        <v>98.778899999999993</v>
      </c>
      <c r="Q54" s="22">
        <v>98.778899999999993</v>
      </c>
      <c r="R54" s="22">
        <v>98.778899999999993</v>
      </c>
      <c r="S54" s="22">
        <v>98.778899999999993</v>
      </c>
      <c r="T54" s="22">
        <v>98.778899999999993</v>
      </c>
      <c r="U54" s="22">
        <v>99.056399999999996</v>
      </c>
      <c r="V54" s="22">
        <v>99.056399999999996</v>
      </c>
      <c r="W54" s="22">
        <v>99.056399999999996</v>
      </c>
      <c r="X54" s="22">
        <v>100.7509</v>
      </c>
      <c r="Y54" s="22">
        <v>100.7509</v>
      </c>
      <c r="Z54" s="22">
        <v>100.7509</v>
      </c>
      <c r="AA54" s="22">
        <v>105.10339999999999</v>
      </c>
      <c r="AB54" s="22">
        <v>105.10339999999999</v>
      </c>
      <c r="AC54" s="22">
        <v>105.10339999999999</v>
      </c>
      <c r="AD54" s="22">
        <v>106.1088</v>
      </c>
      <c r="AE54" s="22">
        <v>106.1088</v>
      </c>
      <c r="AF54" s="22">
        <v>106.1088</v>
      </c>
      <c r="AG54" s="22">
        <v>105.89190000000001</v>
      </c>
      <c r="AH54" s="22">
        <v>105.89190000000001</v>
      </c>
      <c r="AI54" s="22">
        <v>105.89190000000001</v>
      </c>
      <c r="AJ54" s="22">
        <v>102.3062</v>
      </c>
      <c r="AK54" s="22">
        <v>102.3062</v>
      </c>
      <c r="AL54" s="22">
        <v>102.3062</v>
      </c>
      <c r="AM54" s="22">
        <v>103.1626</v>
      </c>
      <c r="AN54" s="22">
        <v>103.1626</v>
      </c>
      <c r="AO54" s="22">
        <v>103.1626</v>
      </c>
      <c r="AP54" s="22">
        <v>103.2323</v>
      </c>
      <c r="AQ54" s="22">
        <v>103.2323</v>
      </c>
      <c r="AR54" s="22">
        <v>103.2323</v>
      </c>
      <c r="AS54" s="22">
        <v>103.4922</v>
      </c>
      <c r="AT54" s="22">
        <v>103.4922</v>
      </c>
      <c r="AU54" s="22">
        <v>103.4922</v>
      </c>
      <c r="AV54" s="22">
        <v>102.4914</v>
      </c>
      <c r="AW54" s="22">
        <v>102.4914</v>
      </c>
      <c r="AX54" s="22">
        <v>102.4914</v>
      </c>
      <c r="AY54" s="22">
        <v>102.03749999999999</v>
      </c>
      <c r="AZ54" s="22">
        <v>102.03749999999999</v>
      </c>
      <c r="BA54" s="22">
        <v>102.03749999999999</v>
      </c>
      <c r="BB54" s="22">
        <v>102.3527</v>
      </c>
      <c r="BC54" s="22">
        <v>102.3527</v>
      </c>
      <c r="BD54" s="22">
        <v>102.3527</v>
      </c>
      <c r="BE54" s="22">
        <v>104.98090000000001</v>
      </c>
      <c r="BF54" s="22">
        <v>104.98090000000001</v>
      </c>
      <c r="BG54" s="22">
        <v>104.98090000000001</v>
      </c>
      <c r="BH54" s="22">
        <v>106.4243</v>
      </c>
      <c r="BI54" s="22">
        <v>106.4243</v>
      </c>
      <c r="BJ54" s="22">
        <v>106.4243</v>
      </c>
      <c r="BK54" s="22">
        <v>110.065</v>
      </c>
      <c r="BL54" s="22">
        <v>110.065</v>
      </c>
      <c r="BM54" s="22">
        <v>110.065</v>
      </c>
      <c r="BN54" s="22">
        <v>110.2238</v>
      </c>
      <c r="BO54" s="22">
        <v>110.2238</v>
      </c>
      <c r="BP54" s="22">
        <v>110.2238</v>
      </c>
      <c r="BQ54" s="22">
        <v>105.66800000000001</v>
      </c>
      <c r="BR54" s="22">
        <v>105.66800000000001</v>
      </c>
      <c r="BS54" s="22">
        <v>105.66800000000001</v>
      </c>
      <c r="BT54" s="22">
        <v>104.2595</v>
      </c>
      <c r="BU54" s="22">
        <v>104.2595</v>
      </c>
      <c r="BV54" s="22">
        <v>104.2595</v>
      </c>
      <c r="BW54" s="22">
        <v>103.9406</v>
      </c>
      <c r="BX54" s="22">
        <v>103.9406</v>
      </c>
      <c r="BY54" s="22">
        <v>103.9406</v>
      </c>
      <c r="BZ54" s="22">
        <v>103.9105</v>
      </c>
      <c r="CA54" s="22">
        <v>103.9105</v>
      </c>
      <c r="CB54" s="22">
        <v>103.9105</v>
      </c>
      <c r="CC54" s="22">
        <v>104.9547</v>
      </c>
      <c r="CD54" s="22">
        <v>104.9547</v>
      </c>
      <c r="CE54" s="22">
        <v>104.9547</v>
      </c>
      <c r="CF54" s="22">
        <v>105.08029999999999</v>
      </c>
      <c r="CG54" s="22">
        <v>105.08029999999999</v>
      </c>
      <c r="CH54" s="22">
        <v>105.08029999999999</v>
      </c>
      <c r="CI54" s="22">
        <v>105.3955</v>
      </c>
      <c r="CJ54" s="22">
        <v>105.3955</v>
      </c>
      <c r="CK54" s="22">
        <v>105.3955</v>
      </c>
      <c r="CL54" s="22">
        <v>105.6011</v>
      </c>
      <c r="CM54" s="22">
        <v>105.6011</v>
      </c>
      <c r="CN54" s="22">
        <v>105.6011</v>
      </c>
      <c r="CO54" s="22">
        <v>105.70569999999999</v>
      </c>
      <c r="CP54" s="22">
        <v>105.70569999999999</v>
      </c>
      <c r="CQ54" s="22">
        <v>105.70569999999999</v>
      </c>
      <c r="CR54" s="22">
        <v>104.7123</v>
      </c>
      <c r="CS54" s="22">
        <v>104.7123</v>
      </c>
      <c r="CT54" s="22">
        <v>104.7123</v>
      </c>
      <c r="CU54" s="22">
        <v>105.5108</v>
      </c>
      <c r="CV54" s="22">
        <v>105.5108</v>
      </c>
      <c r="CW54" s="22">
        <v>105.5108</v>
      </c>
      <c r="CX54" s="22">
        <v>104.5984</v>
      </c>
      <c r="CY54" s="22">
        <v>104.5984</v>
      </c>
      <c r="CZ54" s="22">
        <v>104.5984</v>
      </c>
      <c r="DA54" s="22">
        <v>104.5942</v>
      </c>
      <c r="DB54" s="22">
        <v>104.5942</v>
      </c>
      <c r="DC54" s="22">
        <v>104.5942</v>
      </c>
      <c r="DD54" s="22">
        <v>104.0515</v>
      </c>
      <c r="DE54" s="22">
        <v>104.0515</v>
      </c>
      <c r="DF54" s="22">
        <v>104.0515</v>
      </c>
      <c r="DG54" s="22">
        <v>101.905</v>
      </c>
      <c r="DH54" s="22">
        <v>101.905</v>
      </c>
      <c r="DI54" s="22">
        <v>101.905</v>
      </c>
      <c r="DJ54" s="22">
        <v>101.83159999999999</v>
      </c>
      <c r="DK54" s="22">
        <v>101.83159999999999</v>
      </c>
      <c r="DL54" s="22">
        <v>101.83159999999999</v>
      </c>
      <c r="DM54" s="22">
        <v>100.8485</v>
      </c>
      <c r="DN54" s="22">
        <v>100.8485</v>
      </c>
      <c r="DO54" s="22">
        <v>100.8485</v>
      </c>
      <c r="DP54" s="22">
        <v>100.3562</v>
      </c>
      <c r="DQ54" s="22">
        <v>100.3562</v>
      </c>
      <c r="DR54" s="22">
        <v>100.3562</v>
      </c>
      <c r="DS54" s="22">
        <v>100.4406</v>
      </c>
      <c r="DT54" s="22">
        <v>100.4406</v>
      </c>
      <c r="DU54" s="22">
        <v>100.4406</v>
      </c>
      <c r="DV54" s="22">
        <v>100.7817</v>
      </c>
      <c r="DW54" s="22">
        <v>100.7817</v>
      </c>
      <c r="DX54" s="22">
        <v>100.7817</v>
      </c>
      <c r="DY54" s="22">
        <v>100.06010000000001</v>
      </c>
      <c r="DZ54" s="22">
        <v>100.06010000000001</v>
      </c>
      <c r="EA54" s="22">
        <v>100.06010000000001</v>
      </c>
      <c r="EB54" s="22">
        <v>99.459100000000007</v>
      </c>
      <c r="EC54" s="22">
        <v>99.459100000000007</v>
      </c>
      <c r="ED54" s="22">
        <v>99.459100000000007</v>
      </c>
      <c r="EE54" s="22">
        <v>98.902199999999993</v>
      </c>
      <c r="EF54" s="22">
        <v>98.902199999999993</v>
      </c>
      <c r="EG54" s="22">
        <v>98.902199999999993</v>
      </c>
      <c r="EH54" s="22">
        <v>99.438900000000004</v>
      </c>
      <c r="EI54" s="22">
        <v>99.438900000000004</v>
      </c>
      <c r="EJ54" s="22">
        <v>99.438900000000004</v>
      </c>
      <c r="EK54" s="22">
        <v>100.5129</v>
      </c>
      <c r="EL54" s="22">
        <v>100.5129</v>
      </c>
      <c r="EM54" s="22">
        <v>100.5129</v>
      </c>
      <c r="EN54" s="22">
        <v>100.9323</v>
      </c>
      <c r="EO54" s="22">
        <v>100.9323</v>
      </c>
      <c r="EP54" s="22">
        <v>100.9323</v>
      </c>
      <c r="EQ54" s="22">
        <v>101.8263</v>
      </c>
      <c r="ER54" s="22">
        <v>101.8263</v>
      </c>
      <c r="ES54" s="22">
        <v>101.8263</v>
      </c>
      <c r="ET54" s="22">
        <v>102.0564</v>
      </c>
      <c r="EU54" s="22">
        <v>102.0564</v>
      </c>
      <c r="EV54" s="22">
        <v>102.0564</v>
      </c>
      <c r="EW54" s="22">
        <v>102.667</v>
      </c>
      <c r="EX54" s="22">
        <v>102.667</v>
      </c>
      <c r="EY54" s="22">
        <v>102.667</v>
      </c>
      <c r="EZ54" s="22">
        <v>102.3592</v>
      </c>
      <c r="FA54" s="22">
        <v>102.3592</v>
      </c>
      <c r="FB54" s="22">
        <v>102.3592</v>
      </c>
      <c r="FC54" s="22">
        <v>101.5732</v>
      </c>
      <c r="FD54" s="22">
        <v>101.5732</v>
      </c>
      <c r="FE54" s="22">
        <v>101.5732</v>
      </c>
      <c r="FF54" s="22">
        <v>101.1229</v>
      </c>
      <c r="FG54" s="22">
        <v>101.1229</v>
      </c>
      <c r="FH54" s="22">
        <v>101.1229</v>
      </c>
      <c r="FI54" s="22">
        <v>101.3925</v>
      </c>
      <c r="FJ54" s="22">
        <v>101.3925</v>
      </c>
      <c r="FK54" s="22">
        <v>101.3925</v>
      </c>
      <c r="FL54" s="22">
        <v>101.3925</v>
      </c>
      <c r="FM54" s="22">
        <v>101.3925</v>
      </c>
      <c r="FN54" s="22">
        <v>101.30029999999999</v>
      </c>
      <c r="FO54" s="22">
        <v>101.30029999999999</v>
      </c>
      <c r="FP54" s="22">
        <v>101.30029999999999</v>
      </c>
      <c r="FQ54" s="22">
        <v>101.3188</v>
      </c>
      <c r="FR54" s="22">
        <v>101.3188</v>
      </c>
      <c r="FS54" s="22">
        <v>101.3188</v>
      </c>
      <c r="FT54" s="22">
        <v>101.4539</v>
      </c>
      <c r="FU54" s="22">
        <v>101.4539</v>
      </c>
      <c r="FV54" s="22">
        <v>101.4539</v>
      </c>
      <c r="FW54" s="22">
        <v>101.3426</v>
      </c>
      <c r="FX54" s="22">
        <v>101.3426</v>
      </c>
      <c r="FY54" s="22">
        <v>101.3426</v>
      </c>
      <c r="FZ54" s="22">
        <v>100.0352</v>
      </c>
      <c r="GA54" s="22">
        <v>100.0352</v>
      </c>
      <c r="GB54" s="22">
        <v>100.0352</v>
      </c>
      <c r="GC54" s="22">
        <v>101.1529</v>
      </c>
      <c r="GD54" s="22">
        <v>101.1529</v>
      </c>
      <c r="GE54" s="22">
        <v>101.1529</v>
      </c>
      <c r="GF54" s="22">
        <v>100.9667</v>
      </c>
      <c r="GG54" s="22">
        <v>100.9667</v>
      </c>
      <c r="GH54" s="22">
        <v>100.9667</v>
      </c>
      <c r="GI54" s="22">
        <v>100.67440000000001</v>
      </c>
      <c r="GJ54" s="22">
        <v>100.67440000000001</v>
      </c>
      <c r="GK54" s="22">
        <v>100.67440000000001</v>
      </c>
      <c r="GL54" s="22">
        <v>100.3272</v>
      </c>
      <c r="GM54" s="22">
        <v>100.3272</v>
      </c>
      <c r="GN54" s="22">
        <v>100.3272</v>
      </c>
      <c r="GO54" s="22">
        <v>100.7666</v>
      </c>
      <c r="GP54" s="22">
        <v>100.7666</v>
      </c>
      <c r="GQ54" s="22">
        <v>100.7666</v>
      </c>
      <c r="GR54" s="22">
        <v>100.0154</v>
      </c>
      <c r="GS54" s="22">
        <v>100.0154</v>
      </c>
      <c r="GT54" s="22">
        <v>100.0154</v>
      </c>
      <c r="GU54" s="22">
        <v>100.5604</v>
      </c>
      <c r="GV54" s="22">
        <v>100.5604</v>
      </c>
      <c r="GW54" s="22">
        <v>100.5604</v>
      </c>
      <c r="GX54" s="22">
        <v>101.4682</v>
      </c>
      <c r="GY54" s="22">
        <v>101.4682</v>
      </c>
      <c r="GZ54" s="22">
        <v>101.4682</v>
      </c>
      <c r="HA54" s="22">
        <v>101.6028</v>
      </c>
      <c r="HB54" s="22">
        <v>101.6028</v>
      </c>
      <c r="HC54" s="22">
        <v>101.6028</v>
      </c>
      <c r="HD54" s="22">
        <v>100.816</v>
      </c>
      <c r="HE54" s="22">
        <v>100.816</v>
      </c>
      <c r="HF54" s="22">
        <v>100.816</v>
      </c>
      <c r="HG54" s="22">
        <v>100.03270000000001</v>
      </c>
      <c r="HH54" s="22">
        <v>100.03270000000001</v>
      </c>
      <c r="HI54" s="22">
        <v>100.03270000000001</v>
      </c>
      <c r="HJ54" s="22">
        <v>101.9436</v>
      </c>
      <c r="HK54" s="22">
        <v>101.9436</v>
      </c>
      <c r="HL54" s="22">
        <v>101.9436</v>
      </c>
      <c r="HM54" s="22">
        <v>100.1619</v>
      </c>
      <c r="HN54" s="22">
        <v>100.1619</v>
      </c>
      <c r="HO54" s="22">
        <v>100.1619</v>
      </c>
      <c r="HP54" s="22">
        <v>100.55670000000001</v>
      </c>
      <c r="HQ54" s="22">
        <v>100.55670000000001</v>
      </c>
      <c r="HR54" s="22">
        <v>100.55670000000001</v>
      </c>
      <c r="HS54" s="167">
        <v>100</v>
      </c>
      <c r="HT54" s="22">
        <v>100</v>
      </c>
      <c r="HU54" s="4">
        <v>100</v>
      </c>
      <c r="HV54" s="4">
        <v>99.257800000000003</v>
      </c>
      <c r="HW54" s="4">
        <v>99.257800000000003</v>
      </c>
      <c r="HX54" s="4">
        <v>99.257800000000003</v>
      </c>
      <c r="HY54" s="4">
        <v>99.895799999999994</v>
      </c>
      <c r="HZ54" s="4">
        <v>99.895799999999994</v>
      </c>
      <c r="IA54" s="4">
        <v>99.895799999999994</v>
      </c>
      <c r="IB54" s="4">
        <v>99.362899999999996</v>
      </c>
      <c r="IC54" s="4">
        <v>99.362899999999996</v>
      </c>
      <c r="ID54" s="4">
        <v>99.362899999999996</v>
      </c>
      <c r="IE54" s="4">
        <v>99.402100000000004</v>
      </c>
      <c r="IF54" s="4">
        <v>99.402100000000004</v>
      </c>
      <c r="IG54" s="4">
        <v>99.402100000000004</v>
      </c>
      <c r="IH54" s="4">
        <v>99.842299999999994</v>
      </c>
      <c r="II54" s="4">
        <v>99.842299999999994</v>
      </c>
      <c r="IJ54" s="28">
        <v>99.842299999999994</v>
      </c>
    </row>
    <row r="55" spans="1:244" s="100" customFormat="1" ht="11.1" customHeight="1" x14ac:dyDescent="0.2">
      <c r="A55" s="95" t="s">
        <v>2191</v>
      </c>
      <c r="B55"/>
      <c r="C55" t="s">
        <v>5504</v>
      </c>
      <c r="D55" s="46" t="s">
        <v>241</v>
      </c>
      <c r="E55" s="47"/>
      <c r="F55" s="34"/>
      <c r="G55" s="34"/>
      <c r="H55" s="34"/>
      <c r="I55" s="34" t="str">
        <f>IF(LEFT($J$1,1)="1",VLOOKUP($A55,PPI_IPI_PGA_PGAI!$A:$I,2,FALSE),IF(LEFT($J$1,1)="2",VLOOKUP($A55,PPI_IPI_PGA_PGAI!$A:$I,3,FALSE),IF(LEFT($J$1,1)="3",VLOOKUP($A55,PPI_IPI_PGA_PGAI!$A:$I,4,FALSE),VLOOKUP($A55,PPI_IPI_PGA_PGAI!$A:$I,5,FALSE))))</f>
        <v>Frucht- und Gemüsesäfte</v>
      </c>
      <c r="J55" s="34"/>
      <c r="K55" s="34"/>
      <c r="L55" s="34"/>
      <c r="M55" s="34"/>
      <c r="N55" s="187"/>
      <c r="O55" s="5">
        <v>7.4399999999999994E-2</v>
      </c>
      <c r="P55" s="22">
        <v>95.471999999999994</v>
      </c>
      <c r="Q55" s="22">
        <v>95.471999999999994</v>
      </c>
      <c r="R55" s="22">
        <v>95.471999999999994</v>
      </c>
      <c r="S55" s="22">
        <v>95.471999999999994</v>
      </c>
      <c r="T55" s="22">
        <v>95.471999999999994</v>
      </c>
      <c r="U55" s="22">
        <v>94.365300000000005</v>
      </c>
      <c r="V55" s="22">
        <v>94.365300000000005</v>
      </c>
      <c r="W55" s="22">
        <v>94.365300000000005</v>
      </c>
      <c r="X55" s="22">
        <v>94.365300000000005</v>
      </c>
      <c r="Y55" s="22">
        <v>94.365300000000005</v>
      </c>
      <c r="Z55" s="22">
        <v>94.365300000000005</v>
      </c>
      <c r="AA55" s="22">
        <v>94.380499999999998</v>
      </c>
      <c r="AB55" s="22">
        <v>94.380499999999998</v>
      </c>
      <c r="AC55" s="22">
        <v>94.380499999999998</v>
      </c>
      <c r="AD55" s="22">
        <v>94.380499999999998</v>
      </c>
      <c r="AE55" s="22">
        <v>94.380499999999998</v>
      </c>
      <c r="AF55" s="22">
        <v>94.380499999999998</v>
      </c>
      <c r="AG55" s="22">
        <v>94.523300000000006</v>
      </c>
      <c r="AH55" s="22">
        <v>94.523300000000006</v>
      </c>
      <c r="AI55" s="22">
        <v>94.523300000000006</v>
      </c>
      <c r="AJ55" s="22">
        <v>94.031099999999995</v>
      </c>
      <c r="AK55" s="22">
        <v>94.031099999999995</v>
      </c>
      <c r="AL55" s="22">
        <v>94.031099999999995</v>
      </c>
      <c r="AM55" s="22">
        <v>95.949200000000005</v>
      </c>
      <c r="AN55" s="22">
        <v>95.949200000000005</v>
      </c>
      <c r="AO55" s="22">
        <v>95.949200000000005</v>
      </c>
      <c r="AP55" s="22">
        <v>95.949200000000005</v>
      </c>
      <c r="AQ55" s="22">
        <v>95.949200000000005</v>
      </c>
      <c r="AR55" s="22">
        <v>95.949200000000005</v>
      </c>
      <c r="AS55" s="22">
        <v>95.744699999999995</v>
      </c>
      <c r="AT55" s="22">
        <v>95.744699999999995</v>
      </c>
      <c r="AU55" s="22">
        <v>95.744699999999995</v>
      </c>
      <c r="AV55" s="22">
        <v>95.744699999999995</v>
      </c>
      <c r="AW55" s="22">
        <v>95.744699999999995</v>
      </c>
      <c r="AX55" s="22">
        <v>95.744699999999995</v>
      </c>
      <c r="AY55" s="22">
        <v>95.854200000000006</v>
      </c>
      <c r="AZ55" s="22">
        <v>95.854200000000006</v>
      </c>
      <c r="BA55" s="22">
        <v>95.854200000000006</v>
      </c>
      <c r="BB55" s="22">
        <v>95.854200000000006</v>
      </c>
      <c r="BC55" s="22">
        <v>95.854200000000006</v>
      </c>
      <c r="BD55" s="22">
        <v>95.854200000000006</v>
      </c>
      <c r="BE55" s="22">
        <v>95.854200000000006</v>
      </c>
      <c r="BF55" s="22">
        <v>95.854200000000006</v>
      </c>
      <c r="BG55" s="22">
        <v>95.854200000000006</v>
      </c>
      <c r="BH55" s="22">
        <v>95.854200000000006</v>
      </c>
      <c r="BI55" s="22">
        <v>95.854200000000006</v>
      </c>
      <c r="BJ55" s="22">
        <v>95.854200000000006</v>
      </c>
      <c r="BK55" s="22">
        <v>97.418199999999999</v>
      </c>
      <c r="BL55" s="22">
        <v>97.418199999999999</v>
      </c>
      <c r="BM55" s="22">
        <v>97.418199999999999</v>
      </c>
      <c r="BN55" s="22">
        <v>97.418199999999999</v>
      </c>
      <c r="BO55" s="22">
        <v>97.418199999999999</v>
      </c>
      <c r="BP55" s="22">
        <v>97.418199999999999</v>
      </c>
      <c r="BQ55" s="22">
        <v>97.989900000000006</v>
      </c>
      <c r="BR55" s="22">
        <v>97.989900000000006</v>
      </c>
      <c r="BS55" s="22">
        <v>97.989900000000006</v>
      </c>
      <c r="BT55" s="22">
        <v>97.873599999999996</v>
      </c>
      <c r="BU55" s="22">
        <v>97.873599999999996</v>
      </c>
      <c r="BV55" s="22">
        <v>97.873599999999996</v>
      </c>
      <c r="BW55" s="22">
        <v>99.055400000000006</v>
      </c>
      <c r="BX55" s="22">
        <v>99.055400000000006</v>
      </c>
      <c r="BY55" s="22">
        <v>99.055400000000006</v>
      </c>
      <c r="BZ55" s="22">
        <v>99.636600000000001</v>
      </c>
      <c r="CA55" s="22">
        <v>99.636600000000001</v>
      </c>
      <c r="CB55" s="22">
        <v>99.636600000000001</v>
      </c>
      <c r="CC55" s="22">
        <v>100.0911</v>
      </c>
      <c r="CD55" s="22">
        <v>100.0911</v>
      </c>
      <c r="CE55" s="22">
        <v>100.0911</v>
      </c>
      <c r="CF55" s="22">
        <v>100.0911</v>
      </c>
      <c r="CG55" s="22">
        <v>100.0911</v>
      </c>
      <c r="CH55" s="22">
        <v>100.0911</v>
      </c>
      <c r="CI55" s="22">
        <v>100.91459999999999</v>
      </c>
      <c r="CJ55" s="22">
        <v>100.91459999999999</v>
      </c>
      <c r="CK55" s="22">
        <v>100.91459999999999</v>
      </c>
      <c r="CL55" s="22">
        <v>100.91459999999999</v>
      </c>
      <c r="CM55" s="22">
        <v>100.91459999999999</v>
      </c>
      <c r="CN55" s="22">
        <v>100.91459999999999</v>
      </c>
      <c r="CO55" s="22">
        <v>101.3917</v>
      </c>
      <c r="CP55" s="22">
        <v>101.3917</v>
      </c>
      <c r="CQ55" s="22">
        <v>101.3917</v>
      </c>
      <c r="CR55" s="22">
        <v>101.3917</v>
      </c>
      <c r="CS55" s="22">
        <v>101.3917</v>
      </c>
      <c r="CT55" s="22">
        <v>101.3917</v>
      </c>
      <c r="CU55" s="22">
        <v>99.833100000000002</v>
      </c>
      <c r="CV55" s="22">
        <v>99.833100000000002</v>
      </c>
      <c r="CW55" s="22">
        <v>99.833100000000002</v>
      </c>
      <c r="CX55" s="22">
        <v>99.833100000000002</v>
      </c>
      <c r="CY55" s="22">
        <v>99.833100000000002</v>
      </c>
      <c r="CZ55" s="22">
        <v>99.833100000000002</v>
      </c>
      <c r="DA55" s="22">
        <v>99.998000000000005</v>
      </c>
      <c r="DB55" s="22">
        <v>99.998000000000005</v>
      </c>
      <c r="DC55" s="22">
        <v>99.998000000000005</v>
      </c>
      <c r="DD55" s="22">
        <v>100.6998</v>
      </c>
      <c r="DE55" s="22">
        <v>100.6998</v>
      </c>
      <c r="DF55" s="22">
        <v>100.6998</v>
      </c>
      <c r="DG55" s="22">
        <v>100.10469999999999</v>
      </c>
      <c r="DH55" s="22">
        <v>100.10469999999999</v>
      </c>
      <c r="DI55" s="22">
        <v>100.10469999999999</v>
      </c>
      <c r="DJ55" s="22">
        <v>99.741900000000001</v>
      </c>
      <c r="DK55" s="22">
        <v>99.741900000000001</v>
      </c>
      <c r="DL55" s="22">
        <v>99.741900000000001</v>
      </c>
      <c r="DM55" s="22">
        <v>99.433499999999995</v>
      </c>
      <c r="DN55" s="22">
        <v>99.433499999999995</v>
      </c>
      <c r="DO55" s="22">
        <v>99.433499999999995</v>
      </c>
      <c r="DP55" s="22">
        <v>99.643100000000004</v>
      </c>
      <c r="DQ55" s="22">
        <v>99.643100000000004</v>
      </c>
      <c r="DR55" s="22">
        <v>99.643100000000004</v>
      </c>
      <c r="DS55" s="22">
        <v>98.397499999999994</v>
      </c>
      <c r="DT55" s="22">
        <v>98.397499999999994</v>
      </c>
      <c r="DU55" s="22">
        <v>98.397499999999994</v>
      </c>
      <c r="DV55" s="22">
        <v>98.363299999999995</v>
      </c>
      <c r="DW55" s="22">
        <v>98.363299999999995</v>
      </c>
      <c r="DX55" s="22">
        <v>98.363299999999995</v>
      </c>
      <c r="DY55" s="22">
        <v>99.198099999999997</v>
      </c>
      <c r="DZ55" s="22">
        <v>99.198099999999997</v>
      </c>
      <c r="EA55" s="22">
        <v>99.198099999999997</v>
      </c>
      <c r="EB55" s="22">
        <v>99.444999999999993</v>
      </c>
      <c r="EC55" s="22">
        <v>99.444999999999993</v>
      </c>
      <c r="ED55" s="22">
        <v>99.444999999999993</v>
      </c>
      <c r="EE55" s="22">
        <v>99.407499999999999</v>
      </c>
      <c r="EF55" s="22">
        <v>99.407499999999999</v>
      </c>
      <c r="EG55" s="22">
        <v>99.407499999999999</v>
      </c>
      <c r="EH55" s="22">
        <v>100.02809999999999</v>
      </c>
      <c r="EI55" s="22">
        <v>100.02809999999999</v>
      </c>
      <c r="EJ55" s="22">
        <v>100.02809999999999</v>
      </c>
      <c r="EK55" s="22">
        <v>99.926400000000001</v>
      </c>
      <c r="EL55" s="22">
        <v>99.926400000000001</v>
      </c>
      <c r="EM55" s="22">
        <v>99.926400000000001</v>
      </c>
      <c r="EN55" s="22">
        <v>99.8733</v>
      </c>
      <c r="EO55" s="22">
        <v>99.8733</v>
      </c>
      <c r="EP55" s="22">
        <v>99.8733</v>
      </c>
      <c r="EQ55" s="22">
        <v>99.94</v>
      </c>
      <c r="ER55" s="22">
        <v>99.94</v>
      </c>
      <c r="ES55" s="22">
        <v>99.94</v>
      </c>
      <c r="ET55" s="22">
        <v>100.1588</v>
      </c>
      <c r="EU55" s="22">
        <v>100.1588</v>
      </c>
      <c r="EV55" s="22">
        <v>100.1588</v>
      </c>
      <c r="EW55" s="22">
        <v>100.3245</v>
      </c>
      <c r="EX55" s="22">
        <v>100.3245</v>
      </c>
      <c r="EY55" s="22">
        <v>100.3245</v>
      </c>
      <c r="EZ55" s="22">
        <v>100.40260000000001</v>
      </c>
      <c r="FA55" s="22">
        <v>100.40260000000001</v>
      </c>
      <c r="FB55" s="22">
        <v>100.40260000000001</v>
      </c>
      <c r="FC55" s="22">
        <v>100.62649999999999</v>
      </c>
      <c r="FD55" s="22">
        <v>100.62649999999999</v>
      </c>
      <c r="FE55" s="22">
        <v>100.62649999999999</v>
      </c>
      <c r="FF55" s="22">
        <v>100.67100000000001</v>
      </c>
      <c r="FG55" s="22">
        <v>100.67100000000001</v>
      </c>
      <c r="FH55" s="22">
        <v>100.67100000000001</v>
      </c>
      <c r="FI55" s="22">
        <v>100.53489999999999</v>
      </c>
      <c r="FJ55" s="22">
        <v>100.53489999999999</v>
      </c>
      <c r="FK55" s="22">
        <v>100.53489999999999</v>
      </c>
      <c r="FL55" s="22">
        <v>100.53489999999999</v>
      </c>
      <c r="FM55" s="22">
        <v>100.53489999999999</v>
      </c>
      <c r="FN55" s="22">
        <v>100.5119</v>
      </c>
      <c r="FO55" s="22">
        <v>100.5119</v>
      </c>
      <c r="FP55" s="22">
        <v>100.5119</v>
      </c>
      <c r="FQ55" s="22">
        <v>100.74850000000001</v>
      </c>
      <c r="FR55" s="22">
        <v>100.74850000000001</v>
      </c>
      <c r="FS55" s="22">
        <v>100.74850000000001</v>
      </c>
      <c r="FT55" s="22">
        <v>100.7692</v>
      </c>
      <c r="FU55" s="22">
        <v>100.7692</v>
      </c>
      <c r="FV55" s="22">
        <v>100.7692</v>
      </c>
      <c r="FW55" s="22">
        <v>100.7137</v>
      </c>
      <c r="FX55" s="22">
        <v>100.7137</v>
      </c>
      <c r="FY55" s="22">
        <v>100.7137</v>
      </c>
      <c r="FZ55" s="22">
        <v>100.4164</v>
      </c>
      <c r="GA55" s="22">
        <v>100.4164</v>
      </c>
      <c r="GB55" s="22">
        <v>100.4164</v>
      </c>
      <c r="GC55" s="22">
        <v>98.694299999999998</v>
      </c>
      <c r="GD55" s="22">
        <v>98.694299999999998</v>
      </c>
      <c r="GE55" s="22">
        <v>98.694299999999998</v>
      </c>
      <c r="GF55" s="22">
        <v>98.739900000000006</v>
      </c>
      <c r="GG55" s="22">
        <v>98.739900000000006</v>
      </c>
      <c r="GH55" s="22">
        <v>98.739900000000006</v>
      </c>
      <c r="GI55" s="22">
        <v>98.659499999999994</v>
      </c>
      <c r="GJ55" s="22">
        <v>98.659499999999994</v>
      </c>
      <c r="GK55" s="22">
        <v>98.659499999999994</v>
      </c>
      <c r="GL55" s="22">
        <v>98.639499999999998</v>
      </c>
      <c r="GM55" s="22">
        <v>98.639499999999998</v>
      </c>
      <c r="GN55" s="22">
        <v>98.639499999999998</v>
      </c>
      <c r="GO55" s="22">
        <v>98.587900000000005</v>
      </c>
      <c r="GP55" s="22">
        <v>98.587900000000005</v>
      </c>
      <c r="GQ55" s="22">
        <v>98.587900000000005</v>
      </c>
      <c r="GR55" s="22">
        <v>98.327600000000004</v>
      </c>
      <c r="GS55" s="22">
        <v>98.327600000000004</v>
      </c>
      <c r="GT55" s="22">
        <v>98.327600000000004</v>
      </c>
      <c r="GU55" s="22">
        <v>99.061199999999999</v>
      </c>
      <c r="GV55" s="22">
        <v>99.061199999999999</v>
      </c>
      <c r="GW55" s="22">
        <v>99.061199999999999</v>
      </c>
      <c r="GX55" s="22">
        <v>98.540999999999997</v>
      </c>
      <c r="GY55" s="22">
        <v>98.540999999999997</v>
      </c>
      <c r="GZ55" s="22">
        <v>98.540999999999997</v>
      </c>
      <c r="HA55" s="22">
        <v>98.805499999999995</v>
      </c>
      <c r="HB55" s="22">
        <v>98.805499999999995</v>
      </c>
      <c r="HC55" s="22">
        <v>98.805499999999995</v>
      </c>
      <c r="HD55" s="22">
        <v>98.935299999999998</v>
      </c>
      <c r="HE55" s="22">
        <v>98.935299999999998</v>
      </c>
      <c r="HF55" s="22">
        <v>98.935299999999998</v>
      </c>
      <c r="HG55" s="22">
        <v>98.405100000000004</v>
      </c>
      <c r="HH55" s="22">
        <v>98.405100000000004</v>
      </c>
      <c r="HI55" s="22">
        <v>98.405100000000004</v>
      </c>
      <c r="HJ55" s="22">
        <v>98.326300000000003</v>
      </c>
      <c r="HK55" s="22">
        <v>98.326300000000003</v>
      </c>
      <c r="HL55" s="22">
        <v>98.326300000000003</v>
      </c>
      <c r="HM55" s="22">
        <v>98.577799999999996</v>
      </c>
      <c r="HN55" s="22">
        <v>98.577799999999996</v>
      </c>
      <c r="HO55" s="22">
        <v>98.577799999999996</v>
      </c>
      <c r="HP55" s="22">
        <v>99.761899999999997</v>
      </c>
      <c r="HQ55" s="22">
        <v>99.761899999999997</v>
      </c>
      <c r="HR55" s="22">
        <v>99.761899999999997</v>
      </c>
      <c r="HS55" s="167">
        <v>100</v>
      </c>
      <c r="HT55" s="22">
        <v>100</v>
      </c>
      <c r="HU55" s="4">
        <v>100</v>
      </c>
      <c r="HV55" s="4">
        <v>100.1344</v>
      </c>
      <c r="HW55" s="4">
        <v>100.1344</v>
      </c>
      <c r="HX55" s="4">
        <v>100.1344</v>
      </c>
      <c r="HY55" s="4">
        <v>98.613799999999998</v>
      </c>
      <c r="HZ55" s="4">
        <v>98.613799999999998</v>
      </c>
      <c r="IA55" s="4">
        <v>98.613799999999998</v>
      </c>
      <c r="IB55" s="4">
        <v>99.235799999999998</v>
      </c>
      <c r="IC55" s="4">
        <v>99.235799999999998</v>
      </c>
      <c r="ID55" s="4">
        <v>99.235799999999998</v>
      </c>
      <c r="IE55" s="4">
        <v>98.730800000000002</v>
      </c>
      <c r="IF55" s="4">
        <v>98.730800000000002</v>
      </c>
      <c r="IG55" s="4">
        <v>98.730800000000002</v>
      </c>
      <c r="IH55" s="4">
        <v>95.313999999999993</v>
      </c>
      <c r="II55" s="4">
        <v>95.313999999999993</v>
      </c>
      <c r="IJ55" s="28">
        <v>95.313999999999993</v>
      </c>
    </row>
    <row r="56" spans="1:244" s="100" customFormat="1" ht="11.1" customHeight="1" x14ac:dyDescent="0.2">
      <c r="A56" s="95" t="s">
        <v>2192</v>
      </c>
      <c r="B56"/>
      <c r="C56" t="s">
        <v>5505</v>
      </c>
      <c r="D56" s="46" t="s">
        <v>428</v>
      </c>
      <c r="E56" s="47"/>
      <c r="F56" s="34"/>
      <c r="G56" s="34"/>
      <c r="H56" s="34"/>
      <c r="I56" s="34" t="str">
        <f>IF(LEFT($J$1,1)="1",VLOOKUP($A56,PPI_IPI_PGA_PGAI!$A:$I,2,FALSE),IF(LEFT($J$1,1)="2",VLOOKUP($A56,PPI_IPI_PGA_PGAI!$A:$I,3,FALSE),IF(LEFT($J$1,1)="3",VLOOKUP($A56,PPI_IPI_PGA_PGAI!$A:$I,4,FALSE),VLOOKUP($A56,PPI_IPI_PGA_PGAI!$A:$I,5,FALSE))))</f>
        <v>Sonstiges verarbeitetes Obst und Gemüse</v>
      </c>
      <c r="J56" s="34"/>
      <c r="K56" s="34"/>
      <c r="L56" s="34"/>
      <c r="M56" s="34"/>
      <c r="N56" s="187"/>
      <c r="O56" s="5">
        <v>0.1145</v>
      </c>
      <c r="P56" s="22">
        <v>104.6155</v>
      </c>
      <c r="Q56" s="22">
        <v>104.6155</v>
      </c>
      <c r="R56" s="22">
        <v>104.6155</v>
      </c>
      <c r="S56" s="22">
        <v>104.6155</v>
      </c>
      <c r="T56" s="22">
        <v>104.6155</v>
      </c>
      <c r="U56" s="22">
        <v>104.6737</v>
      </c>
      <c r="V56" s="22">
        <v>104.6737</v>
      </c>
      <c r="W56" s="22">
        <v>104.6737</v>
      </c>
      <c r="X56" s="22">
        <v>104.6737</v>
      </c>
      <c r="Y56" s="22">
        <v>104.6737</v>
      </c>
      <c r="Z56" s="22">
        <v>104.6737</v>
      </c>
      <c r="AA56" s="22">
        <v>104.79349999999999</v>
      </c>
      <c r="AB56" s="22">
        <v>104.79349999999999</v>
      </c>
      <c r="AC56" s="22">
        <v>104.79349999999999</v>
      </c>
      <c r="AD56" s="22">
        <v>104.50660000000001</v>
      </c>
      <c r="AE56" s="22">
        <v>104.50660000000001</v>
      </c>
      <c r="AF56" s="22">
        <v>104.50660000000001</v>
      </c>
      <c r="AG56" s="22">
        <v>104.50660000000001</v>
      </c>
      <c r="AH56" s="22">
        <v>104.50660000000001</v>
      </c>
      <c r="AI56" s="22">
        <v>104.50660000000001</v>
      </c>
      <c r="AJ56" s="22">
        <v>101.87220000000001</v>
      </c>
      <c r="AK56" s="22">
        <v>101.87220000000001</v>
      </c>
      <c r="AL56" s="22">
        <v>101.87220000000001</v>
      </c>
      <c r="AM56" s="22">
        <v>101.7868</v>
      </c>
      <c r="AN56" s="22">
        <v>101.7868</v>
      </c>
      <c r="AO56" s="22">
        <v>101.7868</v>
      </c>
      <c r="AP56" s="22">
        <v>99.246600000000001</v>
      </c>
      <c r="AQ56" s="22">
        <v>99.246600000000001</v>
      </c>
      <c r="AR56" s="22">
        <v>99.246600000000001</v>
      </c>
      <c r="AS56" s="22">
        <v>99.246600000000001</v>
      </c>
      <c r="AT56" s="22">
        <v>99.246600000000001</v>
      </c>
      <c r="AU56" s="22">
        <v>99.246600000000001</v>
      </c>
      <c r="AV56" s="22">
        <v>95.468299999999999</v>
      </c>
      <c r="AW56" s="22">
        <v>95.468299999999999</v>
      </c>
      <c r="AX56" s="22">
        <v>95.468299999999999</v>
      </c>
      <c r="AY56" s="22">
        <v>95.289599999999993</v>
      </c>
      <c r="AZ56" s="22">
        <v>95.289599999999993</v>
      </c>
      <c r="BA56" s="22">
        <v>95.289599999999993</v>
      </c>
      <c r="BB56" s="22">
        <v>95.289599999999993</v>
      </c>
      <c r="BC56" s="22">
        <v>95.289599999999993</v>
      </c>
      <c r="BD56" s="22">
        <v>95.289599999999993</v>
      </c>
      <c r="BE56" s="22">
        <v>94.799700000000001</v>
      </c>
      <c r="BF56" s="22">
        <v>94.799700000000001</v>
      </c>
      <c r="BG56" s="22">
        <v>94.799700000000001</v>
      </c>
      <c r="BH56" s="22">
        <v>95.016199999999998</v>
      </c>
      <c r="BI56" s="22">
        <v>95.016199999999998</v>
      </c>
      <c r="BJ56" s="22">
        <v>95.016199999999998</v>
      </c>
      <c r="BK56" s="22">
        <v>94.939700000000002</v>
      </c>
      <c r="BL56" s="22">
        <v>94.939700000000002</v>
      </c>
      <c r="BM56" s="22">
        <v>94.939700000000002</v>
      </c>
      <c r="BN56" s="22">
        <v>94.939700000000002</v>
      </c>
      <c r="BO56" s="22">
        <v>94.939700000000002</v>
      </c>
      <c r="BP56" s="22">
        <v>94.939700000000002</v>
      </c>
      <c r="BQ56" s="22">
        <v>95.726799999999997</v>
      </c>
      <c r="BR56" s="22">
        <v>95.726799999999997</v>
      </c>
      <c r="BS56" s="22">
        <v>95.726799999999997</v>
      </c>
      <c r="BT56" s="22">
        <v>96.012699999999995</v>
      </c>
      <c r="BU56" s="22">
        <v>96.012699999999995</v>
      </c>
      <c r="BV56" s="22">
        <v>96.012699999999995</v>
      </c>
      <c r="BW56" s="22">
        <v>96.012699999999995</v>
      </c>
      <c r="BX56" s="22">
        <v>96.012699999999995</v>
      </c>
      <c r="BY56" s="22">
        <v>96.012699999999995</v>
      </c>
      <c r="BZ56" s="22">
        <v>96.4876</v>
      </c>
      <c r="CA56" s="22">
        <v>96.4876</v>
      </c>
      <c r="CB56" s="22">
        <v>96.4876</v>
      </c>
      <c r="CC56" s="22">
        <v>96.4876</v>
      </c>
      <c r="CD56" s="22">
        <v>96.4876</v>
      </c>
      <c r="CE56" s="22">
        <v>96.4876</v>
      </c>
      <c r="CF56" s="22">
        <v>96.318399999999997</v>
      </c>
      <c r="CG56" s="22">
        <v>96.318399999999997</v>
      </c>
      <c r="CH56" s="22">
        <v>96.318399999999997</v>
      </c>
      <c r="CI56" s="22">
        <v>96.318399999999997</v>
      </c>
      <c r="CJ56" s="22">
        <v>96.318399999999997</v>
      </c>
      <c r="CK56" s="22">
        <v>96.318399999999997</v>
      </c>
      <c r="CL56" s="22">
        <v>98.148700000000005</v>
      </c>
      <c r="CM56" s="22">
        <v>98.148700000000005</v>
      </c>
      <c r="CN56" s="22">
        <v>98.148700000000005</v>
      </c>
      <c r="CO56" s="22">
        <v>98.596800000000002</v>
      </c>
      <c r="CP56" s="22">
        <v>98.596800000000002</v>
      </c>
      <c r="CQ56" s="22">
        <v>98.596800000000002</v>
      </c>
      <c r="CR56" s="22">
        <v>99.156300000000002</v>
      </c>
      <c r="CS56" s="22">
        <v>99.156300000000002</v>
      </c>
      <c r="CT56" s="22">
        <v>99.156300000000002</v>
      </c>
      <c r="CU56" s="22">
        <v>99.156300000000002</v>
      </c>
      <c r="CV56" s="22">
        <v>99.156300000000002</v>
      </c>
      <c r="CW56" s="22">
        <v>99.156300000000002</v>
      </c>
      <c r="CX56" s="22">
        <v>98.001400000000004</v>
      </c>
      <c r="CY56" s="22">
        <v>98.001400000000004</v>
      </c>
      <c r="CZ56" s="22">
        <v>98.001400000000004</v>
      </c>
      <c r="DA56" s="22">
        <v>97.388499999999993</v>
      </c>
      <c r="DB56" s="22">
        <v>97.388499999999993</v>
      </c>
      <c r="DC56" s="22">
        <v>97.388499999999993</v>
      </c>
      <c r="DD56" s="22">
        <v>97.358500000000006</v>
      </c>
      <c r="DE56" s="22">
        <v>97.358500000000006</v>
      </c>
      <c r="DF56" s="22">
        <v>97.358500000000006</v>
      </c>
      <c r="DG56" s="22">
        <v>97.064899999999994</v>
      </c>
      <c r="DH56" s="22">
        <v>97.064899999999994</v>
      </c>
      <c r="DI56" s="22">
        <v>97.064899999999994</v>
      </c>
      <c r="DJ56" s="22">
        <v>94.973200000000006</v>
      </c>
      <c r="DK56" s="22">
        <v>94.973200000000006</v>
      </c>
      <c r="DL56" s="22">
        <v>94.973200000000006</v>
      </c>
      <c r="DM56" s="22">
        <v>94.873800000000003</v>
      </c>
      <c r="DN56" s="22">
        <v>94.873800000000003</v>
      </c>
      <c r="DO56" s="22">
        <v>94.873800000000003</v>
      </c>
      <c r="DP56" s="22">
        <v>94.774500000000003</v>
      </c>
      <c r="DQ56" s="22">
        <v>94.774500000000003</v>
      </c>
      <c r="DR56" s="22">
        <v>94.774500000000003</v>
      </c>
      <c r="DS56" s="22">
        <v>94.691599999999994</v>
      </c>
      <c r="DT56" s="22">
        <v>94.691599999999994</v>
      </c>
      <c r="DU56" s="22">
        <v>94.691599999999994</v>
      </c>
      <c r="DV56" s="22">
        <v>94.397099999999995</v>
      </c>
      <c r="DW56" s="22">
        <v>94.397099999999995</v>
      </c>
      <c r="DX56" s="22">
        <v>94.397099999999995</v>
      </c>
      <c r="DY56" s="22">
        <v>94.357600000000005</v>
      </c>
      <c r="DZ56" s="22">
        <v>94.357600000000005</v>
      </c>
      <c r="EA56" s="22">
        <v>94.357600000000005</v>
      </c>
      <c r="EB56" s="22">
        <v>97.475200000000001</v>
      </c>
      <c r="EC56" s="22">
        <v>97.475200000000001</v>
      </c>
      <c r="ED56" s="22">
        <v>97.475200000000001</v>
      </c>
      <c r="EE56" s="22">
        <v>97.311499999999995</v>
      </c>
      <c r="EF56" s="22">
        <v>97.311499999999995</v>
      </c>
      <c r="EG56" s="22">
        <v>97.311499999999995</v>
      </c>
      <c r="EH56" s="22">
        <v>98.167400000000001</v>
      </c>
      <c r="EI56" s="22">
        <v>98.167400000000001</v>
      </c>
      <c r="EJ56" s="22">
        <v>98.167400000000001</v>
      </c>
      <c r="EK56" s="22">
        <v>97.929699999999997</v>
      </c>
      <c r="EL56" s="22">
        <v>97.929699999999997</v>
      </c>
      <c r="EM56" s="22">
        <v>97.929699999999997</v>
      </c>
      <c r="EN56" s="22">
        <v>98.064499999999995</v>
      </c>
      <c r="EO56" s="22">
        <v>98.064499999999995</v>
      </c>
      <c r="EP56" s="22">
        <v>98.064499999999995</v>
      </c>
      <c r="EQ56" s="22">
        <v>98.012500000000003</v>
      </c>
      <c r="ER56" s="22">
        <v>98.012500000000003</v>
      </c>
      <c r="ES56" s="22">
        <v>98.012500000000003</v>
      </c>
      <c r="ET56" s="22">
        <v>97.301000000000002</v>
      </c>
      <c r="EU56" s="22">
        <v>97.301000000000002</v>
      </c>
      <c r="EV56" s="22">
        <v>97.301000000000002</v>
      </c>
      <c r="EW56" s="22">
        <v>96.937100000000001</v>
      </c>
      <c r="EX56" s="22">
        <v>96.937100000000001</v>
      </c>
      <c r="EY56" s="22">
        <v>96.937100000000001</v>
      </c>
      <c r="EZ56" s="22">
        <v>96.662499999999994</v>
      </c>
      <c r="FA56" s="22">
        <v>96.662499999999994</v>
      </c>
      <c r="FB56" s="22">
        <v>96.662499999999994</v>
      </c>
      <c r="FC56" s="22">
        <v>94.357799999999997</v>
      </c>
      <c r="FD56" s="22">
        <v>94.357799999999997</v>
      </c>
      <c r="FE56" s="22">
        <v>94.357799999999997</v>
      </c>
      <c r="FF56" s="22">
        <v>96.403899999999993</v>
      </c>
      <c r="FG56" s="22">
        <v>96.403899999999993</v>
      </c>
      <c r="FH56" s="22">
        <v>96.403899999999993</v>
      </c>
      <c r="FI56" s="22">
        <v>98.589399999999998</v>
      </c>
      <c r="FJ56" s="22">
        <v>98.589399999999998</v>
      </c>
      <c r="FK56" s="22">
        <v>98.589399999999998</v>
      </c>
      <c r="FL56" s="22">
        <v>98.589399999999998</v>
      </c>
      <c r="FM56" s="22">
        <v>98.589399999999998</v>
      </c>
      <c r="FN56" s="22">
        <v>99.680599999999998</v>
      </c>
      <c r="FO56" s="22">
        <v>99.680599999999998</v>
      </c>
      <c r="FP56" s="22">
        <v>99.680599999999998</v>
      </c>
      <c r="FQ56" s="22">
        <v>99.741900000000001</v>
      </c>
      <c r="FR56" s="22">
        <v>99.741900000000001</v>
      </c>
      <c r="FS56" s="22">
        <v>99.741900000000001</v>
      </c>
      <c r="FT56" s="22">
        <v>99.444500000000005</v>
      </c>
      <c r="FU56" s="22">
        <v>99.444500000000005</v>
      </c>
      <c r="FV56" s="22">
        <v>99.444500000000005</v>
      </c>
      <c r="FW56" s="22">
        <v>98.388599999999997</v>
      </c>
      <c r="FX56" s="22">
        <v>98.388599999999997</v>
      </c>
      <c r="FY56" s="22">
        <v>98.388599999999997</v>
      </c>
      <c r="FZ56" s="22">
        <v>98.006299999999996</v>
      </c>
      <c r="GA56" s="22">
        <v>98.006299999999996</v>
      </c>
      <c r="GB56" s="22">
        <v>98.006299999999996</v>
      </c>
      <c r="GC56" s="22">
        <v>97.951899999999995</v>
      </c>
      <c r="GD56" s="22">
        <v>97.951899999999995</v>
      </c>
      <c r="GE56" s="22">
        <v>97.951899999999995</v>
      </c>
      <c r="GF56" s="22">
        <v>97.653599999999997</v>
      </c>
      <c r="GG56" s="22">
        <v>97.653599999999997</v>
      </c>
      <c r="GH56" s="22">
        <v>97.653599999999997</v>
      </c>
      <c r="GI56" s="22">
        <v>97.578999999999994</v>
      </c>
      <c r="GJ56" s="22">
        <v>97.578999999999994</v>
      </c>
      <c r="GK56" s="22">
        <v>97.578999999999994</v>
      </c>
      <c r="GL56" s="22">
        <v>99.760999999999996</v>
      </c>
      <c r="GM56" s="22">
        <v>99.760999999999996</v>
      </c>
      <c r="GN56" s="22">
        <v>99.760999999999996</v>
      </c>
      <c r="GO56" s="22">
        <v>99.7834</v>
      </c>
      <c r="GP56" s="22">
        <v>99.7834</v>
      </c>
      <c r="GQ56" s="22">
        <v>99.7834</v>
      </c>
      <c r="GR56" s="22">
        <v>99.980999999999995</v>
      </c>
      <c r="GS56" s="22">
        <v>99.980999999999995</v>
      </c>
      <c r="GT56" s="22">
        <v>99.980999999999995</v>
      </c>
      <c r="GU56" s="22">
        <v>99.900400000000005</v>
      </c>
      <c r="GV56" s="22">
        <v>99.900400000000005</v>
      </c>
      <c r="GW56" s="22">
        <v>99.900400000000005</v>
      </c>
      <c r="GX56" s="22">
        <v>99.803200000000004</v>
      </c>
      <c r="GY56" s="22">
        <v>99.803200000000004</v>
      </c>
      <c r="GZ56" s="22">
        <v>99.803200000000004</v>
      </c>
      <c r="HA56" s="22">
        <v>99.495400000000004</v>
      </c>
      <c r="HB56" s="22">
        <v>99.495400000000004</v>
      </c>
      <c r="HC56" s="22">
        <v>99.495400000000004</v>
      </c>
      <c r="HD56" s="22">
        <v>99.5261</v>
      </c>
      <c r="HE56" s="22">
        <v>99.5261</v>
      </c>
      <c r="HF56" s="22">
        <v>99.5261</v>
      </c>
      <c r="HG56" s="22">
        <v>99.805899999999994</v>
      </c>
      <c r="HH56" s="22">
        <v>99.805899999999994</v>
      </c>
      <c r="HI56" s="22">
        <v>99.805899999999994</v>
      </c>
      <c r="HJ56" s="22">
        <v>99.840999999999994</v>
      </c>
      <c r="HK56" s="22">
        <v>99.840999999999994</v>
      </c>
      <c r="HL56" s="22">
        <v>99.840999999999994</v>
      </c>
      <c r="HM56" s="22">
        <v>99.845399999999998</v>
      </c>
      <c r="HN56" s="22">
        <v>99.845399999999998</v>
      </c>
      <c r="HO56" s="22">
        <v>99.845399999999998</v>
      </c>
      <c r="HP56" s="22">
        <v>99.830699999999993</v>
      </c>
      <c r="HQ56" s="22">
        <v>99.830699999999993</v>
      </c>
      <c r="HR56" s="22">
        <v>99.830699999999993</v>
      </c>
      <c r="HS56" s="167">
        <v>100</v>
      </c>
      <c r="HT56" s="22">
        <v>100</v>
      </c>
      <c r="HU56" s="4">
        <v>100</v>
      </c>
      <c r="HV56" s="4">
        <v>97.360399999999998</v>
      </c>
      <c r="HW56" s="4">
        <v>97.360399999999998</v>
      </c>
      <c r="HX56" s="4">
        <v>97.360399999999998</v>
      </c>
      <c r="HY56" s="4">
        <v>97.346199999999996</v>
      </c>
      <c r="HZ56" s="4">
        <v>97.346199999999996</v>
      </c>
      <c r="IA56" s="4">
        <v>97.346199999999996</v>
      </c>
      <c r="IB56" s="4">
        <v>97.902000000000001</v>
      </c>
      <c r="IC56" s="4">
        <v>97.902000000000001</v>
      </c>
      <c r="ID56" s="4">
        <v>97.902000000000001</v>
      </c>
      <c r="IE56" s="4">
        <v>98.394099999999995</v>
      </c>
      <c r="IF56" s="4">
        <v>98.394099999999995</v>
      </c>
      <c r="IG56" s="4">
        <v>98.394099999999995</v>
      </c>
      <c r="IH56" s="4">
        <v>99.519199999999998</v>
      </c>
      <c r="II56" s="4">
        <v>99.519199999999998</v>
      </c>
      <c r="IJ56" s="28">
        <v>99.519199999999998</v>
      </c>
    </row>
    <row r="57" spans="1:244" s="100" customFormat="1" ht="11.1" customHeight="1" x14ac:dyDescent="0.2">
      <c r="A57" s="95" t="s">
        <v>2193</v>
      </c>
      <c r="B57"/>
      <c r="C57" t="s">
        <v>5506</v>
      </c>
      <c r="D57" s="46" t="s">
        <v>242</v>
      </c>
      <c r="E57" s="47"/>
      <c r="F57" s="34"/>
      <c r="G57" s="34"/>
      <c r="H57" s="34" t="str">
        <f>IF(LEFT($J$1,1)="1",VLOOKUP($A57,PPI_IPI_PGA_PGAI!$A:$I,2,FALSE),IF(LEFT($J$1,1)="2",VLOOKUP($A57,PPI_IPI_PGA_PGAI!$A:$I,3,FALSE),IF(LEFT($J$1,1)="3",VLOOKUP($A57,PPI_IPI_PGA_PGAI!$A:$I,4,FALSE),VLOOKUP($A57,PPI_IPI_PGA_PGAI!$A:$I,5,FALSE))))</f>
        <v>Pflanzliche und tierische Öle und Fette</v>
      </c>
      <c r="I57" s="34"/>
      <c r="J57" s="34"/>
      <c r="K57" s="34"/>
      <c r="L57" s="34"/>
      <c r="M57" s="34"/>
      <c r="N57" s="187"/>
      <c r="O57" s="5">
        <v>0.22170000000000001</v>
      </c>
      <c r="P57" s="22">
        <v>84.623800000000003</v>
      </c>
      <c r="Q57" s="22">
        <v>84.418999999999997</v>
      </c>
      <c r="R57" s="22">
        <v>85.906199999999998</v>
      </c>
      <c r="S57" s="22">
        <v>85.925299999999993</v>
      </c>
      <c r="T57" s="22">
        <v>86.069100000000006</v>
      </c>
      <c r="U57" s="22">
        <v>85.770600000000002</v>
      </c>
      <c r="V57" s="22">
        <v>86.070099999999996</v>
      </c>
      <c r="W57" s="22">
        <v>85.774100000000004</v>
      </c>
      <c r="X57" s="22">
        <v>85.1768</v>
      </c>
      <c r="Y57" s="22">
        <v>85.451700000000002</v>
      </c>
      <c r="Z57" s="22">
        <v>86.213399999999993</v>
      </c>
      <c r="AA57" s="22">
        <v>86.399600000000007</v>
      </c>
      <c r="AB57" s="22">
        <v>86.433099999999996</v>
      </c>
      <c r="AC57" s="22">
        <v>85.8155</v>
      </c>
      <c r="AD57" s="22">
        <v>85.777600000000007</v>
      </c>
      <c r="AE57" s="22">
        <v>85.555099999999996</v>
      </c>
      <c r="AF57" s="22">
        <v>86.151600000000002</v>
      </c>
      <c r="AG57" s="22">
        <v>85.975499999999997</v>
      </c>
      <c r="AH57" s="22">
        <v>85.873800000000003</v>
      </c>
      <c r="AI57" s="22">
        <v>85.669600000000003</v>
      </c>
      <c r="AJ57" s="22">
        <v>85.8934</v>
      </c>
      <c r="AK57" s="22">
        <v>86.2881</v>
      </c>
      <c r="AL57" s="22">
        <v>86.233199999999997</v>
      </c>
      <c r="AM57" s="22">
        <v>86.313699999999997</v>
      </c>
      <c r="AN57" s="22">
        <v>86.085800000000006</v>
      </c>
      <c r="AO57" s="22">
        <v>86.265799999999999</v>
      </c>
      <c r="AP57" s="22">
        <v>86.548299999999998</v>
      </c>
      <c r="AQ57" s="22">
        <v>88.669399999999996</v>
      </c>
      <c r="AR57" s="22">
        <v>88.243099999999998</v>
      </c>
      <c r="AS57" s="22">
        <v>86.076899999999995</v>
      </c>
      <c r="AT57" s="22">
        <v>86.085999999999999</v>
      </c>
      <c r="AU57" s="22">
        <v>86.004999999999995</v>
      </c>
      <c r="AV57" s="22">
        <v>85.984200000000001</v>
      </c>
      <c r="AW57" s="22">
        <v>85.908699999999996</v>
      </c>
      <c r="AX57" s="22">
        <v>86.000200000000007</v>
      </c>
      <c r="AY57" s="22">
        <v>85.805999999999997</v>
      </c>
      <c r="AZ57" s="22">
        <v>85.854399999999998</v>
      </c>
      <c r="BA57" s="22">
        <v>85.701300000000003</v>
      </c>
      <c r="BB57" s="22">
        <v>85.752899999999997</v>
      </c>
      <c r="BC57" s="22">
        <v>86.183999999999997</v>
      </c>
      <c r="BD57" s="22">
        <v>86.468999999999994</v>
      </c>
      <c r="BE57" s="22">
        <v>86.3673</v>
      </c>
      <c r="BF57" s="22">
        <v>86.969700000000003</v>
      </c>
      <c r="BG57" s="22">
        <v>87.208200000000005</v>
      </c>
      <c r="BH57" s="22">
        <v>87.848500000000001</v>
      </c>
      <c r="BI57" s="22">
        <v>87.938400000000001</v>
      </c>
      <c r="BJ57" s="22">
        <v>87.827699999999993</v>
      </c>
      <c r="BK57" s="22">
        <v>88.035399999999996</v>
      </c>
      <c r="BL57" s="22">
        <v>88.802099999999996</v>
      </c>
      <c r="BM57" s="22">
        <v>90.544499999999999</v>
      </c>
      <c r="BN57" s="22">
        <v>90.031700000000001</v>
      </c>
      <c r="BO57" s="22">
        <v>91.662599999999998</v>
      </c>
      <c r="BP57" s="22">
        <v>92.437799999999996</v>
      </c>
      <c r="BQ57" s="22">
        <v>93.640600000000006</v>
      </c>
      <c r="BR57" s="22">
        <v>94.607200000000006</v>
      </c>
      <c r="BS57" s="22">
        <v>95.776300000000006</v>
      </c>
      <c r="BT57" s="22">
        <v>98.328900000000004</v>
      </c>
      <c r="BU57" s="22">
        <v>100.23309999999999</v>
      </c>
      <c r="BV57" s="22">
        <v>100.9477</v>
      </c>
      <c r="BW57" s="22">
        <v>99.472499999999997</v>
      </c>
      <c r="BX57" s="22">
        <v>100.5064</v>
      </c>
      <c r="BY57" s="22">
        <v>104.2449</v>
      </c>
      <c r="BZ57" s="22">
        <v>105.5425</v>
      </c>
      <c r="CA57" s="22">
        <v>104.3387</v>
      </c>
      <c r="CB57" s="22">
        <v>104.387</v>
      </c>
      <c r="CC57" s="22">
        <v>101.89530000000001</v>
      </c>
      <c r="CD57" s="22">
        <v>99.348200000000006</v>
      </c>
      <c r="CE57" s="22">
        <v>99.017499999999998</v>
      </c>
      <c r="CF57" s="22">
        <v>97.491900000000001</v>
      </c>
      <c r="CG57" s="22">
        <v>98.302499999999995</v>
      </c>
      <c r="CH57" s="22">
        <v>97.137500000000003</v>
      </c>
      <c r="CI57" s="22">
        <v>96.230199999999996</v>
      </c>
      <c r="CJ57" s="22">
        <v>96.196899999999999</v>
      </c>
      <c r="CK57" s="22">
        <v>93.880600000000001</v>
      </c>
      <c r="CL57" s="22">
        <v>93.103999999999999</v>
      </c>
      <c r="CM57" s="22">
        <v>93.113699999999994</v>
      </c>
      <c r="CN57" s="22">
        <v>93.068700000000007</v>
      </c>
      <c r="CO57" s="22">
        <v>93.347399999999993</v>
      </c>
      <c r="CP57" s="22">
        <v>92.0779</v>
      </c>
      <c r="CQ57" s="22">
        <v>92.596400000000003</v>
      </c>
      <c r="CR57" s="22">
        <v>92.798500000000004</v>
      </c>
      <c r="CS57" s="22">
        <v>93.293599999999998</v>
      </c>
      <c r="CT57" s="22">
        <v>93.387799999999999</v>
      </c>
      <c r="CU57" s="22">
        <v>93.201499999999996</v>
      </c>
      <c r="CV57" s="22">
        <v>93.926900000000003</v>
      </c>
      <c r="CW57" s="22">
        <v>94.391499999999994</v>
      </c>
      <c r="CX57" s="22">
        <v>93.605099999999993</v>
      </c>
      <c r="CY57" s="22">
        <v>94.571899999999999</v>
      </c>
      <c r="CZ57" s="22">
        <v>93.802700000000002</v>
      </c>
      <c r="DA57" s="22">
        <v>95.247600000000006</v>
      </c>
      <c r="DB57" s="22">
        <v>97.319500000000005</v>
      </c>
      <c r="DC57" s="22">
        <v>99.0364</v>
      </c>
      <c r="DD57" s="22">
        <v>99.968800000000002</v>
      </c>
      <c r="DE57" s="22">
        <v>99.981200000000001</v>
      </c>
      <c r="DF57" s="22">
        <v>99.566800000000001</v>
      </c>
      <c r="DG57" s="22">
        <v>98.678899999999999</v>
      </c>
      <c r="DH57" s="22">
        <v>98.3947</v>
      </c>
      <c r="DI57" s="22">
        <v>99.596999999999994</v>
      </c>
      <c r="DJ57" s="22">
        <v>99.063800000000001</v>
      </c>
      <c r="DK57" s="22">
        <v>98.913200000000003</v>
      </c>
      <c r="DL57" s="22">
        <v>97.661199999999994</v>
      </c>
      <c r="DM57" s="22">
        <v>98.936400000000006</v>
      </c>
      <c r="DN57" s="22">
        <v>97.458299999999994</v>
      </c>
      <c r="DO57" s="22">
        <v>97.808199999999999</v>
      </c>
      <c r="DP57" s="22">
        <v>97.673900000000003</v>
      </c>
      <c r="DQ57" s="22">
        <v>97.4375</v>
      </c>
      <c r="DR57" s="22">
        <v>97.438999999999993</v>
      </c>
      <c r="DS57" s="22">
        <v>97.5989</v>
      </c>
      <c r="DT57" s="22">
        <v>98.153099999999995</v>
      </c>
      <c r="DU57" s="22">
        <v>98.103499999999997</v>
      </c>
      <c r="DV57" s="22">
        <v>98.205699999999993</v>
      </c>
      <c r="DW57" s="22">
        <v>98.139899999999997</v>
      </c>
      <c r="DX57" s="22">
        <v>98.375500000000002</v>
      </c>
      <c r="DY57" s="22">
        <v>97.358099999999993</v>
      </c>
      <c r="DZ57" s="22">
        <v>97.938100000000006</v>
      </c>
      <c r="EA57" s="22">
        <v>97.7727</v>
      </c>
      <c r="EB57" s="22">
        <v>97.286299999999997</v>
      </c>
      <c r="EC57" s="22">
        <v>97.373500000000007</v>
      </c>
      <c r="ED57" s="22">
        <v>97.451700000000002</v>
      </c>
      <c r="EE57" s="22">
        <v>97.359099999999998</v>
      </c>
      <c r="EF57" s="22">
        <v>97.102800000000002</v>
      </c>
      <c r="EG57" s="22">
        <v>96.435599999999994</v>
      </c>
      <c r="EH57" s="22">
        <v>96.291600000000003</v>
      </c>
      <c r="EI57" s="22">
        <v>95.966399999999993</v>
      </c>
      <c r="EJ57" s="22">
        <v>95.571700000000007</v>
      </c>
      <c r="EK57" s="22">
        <v>94.999499999999998</v>
      </c>
      <c r="EL57" s="22">
        <v>95.053799999999995</v>
      </c>
      <c r="EM57" s="22">
        <v>95.489400000000003</v>
      </c>
      <c r="EN57" s="22">
        <v>95.291899999999998</v>
      </c>
      <c r="EO57" s="22">
        <v>95.203199999999995</v>
      </c>
      <c r="EP57" s="22">
        <v>95.35</v>
      </c>
      <c r="EQ57" s="22">
        <v>95.241100000000003</v>
      </c>
      <c r="ER57" s="22">
        <v>95.240200000000002</v>
      </c>
      <c r="ES57" s="22">
        <v>95.142200000000003</v>
      </c>
      <c r="ET57" s="22">
        <v>95.1357</v>
      </c>
      <c r="EU57" s="22">
        <v>94.07</v>
      </c>
      <c r="EV57" s="22">
        <v>92.886499999999998</v>
      </c>
      <c r="EW57" s="22">
        <v>92.5381</v>
      </c>
      <c r="EX57" s="22">
        <v>92.5381</v>
      </c>
      <c r="EY57" s="22">
        <v>92.5869</v>
      </c>
      <c r="EZ57" s="22">
        <v>91.999799999999993</v>
      </c>
      <c r="FA57" s="22">
        <v>91.528999999999996</v>
      </c>
      <c r="FB57" s="22">
        <v>91.800399999999996</v>
      </c>
      <c r="FC57" s="22">
        <v>91.515500000000003</v>
      </c>
      <c r="FD57" s="22">
        <v>91.6678</v>
      </c>
      <c r="FE57" s="22">
        <v>91.6541</v>
      </c>
      <c r="FF57" s="22">
        <v>91.463800000000006</v>
      </c>
      <c r="FG57" s="22">
        <v>90.5946</v>
      </c>
      <c r="FH57" s="22">
        <v>90.528300000000002</v>
      </c>
      <c r="FI57" s="22">
        <v>90.72</v>
      </c>
      <c r="FJ57" s="22">
        <v>90.896299999999997</v>
      </c>
      <c r="FK57" s="22">
        <v>90.987799999999993</v>
      </c>
      <c r="FL57" s="22">
        <v>91.059399999999997</v>
      </c>
      <c r="FM57" s="22">
        <v>91.413300000000007</v>
      </c>
      <c r="FN57" s="22">
        <v>92.326499999999996</v>
      </c>
      <c r="FO57" s="22">
        <v>94.226900000000001</v>
      </c>
      <c r="FP57" s="22">
        <v>95.710700000000003</v>
      </c>
      <c r="FQ57" s="22">
        <v>95.341499999999996</v>
      </c>
      <c r="FR57" s="22">
        <v>97.011200000000002</v>
      </c>
      <c r="FS57" s="22">
        <v>96.468500000000006</v>
      </c>
      <c r="FT57" s="22">
        <v>97.523200000000003</v>
      </c>
      <c r="FU57" s="22">
        <v>96.925399999999996</v>
      </c>
      <c r="FV57" s="22">
        <v>97.666499999999999</v>
      </c>
      <c r="FW57" s="22">
        <v>97.743899999999996</v>
      </c>
      <c r="FX57" s="22">
        <v>100.0265</v>
      </c>
      <c r="FY57" s="22">
        <v>100.31359999999999</v>
      </c>
      <c r="FZ57" s="22">
        <v>96.913700000000006</v>
      </c>
      <c r="GA57" s="22">
        <v>97.414199999999994</v>
      </c>
      <c r="GB57" s="22">
        <v>97.332599999999999</v>
      </c>
      <c r="GC57" s="22">
        <v>97.127399999999994</v>
      </c>
      <c r="GD57" s="22">
        <v>96.470399999999998</v>
      </c>
      <c r="GE57" s="22">
        <v>95.5976</v>
      </c>
      <c r="GF57" s="22">
        <v>95.039299999999997</v>
      </c>
      <c r="GG57" s="22">
        <v>95.001900000000006</v>
      </c>
      <c r="GH57" s="22">
        <v>94.811599999999999</v>
      </c>
      <c r="GI57" s="22">
        <v>94.936499999999995</v>
      </c>
      <c r="GJ57" s="22">
        <v>93.181600000000003</v>
      </c>
      <c r="GK57" s="22">
        <v>91.825900000000004</v>
      </c>
      <c r="GL57" s="22">
        <v>90.252600000000001</v>
      </c>
      <c r="GM57" s="22">
        <v>89.975399999999993</v>
      </c>
      <c r="GN57" s="22">
        <v>90.9405</v>
      </c>
      <c r="GO57" s="22">
        <v>90.551400000000001</v>
      </c>
      <c r="GP57" s="22">
        <v>89.309200000000004</v>
      </c>
      <c r="GQ57" s="22">
        <v>89.38</v>
      </c>
      <c r="GR57" s="22">
        <v>88.215500000000006</v>
      </c>
      <c r="GS57" s="22">
        <v>86.908799999999999</v>
      </c>
      <c r="GT57" s="22">
        <v>86.753900000000002</v>
      </c>
      <c r="GU57" s="22">
        <v>85.540599999999998</v>
      </c>
      <c r="GV57" s="22">
        <v>86.115700000000004</v>
      </c>
      <c r="GW57" s="22">
        <v>85.295599999999993</v>
      </c>
      <c r="GX57" s="22">
        <v>85.293499999999995</v>
      </c>
      <c r="GY57" s="22">
        <v>84.868399999999994</v>
      </c>
      <c r="GZ57" s="22">
        <v>86.577500000000001</v>
      </c>
      <c r="HA57" s="22">
        <v>86.448099999999997</v>
      </c>
      <c r="HB57" s="22">
        <v>86.147000000000006</v>
      </c>
      <c r="HC57" s="22">
        <v>87.360200000000006</v>
      </c>
      <c r="HD57" s="22">
        <v>87.704099999999997</v>
      </c>
      <c r="HE57" s="22">
        <v>87.450100000000006</v>
      </c>
      <c r="HF57" s="22">
        <v>87.266400000000004</v>
      </c>
      <c r="HG57" s="22">
        <v>90.470299999999995</v>
      </c>
      <c r="HH57" s="22">
        <v>93.761499999999998</v>
      </c>
      <c r="HI57" s="22">
        <v>91.054400000000001</v>
      </c>
      <c r="HJ57" s="22">
        <v>88.805700000000002</v>
      </c>
      <c r="HK57" s="22">
        <v>88.130200000000002</v>
      </c>
      <c r="HL57" s="22">
        <v>88.379900000000006</v>
      </c>
      <c r="HM57" s="22">
        <v>90.577600000000004</v>
      </c>
      <c r="HN57" s="22">
        <v>90.694900000000004</v>
      </c>
      <c r="HO57" s="22">
        <v>90.861400000000003</v>
      </c>
      <c r="HP57" s="22">
        <v>91.9602</v>
      </c>
      <c r="HQ57" s="22">
        <v>93.663200000000003</v>
      </c>
      <c r="HR57" s="22">
        <v>96.283000000000001</v>
      </c>
      <c r="HS57" s="167">
        <v>100</v>
      </c>
      <c r="HT57" s="22">
        <v>99.478800000000007</v>
      </c>
      <c r="HU57" s="4">
        <v>100.0861</v>
      </c>
      <c r="HV57" s="4">
        <v>102.072</v>
      </c>
      <c r="HW57" s="4">
        <v>107.0904</v>
      </c>
      <c r="HX57" s="4">
        <v>109.3839</v>
      </c>
      <c r="HY57" s="4">
        <v>107.83669999999999</v>
      </c>
      <c r="HZ57" s="4">
        <v>106.3736</v>
      </c>
      <c r="IA57" s="4">
        <v>106.75149999999999</v>
      </c>
      <c r="IB57" s="4">
        <v>107.3276</v>
      </c>
      <c r="IC57" s="4">
        <v>108.2719</v>
      </c>
      <c r="ID57" s="4">
        <v>109.19329999999999</v>
      </c>
      <c r="IE57" s="4">
        <v>109.0436</v>
      </c>
      <c r="IF57" s="4">
        <v>110.758</v>
      </c>
      <c r="IG57" s="4">
        <v>110.2051</v>
      </c>
      <c r="IH57" s="4">
        <v>114.2456</v>
      </c>
      <c r="II57" s="4">
        <v>120.97499999999999</v>
      </c>
      <c r="IJ57" s="28">
        <v>120.4353</v>
      </c>
    </row>
    <row r="58" spans="1:244" s="100" customFormat="1" ht="11.1" customHeight="1" x14ac:dyDescent="0.2">
      <c r="A58" s="95" t="s">
        <v>2194</v>
      </c>
      <c r="B58"/>
      <c r="C58" t="s">
        <v>5507</v>
      </c>
      <c r="D58" s="46" t="s">
        <v>243</v>
      </c>
      <c r="E58" s="47"/>
      <c r="F58" s="34"/>
      <c r="G58" s="34"/>
      <c r="H58" s="34" t="str">
        <f>IF(LEFT($J$1,1)="1",VLOOKUP($A58,PPI_IPI_PGA_PGAI!$A:$I,2,FALSE),IF(LEFT($J$1,1)="2",VLOOKUP($A58,PPI_IPI_PGA_PGAI!$A:$I,3,FALSE),IF(LEFT($J$1,1)="3",VLOOKUP($A58,PPI_IPI_PGA_PGAI!$A:$I,4,FALSE),VLOOKUP($A58,PPI_IPI_PGA_PGAI!$A:$I,5,FALSE))))</f>
        <v>Milchprodukte</v>
      </c>
      <c r="I58" s="34"/>
      <c r="J58" s="34"/>
      <c r="K58" s="34"/>
      <c r="L58" s="34"/>
      <c r="M58" s="34"/>
      <c r="N58" s="187"/>
      <c r="O58" s="5">
        <v>1.8153999999999999</v>
      </c>
      <c r="P58" s="22">
        <v>97.898399999999995</v>
      </c>
      <c r="Q58" s="22">
        <v>97.898399999999995</v>
      </c>
      <c r="R58" s="22">
        <v>97.654200000000003</v>
      </c>
      <c r="S58" s="22">
        <v>97.654200000000003</v>
      </c>
      <c r="T58" s="22">
        <v>97.654200000000003</v>
      </c>
      <c r="U58" s="22">
        <v>97.0411</v>
      </c>
      <c r="V58" s="22">
        <v>97.0411</v>
      </c>
      <c r="W58" s="22">
        <v>97.0411</v>
      </c>
      <c r="X58" s="22">
        <v>96.554900000000004</v>
      </c>
      <c r="Y58" s="22">
        <v>96.554900000000004</v>
      </c>
      <c r="Z58" s="22">
        <v>96.554900000000004</v>
      </c>
      <c r="AA58" s="22">
        <v>96.245900000000006</v>
      </c>
      <c r="AB58" s="22">
        <v>96.245900000000006</v>
      </c>
      <c r="AC58" s="22">
        <v>96.245900000000006</v>
      </c>
      <c r="AD58" s="22">
        <v>95.963399999999993</v>
      </c>
      <c r="AE58" s="22">
        <v>95.963399999999993</v>
      </c>
      <c r="AF58" s="22">
        <v>95.963399999999993</v>
      </c>
      <c r="AG58" s="22">
        <v>95.819699999999997</v>
      </c>
      <c r="AH58" s="22">
        <v>95.819699999999997</v>
      </c>
      <c r="AI58" s="22">
        <v>95.819699999999997</v>
      </c>
      <c r="AJ58" s="22">
        <v>95.635499999999993</v>
      </c>
      <c r="AK58" s="22">
        <v>95.635499999999993</v>
      </c>
      <c r="AL58" s="22">
        <v>95.635499999999993</v>
      </c>
      <c r="AM58" s="22">
        <v>95.023600000000002</v>
      </c>
      <c r="AN58" s="22">
        <v>95.023600000000002</v>
      </c>
      <c r="AO58" s="22">
        <v>95.023600000000002</v>
      </c>
      <c r="AP58" s="22">
        <v>94.466700000000003</v>
      </c>
      <c r="AQ58" s="22">
        <v>94.466700000000003</v>
      </c>
      <c r="AR58" s="22">
        <v>94.466700000000003</v>
      </c>
      <c r="AS58" s="22">
        <v>94.6905</v>
      </c>
      <c r="AT58" s="22">
        <v>94.6905</v>
      </c>
      <c r="AU58" s="22">
        <v>94.6905</v>
      </c>
      <c r="AV58" s="22">
        <v>94.896199999999993</v>
      </c>
      <c r="AW58" s="22">
        <v>94.896199999999993</v>
      </c>
      <c r="AX58" s="22">
        <v>94.896199999999993</v>
      </c>
      <c r="AY58" s="22">
        <v>95.263199999999998</v>
      </c>
      <c r="AZ58" s="22">
        <v>95.263199999999998</v>
      </c>
      <c r="BA58" s="22">
        <v>95.263199999999998</v>
      </c>
      <c r="BB58" s="22">
        <v>95.262500000000003</v>
      </c>
      <c r="BC58" s="22">
        <v>95.262500000000003</v>
      </c>
      <c r="BD58" s="22">
        <v>95.262500000000003</v>
      </c>
      <c r="BE58" s="22">
        <v>95.682000000000002</v>
      </c>
      <c r="BF58" s="22">
        <v>95.682000000000002</v>
      </c>
      <c r="BG58" s="22">
        <v>95.682000000000002</v>
      </c>
      <c r="BH58" s="22">
        <v>94.884500000000003</v>
      </c>
      <c r="BI58" s="22">
        <v>94.884500000000003</v>
      </c>
      <c r="BJ58" s="22">
        <v>94.884500000000003</v>
      </c>
      <c r="BK58" s="22">
        <v>95.868899999999996</v>
      </c>
      <c r="BL58" s="22">
        <v>95.868899999999996</v>
      </c>
      <c r="BM58" s="22">
        <v>95.868899999999996</v>
      </c>
      <c r="BN58" s="22">
        <v>94.781000000000006</v>
      </c>
      <c r="BO58" s="22">
        <v>94.781000000000006</v>
      </c>
      <c r="BP58" s="22">
        <v>94.781000000000006</v>
      </c>
      <c r="BQ58" s="22">
        <v>94.8506</v>
      </c>
      <c r="BR58" s="22">
        <v>94.8506</v>
      </c>
      <c r="BS58" s="22">
        <v>94.8506</v>
      </c>
      <c r="BT58" s="22">
        <v>97.668599999999998</v>
      </c>
      <c r="BU58" s="22">
        <v>97.668599999999998</v>
      </c>
      <c r="BV58" s="22">
        <v>97.668599999999998</v>
      </c>
      <c r="BW58" s="22">
        <v>100.3621</v>
      </c>
      <c r="BX58" s="22">
        <v>100.3621</v>
      </c>
      <c r="BY58" s="22">
        <v>100.3621</v>
      </c>
      <c r="BZ58" s="22">
        <v>102.1925</v>
      </c>
      <c r="CA58" s="22">
        <v>102.1925</v>
      </c>
      <c r="CB58" s="22">
        <v>102.1925</v>
      </c>
      <c r="CC58" s="22">
        <v>103.0741</v>
      </c>
      <c r="CD58" s="22">
        <v>103.0741</v>
      </c>
      <c r="CE58" s="22">
        <v>103.0741</v>
      </c>
      <c r="CF58" s="22">
        <v>102.1711</v>
      </c>
      <c r="CG58" s="22">
        <v>102.1711</v>
      </c>
      <c r="CH58" s="22">
        <v>102.1711</v>
      </c>
      <c r="CI58" s="22">
        <v>101.505</v>
      </c>
      <c r="CJ58" s="22">
        <v>101.505</v>
      </c>
      <c r="CK58" s="22">
        <v>101.505</v>
      </c>
      <c r="CL58" s="22">
        <v>98.936300000000003</v>
      </c>
      <c r="CM58" s="22">
        <v>98.936300000000003</v>
      </c>
      <c r="CN58" s="22">
        <v>98.936300000000003</v>
      </c>
      <c r="CO58" s="22">
        <v>98.040099999999995</v>
      </c>
      <c r="CP58" s="22">
        <v>98.040099999999995</v>
      </c>
      <c r="CQ58" s="22">
        <v>98.040099999999995</v>
      </c>
      <c r="CR58" s="22">
        <v>97.958100000000002</v>
      </c>
      <c r="CS58" s="22">
        <v>97.958100000000002</v>
      </c>
      <c r="CT58" s="22">
        <v>97.958100000000002</v>
      </c>
      <c r="CU58" s="22">
        <v>97.508600000000001</v>
      </c>
      <c r="CV58" s="22">
        <v>97.508600000000001</v>
      </c>
      <c r="CW58" s="22">
        <v>97.508600000000001</v>
      </c>
      <c r="CX58" s="22">
        <v>97.624799999999993</v>
      </c>
      <c r="CY58" s="22">
        <v>97.624799999999993</v>
      </c>
      <c r="CZ58" s="22">
        <v>97.624799999999993</v>
      </c>
      <c r="DA58" s="22">
        <v>97.696600000000004</v>
      </c>
      <c r="DB58" s="22">
        <v>97.696600000000004</v>
      </c>
      <c r="DC58" s="22">
        <v>97.696600000000004</v>
      </c>
      <c r="DD58" s="22">
        <v>97.504199999999997</v>
      </c>
      <c r="DE58" s="22">
        <v>97.504199999999997</v>
      </c>
      <c r="DF58" s="22">
        <v>97.504199999999997</v>
      </c>
      <c r="DG58" s="22">
        <v>97.429000000000002</v>
      </c>
      <c r="DH58" s="22">
        <v>97.429000000000002</v>
      </c>
      <c r="DI58" s="22">
        <v>97.429000000000002</v>
      </c>
      <c r="DJ58" s="22">
        <v>97.581500000000005</v>
      </c>
      <c r="DK58" s="22">
        <v>97.581500000000005</v>
      </c>
      <c r="DL58" s="22">
        <v>97.581500000000005</v>
      </c>
      <c r="DM58" s="22">
        <v>97.688000000000002</v>
      </c>
      <c r="DN58" s="22">
        <v>97.688000000000002</v>
      </c>
      <c r="DO58" s="22">
        <v>97.688000000000002</v>
      </c>
      <c r="DP58" s="22">
        <v>96.581199999999995</v>
      </c>
      <c r="DQ58" s="22">
        <v>96.581199999999995</v>
      </c>
      <c r="DR58" s="22">
        <v>96.581199999999995</v>
      </c>
      <c r="DS58" s="22">
        <v>96.753900000000002</v>
      </c>
      <c r="DT58" s="22">
        <v>96.753900000000002</v>
      </c>
      <c r="DU58" s="22">
        <v>96.753900000000002</v>
      </c>
      <c r="DV58" s="22">
        <v>96.694699999999997</v>
      </c>
      <c r="DW58" s="22">
        <v>96.694699999999997</v>
      </c>
      <c r="DX58" s="22">
        <v>96.694699999999997</v>
      </c>
      <c r="DY58" s="22">
        <v>96.41</v>
      </c>
      <c r="DZ58" s="22">
        <v>96.41</v>
      </c>
      <c r="EA58" s="22">
        <v>96.41</v>
      </c>
      <c r="EB58" s="22">
        <v>96.039400000000001</v>
      </c>
      <c r="EC58" s="22">
        <v>96.039400000000001</v>
      </c>
      <c r="ED58" s="22">
        <v>96.039400000000001</v>
      </c>
      <c r="EE58" s="22">
        <v>96.241900000000001</v>
      </c>
      <c r="EF58" s="22">
        <v>96.241900000000001</v>
      </c>
      <c r="EG58" s="22">
        <v>96.241900000000001</v>
      </c>
      <c r="EH58" s="22">
        <v>96.528199999999998</v>
      </c>
      <c r="EI58" s="22">
        <v>96.528199999999998</v>
      </c>
      <c r="EJ58" s="22">
        <v>96.528199999999998</v>
      </c>
      <c r="EK58" s="22">
        <v>97.357200000000006</v>
      </c>
      <c r="EL58" s="22">
        <v>97.357200000000006</v>
      </c>
      <c r="EM58" s="22">
        <v>97.357200000000006</v>
      </c>
      <c r="EN58" s="22">
        <v>98.701599999999999</v>
      </c>
      <c r="EO58" s="22">
        <v>98.701599999999999</v>
      </c>
      <c r="EP58" s="22">
        <v>98.701599999999999</v>
      </c>
      <c r="EQ58" s="22">
        <v>99.925799999999995</v>
      </c>
      <c r="ER58" s="22">
        <v>99.925799999999995</v>
      </c>
      <c r="ES58" s="22">
        <v>99.925799999999995</v>
      </c>
      <c r="ET58" s="22">
        <v>100.03660000000001</v>
      </c>
      <c r="EU58" s="22">
        <v>100.03660000000001</v>
      </c>
      <c r="EV58" s="22">
        <v>100.03660000000001</v>
      </c>
      <c r="EW58" s="22">
        <v>99.9298</v>
      </c>
      <c r="EX58" s="22">
        <v>99.9298</v>
      </c>
      <c r="EY58" s="22">
        <v>99.9298</v>
      </c>
      <c r="EZ58" s="22">
        <v>99.233599999999996</v>
      </c>
      <c r="FA58" s="22">
        <v>99.233599999999996</v>
      </c>
      <c r="FB58" s="22">
        <v>99.233599999999996</v>
      </c>
      <c r="FC58" s="22">
        <v>98.257099999999994</v>
      </c>
      <c r="FD58" s="22">
        <v>98.257099999999994</v>
      </c>
      <c r="FE58" s="22">
        <v>98.257099999999994</v>
      </c>
      <c r="FF58" s="22">
        <v>98.114199999999997</v>
      </c>
      <c r="FG58" s="22">
        <v>98.114199999999997</v>
      </c>
      <c r="FH58" s="22">
        <v>98.114199999999997</v>
      </c>
      <c r="FI58" s="22">
        <v>98.045000000000002</v>
      </c>
      <c r="FJ58" s="22">
        <v>98.045000000000002</v>
      </c>
      <c r="FK58" s="22">
        <v>98.045000000000002</v>
      </c>
      <c r="FL58" s="22">
        <v>98.045000000000002</v>
      </c>
      <c r="FM58" s="22">
        <v>98.045000000000002</v>
      </c>
      <c r="FN58" s="22">
        <v>97.363699999999994</v>
      </c>
      <c r="FO58" s="22">
        <v>97.363699999999994</v>
      </c>
      <c r="FP58" s="22">
        <v>97.363699999999994</v>
      </c>
      <c r="FQ58" s="22">
        <v>96.845500000000001</v>
      </c>
      <c r="FR58" s="22">
        <v>96.845500000000001</v>
      </c>
      <c r="FS58" s="22">
        <v>96.845500000000001</v>
      </c>
      <c r="FT58" s="22">
        <v>96.660200000000003</v>
      </c>
      <c r="FU58" s="22">
        <v>96.660200000000003</v>
      </c>
      <c r="FV58" s="22">
        <v>96.660200000000003</v>
      </c>
      <c r="FW58" s="22">
        <v>96.101399999999998</v>
      </c>
      <c r="FX58" s="22">
        <v>96.101399999999998</v>
      </c>
      <c r="FY58" s="22">
        <v>96.101399999999998</v>
      </c>
      <c r="FZ58" s="22">
        <v>96.082099999999997</v>
      </c>
      <c r="GA58" s="22">
        <v>96.082099999999997</v>
      </c>
      <c r="GB58" s="22">
        <v>96.082099999999997</v>
      </c>
      <c r="GC58" s="22">
        <v>96.229799999999997</v>
      </c>
      <c r="GD58" s="22">
        <v>96.229799999999997</v>
      </c>
      <c r="GE58" s="22">
        <v>96.229799999999997</v>
      </c>
      <c r="GF58" s="22">
        <v>96.731700000000004</v>
      </c>
      <c r="GG58" s="22">
        <v>96.731700000000004</v>
      </c>
      <c r="GH58" s="22">
        <v>96.731700000000004</v>
      </c>
      <c r="GI58" s="22">
        <v>97.899299999999997</v>
      </c>
      <c r="GJ58" s="22">
        <v>97.899299999999997</v>
      </c>
      <c r="GK58" s="22">
        <v>97.899299999999997</v>
      </c>
      <c r="GL58" s="22">
        <v>98.153199999999998</v>
      </c>
      <c r="GM58" s="22">
        <v>98.153199999999998</v>
      </c>
      <c r="GN58" s="22">
        <v>98.153199999999998</v>
      </c>
      <c r="GO58" s="22">
        <v>98.153000000000006</v>
      </c>
      <c r="GP58" s="22">
        <v>98.153000000000006</v>
      </c>
      <c r="GQ58" s="22">
        <v>98.153000000000006</v>
      </c>
      <c r="GR58" s="22">
        <v>98.298100000000005</v>
      </c>
      <c r="GS58" s="22">
        <v>98.298100000000005</v>
      </c>
      <c r="GT58" s="22">
        <v>98.298100000000005</v>
      </c>
      <c r="GU58" s="22">
        <v>98.207099999999997</v>
      </c>
      <c r="GV58" s="22">
        <v>98.207099999999997</v>
      </c>
      <c r="GW58" s="22">
        <v>98.207099999999997</v>
      </c>
      <c r="GX58" s="22">
        <v>97.933099999999996</v>
      </c>
      <c r="GY58" s="22">
        <v>97.933099999999996</v>
      </c>
      <c r="GZ58" s="22">
        <v>97.933099999999996</v>
      </c>
      <c r="HA58" s="22">
        <v>97.766499999999994</v>
      </c>
      <c r="HB58" s="22">
        <v>97.766499999999994</v>
      </c>
      <c r="HC58" s="22">
        <v>97.766499999999994</v>
      </c>
      <c r="HD58" s="22">
        <v>98.043199999999999</v>
      </c>
      <c r="HE58" s="22">
        <v>98.043199999999999</v>
      </c>
      <c r="HF58" s="22">
        <v>98.043199999999999</v>
      </c>
      <c r="HG58" s="22">
        <v>98.604799999999997</v>
      </c>
      <c r="HH58" s="22">
        <v>98.604799999999997</v>
      </c>
      <c r="HI58" s="22">
        <v>98.604799999999997</v>
      </c>
      <c r="HJ58" s="22">
        <v>98.785799999999995</v>
      </c>
      <c r="HK58" s="22">
        <v>98.785799999999995</v>
      </c>
      <c r="HL58" s="22">
        <v>98.785799999999995</v>
      </c>
      <c r="HM58" s="22">
        <v>99.059299999999993</v>
      </c>
      <c r="HN58" s="22">
        <v>99.059299999999993</v>
      </c>
      <c r="HO58" s="22">
        <v>99.059299999999993</v>
      </c>
      <c r="HP58" s="22">
        <v>99.591700000000003</v>
      </c>
      <c r="HQ58" s="22">
        <v>99.591700000000003</v>
      </c>
      <c r="HR58" s="22">
        <v>99.591700000000003</v>
      </c>
      <c r="HS58" s="167">
        <v>100</v>
      </c>
      <c r="HT58" s="22">
        <v>100</v>
      </c>
      <c r="HU58" s="4">
        <v>100</v>
      </c>
      <c r="HV58" s="4">
        <v>100.51519999999999</v>
      </c>
      <c r="HW58" s="4">
        <v>100.51519999999999</v>
      </c>
      <c r="HX58" s="4">
        <v>100.51519999999999</v>
      </c>
      <c r="HY58" s="4">
        <v>100.20440000000001</v>
      </c>
      <c r="HZ58" s="4">
        <v>100.20440000000001</v>
      </c>
      <c r="IA58" s="4">
        <v>100.20440000000001</v>
      </c>
      <c r="IB58" s="4">
        <v>100.1019</v>
      </c>
      <c r="IC58" s="4">
        <v>100.1019</v>
      </c>
      <c r="ID58" s="4">
        <v>100.1019</v>
      </c>
      <c r="IE58" s="4">
        <v>100.30459999999999</v>
      </c>
      <c r="IF58" s="4">
        <v>100.30459999999999</v>
      </c>
      <c r="IG58" s="4">
        <v>100.30459999999999</v>
      </c>
      <c r="IH58" s="4">
        <v>100.66540000000001</v>
      </c>
      <c r="II58" s="4">
        <v>100.66540000000001</v>
      </c>
      <c r="IJ58" s="28">
        <v>100.66540000000001</v>
      </c>
    </row>
    <row r="59" spans="1:244" s="100" customFormat="1" ht="11.1" customHeight="1" x14ac:dyDescent="0.2">
      <c r="A59" s="95" t="s">
        <v>2195</v>
      </c>
      <c r="B59"/>
      <c r="C59" t="s">
        <v>5508</v>
      </c>
      <c r="D59" s="46" t="s">
        <v>244</v>
      </c>
      <c r="E59" s="47"/>
      <c r="F59" s="34"/>
      <c r="G59" s="34"/>
      <c r="H59" s="34"/>
      <c r="I59" s="34" t="str">
        <f>IF(LEFT($J$1,1)="1",VLOOKUP($A59,PPI_IPI_PGA_PGAI!$A:$I,2,FALSE),IF(LEFT($J$1,1)="2",VLOOKUP($A59,PPI_IPI_PGA_PGAI!$A:$I,3,FALSE),IF(LEFT($J$1,1)="3",VLOOKUP($A59,PPI_IPI_PGA_PGAI!$A:$I,4,FALSE),VLOOKUP($A59,PPI_IPI_PGA_PGAI!$A:$I,5,FALSE))))</f>
        <v>Milchprodukte (ohne Speiseeis)</v>
      </c>
      <c r="J59" s="34"/>
      <c r="K59" s="34"/>
      <c r="L59" s="34"/>
      <c r="M59" s="34"/>
      <c r="N59" s="187"/>
      <c r="O59" s="5">
        <v>1.7176</v>
      </c>
      <c r="P59" s="22">
        <v>98.465699999999998</v>
      </c>
      <c r="Q59" s="22">
        <v>98.465699999999998</v>
      </c>
      <c r="R59" s="22">
        <v>98.251400000000004</v>
      </c>
      <c r="S59" s="22">
        <v>98.251400000000004</v>
      </c>
      <c r="T59" s="22">
        <v>98.251400000000004</v>
      </c>
      <c r="U59" s="22">
        <v>97.663200000000003</v>
      </c>
      <c r="V59" s="22">
        <v>97.663200000000003</v>
      </c>
      <c r="W59" s="22">
        <v>97.663200000000003</v>
      </c>
      <c r="X59" s="22">
        <v>97.121700000000004</v>
      </c>
      <c r="Y59" s="22">
        <v>97.121700000000004</v>
      </c>
      <c r="Z59" s="22">
        <v>97.121700000000004</v>
      </c>
      <c r="AA59" s="22">
        <v>96.777199999999993</v>
      </c>
      <c r="AB59" s="22">
        <v>96.777199999999993</v>
      </c>
      <c r="AC59" s="22">
        <v>96.777199999999993</v>
      </c>
      <c r="AD59" s="22">
        <v>96.462500000000006</v>
      </c>
      <c r="AE59" s="22">
        <v>96.462500000000006</v>
      </c>
      <c r="AF59" s="22">
        <v>96.462500000000006</v>
      </c>
      <c r="AG59" s="22">
        <v>96.302300000000002</v>
      </c>
      <c r="AH59" s="22">
        <v>96.302300000000002</v>
      </c>
      <c r="AI59" s="22">
        <v>96.302300000000002</v>
      </c>
      <c r="AJ59" s="22">
        <v>96.097200000000001</v>
      </c>
      <c r="AK59" s="22">
        <v>96.097200000000001</v>
      </c>
      <c r="AL59" s="22">
        <v>96.097200000000001</v>
      </c>
      <c r="AM59" s="22">
        <v>95.342600000000004</v>
      </c>
      <c r="AN59" s="22">
        <v>95.342600000000004</v>
      </c>
      <c r="AO59" s="22">
        <v>95.342600000000004</v>
      </c>
      <c r="AP59" s="22">
        <v>94.722200000000001</v>
      </c>
      <c r="AQ59" s="22">
        <v>94.722200000000001</v>
      </c>
      <c r="AR59" s="22">
        <v>94.722200000000001</v>
      </c>
      <c r="AS59" s="22">
        <v>95.093000000000004</v>
      </c>
      <c r="AT59" s="22">
        <v>95.093000000000004</v>
      </c>
      <c r="AU59" s="22">
        <v>95.093000000000004</v>
      </c>
      <c r="AV59" s="22">
        <v>95.322199999999995</v>
      </c>
      <c r="AW59" s="22">
        <v>95.322199999999995</v>
      </c>
      <c r="AX59" s="22">
        <v>95.322199999999995</v>
      </c>
      <c r="AY59" s="22">
        <v>95.353999999999999</v>
      </c>
      <c r="AZ59" s="22">
        <v>95.353999999999999</v>
      </c>
      <c r="BA59" s="22">
        <v>95.353999999999999</v>
      </c>
      <c r="BB59" s="22">
        <v>95.353099999999998</v>
      </c>
      <c r="BC59" s="22">
        <v>95.353099999999998</v>
      </c>
      <c r="BD59" s="22">
        <v>95.353099999999998</v>
      </c>
      <c r="BE59" s="22">
        <v>95.820700000000002</v>
      </c>
      <c r="BF59" s="22">
        <v>95.820700000000002</v>
      </c>
      <c r="BG59" s="22">
        <v>95.820700000000002</v>
      </c>
      <c r="BH59" s="22">
        <v>94.931799999999996</v>
      </c>
      <c r="BI59" s="22">
        <v>94.931799999999996</v>
      </c>
      <c r="BJ59" s="22">
        <v>94.931799999999996</v>
      </c>
      <c r="BK59" s="22">
        <v>95.819699999999997</v>
      </c>
      <c r="BL59" s="22">
        <v>95.819699999999997</v>
      </c>
      <c r="BM59" s="22">
        <v>95.819699999999997</v>
      </c>
      <c r="BN59" s="22">
        <v>94.790499999999994</v>
      </c>
      <c r="BO59" s="22">
        <v>94.790499999999994</v>
      </c>
      <c r="BP59" s="22">
        <v>94.790499999999994</v>
      </c>
      <c r="BQ59" s="22">
        <v>94.868200000000002</v>
      </c>
      <c r="BR59" s="22">
        <v>94.868200000000002</v>
      </c>
      <c r="BS59" s="22">
        <v>94.868200000000002</v>
      </c>
      <c r="BT59" s="22">
        <v>97.688500000000005</v>
      </c>
      <c r="BU59" s="22">
        <v>97.688500000000005</v>
      </c>
      <c r="BV59" s="22">
        <v>97.688500000000005</v>
      </c>
      <c r="BW59" s="22">
        <v>100.4314</v>
      </c>
      <c r="BX59" s="22">
        <v>100.4314</v>
      </c>
      <c r="BY59" s="22">
        <v>100.4314</v>
      </c>
      <c r="BZ59" s="22">
        <v>102.4712</v>
      </c>
      <c r="CA59" s="22">
        <v>102.4712</v>
      </c>
      <c r="CB59" s="22">
        <v>102.4712</v>
      </c>
      <c r="CC59" s="22">
        <v>103.45350000000001</v>
      </c>
      <c r="CD59" s="22">
        <v>103.45350000000001</v>
      </c>
      <c r="CE59" s="22">
        <v>103.45350000000001</v>
      </c>
      <c r="CF59" s="22">
        <v>102.3051</v>
      </c>
      <c r="CG59" s="22">
        <v>102.3051</v>
      </c>
      <c r="CH59" s="22">
        <v>102.3051</v>
      </c>
      <c r="CI59" s="22">
        <v>101.5628</v>
      </c>
      <c r="CJ59" s="22">
        <v>101.5628</v>
      </c>
      <c r="CK59" s="22">
        <v>101.5628</v>
      </c>
      <c r="CL59" s="22">
        <v>98.763300000000001</v>
      </c>
      <c r="CM59" s="22">
        <v>98.763300000000001</v>
      </c>
      <c r="CN59" s="22">
        <v>98.763300000000001</v>
      </c>
      <c r="CO59" s="22">
        <v>97.764700000000005</v>
      </c>
      <c r="CP59" s="22">
        <v>97.764700000000005</v>
      </c>
      <c r="CQ59" s="22">
        <v>97.764700000000005</v>
      </c>
      <c r="CR59" s="22">
        <v>97.673299999999998</v>
      </c>
      <c r="CS59" s="22">
        <v>97.673299999999998</v>
      </c>
      <c r="CT59" s="22">
        <v>97.673299999999998</v>
      </c>
      <c r="CU59" s="22">
        <v>97.172200000000004</v>
      </c>
      <c r="CV59" s="22">
        <v>97.172200000000004</v>
      </c>
      <c r="CW59" s="22">
        <v>97.172200000000004</v>
      </c>
      <c r="CX59" s="22">
        <v>97.338200000000001</v>
      </c>
      <c r="CY59" s="22">
        <v>97.338200000000001</v>
      </c>
      <c r="CZ59" s="22">
        <v>97.338200000000001</v>
      </c>
      <c r="DA59" s="22">
        <v>97.418199999999999</v>
      </c>
      <c r="DB59" s="22">
        <v>97.418199999999999</v>
      </c>
      <c r="DC59" s="22">
        <v>97.418199999999999</v>
      </c>
      <c r="DD59" s="22">
        <v>97.257000000000005</v>
      </c>
      <c r="DE59" s="22">
        <v>97.257000000000005</v>
      </c>
      <c r="DF59" s="22">
        <v>97.257000000000005</v>
      </c>
      <c r="DG59" s="22">
        <v>97.178299999999993</v>
      </c>
      <c r="DH59" s="22">
        <v>97.178299999999993</v>
      </c>
      <c r="DI59" s="22">
        <v>97.178299999999993</v>
      </c>
      <c r="DJ59" s="22">
        <v>97.378</v>
      </c>
      <c r="DK59" s="22">
        <v>97.378</v>
      </c>
      <c r="DL59" s="22">
        <v>97.378</v>
      </c>
      <c r="DM59" s="22">
        <v>97.490200000000002</v>
      </c>
      <c r="DN59" s="22">
        <v>97.490200000000002</v>
      </c>
      <c r="DO59" s="22">
        <v>97.490200000000002</v>
      </c>
      <c r="DP59" s="22">
        <v>96.332300000000004</v>
      </c>
      <c r="DQ59" s="22">
        <v>96.332300000000004</v>
      </c>
      <c r="DR59" s="22">
        <v>96.332300000000004</v>
      </c>
      <c r="DS59" s="22">
        <v>96.502300000000005</v>
      </c>
      <c r="DT59" s="22">
        <v>96.502300000000005</v>
      </c>
      <c r="DU59" s="22">
        <v>96.502300000000005</v>
      </c>
      <c r="DV59" s="22">
        <v>96.440399999999997</v>
      </c>
      <c r="DW59" s="22">
        <v>96.440399999999997</v>
      </c>
      <c r="DX59" s="22">
        <v>96.440399999999997</v>
      </c>
      <c r="DY59" s="22">
        <v>96.142600000000002</v>
      </c>
      <c r="DZ59" s="22">
        <v>96.142600000000002</v>
      </c>
      <c r="EA59" s="22">
        <v>96.142600000000002</v>
      </c>
      <c r="EB59" s="22">
        <v>95.754800000000003</v>
      </c>
      <c r="EC59" s="22">
        <v>95.754800000000003</v>
      </c>
      <c r="ED59" s="22">
        <v>95.754800000000003</v>
      </c>
      <c r="EE59" s="22">
        <v>95.9666</v>
      </c>
      <c r="EF59" s="22">
        <v>95.9666</v>
      </c>
      <c r="EG59" s="22">
        <v>95.9666</v>
      </c>
      <c r="EH59" s="22">
        <v>96.266099999999994</v>
      </c>
      <c r="EI59" s="22">
        <v>96.266099999999994</v>
      </c>
      <c r="EJ59" s="22">
        <v>96.266099999999994</v>
      </c>
      <c r="EK59" s="22">
        <v>97.133499999999998</v>
      </c>
      <c r="EL59" s="22">
        <v>97.133499999999998</v>
      </c>
      <c r="EM59" s="22">
        <v>97.133499999999998</v>
      </c>
      <c r="EN59" s="22">
        <v>98.539900000000003</v>
      </c>
      <c r="EO59" s="22">
        <v>98.539900000000003</v>
      </c>
      <c r="EP59" s="22">
        <v>98.539900000000003</v>
      </c>
      <c r="EQ59" s="22">
        <v>99.787300000000002</v>
      </c>
      <c r="ER59" s="22">
        <v>99.787300000000002</v>
      </c>
      <c r="ES59" s="22">
        <v>99.787300000000002</v>
      </c>
      <c r="ET59" s="22">
        <v>99.903499999999994</v>
      </c>
      <c r="EU59" s="22">
        <v>99.903499999999994</v>
      </c>
      <c r="EV59" s="22">
        <v>99.903499999999994</v>
      </c>
      <c r="EW59" s="22">
        <v>99.838800000000006</v>
      </c>
      <c r="EX59" s="22">
        <v>99.838800000000006</v>
      </c>
      <c r="EY59" s="22">
        <v>99.838800000000006</v>
      </c>
      <c r="EZ59" s="22">
        <v>99.103899999999996</v>
      </c>
      <c r="FA59" s="22">
        <v>99.103899999999996</v>
      </c>
      <c r="FB59" s="22">
        <v>99.103899999999996</v>
      </c>
      <c r="FC59" s="22">
        <v>98.0535</v>
      </c>
      <c r="FD59" s="22">
        <v>98.0535</v>
      </c>
      <c r="FE59" s="22">
        <v>98.0535</v>
      </c>
      <c r="FF59" s="22">
        <v>97.923500000000004</v>
      </c>
      <c r="FG59" s="22">
        <v>97.923500000000004</v>
      </c>
      <c r="FH59" s="22">
        <v>97.923500000000004</v>
      </c>
      <c r="FI59" s="22">
        <v>97.829499999999996</v>
      </c>
      <c r="FJ59" s="22">
        <v>97.829499999999996</v>
      </c>
      <c r="FK59" s="22">
        <v>97.829499999999996</v>
      </c>
      <c r="FL59" s="22">
        <v>97.829499999999996</v>
      </c>
      <c r="FM59" s="22">
        <v>97.829499999999996</v>
      </c>
      <c r="FN59" s="22">
        <v>97.234899999999996</v>
      </c>
      <c r="FO59" s="22">
        <v>97.234899999999996</v>
      </c>
      <c r="FP59" s="22">
        <v>97.234899999999996</v>
      </c>
      <c r="FQ59" s="22">
        <v>96.705200000000005</v>
      </c>
      <c r="FR59" s="22">
        <v>96.705200000000005</v>
      </c>
      <c r="FS59" s="22">
        <v>96.705200000000005</v>
      </c>
      <c r="FT59" s="22">
        <v>96.578400000000002</v>
      </c>
      <c r="FU59" s="22">
        <v>96.578400000000002</v>
      </c>
      <c r="FV59" s="22">
        <v>96.578400000000002</v>
      </c>
      <c r="FW59" s="22">
        <v>96.032799999999995</v>
      </c>
      <c r="FX59" s="22">
        <v>96.032799999999995</v>
      </c>
      <c r="FY59" s="22">
        <v>96.032799999999995</v>
      </c>
      <c r="FZ59" s="22">
        <v>95.997500000000002</v>
      </c>
      <c r="GA59" s="22">
        <v>95.997500000000002</v>
      </c>
      <c r="GB59" s="22">
        <v>95.997500000000002</v>
      </c>
      <c r="GC59" s="22">
        <v>96.098799999999997</v>
      </c>
      <c r="GD59" s="22">
        <v>96.098799999999997</v>
      </c>
      <c r="GE59" s="22">
        <v>96.098799999999997</v>
      </c>
      <c r="GF59" s="22">
        <v>96.578599999999994</v>
      </c>
      <c r="GG59" s="22">
        <v>96.578599999999994</v>
      </c>
      <c r="GH59" s="22">
        <v>96.578599999999994</v>
      </c>
      <c r="GI59" s="22">
        <v>97.8065</v>
      </c>
      <c r="GJ59" s="22">
        <v>97.8065</v>
      </c>
      <c r="GK59" s="22">
        <v>97.8065</v>
      </c>
      <c r="GL59" s="22">
        <v>98.072000000000003</v>
      </c>
      <c r="GM59" s="22">
        <v>98.072000000000003</v>
      </c>
      <c r="GN59" s="22">
        <v>98.072000000000003</v>
      </c>
      <c r="GO59" s="22">
        <v>98.109899999999996</v>
      </c>
      <c r="GP59" s="22">
        <v>98.109899999999996</v>
      </c>
      <c r="GQ59" s="22">
        <v>98.109899999999996</v>
      </c>
      <c r="GR59" s="22">
        <v>98.225099999999998</v>
      </c>
      <c r="GS59" s="22">
        <v>98.225099999999998</v>
      </c>
      <c r="GT59" s="22">
        <v>98.225099999999998</v>
      </c>
      <c r="GU59" s="22">
        <v>98.120400000000004</v>
      </c>
      <c r="GV59" s="22">
        <v>98.120400000000004</v>
      </c>
      <c r="GW59" s="22">
        <v>98.120400000000004</v>
      </c>
      <c r="GX59" s="22">
        <v>97.879400000000004</v>
      </c>
      <c r="GY59" s="22">
        <v>97.879400000000004</v>
      </c>
      <c r="GZ59" s="22">
        <v>97.879400000000004</v>
      </c>
      <c r="HA59" s="22">
        <v>97.695800000000006</v>
      </c>
      <c r="HB59" s="22">
        <v>97.695800000000006</v>
      </c>
      <c r="HC59" s="22">
        <v>97.695800000000006</v>
      </c>
      <c r="HD59" s="22">
        <v>97.954800000000006</v>
      </c>
      <c r="HE59" s="22">
        <v>97.954800000000006</v>
      </c>
      <c r="HF59" s="22">
        <v>97.954800000000006</v>
      </c>
      <c r="HG59" s="22">
        <v>98.5381</v>
      </c>
      <c r="HH59" s="22">
        <v>98.5381</v>
      </c>
      <c r="HI59" s="22">
        <v>98.5381</v>
      </c>
      <c r="HJ59" s="22">
        <v>98.761700000000005</v>
      </c>
      <c r="HK59" s="22">
        <v>98.761700000000005</v>
      </c>
      <c r="HL59" s="22">
        <v>98.761700000000005</v>
      </c>
      <c r="HM59" s="22">
        <v>99.0364</v>
      </c>
      <c r="HN59" s="22">
        <v>99.0364</v>
      </c>
      <c r="HO59" s="22">
        <v>99.0364</v>
      </c>
      <c r="HP59" s="22">
        <v>99.664500000000004</v>
      </c>
      <c r="HQ59" s="22">
        <v>99.664500000000004</v>
      </c>
      <c r="HR59" s="22">
        <v>99.664500000000004</v>
      </c>
      <c r="HS59" s="167">
        <v>100</v>
      </c>
      <c r="HT59" s="22">
        <v>100</v>
      </c>
      <c r="HU59" s="4">
        <v>100</v>
      </c>
      <c r="HV59" s="4">
        <v>100.80289999999999</v>
      </c>
      <c r="HW59" s="4">
        <v>100.80289999999999</v>
      </c>
      <c r="HX59" s="4">
        <v>100.80289999999999</v>
      </c>
      <c r="HY59" s="4">
        <v>100.5753</v>
      </c>
      <c r="HZ59" s="4">
        <v>100.5753</v>
      </c>
      <c r="IA59" s="4">
        <v>100.5753</v>
      </c>
      <c r="IB59" s="4">
        <v>100.4152</v>
      </c>
      <c r="IC59" s="4">
        <v>100.4152</v>
      </c>
      <c r="ID59" s="4">
        <v>100.4152</v>
      </c>
      <c r="IE59" s="4">
        <v>100.6228</v>
      </c>
      <c r="IF59" s="4">
        <v>100.6228</v>
      </c>
      <c r="IG59" s="4">
        <v>100.6228</v>
      </c>
      <c r="IH59" s="4">
        <v>100.91930000000001</v>
      </c>
      <c r="II59" s="4">
        <v>100.91930000000001</v>
      </c>
      <c r="IJ59" s="28">
        <v>100.91930000000001</v>
      </c>
    </row>
    <row r="60" spans="1:244" s="98" customFormat="1" ht="11.1" customHeight="1" x14ac:dyDescent="0.2">
      <c r="A60" s="95" t="s">
        <v>2196</v>
      </c>
      <c r="B60"/>
      <c r="C60" t="s">
        <v>5509</v>
      </c>
      <c r="D60" s="46" t="s">
        <v>245</v>
      </c>
      <c r="E60" s="47"/>
      <c r="F60" s="34"/>
      <c r="G60" s="34"/>
      <c r="H60" s="34"/>
      <c r="I60" s="34"/>
      <c r="J60" s="34" t="str">
        <f>IF(LEFT($J$1,1)="1",VLOOKUP($A60,PPI_IPI_PGA_PGAI!$A:$I,2,FALSE),IF(LEFT($J$1,1)="2",VLOOKUP($A60,PPI_IPI_PGA_PGAI!$A:$I,3,FALSE),IF(LEFT($J$1,1)="3",VLOOKUP($A60,PPI_IPI_PGA_PGAI!$A:$I,4,FALSE),VLOOKUP($A60,PPI_IPI_PGA_PGAI!$A:$I,5,FALSE))))</f>
        <v>Frischmilchprodukte</v>
      </c>
      <c r="K60" s="34"/>
      <c r="L60" s="34"/>
      <c r="M60" s="34"/>
      <c r="N60" s="188"/>
      <c r="O60" s="5">
        <v>0.66449999999999998</v>
      </c>
      <c r="P60" s="22">
        <v>101.92749999999999</v>
      </c>
      <c r="Q60" s="22">
        <v>101.92749999999999</v>
      </c>
      <c r="R60" s="22">
        <v>101.90089999999999</v>
      </c>
      <c r="S60" s="22">
        <v>101.90089999999999</v>
      </c>
      <c r="T60" s="22">
        <v>101.90089999999999</v>
      </c>
      <c r="U60" s="22">
        <v>101.92230000000001</v>
      </c>
      <c r="V60" s="22">
        <v>101.92230000000001</v>
      </c>
      <c r="W60" s="22">
        <v>101.92230000000001</v>
      </c>
      <c r="X60" s="22">
        <v>101.399</v>
      </c>
      <c r="Y60" s="22">
        <v>101.399</v>
      </c>
      <c r="Z60" s="22">
        <v>101.399</v>
      </c>
      <c r="AA60" s="22">
        <v>101.4192</v>
      </c>
      <c r="AB60" s="22">
        <v>101.4192</v>
      </c>
      <c r="AC60" s="22">
        <v>101.4192</v>
      </c>
      <c r="AD60" s="22">
        <v>101.3877</v>
      </c>
      <c r="AE60" s="22">
        <v>101.3877</v>
      </c>
      <c r="AF60" s="22">
        <v>101.3877</v>
      </c>
      <c r="AG60" s="22">
        <v>101.4889</v>
      </c>
      <c r="AH60" s="22">
        <v>101.4889</v>
      </c>
      <c r="AI60" s="22">
        <v>101.4889</v>
      </c>
      <c r="AJ60" s="22">
        <v>101.248</v>
      </c>
      <c r="AK60" s="22">
        <v>101.248</v>
      </c>
      <c r="AL60" s="22">
        <v>101.248</v>
      </c>
      <c r="AM60" s="22">
        <v>100.06699999999999</v>
      </c>
      <c r="AN60" s="22">
        <v>100.06699999999999</v>
      </c>
      <c r="AO60" s="22">
        <v>100.06699999999999</v>
      </c>
      <c r="AP60" s="22">
        <v>99.226500000000001</v>
      </c>
      <c r="AQ60" s="22">
        <v>99.226500000000001</v>
      </c>
      <c r="AR60" s="22">
        <v>99.226500000000001</v>
      </c>
      <c r="AS60" s="22">
        <v>99.171000000000006</v>
      </c>
      <c r="AT60" s="22">
        <v>99.171000000000006</v>
      </c>
      <c r="AU60" s="22">
        <v>99.171000000000006</v>
      </c>
      <c r="AV60" s="22">
        <v>98.938000000000002</v>
      </c>
      <c r="AW60" s="22">
        <v>98.938000000000002</v>
      </c>
      <c r="AX60" s="22">
        <v>98.938000000000002</v>
      </c>
      <c r="AY60" s="22">
        <v>98.399199999999993</v>
      </c>
      <c r="AZ60" s="22">
        <v>98.399199999999993</v>
      </c>
      <c r="BA60" s="22">
        <v>98.399199999999993</v>
      </c>
      <c r="BB60" s="22">
        <v>97.859200000000001</v>
      </c>
      <c r="BC60" s="22">
        <v>97.859200000000001</v>
      </c>
      <c r="BD60" s="22">
        <v>97.859200000000001</v>
      </c>
      <c r="BE60" s="22">
        <v>97.857799999999997</v>
      </c>
      <c r="BF60" s="22">
        <v>97.857799999999997</v>
      </c>
      <c r="BG60" s="22">
        <v>97.857799999999997</v>
      </c>
      <c r="BH60" s="22">
        <v>96.250100000000003</v>
      </c>
      <c r="BI60" s="22">
        <v>96.250100000000003</v>
      </c>
      <c r="BJ60" s="22">
        <v>96.250100000000003</v>
      </c>
      <c r="BK60" s="22">
        <v>96.969800000000006</v>
      </c>
      <c r="BL60" s="22">
        <v>96.969800000000006</v>
      </c>
      <c r="BM60" s="22">
        <v>96.969800000000006</v>
      </c>
      <c r="BN60" s="22">
        <v>95.511099999999999</v>
      </c>
      <c r="BO60" s="22">
        <v>95.511200000000002</v>
      </c>
      <c r="BP60" s="22">
        <v>95.511200000000002</v>
      </c>
      <c r="BQ60" s="22">
        <v>95.699200000000005</v>
      </c>
      <c r="BR60" s="22">
        <v>95.699200000000005</v>
      </c>
      <c r="BS60" s="22">
        <v>95.699200000000005</v>
      </c>
      <c r="BT60" s="22">
        <v>99.977800000000002</v>
      </c>
      <c r="BU60" s="22">
        <v>99.977800000000002</v>
      </c>
      <c r="BV60" s="22">
        <v>99.977800000000002</v>
      </c>
      <c r="BW60" s="22">
        <v>100.416</v>
      </c>
      <c r="BX60" s="22">
        <v>100.416</v>
      </c>
      <c r="BY60" s="22">
        <v>100.416</v>
      </c>
      <c r="BZ60" s="22">
        <v>104.1053</v>
      </c>
      <c r="CA60" s="22">
        <v>104.1053</v>
      </c>
      <c r="CB60" s="22">
        <v>104.1053</v>
      </c>
      <c r="CC60" s="22">
        <v>106.3338</v>
      </c>
      <c r="CD60" s="22">
        <v>106.3338</v>
      </c>
      <c r="CE60" s="22">
        <v>106.3338</v>
      </c>
      <c r="CF60" s="22">
        <v>104.19880000000001</v>
      </c>
      <c r="CG60" s="22">
        <v>104.19880000000001</v>
      </c>
      <c r="CH60" s="22">
        <v>104.19880000000001</v>
      </c>
      <c r="CI60" s="22">
        <v>102.61709999999999</v>
      </c>
      <c r="CJ60" s="22">
        <v>102.61709999999999</v>
      </c>
      <c r="CK60" s="22">
        <v>102.61709999999999</v>
      </c>
      <c r="CL60" s="22">
        <v>101.3835</v>
      </c>
      <c r="CM60" s="22">
        <v>101.3835</v>
      </c>
      <c r="CN60" s="22">
        <v>101.3835</v>
      </c>
      <c r="CO60" s="22">
        <v>99.3446</v>
      </c>
      <c r="CP60" s="22">
        <v>99.3446</v>
      </c>
      <c r="CQ60" s="22">
        <v>99.3446</v>
      </c>
      <c r="CR60" s="22">
        <v>99.277699999999996</v>
      </c>
      <c r="CS60" s="22">
        <v>99.277699999999996</v>
      </c>
      <c r="CT60" s="22">
        <v>99.277699999999996</v>
      </c>
      <c r="CU60" s="22">
        <v>98.417299999999997</v>
      </c>
      <c r="CV60" s="22">
        <v>98.417299999999997</v>
      </c>
      <c r="CW60" s="22">
        <v>98.417299999999997</v>
      </c>
      <c r="CX60" s="22">
        <v>98.795100000000005</v>
      </c>
      <c r="CY60" s="22">
        <v>98.795100000000005</v>
      </c>
      <c r="CZ60" s="22">
        <v>98.795100000000005</v>
      </c>
      <c r="DA60" s="22">
        <v>98.978499999999997</v>
      </c>
      <c r="DB60" s="22">
        <v>98.978499999999997</v>
      </c>
      <c r="DC60" s="22">
        <v>98.978499999999997</v>
      </c>
      <c r="DD60" s="22">
        <v>98.534999999999997</v>
      </c>
      <c r="DE60" s="22">
        <v>98.534999999999997</v>
      </c>
      <c r="DF60" s="22">
        <v>98.534999999999997</v>
      </c>
      <c r="DG60" s="22">
        <v>99.018699999999995</v>
      </c>
      <c r="DH60" s="22">
        <v>99.018699999999995</v>
      </c>
      <c r="DI60" s="22">
        <v>99.018699999999995</v>
      </c>
      <c r="DJ60" s="22">
        <v>100.4044</v>
      </c>
      <c r="DK60" s="22">
        <v>100.4044</v>
      </c>
      <c r="DL60" s="22">
        <v>100.4044</v>
      </c>
      <c r="DM60" s="22">
        <v>100.75620000000001</v>
      </c>
      <c r="DN60" s="22">
        <v>100.75620000000001</v>
      </c>
      <c r="DO60" s="22">
        <v>100.75620000000001</v>
      </c>
      <c r="DP60" s="22">
        <v>98.336600000000004</v>
      </c>
      <c r="DQ60" s="22">
        <v>98.336600000000004</v>
      </c>
      <c r="DR60" s="22">
        <v>98.336600000000004</v>
      </c>
      <c r="DS60" s="22">
        <v>99.036699999999996</v>
      </c>
      <c r="DT60" s="22">
        <v>99.036699999999996</v>
      </c>
      <c r="DU60" s="22">
        <v>99.036699999999996</v>
      </c>
      <c r="DV60" s="22">
        <v>98.943299999999994</v>
      </c>
      <c r="DW60" s="22">
        <v>98.943299999999994</v>
      </c>
      <c r="DX60" s="22">
        <v>98.943299999999994</v>
      </c>
      <c r="DY60" s="22">
        <v>98.463999999999999</v>
      </c>
      <c r="DZ60" s="22">
        <v>98.463999999999999</v>
      </c>
      <c r="EA60" s="22">
        <v>98.463999999999999</v>
      </c>
      <c r="EB60" s="22">
        <v>97.833399999999997</v>
      </c>
      <c r="EC60" s="22">
        <v>97.833399999999997</v>
      </c>
      <c r="ED60" s="22">
        <v>97.833399999999997</v>
      </c>
      <c r="EE60" s="22">
        <v>97.983999999999995</v>
      </c>
      <c r="EF60" s="22">
        <v>97.983999999999995</v>
      </c>
      <c r="EG60" s="22">
        <v>97.983999999999995</v>
      </c>
      <c r="EH60" s="22">
        <v>98.22</v>
      </c>
      <c r="EI60" s="22">
        <v>98.22</v>
      </c>
      <c r="EJ60" s="22">
        <v>98.22</v>
      </c>
      <c r="EK60" s="22">
        <v>98.512699999999995</v>
      </c>
      <c r="EL60" s="22">
        <v>98.512699999999995</v>
      </c>
      <c r="EM60" s="22">
        <v>98.512699999999995</v>
      </c>
      <c r="EN60" s="22">
        <v>99.290899999999993</v>
      </c>
      <c r="EO60" s="22">
        <v>99.290899999999993</v>
      </c>
      <c r="EP60" s="22">
        <v>99.290899999999993</v>
      </c>
      <c r="EQ60" s="22">
        <v>100.3198</v>
      </c>
      <c r="ER60" s="22">
        <v>100.3198</v>
      </c>
      <c r="ES60" s="22">
        <v>100.3198</v>
      </c>
      <c r="ET60" s="22">
        <v>100.3912</v>
      </c>
      <c r="EU60" s="22">
        <v>100.3912</v>
      </c>
      <c r="EV60" s="22">
        <v>100.3912</v>
      </c>
      <c r="EW60" s="22">
        <v>100.3426</v>
      </c>
      <c r="EX60" s="22">
        <v>100.3426</v>
      </c>
      <c r="EY60" s="22">
        <v>100.3426</v>
      </c>
      <c r="EZ60" s="22">
        <v>99.138999999999996</v>
      </c>
      <c r="FA60" s="22">
        <v>99.138999999999996</v>
      </c>
      <c r="FB60" s="22">
        <v>99.138999999999996</v>
      </c>
      <c r="FC60" s="22">
        <v>98.021799999999999</v>
      </c>
      <c r="FD60" s="22">
        <v>98.021799999999999</v>
      </c>
      <c r="FE60" s="22">
        <v>98.021799999999999</v>
      </c>
      <c r="FF60" s="22">
        <v>98.019800000000004</v>
      </c>
      <c r="FG60" s="22">
        <v>98.019800000000004</v>
      </c>
      <c r="FH60" s="22">
        <v>98.019800000000004</v>
      </c>
      <c r="FI60" s="22">
        <v>97.746600000000001</v>
      </c>
      <c r="FJ60" s="22">
        <v>97.746600000000001</v>
      </c>
      <c r="FK60" s="22">
        <v>97.746600000000001</v>
      </c>
      <c r="FL60" s="22">
        <v>97.746600000000001</v>
      </c>
      <c r="FM60" s="22">
        <v>97.746600000000001</v>
      </c>
      <c r="FN60" s="22">
        <v>97.115300000000005</v>
      </c>
      <c r="FO60" s="22">
        <v>97.115300000000005</v>
      </c>
      <c r="FP60" s="22">
        <v>97.115300000000005</v>
      </c>
      <c r="FQ60" s="22">
        <v>95.9529</v>
      </c>
      <c r="FR60" s="22">
        <v>95.9529</v>
      </c>
      <c r="FS60" s="22">
        <v>95.9529</v>
      </c>
      <c r="FT60" s="22">
        <v>95.57</v>
      </c>
      <c r="FU60" s="22">
        <v>95.57</v>
      </c>
      <c r="FV60" s="22">
        <v>95.57</v>
      </c>
      <c r="FW60" s="22">
        <v>95.158000000000001</v>
      </c>
      <c r="FX60" s="22">
        <v>95.158000000000001</v>
      </c>
      <c r="FY60" s="22">
        <v>95.158000000000001</v>
      </c>
      <c r="FZ60" s="22">
        <v>95.559299999999993</v>
      </c>
      <c r="GA60" s="22">
        <v>95.559299999999993</v>
      </c>
      <c r="GB60" s="22">
        <v>95.559299999999993</v>
      </c>
      <c r="GC60" s="22">
        <v>95.019900000000007</v>
      </c>
      <c r="GD60" s="22">
        <v>95.019900000000007</v>
      </c>
      <c r="GE60" s="22">
        <v>95.019900000000007</v>
      </c>
      <c r="GF60" s="22">
        <v>95.334900000000005</v>
      </c>
      <c r="GG60" s="22">
        <v>95.334900000000005</v>
      </c>
      <c r="GH60" s="22">
        <v>95.334900000000005</v>
      </c>
      <c r="GI60" s="22">
        <v>97.066699999999997</v>
      </c>
      <c r="GJ60" s="22">
        <v>97.066699999999997</v>
      </c>
      <c r="GK60" s="22">
        <v>97.066699999999997</v>
      </c>
      <c r="GL60" s="22">
        <v>97.459299999999999</v>
      </c>
      <c r="GM60" s="22">
        <v>97.459299999999999</v>
      </c>
      <c r="GN60" s="22">
        <v>97.459299999999999</v>
      </c>
      <c r="GO60" s="22">
        <v>97.438000000000002</v>
      </c>
      <c r="GP60" s="22">
        <v>97.438000000000002</v>
      </c>
      <c r="GQ60" s="22">
        <v>97.438000000000002</v>
      </c>
      <c r="GR60" s="22">
        <v>97.679100000000005</v>
      </c>
      <c r="GS60" s="22">
        <v>97.679100000000005</v>
      </c>
      <c r="GT60" s="22">
        <v>97.679100000000005</v>
      </c>
      <c r="GU60" s="22">
        <v>97.386799999999994</v>
      </c>
      <c r="GV60" s="22">
        <v>97.386799999999994</v>
      </c>
      <c r="GW60" s="22">
        <v>97.386799999999994</v>
      </c>
      <c r="GX60" s="22">
        <v>97.414500000000004</v>
      </c>
      <c r="GY60" s="22">
        <v>97.414500000000004</v>
      </c>
      <c r="GZ60" s="22">
        <v>97.414500000000004</v>
      </c>
      <c r="HA60" s="22">
        <v>97.019099999999995</v>
      </c>
      <c r="HB60" s="22">
        <v>97.019099999999995</v>
      </c>
      <c r="HC60" s="22">
        <v>97.019099999999995</v>
      </c>
      <c r="HD60" s="22">
        <v>97.749799999999993</v>
      </c>
      <c r="HE60" s="22">
        <v>97.749799999999993</v>
      </c>
      <c r="HF60" s="22">
        <v>97.749799999999993</v>
      </c>
      <c r="HG60" s="22">
        <v>98.511600000000001</v>
      </c>
      <c r="HH60" s="22">
        <v>98.511600000000001</v>
      </c>
      <c r="HI60" s="22">
        <v>98.511600000000001</v>
      </c>
      <c r="HJ60" s="22">
        <v>98.684799999999996</v>
      </c>
      <c r="HK60" s="22">
        <v>98.684799999999996</v>
      </c>
      <c r="HL60" s="22">
        <v>98.684799999999996</v>
      </c>
      <c r="HM60" s="22">
        <v>98.909899999999993</v>
      </c>
      <c r="HN60" s="22">
        <v>98.909899999999993</v>
      </c>
      <c r="HO60" s="22">
        <v>98.909899999999993</v>
      </c>
      <c r="HP60" s="22">
        <v>99.618300000000005</v>
      </c>
      <c r="HQ60" s="22">
        <v>99.618300000000005</v>
      </c>
      <c r="HR60" s="22">
        <v>99.618300000000005</v>
      </c>
      <c r="HS60" s="167">
        <v>100</v>
      </c>
      <c r="HT60" s="22">
        <v>100</v>
      </c>
      <c r="HU60" s="4">
        <v>100</v>
      </c>
      <c r="HV60" s="4">
        <v>100.8511</v>
      </c>
      <c r="HW60" s="4">
        <v>100.8511</v>
      </c>
      <c r="HX60" s="4">
        <v>100.8511</v>
      </c>
      <c r="HY60" s="4">
        <v>101.26909999999999</v>
      </c>
      <c r="HZ60" s="4">
        <v>101.26909999999999</v>
      </c>
      <c r="IA60" s="4">
        <v>101.26909999999999</v>
      </c>
      <c r="IB60" s="4">
        <v>100.8338</v>
      </c>
      <c r="IC60" s="4">
        <v>100.8338</v>
      </c>
      <c r="ID60" s="4">
        <v>100.8338</v>
      </c>
      <c r="IE60" s="4">
        <v>101.0261</v>
      </c>
      <c r="IF60" s="4">
        <v>101.0261</v>
      </c>
      <c r="IG60" s="4">
        <v>101.0261</v>
      </c>
      <c r="IH60" s="4">
        <v>101.0656</v>
      </c>
      <c r="II60" s="4">
        <v>101.0656</v>
      </c>
      <c r="IJ60" s="28">
        <v>101.0656</v>
      </c>
    </row>
    <row r="61" spans="1:244" s="98" customFormat="1" ht="11.1" customHeight="1" x14ac:dyDescent="0.2">
      <c r="A61" s="95" t="s">
        <v>4105</v>
      </c>
      <c r="B61"/>
      <c r="C61" t="s">
        <v>5510</v>
      </c>
      <c r="D61" s="46" t="s">
        <v>5346</v>
      </c>
      <c r="E61" s="47"/>
      <c r="F61" s="34"/>
      <c r="G61" s="34"/>
      <c r="H61" s="34"/>
      <c r="I61" s="34"/>
      <c r="J61" s="34"/>
      <c r="K61" s="34" t="str">
        <f>IF(LEFT($J$1,1)="1",VLOOKUP($A61,PPI_IPI_PGA_PGAI!$A:$I,2,FALSE),IF(LEFT($J$1,1)="2",VLOOKUP($A61,PPI_IPI_PGA_PGAI!$A:$I,3,FALSE),IF(LEFT($J$1,1)="3",VLOOKUP($A61,PPI_IPI_PGA_PGAI!$A:$I,4,FALSE),VLOOKUP($A61,PPI_IPI_PGA_PGAI!$A:$I,5,FALSE))))</f>
        <v>Milch</v>
      </c>
      <c r="L61" s="34"/>
      <c r="M61" s="34"/>
      <c r="N61" s="188"/>
      <c r="O61" s="5">
        <v>0.17199999999999999</v>
      </c>
      <c r="P61" s="153" t="s">
        <v>5719</v>
      </c>
      <c r="Q61" s="153" t="s">
        <v>5719</v>
      </c>
      <c r="R61" s="153" t="s">
        <v>5719</v>
      </c>
      <c r="S61" s="153" t="s">
        <v>5719</v>
      </c>
      <c r="T61" s="153" t="s">
        <v>5719</v>
      </c>
      <c r="U61" s="153" t="s">
        <v>5719</v>
      </c>
      <c r="V61" s="153" t="s">
        <v>5719</v>
      </c>
      <c r="W61" s="153" t="s">
        <v>5719</v>
      </c>
      <c r="X61" s="153" t="s">
        <v>5719</v>
      </c>
      <c r="Y61" s="153" t="s">
        <v>5719</v>
      </c>
      <c r="Z61" s="153" t="s">
        <v>5719</v>
      </c>
      <c r="AA61" s="153" t="s">
        <v>5719</v>
      </c>
      <c r="AB61" s="153" t="s">
        <v>5719</v>
      </c>
      <c r="AC61" s="153" t="s">
        <v>5719</v>
      </c>
      <c r="AD61" s="153" t="s">
        <v>5719</v>
      </c>
      <c r="AE61" s="153" t="s">
        <v>5719</v>
      </c>
      <c r="AF61" s="153" t="s">
        <v>5719</v>
      </c>
      <c r="AG61" s="153" t="s">
        <v>5719</v>
      </c>
      <c r="AH61" s="153" t="s">
        <v>5719</v>
      </c>
      <c r="AI61" s="153" t="s">
        <v>5719</v>
      </c>
      <c r="AJ61" s="153" t="s">
        <v>5719</v>
      </c>
      <c r="AK61" s="153" t="s">
        <v>5719</v>
      </c>
      <c r="AL61" s="153" t="s">
        <v>5719</v>
      </c>
      <c r="AM61" s="153" t="s">
        <v>5719</v>
      </c>
      <c r="AN61" s="153" t="s">
        <v>5719</v>
      </c>
      <c r="AO61" s="153" t="s">
        <v>5719</v>
      </c>
      <c r="AP61" s="153" t="s">
        <v>5719</v>
      </c>
      <c r="AQ61" s="153" t="s">
        <v>5719</v>
      </c>
      <c r="AR61" s="153" t="s">
        <v>5719</v>
      </c>
      <c r="AS61" s="153" t="s">
        <v>5719</v>
      </c>
      <c r="AT61" s="153" t="s">
        <v>5719</v>
      </c>
      <c r="AU61" s="153" t="s">
        <v>5719</v>
      </c>
      <c r="AV61" s="153" t="s">
        <v>5719</v>
      </c>
      <c r="AW61" s="153" t="s">
        <v>5719</v>
      </c>
      <c r="AX61" s="153" t="s">
        <v>5719</v>
      </c>
      <c r="AY61" s="153" t="s">
        <v>5719</v>
      </c>
      <c r="AZ61" s="153" t="s">
        <v>5719</v>
      </c>
      <c r="BA61" s="153" t="s">
        <v>5719</v>
      </c>
      <c r="BB61" s="153" t="s">
        <v>5719</v>
      </c>
      <c r="BC61" s="153" t="s">
        <v>5719</v>
      </c>
      <c r="BD61" s="153" t="s">
        <v>5719</v>
      </c>
      <c r="BE61" s="153" t="s">
        <v>5719</v>
      </c>
      <c r="BF61" s="153" t="s">
        <v>5719</v>
      </c>
      <c r="BG61" s="153" t="s">
        <v>5719</v>
      </c>
      <c r="BH61" s="153" t="s">
        <v>5719</v>
      </c>
      <c r="BI61" s="153" t="s">
        <v>5719</v>
      </c>
      <c r="BJ61" s="153" t="s">
        <v>5719</v>
      </c>
      <c r="BK61" s="153" t="s">
        <v>5719</v>
      </c>
      <c r="BL61" s="153" t="s">
        <v>5719</v>
      </c>
      <c r="BM61" s="153" t="s">
        <v>5719</v>
      </c>
      <c r="BN61" s="153" t="s">
        <v>5719</v>
      </c>
      <c r="BO61" s="153" t="s">
        <v>5719</v>
      </c>
      <c r="BP61" s="153" t="s">
        <v>5719</v>
      </c>
      <c r="BQ61" s="153" t="s">
        <v>5719</v>
      </c>
      <c r="BR61" s="153" t="s">
        <v>5719</v>
      </c>
      <c r="BS61" s="153" t="s">
        <v>5719</v>
      </c>
      <c r="BT61" s="153" t="s">
        <v>5719</v>
      </c>
      <c r="BU61" s="153" t="s">
        <v>5719</v>
      </c>
      <c r="BV61" s="153" t="s">
        <v>5719</v>
      </c>
      <c r="BW61" s="153" t="s">
        <v>5719</v>
      </c>
      <c r="BX61" s="153" t="s">
        <v>5719</v>
      </c>
      <c r="BY61" s="153" t="s">
        <v>5719</v>
      </c>
      <c r="BZ61" s="153" t="s">
        <v>5719</v>
      </c>
      <c r="CA61" s="153" t="s">
        <v>5719</v>
      </c>
      <c r="CB61" s="153" t="s">
        <v>5719</v>
      </c>
      <c r="CC61" s="153" t="s">
        <v>5719</v>
      </c>
      <c r="CD61" s="153" t="s">
        <v>5719</v>
      </c>
      <c r="CE61" s="153" t="s">
        <v>5719</v>
      </c>
      <c r="CF61" s="153" t="s">
        <v>5719</v>
      </c>
      <c r="CG61" s="153" t="s">
        <v>5719</v>
      </c>
      <c r="CH61" s="153" t="s">
        <v>5719</v>
      </c>
      <c r="CI61" s="153" t="s">
        <v>5719</v>
      </c>
      <c r="CJ61" s="153" t="s">
        <v>5719</v>
      </c>
      <c r="CK61" s="153" t="s">
        <v>5719</v>
      </c>
      <c r="CL61" s="153" t="s">
        <v>5719</v>
      </c>
      <c r="CM61" s="153" t="s">
        <v>5719</v>
      </c>
      <c r="CN61" s="153" t="s">
        <v>5719</v>
      </c>
      <c r="CO61" s="153" t="s">
        <v>5719</v>
      </c>
      <c r="CP61" s="153" t="s">
        <v>5719</v>
      </c>
      <c r="CQ61" s="153" t="s">
        <v>5719</v>
      </c>
      <c r="CR61" s="153" t="s">
        <v>5719</v>
      </c>
      <c r="CS61" s="153" t="s">
        <v>5719</v>
      </c>
      <c r="CT61" s="153" t="s">
        <v>5719</v>
      </c>
      <c r="CU61" s="153" t="s">
        <v>5719</v>
      </c>
      <c r="CV61" s="153" t="s">
        <v>5719</v>
      </c>
      <c r="CW61" s="153" t="s">
        <v>5719</v>
      </c>
      <c r="CX61" s="153" t="s">
        <v>5719</v>
      </c>
      <c r="CY61" s="153" t="s">
        <v>5719</v>
      </c>
      <c r="CZ61" s="153" t="s">
        <v>5719</v>
      </c>
      <c r="DA61" s="153" t="s">
        <v>5719</v>
      </c>
      <c r="DB61" s="153" t="s">
        <v>5719</v>
      </c>
      <c r="DC61" s="153" t="s">
        <v>5719</v>
      </c>
      <c r="DD61" s="153" t="s">
        <v>5719</v>
      </c>
      <c r="DE61" s="153" t="s">
        <v>5719</v>
      </c>
      <c r="DF61" s="153" t="s">
        <v>5719</v>
      </c>
      <c r="DG61" s="153" t="s">
        <v>5719</v>
      </c>
      <c r="DH61" s="153" t="s">
        <v>5719</v>
      </c>
      <c r="DI61" s="153" t="s">
        <v>5719</v>
      </c>
      <c r="DJ61" s="153" t="s">
        <v>5719</v>
      </c>
      <c r="DK61" s="153" t="s">
        <v>5719</v>
      </c>
      <c r="DL61" s="153" t="s">
        <v>5719</v>
      </c>
      <c r="DM61" s="153" t="s">
        <v>5719</v>
      </c>
      <c r="DN61" s="153" t="s">
        <v>5719</v>
      </c>
      <c r="DO61" s="153" t="s">
        <v>5719</v>
      </c>
      <c r="DP61" s="153" t="s">
        <v>5719</v>
      </c>
      <c r="DQ61" s="153" t="s">
        <v>5719</v>
      </c>
      <c r="DR61" s="153" t="s">
        <v>5719</v>
      </c>
      <c r="DS61" s="153" t="s">
        <v>5719</v>
      </c>
      <c r="DT61" s="153" t="s">
        <v>5719</v>
      </c>
      <c r="DU61" s="153" t="s">
        <v>5719</v>
      </c>
      <c r="DV61" s="153" t="s">
        <v>5719</v>
      </c>
      <c r="DW61" s="153" t="s">
        <v>5719</v>
      </c>
      <c r="DX61" s="153" t="s">
        <v>5719</v>
      </c>
      <c r="DY61" s="153" t="s">
        <v>5719</v>
      </c>
      <c r="DZ61" s="153" t="s">
        <v>5719</v>
      </c>
      <c r="EA61" s="153" t="s">
        <v>5719</v>
      </c>
      <c r="EB61" s="153" t="s">
        <v>5719</v>
      </c>
      <c r="EC61" s="153" t="s">
        <v>5719</v>
      </c>
      <c r="ED61" s="153" t="s">
        <v>5719</v>
      </c>
      <c r="EE61" s="153" t="s">
        <v>5719</v>
      </c>
      <c r="EF61" s="153" t="s">
        <v>5719</v>
      </c>
      <c r="EG61" s="153" t="s">
        <v>5719</v>
      </c>
      <c r="EH61" s="153" t="s">
        <v>5719</v>
      </c>
      <c r="EI61" s="153" t="s">
        <v>5719</v>
      </c>
      <c r="EJ61" s="153" t="s">
        <v>5719</v>
      </c>
      <c r="EK61" s="153" t="s">
        <v>5719</v>
      </c>
      <c r="EL61" s="153" t="s">
        <v>5719</v>
      </c>
      <c r="EM61" s="153" t="s">
        <v>5719</v>
      </c>
      <c r="EN61" s="153" t="s">
        <v>5719</v>
      </c>
      <c r="EO61" s="153" t="s">
        <v>5719</v>
      </c>
      <c r="EP61" s="153" t="s">
        <v>5719</v>
      </c>
      <c r="EQ61" s="153" t="s">
        <v>5719</v>
      </c>
      <c r="ER61" s="153" t="s">
        <v>5719</v>
      </c>
      <c r="ES61" s="153" t="s">
        <v>5719</v>
      </c>
      <c r="ET61" s="153" t="s">
        <v>5719</v>
      </c>
      <c r="EU61" s="153" t="s">
        <v>5719</v>
      </c>
      <c r="EV61" s="153" t="s">
        <v>5719</v>
      </c>
      <c r="EW61" s="153" t="s">
        <v>5719</v>
      </c>
      <c r="EX61" s="153" t="s">
        <v>5719</v>
      </c>
      <c r="EY61" s="153" t="s">
        <v>5719</v>
      </c>
      <c r="EZ61" s="153" t="s">
        <v>5719</v>
      </c>
      <c r="FA61" s="153" t="s">
        <v>5719</v>
      </c>
      <c r="FB61" s="153" t="s">
        <v>5719</v>
      </c>
      <c r="FC61" s="153" t="s">
        <v>5719</v>
      </c>
      <c r="FD61" s="153" t="s">
        <v>5719</v>
      </c>
      <c r="FE61" s="153" t="s">
        <v>5719</v>
      </c>
      <c r="FF61" s="153" t="s">
        <v>5719</v>
      </c>
      <c r="FG61" s="153" t="s">
        <v>5719</v>
      </c>
      <c r="FH61" s="153" t="s">
        <v>5719</v>
      </c>
      <c r="FI61" s="153" t="s">
        <v>5719</v>
      </c>
      <c r="FJ61" s="153" t="s">
        <v>5719</v>
      </c>
      <c r="FK61" s="153" t="s">
        <v>5719</v>
      </c>
      <c r="FL61" s="153" t="s">
        <v>5719</v>
      </c>
      <c r="FM61" s="153" t="s">
        <v>5719</v>
      </c>
      <c r="FN61" s="153" t="s">
        <v>5719</v>
      </c>
      <c r="FO61" s="153" t="s">
        <v>5719</v>
      </c>
      <c r="FP61" s="153" t="s">
        <v>5719</v>
      </c>
      <c r="FQ61" s="153" t="s">
        <v>5719</v>
      </c>
      <c r="FR61" s="153" t="s">
        <v>5719</v>
      </c>
      <c r="FS61" s="153" t="s">
        <v>5719</v>
      </c>
      <c r="FT61" s="153" t="s">
        <v>5719</v>
      </c>
      <c r="FU61" s="153" t="s">
        <v>5719</v>
      </c>
      <c r="FV61" s="153" t="s">
        <v>5719</v>
      </c>
      <c r="FW61" s="153" t="s">
        <v>5719</v>
      </c>
      <c r="FX61" s="153" t="s">
        <v>5719</v>
      </c>
      <c r="FY61" s="153" t="s">
        <v>5719</v>
      </c>
      <c r="FZ61" s="153" t="s">
        <v>5719</v>
      </c>
      <c r="GA61" s="153" t="s">
        <v>5719</v>
      </c>
      <c r="GB61" s="153" t="s">
        <v>5719</v>
      </c>
      <c r="GC61" s="153" t="s">
        <v>5719</v>
      </c>
      <c r="GD61" s="153" t="s">
        <v>5719</v>
      </c>
      <c r="GE61" s="153" t="s">
        <v>5719</v>
      </c>
      <c r="GF61" s="153" t="s">
        <v>5719</v>
      </c>
      <c r="GG61" s="153" t="s">
        <v>5719</v>
      </c>
      <c r="GH61" s="153" t="s">
        <v>5719</v>
      </c>
      <c r="GI61" s="153" t="s">
        <v>5719</v>
      </c>
      <c r="GJ61" s="153" t="s">
        <v>5719</v>
      </c>
      <c r="GK61" s="153" t="s">
        <v>5719</v>
      </c>
      <c r="GL61" s="153" t="s">
        <v>5719</v>
      </c>
      <c r="GM61" s="153" t="s">
        <v>5719</v>
      </c>
      <c r="GN61" s="153" t="s">
        <v>5719</v>
      </c>
      <c r="GO61" s="153" t="s">
        <v>5719</v>
      </c>
      <c r="GP61" s="153" t="s">
        <v>5719</v>
      </c>
      <c r="GQ61" s="153" t="s">
        <v>5719</v>
      </c>
      <c r="GR61" s="153" t="s">
        <v>5719</v>
      </c>
      <c r="GS61" s="153" t="s">
        <v>5719</v>
      </c>
      <c r="GT61" s="153" t="s">
        <v>5719</v>
      </c>
      <c r="GU61" s="153" t="s">
        <v>5719</v>
      </c>
      <c r="GV61" s="153" t="s">
        <v>5719</v>
      </c>
      <c r="GW61" s="153" t="s">
        <v>5719</v>
      </c>
      <c r="GX61" s="153" t="s">
        <v>5719</v>
      </c>
      <c r="GY61" s="153" t="s">
        <v>5719</v>
      </c>
      <c r="GZ61" s="153" t="s">
        <v>5719</v>
      </c>
      <c r="HA61" s="153" t="s">
        <v>5719</v>
      </c>
      <c r="HB61" s="153" t="s">
        <v>5719</v>
      </c>
      <c r="HC61" s="153" t="s">
        <v>5719</v>
      </c>
      <c r="HD61" s="153" t="s">
        <v>5719</v>
      </c>
      <c r="HE61" s="153" t="s">
        <v>5719</v>
      </c>
      <c r="HF61" s="153" t="s">
        <v>5719</v>
      </c>
      <c r="HG61" s="153" t="s">
        <v>5719</v>
      </c>
      <c r="HH61" s="153" t="s">
        <v>5719</v>
      </c>
      <c r="HI61" s="153" t="s">
        <v>5719</v>
      </c>
      <c r="HJ61" s="153" t="s">
        <v>5719</v>
      </c>
      <c r="HK61" s="153" t="s">
        <v>5719</v>
      </c>
      <c r="HL61" s="153" t="s">
        <v>5719</v>
      </c>
      <c r="HM61" s="153" t="s">
        <v>5719</v>
      </c>
      <c r="HN61" s="153" t="s">
        <v>5719</v>
      </c>
      <c r="HO61" s="153" t="s">
        <v>5719</v>
      </c>
      <c r="HP61" s="153" t="s">
        <v>5719</v>
      </c>
      <c r="HQ61" s="153" t="s">
        <v>5719</v>
      </c>
      <c r="HR61" s="153" t="s">
        <v>5719</v>
      </c>
      <c r="HS61" s="167">
        <v>100</v>
      </c>
      <c r="HT61" s="22">
        <v>100</v>
      </c>
      <c r="HU61" s="4">
        <v>100</v>
      </c>
      <c r="HV61" s="4">
        <v>100.9957</v>
      </c>
      <c r="HW61" s="4">
        <v>100.9957</v>
      </c>
      <c r="HX61" s="4">
        <v>100.9957</v>
      </c>
      <c r="HY61" s="4">
        <v>101.96080000000001</v>
      </c>
      <c r="HZ61" s="4">
        <v>101.96080000000001</v>
      </c>
      <c r="IA61" s="4">
        <v>101.96080000000001</v>
      </c>
      <c r="IB61" s="4">
        <v>100.8365</v>
      </c>
      <c r="IC61" s="4">
        <v>100.8365</v>
      </c>
      <c r="ID61" s="4">
        <v>100.8365</v>
      </c>
      <c r="IE61" s="4">
        <v>100.6253</v>
      </c>
      <c r="IF61" s="4">
        <v>100.6253</v>
      </c>
      <c r="IG61" s="4">
        <v>100.6253</v>
      </c>
      <c r="IH61" s="4">
        <v>100.3603</v>
      </c>
      <c r="II61" s="4">
        <v>100.3603</v>
      </c>
      <c r="IJ61" s="28">
        <v>100.3603</v>
      </c>
    </row>
    <row r="62" spans="1:244" s="100" customFormat="1" ht="11.1" customHeight="1" x14ac:dyDescent="0.2">
      <c r="A62" s="95" t="s">
        <v>4120</v>
      </c>
      <c r="B62" s="192"/>
      <c r="C62" s="192" t="s">
        <v>5511</v>
      </c>
      <c r="D62" s="46" t="s">
        <v>5347</v>
      </c>
      <c r="E62" s="47"/>
      <c r="F62" s="34"/>
      <c r="G62" s="34"/>
      <c r="H62" s="34"/>
      <c r="I62" s="34"/>
      <c r="J62" s="34"/>
      <c r="K62" s="34" t="str">
        <f>IF(LEFT($J$1,1)="1",VLOOKUP($A62,PPI_IPI_PGA_PGAI!$A:$I,2,FALSE),IF(LEFT($J$1,1)="2",VLOOKUP($A62,PPI_IPI_PGA_PGAI!$A:$I,3,FALSE),IF(LEFT($J$1,1)="3",VLOOKUP($A62,PPI_IPI_PGA_PGAI!$A:$I,4,FALSE),VLOOKUP($A62,PPI_IPI_PGA_PGAI!$A:$I,5,FALSE))))</f>
        <v>Rahm</v>
      </c>
      <c r="L62" s="34"/>
      <c r="M62" s="34"/>
      <c r="N62" s="185"/>
      <c r="O62" s="5">
        <v>0.1956</v>
      </c>
      <c r="P62" s="153" t="s">
        <v>5719</v>
      </c>
      <c r="Q62" s="153" t="s">
        <v>5719</v>
      </c>
      <c r="R62" s="153" t="s">
        <v>5719</v>
      </c>
      <c r="S62" s="153" t="s">
        <v>5719</v>
      </c>
      <c r="T62" s="153" t="s">
        <v>5719</v>
      </c>
      <c r="U62" s="153" t="s">
        <v>5719</v>
      </c>
      <c r="V62" s="153" t="s">
        <v>5719</v>
      </c>
      <c r="W62" s="153" t="s">
        <v>5719</v>
      </c>
      <c r="X62" s="153" t="s">
        <v>5719</v>
      </c>
      <c r="Y62" s="153" t="s">
        <v>5719</v>
      </c>
      <c r="Z62" s="153" t="s">
        <v>5719</v>
      </c>
      <c r="AA62" s="153" t="s">
        <v>5719</v>
      </c>
      <c r="AB62" s="153" t="s">
        <v>5719</v>
      </c>
      <c r="AC62" s="153" t="s">
        <v>5719</v>
      </c>
      <c r="AD62" s="153" t="s">
        <v>5719</v>
      </c>
      <c r="AE62" s="153" t="s">
        <v>5719</v>
      </c>
      <c r="AF62" s="153" t="s">
        <v>5719</v>
      </c>
      <c r="AG62" s="153" t="s">
        <v>5719</v>
      </c>
      <c r="AH62" s="153" t="s">
        <v>5719</v>
      </c>
      <c r="AI62" s="153" t="s">
        <v>5719</v>
      </c>
      <c r="AJ62" s="153" t="s">
        <v>5719</v>
      </c>
      <c r="AK62" s="153" t="s">
        <v>5719</v>
      </c>
      <c r="AL62" s="153" t="s">
        <v>5719</v>
      </c>
      <c r="AM62" s="153" t="s">
        <v>5719</v>
      </c>
      <c r="AN62" s="153" t="s">
        <v>5719</v>
      </c>
      <c r="AO62" s="153" t="s">
        <v>5719</v>
      </c>
      <c r="AP62" s="153" t="s">
        <v>5719</v>
      </c>
      <c r="AQ62" s="153" t="s">
        <v>5719</v>
      </c>
      <c r="AR62" s="153" t="s">
        <v>5719</v>
      </c>
      <c r="AS62" s="153" t="s">
        <v>5719</v>
      </c>
      <c r="AT62" s="153" t="s">
        <v>5719</v>
      </c>
      <c r="AU62" s="153" t="s">
        <v>5719</v>
      </c>
      <c r="AV62" s="153" t="s">
        <v>5719</v>
      </c>
      <c r="AW62" s="153" t="s">
        <v>5719</v>
      </c>
      <c r="AX62" s="153" t="s">
        <v>5719</v>
      </c>
      <c r="AY62" s="153" t="s">
        <v>5719</v>
      </c>
      <c r="AZ62" s="153" t="s">
        <v>5719</v>
      </c>
      <c r="BA62" s="153" t="s">
        <v>5719</v>
      </c>
      <c r="BB62" s="153" t="s">
        <v>5719</v>
      </c>
      <c r="BC62" s="153" t="s">
        <v>5719</v>
      </c>
      <c r="BD62" s="153" t="s">
        <v>5719</v>
      </c>
      <c r="BE62" s="153" t="s">
        <v>5719</v>
      </c>
      <c r="BF62" s="153" t="s">
        <v>5719</v>
      </c>
      <c r="BG62" s="153" t="s">
        <v>5719</v>
      </c>
      <c r="BH62" s="153" t="s">
        <v>5719</v>
      </c>
      <c r="BI62" s="153" t="s">
        <v>5719</v>
      </c>
      <c r="BJ62" s="153" t="s">
        <v>5719</v>
      </c>
      <c r="BK62" s="153" t="s">
        <v>5719</v>
      </c>
      <c r="BL62" s="153" t="s">
        <v>5719</v>
      </c>
      <c r="BM62" s="153" t="s">
        <v>5719</v>
      </c>
      <c r="BN62" s="153" t="s">
        <v>5719</v>
      </c>
      <c r="BO62" s="153" t="s">
        <v>5719</v>
      </c>
      <c r="BP62" s="153" t="s">
        <v>5719</v>
      </c>
      <c r="BQ62" s="153" t="s">
        <v>5719</v>
      </c>
      <c r="BR62" s="153" t="s">
        <v>5719</v>
      </c>
      <c r="BS62" s="153" t="s">
        <v>5719</v>
      </c>
      <c r="BT62" s="153" t="s">
        <v>5719</v>
      </c>
      <c r="BU62" s="153" t="s">
        <v>5719</v>
      </c>
      <c r="BV62" s="153" t="s">
        <v>5719</v>
      </c>
      <c r="BW62" s="153" t="s">
        <v>5719</v>
      </c>
      <c r="BX62" s="153" t="s">
        <v>5719</v>
      </c>
      <c r="BY62" s="153" t="s">
        <v>5719</v>
      </c>
      <c r="BZ62" s="153" t="s">
        <v>5719</v>
      </c>
      <c r="CA62" s="153" t="s">
        <v>5719</v>
      </c>
      <c r="CB62" s="153" t="s">
        <v>5719</v>
      </c>
      <c r="CC62" s="153" t="s">
        <v>5719</v>
      </c>
      <c r="CD62" s="153" t="s">
        <v>5719</v>
      </c>
      <c r="CE62" s="153" t="s">
        <v>5719</v>
      </c>
      <c r="CF62" s="153" t="s">
        <v>5719</v>
      </c>
      <c r="CG62" s="153" t="s">
        <v>5719</v>
      </c>
      <c r="CH62" s="153" t="s">
        <v>5719</v>
      </c>
      <c r="CI62" s="153" t="s">
        <v>5719</v>
      </c>
      <c r="CJ62" s="153" t="s">
        <v>5719</v>
      </c>
      <c r="CK62" s="153" t="s">
        <v>5719</v>
      </c>
      <c r="CL62" s="153" t="s">
        <v>5719</v>
      </c>
      <c r="CM62" s="153" t="s">
        <v>5719</v>
      </c>
      <c r="CN62" s="153" t="s">
        <v>5719</v>
      </c>
      <c r="CO62" s="153" t="s">
        <v>5719</v>
      </c>
      <c r="CP62" s="153" t="s">
        <v>5719</v>
      </c>
      <c r="CQ62" s="153" t="s">
        <v>5719</v>
      </c>
      <c r="CR62" s="153" t="s">
        <v>5719</v>
      </c>
      <c r="CS62" s="153" t="s">
        <v>5719</v>
      </c>
      <c r="CT62" s="153" t="s">
        <v>5719</v>
      </c>
      <c r="CU62" s="153" t="s">
        <v>5719</v>
      </c>
      <c r="CV62" s="153" t="s">
        <v>5719</v>
      </c>
      <c r="CW62" s="153" t="s">
        <v>5719</v>
      </c>
      <c r="CX62" s="153" t="s">
        <v>5719</v>
      </c>
      <c r="CY62" s="153" t="s">
        <v>5719</v>
      </c>
      <c r="CZ62" s="153" t="s">
        <v>5719</v>
      </c>
      <c r="DA62" s="153" t="s">
        <v>5719</v>
      </c>
      <c r="DB62" s="153" t="s">
        <v>5719</v>
      </c>
      <c r="DC62" s="153" t="s">
        <v>5719</v>
      </c>
      <c r="DD62" s="153" t="s">
        <v>5719</v>
      </c>
      <c r="DE62" s="153" t="s">
        <v>5719</v>
      </c>
      <c r="DF62" s="153" t="s">
        <v>5719</v>
      </c>
      <c r="DG62" s="153" t="s">
        <v>5719</v>
      </c>
      <c r="DH62" s="153" t="s">
        <v>5719</v>
      </c>
      <c r="DI62" s="153" t="s">
        <v>5719</v>
      </c>
      <c r="DJ62" s="153" t="s">
        <v>5719</v>
      </c>
      <c r="DK62" s="153" t="s">
        <v>5719</v>
      </c>
      <c r="DL62" s="153" t="s">
        <v>5719</v>
      </c>
      <c r="DM62" s="153" t="s">
        <v>5719</v>
      </c>
      <c r="DN62" s="153" t="s">
        <v>5719</v>
      </c>
      <c r="DO62" s="153" t="s">
        <v>5719</v>
      </c>
      <c r="DP62" s="153" t="s">
        <v>5719</v>
      </c>
      <c r="DQ62" s="153" t="s">
        <v>5719</v>
      </c>
      <c r="DR62" s="153" t="s">
        <v>5719</v>
      </c>
      <c r="DS62" s="153" t="s">
        <v>5719</v>
      </c>
      <c r="DT62" s="153" t="s">
        <v>5719</v>
      </c>
      <c r="DU62" s="153" t="s">
        <v>5719</v>
      </c>
      <c r="DV62" s="153" t="s">
        <v>5719</v>
      </c>
      <c r="DW62" s="153" t="s">
        <v>5719</v>
      </c>
      <c r="DX62" s="153" t="s">
        <v>5719</v>
      </c>
      <c r="DY62" s="153" t="s">
        <v>5719</v>
      </c>
      <c r="DZ62" s="153" t="s">
        <v>5719</v>
      </c>
      <c r="EA62" s="153" t="s">
        <v>5719</v>
      </c>
      <c r="EB62" s="153" t="s">
        <v>5719</v>
      </c>
      <c r="EC62" s="153" t="s">
        <v>5719</v>
      </c>
      <c r="ED62" s="153" t="s">
        <v>5719</v>
      </c>
      <c r="EE62" s="153" t="s">
        <v>5719</v>
      </c>
      <c r="EF62" s="153" t="s">
        <v>5719</v>
      </c>
      <c r="EG62" s="153" t="s">
        <v>5719</v>
      </c>
      <c r="EH62" s="153" t="s">
        <v>5719</v>
      </c>
      <c r="EI62" s="153" t="s">
        <v>5719</v>
      </c>
      <c r="EJ62" s="153" t="s">
        <v>5719</v>
      </c>
      <c r="EK62" s="153" t="s">
        <v>5719</v>
      </c>
      <c r="EL62" s="153" t="s">
        <v>5719</v>
      </c>
      <c r="EM62" s="153" t="s">
        <v>5719</v>
      </c>
      <c r="EN62" s="153" t="s">
        <v>5719</v>
      </c>
      <c r="EO62" s="153" t="s">
        <v>5719</v>
      </c>
      <c r="EP62" s="153" t="s">
        <v>5719</v>
      </c>
      <c r="EQ62" s="153" t="s">
        <v>5719</v>
      </c>
      <c r="ER62" s="153" t="s">
        <v>5719</v>
      </c>
      <c r="ES62" s="153" t="s">
        <v>5719</v>
      </c>
      <c r="ET62" s="153" t="s">
        <v>5719</v>
      </c>
      <c r="EU62" s="153" t="s">
        <v>5719</v>
      </c>
      <c r="EV62" s="153" t="s">
        <v>5719</v>
      </c>
      <c r="EW62" s="153" t="s">
        <v>5719</v>
      </c>
      <c r="EX62" s="153" t="s">
        <v>5719</v>
      </c>
      <c r="EY62" s="153" t="s">
        <v>5719</v>
      </c>
      <c r="EZ62" s="153" t="s">
        <v>5719</v>
      </c>
      <c r="FA62" s="153" t="s">
        <v>5719</v>
      </c>
      <c r="FB62" s="153" t="s">
        <v>5719</v>
      </c>
      <c r="FC62" s="153" t="s">
        <v>5719</v>
      </c>
      <c r="FD62" s="153" t="s">
        <v>5719</v>
      </c>
      <c r="FE62" s="153" t="s">
        <v>5719</v>
      </c>
      <c r="FF62" s="153" t="s">
        <v>5719</v>
      </c>
      <c r="FG62" s="153" t="s">
        <v>5719</v>
      </c>
      <c r="FH62" s="153" t="s">
        <v>5719</v>
      </c>
      <c r="FI62" s="153" t="s">
        <v>5719</v>
      </c>
      <c r="FJ62" s="153" t="s">
        <v>5719</v>
      </c>
      <c r="FK62" s="153" t="s">
        <v>5719</v>
      </c>
      <c r="FL62" s="153" t="s">
        <v>5719</v>
      </c>
      <c r="FM62" s="153" t="s">
        <v>5719</v>
      </c>
      <c r="FN62" s="153" t="s">
        <v>5719</v>
      </c>
      <c r="FO62" s="153" t="s">
        <v>5719</v>
      </c>
      <c r="FP62" s="153" t="s">
        <v>5719</v>
      </c>
      <c r="FQ62" s="153" t="s">
        <v>5719</v>
      </c>
      <c r="FR62" s="153" t="s">
        <v>5719</v>
      </c>
      <c r="FS62" s="153" t="s">
        <v>5719</v>
      </c>
      <c r="FT62" s="153" t="s">
        <v>5719</v>
      </c>
      <c r="FU62" s="153" t="s">
        <v>5719</v>
      </c>
      <c r="FV62" s="153" t="s">
        <v>5719</v>
      </c>
      <c r="FW62" s="153" t="s">
        <v>5719</v>
      </c>
      <c r="FX62" s="153" t="s">
        <v>5719</v>
      </c>
      <c r="FY62" s="153" t="s">
        <v>5719</v>
      </c>
      <c r="FZ62" s="153" t="s">
        <v>5719</v>
      </c>
      <c r="GA62" s="153" t="s">
        <v>5719</v>
      </c>
      <c r="GB62" s="153" t="s">
        <v>5719</v>
      </c>
      <c r="GC62" s="153" t="s">
        <v>5719</v>
      </c>
      <c r="GD62" s="153" t="s">
        <v>5719</v>
      </c>
      <c r="GE62" s="153" t="s">
        <v>5719</v>
      </c>
      <c r="GF62" s="153" t="s">
        <v>5719</v>
      </c>
      <c r="GG62" s="153" t="s">
        <v>5719</v>
      </c>
      <c r="GH62" s="153" t="s">
        <v>5719</v>
      </c>
      <c r="GI62" s="153" t="s">
        <v>5719</v>
      </c>
      <c r="GJ62" s="153" t="s">
        <v>5719</v>
      </c>
      <c r="GK62" s="153" t="s">
        <v>5719</v>
      </c>
      <c r="GL62" s="153" t="s">
        <v>5719</v>
      </c>
      <c r="GM62" s="153" t="s">
        <v>5719</v>
      </c>
      <c r="GN62" s="153" t="s">
        <v>5719</v>
      </c>
      <c r="GO62" s="153" t="s">
        <v>5719</v>
      </c>
      <c r="GP62" s="153" t="s">
        <v>5719</v>
      </c>
      <c r="GQ62" s="153" t="s">
        <v>5719</v>
      </c>
      <c r="GR62" s="153" t="s">
        <v>5719</v>
      </c>
      <c r="GS62" s="153" t="s">
        <v>5719</v>
      </c>
      <c r="GT62" s="153" t="s">
        <v>5719</v>
      </c>
      <c r="GU62" s="153" t="s">
        <v>5719</v>
      </c>
      <c r="GV62" s="153" t="s">
        <v>5719</v>
      </c>
      <c r="GW62" s="153" t="s">
        <v>5719</v>
      </c>
      <c r="GX62" s="153" t="s">
        <v>5719</v>
      </c>
      <c r="GY62" s="153" t="s">
        <v>5719</v>
      </c>
      <c r="GZ62" s="153" t="s">
        <v>5719</v>
      </c>
      <c r="HA62" s="153" t="s">
        <v>5719</v>
      </c>
      <c r="HB62" s="153" t="s">
        <v>5719</v>
      </c>
      <c r="HC62" s="153" t="s">
        <v>5719</v>
      </c>
      <c r="HD62" s="153" t="s">
        <v>5719</v>
      </c>
      <c r="HE62" s="153" t="s">
        <v>5719</v>
      </c>
      <c r="HF62" s="153" t="s">
        <v>5719</v>
      </c>
      <c r="HG62" s="153" t="s">
        <v>5719</v>
      </c>
      <c r="HH62" s="153" t="s">
        <v>5719</v>
      </c>
      <c r="HI62" s="153" t="s">
        <v>5719</v>
      </c>
      <c r="HJ62" s="153" t="s">
        <v>5719</v>
      </c>
      <c r="HK62" s="153" t="s">
        <v>5719</v>
      </c>
      <c r="HL62" s="153" t="s">
        <v>5719</v>
      </c>
      <c r="HM62" s="153" t="s">
        <v>5719</v>
      </c>
      <c r="HN62" s="153" t="s">
        <v>5719</v>
      </c>
      <c r="HO62" s="153" t="s">
        <v>5719</v>
      </c>
      <c r="HP62" s="153" t="s">
        <v>5719</v>
      </c>
      <c r="HQ62" s="153" t="s">
        <v>5719</v>
      </c>
      <c r="HR62" s="153" t="s">
        <v>5719</v>
      </c>
      <c r="HS62" s="167">
        <v>100</v>
      </c>
      <c r="HT62" s="22">
        <v>100</v>
      </c>
      <c r="HU62" s="4">
        <v>100</v>
      </c>
      <c r="HV62" s="4">
        <v>100.8389</v>
      </c>
      <c r="HW62" s="4">
        <v>100.8389</v>
      </c>
      <c r="HX62" s="4">
        <v>100.8389</v>
      </c>
      <c r="HY62" s="4">
        <v>101.2086</v>
      </c>
      <c r="HZ62" s="4">
        <v>101.2086</v>
      </c>
      <c r="IA62" s="4">
        <v>101.2086</v>
      </c>
      <c r="IB62" s="4">
        <v>100.9627</v>
      </c>
      <c r="IC62" s="4">
        <v>100.9627</v>
      </c>
      <c r="ID62" s="4">
        <v>100.9627</v>
      </c>
      <c r="IE62" s="4">
        <v>101.3775</v>
      </c>
      <c r="IF62" s="4">
        <v>101.3775</v>
      </c>
      <c r="IG62" s="4">
        <v>101.3775</v>
      </c>
      <c r="IH62" s="4">
        <v>101.83150000000001</v>
      </c>
      <c r="II62" s="4">
        <v>101.83150000000001</v>
      </c>
      <c r="IJ62" s="28">
        <v>101.83150000000001</v>
      </c>
    </row>
    <row r="63" spans="1:244" s="100" customFormat="1" ht="11.1" customHeight="1" x14ac:dyDescent="0.2">
      <c r="A63" s="95" t="s">
        <v>4125</v>
      </c>
      <c r="B63" s="192"/>
      <c r="C63" s="192" t="s">
        <v>5512</v>
      </c>
      <c r="D63" s="46" t="s">
        <v>5348</v>
      </c>
      <c r="E63" s="47"/>
      <c r="F63" s="34"/>
      <c r="G63" s="34"/>
      <c r="H63" s="34"/>
      <c r="I63" s="34"/>
      <c r="J63" s="34"/>
      <c r="K63" s="34" t="str">
        <f>IF(LEFT($J$1,1)="1",VLOOKUP($A63,PPI_IPI_PGA_PGAI!$A:$I,2,FALSE),IF(LEFT($J$1,1)="2",VLOOKUP($A63,PPI_IPI_PGA_PGAI!$A:$I,3,FALSE),IF(LEFT($J$1,1)="3",VLOOKUP($A63,PPI_IPI_PGA_PGAI!$A:$I,4,FALSE),VLOOKUP($A63,PPI_IPI_PGA_PGAI!$A:$I,5,FALSE))))</f>
        <v>Joghurt (exkl. Quark)</v>
      </c>
      <c r="L63" s="34"/>
      <c r="M63" s="34"/>
      <c r="N63" s="185"/>
      <c r="O63" s="5">
        <v>0.13</v>
      </c>
      <c r="P63" s="153" t="s">
        <v>5719</v>
      </c>
      <c r="Q63" s="153" t="s">
        <v>5719</v>
      </c>
      <c r="R63" s="153" t="s">
        <v>5719</v>
      </c>
      <c r="S63" s="153" t="s">
        <v>5719</v>
      </c>
      <c r="T63" s="153" t="s">
        <v>5719</v>
      </c>
      <c r="U63" s="153" t="s">
        <v>5719</v>
      </c>
      <c r="V63" s="153" t="s">
        <v>5719</v>
      </c>
      <c r="W63" s="153" t="s">
        <v>5719</v>
      </c>
      <c r="X63" s="153" t="s">
        <v>5719</v>
      </c>
      <c r="Y63" s="153" t="s">
        <v>5719</v>
      </c>
      <c r="Z63" s="153" t="s">
        <v>5719</v>
      </c>
      <c r="AA63" s="153" t="s">
        <v>5719</v>
      </c>
      <c r="AB63" s="153" t="s">
        <v>5719</v>
      </c>
      <c r="AC63" s="153" t="s">
        <v>5719</v>
      </c>
      <c r="AD63" s="153" t="s">
        <v>5719</v>
      </c>
      <c r="AE63" s="153" t="s">
        <v>5719</v>
      </c>
      <c r="AF63" s="153" t="s">
        <v>5719</v>
      </c>
      <c r="AG63" s="153" t="s">
        <v>5719</v>
      </c>
      <c r="AH63" s="153" t="s">
        <v>5719</v>
      </c>
      <c r="AI63" s="153" t="s">
        <v>5719</v>
      </c>
      <c r="AJ63" s="153" t="s">
        <v>5719</v>
      </c>
      <c r="AK63" s="153" t="s">
        <v>5719</v>
      </c>
      <c r="AL63" s="153" t="s">
        <v>5719</v>
      </c>
      <c r="AM63" s="153" t="s">
        <v>5719</v>
      </c>
      <c r="AN63" s="153" t="s">
        <v>5719</v>
      </c>
      <c r="AO63" s="153" t="s">
        <v>5719</v>
      </c>
      <c r="AP63" s="153" t="s">
        <v>5719</v>
      </c>
      <c r="AQ63" s="153" t="s">
        <v>5719</v>
      </c>
      <c r="AR63" s="153" t="s">
        <v>5719</v>
      </c>
      <c r="AS63" s="153" t="s">
        <v>5719</v>
      </c>
      <c r="AT63" s="153" t="s">
        <v>5719</v>
      </c>
      <c r="AU63" s="153" t="s">
        <v>5719</v>
      </c>
      <c r="AV63" s="153" t="s">
        <v>5719</v>
      </c>
      <c r="AW63" s="153" t="s">
        <v>5719</v>
      </c>
      <c r="AX63" s="153" t="s">
        <v>5719</v>
      </c>
      <c r="AY63" s="153" t="s">
        <v>5719</v>
      </c>
      <c r="AZ63" s="153" t="s">
        <v>5719</v>
      </c>
      <c r="BA63" s="153" t="s">
        <v>5719</v>
      </c>
      <c r="BB63" s="153" t="s">
        <v>5719</v>
      </c>
      <c r="BC63" s="153" t="s">
        <v>5719</v>
      </c>
      <c r="BD63" s="153" t="s">
        <v>5719</v>
      </c>
      <c r="BE63" s="153" t="s">
        <v>5719</v>
      </c>
      <c r="BF63" s="153" t="s">
        <v>5719</v>
      </c>
      <c r="BG63" s="153" t="s">
        <v>5719</v>
      </c>
      <c r="BH63" s="153" t="s">
        <v>5719</v>
      </c>
      <c r="BI63" s="153" t="s">
        <v>5719</v>
      </c>
      <c r="BJ63" s="153" t="s">
        <v>5719</v>
      </c>
      <c r="BK63" s="153" t="s">
        <v>5719</v>
      </c>
      <c r="BL63" s="153" t="s">
        <v>5719</v>
      </c>
      <c r="BM63" s="153" t="s">
        <v>5719</v>
      </c>
      <c r="BN63" s="153" t="s">
        <v>5719</v>
      </c>
      <c r="BO63" s="153" t="s">
        <v>5719</v>
      </c>
      <c r="BP63" s="153" t="s">
        <v>5719</v>
      </c>
      <c r="BQ63" s="153" t="s">
        <v>5719</v>
      </c>
      <c r="BR63" s="153" t="s">
        <v>5719</v>
      </c>
      <c r="BS63" s="153" t="s">
        <v>5719</v>
      </c>
      <c r="BT63" s="153" t="s">
        <v>5719</v>
      </c>
      <c r="BU63" s="153" t="s">
        <v>5719</v>
      </c>
      <c r="BV63" s="153" t="s">
        <v>5719</v>
      </c>
      <c r="BW63" s="153" t="s">
        <v>5719</v>
      </c>
      <c r="BX63" s="153" t="s">
        <v>5719</v>
      </c>
      <c r="BY63" s="153" t="s">
        <v>5719</v>
      </c>
      <c r="BZ63" s="153" t="s">
        <v>5719</v>
      </c>
      <c r="CA63" s="153" t="s">
        <v>5719</v>
      </c>
      <c r="CB63" s="153" t="s">
        <v>5719</v>
      </c>
      <c r="CC63" s="153" t="s">
        <v>5719</v>
      </c>
      <c r="CD63" s="153" t="s">
        <v>5719</v>
      </c>
      <c r="CE63" s="153" t="s">
        <v>5719</v>
      </c>
      <c r="CF63" s="153" t="s">
        <v>5719</v>
      </c>
      <c r="CG63" s="153" t="s">
        <v>5719</v>
      </c>
      <c r="CH63" s="153" t="s">
        <v>5719</v>
      </c>
      <c r="CI63" s="153" t="s">
        <v>5719</v>
      </c>
      <c r="CJ63" s="153" t="s">
        <v>5719</v>
      </c>
      <c r="CK63" s="153" t="s">
        <v>5719</v>
      </c>
      <c r="CL63" s="153" t="s">
        <v>5719</v>
      </c>
      <c r="CM63" s="153" t="s">
        <v>5719</v>
      </c>
      <c r="CN63" s="153" t="s">
        <v>5719</v>
      </c>
      <c r="CO63" s="153" t="s">
        <v>5719</v>
      </c>
      <c r="CP63" s="153" t="s">
        <v>5719</v>
      </c>
      <c r="CQ63" s="153" t="s">
        <v>5719</v>
      </c>
      <c r="CR63" s="153" t="s">
        <v>5719</v>
      </c>
      <c r="CS63" s="153" t="s">
        <v>5719</v>
      </c>
      <c r="CT63" s="153" t="s">
        <v>5719</v>
      </c>
      <c r="CU63" s="153" t="s">
        <v>5719</v>
      </c>
      <c r="CV63" s="153" t="s">
        <v>5719</v>
      </c>
      <c r="CW63" s="153" t="s">
        <v>5719</v>
      </c>
      <c r="CX63" s="153" t="s">
        <v>5719</v>
      </c>
      <c r="CY63" s="153" t="s">
        <v>5719</v>
      </c>
      <c r="CZ63" s="153" t="s">
        <v>5719</v>
      </c>
      <c r="DA63" s="153" t="s">
        <v>5719</v>
      </c>
      <c r="DB63" s="153" t="s">
        <v>5719</v>
      </c>
      <c r="DC63" s="153" t="s">
        <v>5719</v>
      </c>
      <c r="DD63" s="153" t="s">
        <v>5719</v>
      </c>
      <c r="DE63" s="153" t="s">
        <v>5719</v>
      </c>
      <c r="DF63" s="153" t="s">
        <v>5719</v>
      </c>
      <c r="DG63" s="153" t="s">
        <v>5719</v>
      </c>
      <c r="DH63" s="153" t="s">
        <v>5719</v>
      </c>
      <c r="DI63" s="153" t="s">
        <v>5719</v>
      </c>
      <c r="DJ63" s="153" t="s">
        <v>5719</v>
      </c>
      <c r="DK63" s="153" t="s">
        <v>5719</v>
      </c>
      <c r="DL63" s="153" t="s">
        <v>5719</v>
      </c>
      <c r="DM63" s="153" t="s">
        <v>5719</v>
      </c>
      <c r="DN63" s="153" t="s">
        <v>5719</v>
      </c>
      <c r="DO63" s="153" t="s">
        <v>5719</v>
      </c>
      <c r="DP63" s="153" t="s">
        <v>5719</v>
      </c>
      <c r="DQ63" s="153" t="s">
        <v>5719</v>
      </c>
      <c r="DR63" s="153" t="s">
        <v>5719</v>
      </c>
      <c r="DS63" s="153" t="s">
        <v>5719</v>
      </c>
      <c r="DT63" s="153" t="s">
        <v>5719</v>
      </c>
      <c r="DU63" s="153" t="s">
        <v>5719</v>
      </c>
      <c r="DV63" s="153" t="s">
        <v>5719</v>
      </c>
      <c r="DW63" s="153" t="s">
        <v>5719</v>
      </c>
      <c r="DX63" s="153" t="s">
        <v>5719</v>
      </c>
      <c r="DY63" s="153" t="s">
        <v>5719</v>
      </c>
      <c r="DZ63" s="153" t="s">
        <v>5719</v>
      </c>
      <c r="EA63" s="153" t="s">
        <v>5719</v>
      </c>
      <c r="EB63" s="153" t="s">
        <v>5719</v>
      </c>
      <c r="EC63" s="153" t="s">
        <v>5719</v>
      </c>
      <c r="ED63" s="153" t="s">
        <v>5719</v>
      </c>
      <c r="EE63" s="153" t="s">
        <v>5719</v>
      </c>
      <c r="EF63" s="153" t="s">
        <v>5719</v>
      </c>
      <c r="EG63" s="153" t="s">
        <v>5719</v>
      </c>
      <c r="EH63" s="153" t="s">
        <v>5719</v>
      </c>
      <c r="EI63" s="153" t="s">
        <v>5719</v>
      </c>
      <c r="EJ63" s="153" t="s">
        <v>5719</v>
      </c>
      <c r="EK63" s="153" t="s">
        <v>5719</v>
      </c>
      <c r="EL63" s="153" t="s">
        <v>5719</v>
      </c>
      <c r="EM63" s="153" t="s">
        <v>5719</v>
      </c>
      <c r="EN63" s="153" t="s">
        <v>5719</v>
      </c>
      <c r="EO63" s="153" t="s">
        <v>5719</v>
      </c>
      <c r="EP63" s="153" t="s">
        <v>5719</v>
      </c>
      <c r="EQ63" s="153" t="s">
        <v>5719</v>
      </c>
      <c r="ER63" s="153" t="s">
        <v>5719</v>
      </c>
      <c r="ES63" s="153" t="s">
        <v>5719</v>
      </c>
      <c r="ET63" s="153" t="s">
        <v>5719</v>
      </c>
      <c r="EU63" s="153" t="s">
        <v>5719</v>
      </c>
      <c r="EV63" s="153" t="s">
        <v>5719</v>
      </c>
      <c r="EW63" s="153" t="s">
        <v>5719</v>
      </c>
      <c r="EX63" s="153" t="s">
        <v>5719</v>
      </c>
      <c r="EY63" s="153" t="s">
        <v>5719</v>
      </c>
      <c r="EZ63" s="153" t="s">
        <v>5719</v>
      </c>
      <c r="FA63" s="153" t="s">
        <v>5719</v>
      </c>
      <c r="FB63" s="153" t="s">
        <v>5719</v>
      </c>
      <c r="FC63" s="153" t="s">
        <v>5719</v>
      </c>
      <c r="FD63" s="153" t="s">
        <v>5719</v>
      </c>
      <c r="FE63" s="153" t="s">
        <v>5719</v>
      </c>
      <c r="FF63" s="153" t="s">
        <v>5719</v>
      </c>
      <c r="FG63" s="153" t="s">
        <v>5719</v>
      </c>
      <c r="FH63" s="153" t="s">
        <v>5719</v>
      </c>
      <c r="FI63" s="153" t="s">
        <v>5719</v>
      </c>
      <c r="FJ63" s="153" t="s">
        <v>5719</v>
      </c>
      <c r="FK63" s="153" t="s">
        <v>5719</v>
      </c>
      <c r="FL63" s="153" t="s">
        <v>5719</v>
      </c>
      <c r="FM63" s="153" t="s">
        <v>5719</v>
      </c>
      <c r="FN63" s="153" t="s">
        <v>5719</v>
      </c>
      <c r="FO63" s="153" t="s">
        <v>5719</v>
      </c>
      <c r="FP63" s="153" t="s">
        <v>5719</v>
      </c>
      <c r="FQ63" s="153" t="s">
        <v>5719</v>
      </c>
      <c r="FR63" s="153" t="s">
        <v>5719</v>
      </c>
      <c r="FS63" s="153" t="s">
        <v>5719</v>
      </c>
      <c r="FT63" s="153" t="s">
        <v>5719</v>
      </c>
      <c r="FU63" s="153" t="s">
        <v>5719</v>
      </c>
      <c r="FV63" s="153" t="s">
        <v>5719</v>
      </c>
      <c r="FW63" s="153" t="s">
        <v>5719</v>
      </c>
      <c r="FX63" s="153" t="s">
        <v>5719</v>
      </c>
      <c r="FY63" s="153" t="s">
        <v>5719</v>
      </c>
      <c r="FZ63" s="153" t="s">
        <v>5719</v>
      </c>
      <c r="GA63" s="153" t="s">
        <v>5719</v>
      </c>
      <c r="GB63" s="153" t="s">
        <v>5719</v>
      </c>
      <c r="GC63" s="153" t="s">
        <v>5719</v>
      </c>
      <c r="GD63" s="153" t="s">
        <v>5719</v>
      </c>
      <c r="GE63" s="153" t="s">
        <v>5719</v>
      </c>
      <c r="GF63" s="153" t="s">
        <v>5719</v>
      </c>
      <c r="GG63" s="153" t="s">
        <v>5719</v>
      </c>
      <c r="GH63" s="153" t="s">
        <v>5719</v>
      </c>
      <c r="GI63" s="153" t="s">
        <v>5719</v>
      </c>
      <c r="GJ63" s="153" t="s">
        <v>5719</v>
      </c>
      <c r="GK63" s="153" t="s">
        <v>5719</v>
      </c>
      <c r="GL63" s="153" t="s">
        <v>5719</v>
      </c>
      <c r="GM63" s="153" t="s">
        <v>5719</v>
      </c>
      <c r="GN63" s="153" t="s">
        <v>5719</v>
      </c>
      <c r="GO63" s="153" t="s">
        <v>5719</v>
      </c>
      <c r="GP63" s="153" t="s">
        <v>5719</v>
      </c>
      <c r="GQ63" s="153" t="s">
        <v>5719</v>
      </c>
      <c r="GR63" s="153" t="s">
        <v>5719</v>
      </c>
      <c r="GS63" s="153" t="s">
        <v>5719</v>
      </c>
      <c r="GT63" s="153" t="s">
        <v>5719</v>
      </c>
      <c r="GU63" s="153" t="s">
        <v>5719</v>
      </c>
      <c r="GV63" s="153" t="s">
        <v>5719</v>
      </c>
      <c r="GW63" s="153" t="s">
        <v>5719</v>
      </c>
      <c r="GX63" s="153" t="s">
        <v>5719</v>
      </c>
      <c r="GY63" s="153" t="s">
        <v>5719</v>
      </c>
      <c r="GZ63" s="153" t="s">
        <v>5719</v>
      </c>
      <c r="HA63" s="153" t="s">
        <v>5719</v>
      </c>
      <c r="HB63" s="153" t="s">
        <v>5719</v>
      </c>
      <c r="HC63" s="153" t="s">
        <v>5719</v>
      </c>
      <c r="HD63" s="153" t="s">
        <v>5719</v>
      </c>
      <c r="HE63" s="153" t="s">
        <v>5719</v>
      </c>
      <c r="HF63" s="153" t="s">
        <v>5719</v>
      </c>
      <c r="HG63" s="153" t="s">
        <v>5719</v>
      </c>
      <c r="HH63" s="153" t="s">
        <v>5719</v>
      </c>
      <c r="HI63" s="153" t="s">
        <v>5719</v>
      </c>
      <c r="HJ63" s="153" t="s">
        <v>5719</v>
      </c>
      <c r="HK63" s="153" t="s">
        <v>5719</v>
      </c>
      <c r="HL63" s="153" t="s">
        <v>5719</v>
      </c>
      <c r="HM63" s="153" t="s">
        <v>5719</v>
      </c>
      <c r="HN63" s="153" t="s">
        <v>5719</v>
      </c>
      <c r="HO63" s="153" t="s">
        <v>5719</v>
      </c>
      <c r="HP63" s="153" t="s">
        <v>5719</v>
      </c>
      <c r="HQ63" s="153" t="s">
        <v>5719</v>
      </c>
      <c r="HR63" s="153" t="s">
        <v>5719</v>
      </c>
      <c r="HS63" s="167">
        <v>100</v>
      </c>
      <c r="HT63" s="22">
        <v>100</v>
      </c>
      <c r="HU63" s="4">
        <v>100</v>
      </c>
      <c r="HV63" s="4">
        <v>100.17659999999999</v>
      </c>
      <c r="HW63" s="4">
        <v>100.17659999999999</v>
      </c>
      <c r="HX63" s="4">
        <v>100.17659999999999</v>
      </c>
      <c r="HY63" s="4">
        <v>100.1536</v>
      </c>
      <c r="HZ63" s="4">
        <v>100.1536</v>
      </c>
      <c r="IA63" s="4">
        <v>100.1536</v>
      </c>
      <c r="IB63" s="4">
        <v>100.24290000000001</v>
      </c>
      <c r="IC63" s="4">
        <v>100.24290000000001</v>
      </c>
      <c r="ID63" s="4">
        <v>100.24290000000001</v>
      </c>
      <c r="IE63" s="4">
        <v>100.24250000000001</v>
      </c>
      <c r="IF63" s="4">
        <v>100.24250000000001</v>
      </c>
      <c r="IG63" s="4">
        <v>100.24250000000001</v>
      </c>
      <c r="IH63" s="4">
        <v>99.5608</v>
      </c>
      <c r="II63" s="4">
        <v>99.5608</v>
      </c>
      <c r="IJ63" s="28">
        <v>99.5608</v>
      </c>
    </row>
    <row r="64" spans="1:244" s="100" customFormat="1" ht="11.1" customHeight="1" x14ac:dyDescent="0.2">
      <c r="A64" s="95" t="s">
        <v>4143</v>
      </c>
      <c r="B64" s="192"/>
      <c r="C64" s="192" t="s">
        <v>5513</v>
      </c>
      <c r="D64" s="46" t="s">
        <v>5349</v>
      </c>
      <c r="E64" s="47"/>
      <c r="F64" s="34"/>
      <c r="G64" s="34"/>
      <c r="H64" s="34"/>
      <c r="I64" s="34"/>
      <c r="J64" s="34"/>
      <c r="K64" s="34" t="str">
        <f>IF(LEFT($J$1,1)="1",VLOOKUP($A64,PPI_IPI_PGA_PGAI!$A:$I,2,FALSE),IF(LEFT($J$1,1)="2",VLOOKUP($A64,PPI_IPI_PGA_PGAI!$A:$I,3,FALSE),IF(LEFT($J$1,1)="3",VLOOKUP($A64,PPI_IPI_PGA_PGAI!$A:$I,4,FALSE),VLOOKUP($A64,PPI_IPI_PGA_PGAI!$A:$I,5,FALSE))))</f>
        <v>Butter</v>
      </c>
      <c r="L64" s="34"/>
      <c r="M64" s="34"/>
      <c r="N64" s="185"/>
      <c r="O64" s="5">
        <v>0.16689999999999999</v>
      </c>
      <c r="P64" s="153" t="s">
        <v>5719</v>
      </c>
      <c r="Q64" s="153" t="s">
        <v>5719</v>
      </c>
      <c r="R64" s="153" t="s">
        <v>5719</v>
      </c>
      <c r="S64" s="153" t="s">
        <v>5719</v>
      </c>
      <c r="T64" s="153" t="s">
        <v>5719</v>
      </c>
      <c r="U64" s="153" t="s">
        <v>5719</v>
      </c>
      <c r="V64" s="153" t="s">
        <v>5719</v>
      </c>
      <c r="W64" s="153" t="s">
        <v>5719</v>
      </c>
      <c r="X64" s="153" t="s">
        <v>5719</v>
      </c>
      <c r="Y64" s="153" t="s">
        <v>5719</v>
      </c>
      <c r="Z64" s="153" t="s">
        <v>5719</v>
      </c>
      <c r="AA64" s="153" t="s">
        <v>5719</v>
      </c>
      <c r="AB64" s="153" t="s">
        <v>5719</v>
      </c>
      <c r="AC64" s="153" t="s">
        <v>5719</v>
      </c>
      <c r="AD64" s="153" t="s">
        <v>5719</v>
      </c>
      <c r="AE64" s="153" t="s">
        <v>5719</v>
      </c>
      <c r="AF64" s="153" t="s">
        <v>5719</v>
      </c>
      <c r="AG64" s="153" t="s">
        <v>5719</v>
      </c>
      <c r="AH64" s="153" t="s">
        <v>5719</v>
      </c>
      <c r="AI64" s="153" t="s">
        <v>5719</v>
      </c>
      <c r="AJ64" s="153" t="s">
        <v>5719</v>
      </c>
      <c r="AK64" s="153" t="s">
        <v>5719</v>
      </c>
      <c r="AL64" s="153" t="s">
        <v>5719</v>
      </c>
      <c r="AM64" s="153" t="s">
        <v>5719</v>
      </c>
      <c r="AN64" s="153" t="s">
        <v>5719</v>
      </c>
      <c r="AO64" s="153" t="s">
        <v>5719</v>
      </c>
      <c r="AP64" s="153" t="s">
        <v>5719</v>
      </c>
      <c r="AQ64" s="153" t="s">
        <v>5719</v>
      </c>
      <c r="AR64" s="153" t="s">
        <v>5719</v>
      </c>
      <c r="AS64" s="153" t="s">
        <v>5719</v>
      </c>
      <c r="AT64" s="153" t="s">
        <v>5719</v>
      </c>
      <c r="AU64" s="153" t="s">
        <v>5719</v>
      </c>
      <c r="AV64" s="153" t="s">
        <v>5719</v>
      </c>
      <c r="AW64" s="153" t="s">
        <v>5719</v>
      </c>
      <c r="AX64" s="153" t="s">
        <v>5719</v>
      </c>
      <c r="AY64" s="153" t="s">
        <v>5719</v>
      </c>
      <c r="AZ64" s="153" t="s">
        <v>5719</v>
      </c>
      <c r="BA64" s="153" t="s">
        <v>5719</v>
      </c>
      <c r="BB64" s="153" t="s">
        <v>5719</v>
      </c>
      <c r="BC64" s="153" t="s">
        <v>5719</v>
      </c>
      <c r="BD64" s="153" t="s">
        <v>5719</v>
      </c>
      <c r="BE64" s="153" t="s">
        <v>5719</v>
      </c>
      <c r="BF64" s="153" t="s">
        <v>5719</v>
      </c>
      <c r="BG64" s="153" t="s">
        <v>5719</v>
      </c>
      <c r="BH64" s="153" t="s">
        <v>5719</v>
      </c>
      <c r="BI64" s="153" t="s">
        <v>5719</v>
      </c>
      <c r="BJ64" s="153" t="s">
        <v>5719</v>
      </c>
      <c r="BK64" s="153" t="s">
        <v>5719</v>
      </c>
      <c r="BL64" s="153" t="s">
        <v>5719</v>
      </c>
      <c r="BM64" s="153" t="s">
        <v>5719</v>
      </c>
      <c r="BN64" s="153" t="s">
        <v>5719</v>
      </c>
      <c r="BO64" s="153" t="s">
        <v>5719</v>
      </c>
      <c r="BP64" s="153" t="s">
        <v>5719</v>
      </c>
      <c r="BQ64" s="153" t="s">
        <v>5719</v>
      </c>
      <c r="BR64" s="153" t="s">
        <v>5719</v>
      </c>
      <c r="BS64" s="153" t="s">
        <v>5719</v>
      </c>
      <c r="BT64" s="153" t="s">
        <v>5719</v>
      </c>
      <c r="BU64" s="153" t="s">
        <v>5719</v>
      </c>
      <c r="BV64" s="153" t="s">
        <v>5719</v>
      </c>
      <c r="BW64" s="153" t="s">
        <v>5719</v>
      </c>
      <c r="BX64" s="153" t="s">
        <v>5719</v>
      </c>
      <c r="BY64" s="153" t="s">
        <v>5719</v>
      </c>
      <c r="BZ64" s="153" t="s">
        <v>5719</v>
      </c>
      <c r="CA64" s="153" t="s">
        <v>5719</v>
      </c>
      <c r="CB64" s="153" t="s">
        <v>5719</v>
      </c>
      <c r="CC64" s="153" t="s">
        <v>5719</v>
      </c>
      <c r="CD64" s="153" t="s">
        <v>5719</v>
      </c>
      <c r="CE64" s="153" t="s">
        <v>5719</v>
      </c>
      <c r="CF64" s="153" t="s">
        <v>5719</v>
      </c>
      <c r="CG64" s="153" t="s">
        <v>5719</v>
      </c>
      <c r="CH64" s="153" t="s">
        <v>5719</v>
      </c>
      <c r="CI64" s="153" t="s">
        <v>5719</v>
      </c>
      <c r="CJ64" s="153" t="s">
        <v>5719</v>
      </c>
      <c r="CK64" s="153" t="s">
        <v>5719</v>
      </c>
      <c r="CL64" s="153" t="s">
        <v>5719</v>
      </c>
      <c r="CM64" s="153" t="s">
        <v>5719</v>
      </c>
      <c r="CN64" s="153" t="s">
        <v>5719</v>
      </c>
      <c r="CO64" s="153" t="s">
        <v>5719</v>
      </c>
      <c r="CP64" s="153" t="s">
        <v>5719</v>
      </c>
      <c r="CQ64" s="153" t="s">
        <v>5719</v>
      </c>
      <c r="CR64" s="153" t="s">
        <v>5719</v>
      </c>
      <c r="CS64" s="153" t="s">
        <v>5719</v>
      </c>
      <c r="CT64" s="153" t="s">
        <v>5719</v>
      </c>
      <c r="CU64" s="153" t="s">
        <v>5719</v>
      </c>
      <c r="CV64" s="153" t="s">
        <v>5719</v>
      </c>
      <c r="CW64" s="153" t="s">
        <v>5719</v>
      </c>
      <c r="CX64" s="153" t="s">
        <v>5719</v>
      </c>
      <c r="CY64" s="153" t="s">
        <v>5719</v>
      </c>
      <c r="CZ64" s="153" t="s">
        <v>5719</v>
      </c>
      <c r="DA64" s="153" t="s">
        <v>5719</v>
      </c>
      <c r="DB64" s="153" t="s">
        <v>5719</v>
      </c>
      <c r="DC64" s="153" t="s">
        <v>5719</v>
      </c>
      <c r="DD64" s="153" t="s">
        <v>5719</v>
      </c>
      <c r="DE64" s="153" t="s">
        <v>5719</v>
      </c>
      <c r="DF64" s="153" t="s">
        <v>5719</v>
      </c>
      <c r="DG64" s="153" t="s">
        <v>5719</v>
      </c>
      <c r="DH64" s="153" t="s">
        <v>5719</v>
      </c>
      <c r="DI64" s="153" t="s">
        <v>5719</v>
      </c>
      <c r="DJ64" s="153" t="s">
        <v>5719</v>
      </c>
      <c r="DK64" s="153" t="s">
        <v>5719</v>
      </c>
      <c r="DL64" s="153" t="s">
        <v>5719</v>
      </c>
      <c r="DM64" s="153" t="s">
        <v>5719</v>
      </c>
      <c r="DN64" s="153" t="s">
        <v>5719</v>
      </c>
      <c r="DO64" s="153" t="s">
        <v>5719</v>
      </c>
      <c r="DP64" s="153" t="s">
        <v>5719</v>
      </c>
      <c r="DQ64" s="153" t="s">
        <v>5719</v>
      </c>
      <c r="DR64" s="153" t="s">
        <v>5719</v>
      </c>
      <c r="DS64" s="153" t="s">
        <v>5719</v>
      </c>
      <c r="DT64" s="153" t="s">
        <v>5719</v>
      </c>
      <c r="DU64" s="153" t="s">
        <v>5719</v>
      </c>
      <c r="DV64" s="153" t="s">
        <v>5719</v>
      </c>
      <c r="DW64" s="153" t="s">
        <v>5719</v>
      </c>
      <c r="DX64" s="153" t="s">
        <v>5719</v>
      </c>
      <c r="DY64" s="153" t="s">
        <v>5719</v>
      </c>
      <c r="DZ64" s="153" t="s">
        <v>5719</v>
      </c>
      <c r="EA64" s="153" t="s">
        <v>5719</v>
      </c>
      <c r="EB64" s="153" t="s">
        <v>5719</v>
      </c>
      <c r="EC64" s="153" t="s">
        <v>5719</v>
      </c>
      <c r="ED64" s="153" t="s">
        <v>5719</v>
      </c>
      <c r="EE64" s="153" t="s">
        <v>5719</v>
      </c>
      <c r="EF64" s="153" t="s">
        <v>5719</v>
      </c>
      <c r="EG64" s="153" t="s">
        <v>5719</v>
      </c>
      <c r="EH64" s="153" t="s">
        <v>5719</v>
      </c>
      <c r="EI64" s="153" t="s">
        <v>5719</v>
      </c>
      <c r="EJ64" s="153" t="s">
        <v>5719</v>
      </c>
      <c r="EK64" s="153" t="s">
        <v>5719</v>
      </c>
      <c r="EL64" s="153" t="s">
        <v>5719</v>
      </c>
      <c r="EM64" s="153" t="s">
        <v>5719</v>
      </c>
      <c r="EN64" s="153" t="s">
        <v>5719</v>
      </c>
      <c r="EO64" s="153" t="s">
        <v>5719</v>
      </c>
      <c r="EP64" s="153" t="s">
        <v>5719</v>
      </c>
      <c r="EQ64" s="153" t="s">
        <v>5719</v>
      </c>
      <c r="ER64" s="153" t="s">
        <v>5719</v>
      </c>
      <c r="ES64" s="153" t="s">
        <v>5719</v>
      </c>
      <c r="ET64" s="153" t="s">
        <v>5719</v>
      </c>
      <c r="EU64" s="153" t="s">
        <v>5719</v>
      </c>
      <c r="EV64" s="153" t="s">
        <v>5719</v>
      </c>
      <c r="EW64" s="153" t="s">
        <v>5719</v>
      </c>
      <c r="EX64" s="153" t="s">
        <v>5719</v>
      </c>
      <c r="EY64" s="153" t="s">
        <v>5719</v>
      </c>
      <c r="EZ64" s="153" t="s">
        <v>5719</v>
      </c>
      <c r="FA64" s="153" t="s">
        <v>5719</v>
      </c>
      <c r="FB64" s="153" t="s">
        <v>5719</v>
      </c>
      <c r="FC64" s="153" t="s">
        <v>5719</v>
      </c>
      <c r="FD64" s="153" t="s">
        <v>5719</v>
      </c>
      <c r="FE64" s="153" t="s">
        <v>5719</v>
      </c>
      <c r="FF64" s="153" t="s">
        <v>5719</v>
      </c>
      <c r="FG64" s="153" t="s">
        <v>5719</v>
      </c>
      <c r="FH64" s="153" t="s">
        <v>5719</v>
      </c>
      <c r="FI64" s="153" t="s">
        <v>5719</v>
      </c>
      <c r="FJ64" s="153" t="s">
        <v>5719</v>
      </c>
      <c r="FK64" s="153" t="s">
        <v>5719</v>
      </c>
      <c r="FL64" s="153" t="s">
        <v>5719</v>
      </c>
      <c r="FM64" s="153" t="s">
        <v>5719</v>
      </c>
      <c r="FN64" s="153" t="s">
        <v>5719</v>
      </c>
      <c r="FO64" s="153" t="s">
        <v>5719</v>
      </c>
      <c r="FP64" s="153" t="s">
        <v>5719</v>
      </c>
      <c r="FQ64" s="153" t="s">
        <v>5719</v>
      </c>
      <c r="FR64" s="153" t="s">
        <v>5719</v>
      </c>
      <c r="FS64" s="153" t="s">
        <v>5719</v>
      </c>
      <c r="FT64" s="153" t="s">
        <v>5719</v>
      </c>
      <c r="FU64" s="153" t="s">
        <v>5719</v>
      </c>
      <c r="FV64" s="153" t="s">
        <v>5719</v>
      </c>
      <c r="FW64" s="153" t="s">
        <v>5719</v>
      </c>
      <c r="FX64" s="153" t="s">
        <v>5719</v>
      </c>
      <c r="FY64" s="153" t="s">
        <v>5719</v>
      </c>
      <c r="FZ64" s="153" t="s">
        <v>5719</v>
      </c>
      <c r="GA64" s="153" t="s">
        <v>5719</v>
      </c>
      <c r="GB64" s="153" t="s">
        <v>5719</v>
      </c>
      <c r="GC64" s="153" t="s">
        <v>5719</v>
      </c>
      <c r="GD64" s="153" t="s">
        <v>5719</v>
      </c>
      <c r="GE64" s="153" t="s">
        <v>5719</v>
      </c>
      <c r="GF64" s="153" t="s">
        <v>5719</v>
      </c>
      <c r="GG64" s="153" t="s">
        <v>5719</v>
      </c>
      <c r="GH64" s="153" t="s">
        <v>5719</v>
      </c>
      <c r="GI64" s="153" t="s">
        <v>5719</v>
      </c>
      <c r="GJ64" s="153" t="s">
        <v>5719</v>
      </c>
      <c r="GK64" s="153" t="s">
        <v>5719</v>
      </c>
      <c r="GL64" s="153" t="s">
        <v>5719</v>
      </c>
      <c r="GM64" s="153" t="s">
        <v>5719</v>
      </c>
      <c r="GN64" s="153" t="s">
        <v>5719</v>
      </c>
      <c r="GO64" s="153" t="s">
        <v>5719</v>
      </c>
      <c r="GP64" s="153" t="s">
        <v>5719</v>
      </c>
      <c r="GQ64" s="153" t="s">
        <v>5719</v>
      </c>
      <c r="GR64" s="153" t="s">
        <v>5719</v>
      </c>
      <c r="GS64" s="153" t="s">
        <v>5719</v>
      </c>
      <c r="GT64" s="153" t="s">
        <v>5719</v>
      </c>
      <c r="GU64" s="153" t="s">
        <v>5719</v>
      </c>
      <c r="GV64" s="153" t="s">
        <v>5719</v>
      </c>
      <c r="GW64" s="153" t="s">
        <v>5719</v>
      </c>
      <c r="GX64" s="153" t="s">
        <v>5719</v>
      </c>
      <c r="GY64" s="153" t="s">
        <v>5719</v>
      </c>
      <c r="GZ64" s="153" t="s">
        <v>5719</v>
      </c>
      <c r="HA64" s="153" t="s">
        <v>5719</v>
      </c>
      <c r="HB64" s="153" t="s">
        <v>5719</v>
      </c>
      <c r="HC64" s="153" t="s">
        <v>5719</v>
      </c>
      <c r="HD64" s="153" t="s">
        <v>5719</v>
      </c>
      <c r="HE64" s="153" t="s">
        <v>5719</v>
      </c>
      <c r="HF64" s="153" t="s">
        <v>5719</v>
      </c>
      <c r="HG64" s="153" t="s">
        <v>5719</v>
      </c>
      <c r="HH64" s="153" t="s">
        <v>5719</v>
      </c>
      <c r="HI64" s="153" t="s">
        <v>5719</v>
      </c>
      <c r="HJ64" s="153" t="s">
        <v>5719</v>
      </c>
      <c r="HK64" s="153" t="s">
        <v>5719</v>
      </c>
      <c r="HL64" s="153" t="s">
        <v>5719</v>
      </c>
      <c r="HM64" s="153" t="s">
        <v>5719</v>
      </c>
      <c r="HN64" s="153" t="s">
        <v>5719</v>
      </c>
      <c r="HO64" s="153" t="s">
        <v>5719</v>
      </c>
      <c r="HP64" s="153" t="s">
        <v>5719</v>
      </c>
      <c r="HQ64" s="153" t="s">
        <v>5719</v>
      </c>
      <c r="HR64" s="153" t="s">
        <v>5719</v>
      </c>
      <c r="HS64" s="167">
        <v>100</v>
      </c>
      <c r="HT64" s="22">
        <v>100</v>
      </c>
      <c r="HU64" s="4">
        <v>100</v>
      </c>
      <c r="HV64" s="4">
        <v>101.24169999999999</v>
      </c>
      <c r="HW64" s="4">
        <v>101.24169999999999</v>
      </c>
      <c r="HX64" s="4">
        <v>101.24169999999999</v>
      </c>
      <c r="HY64" s="4">
        <v>101.49590000000001</v>
      </c>
      <c r="HZ64" s="4">
        <v>101.49590000000001</v>
      </c>
      <c r="IA64" s="4">
        <v>101.49590000000001</v>
      </c>
      <c r="IB64" s="4">
        <v>101.1401</v>
      </c>
      <c r="IC64" s="4">
        <v>101.1401</v>
      </c>
      <c r="ID64" s="4">
        <v>101.1401</v>
      </c>
      <c r="IE64" s="4">
        <v>101.63760000000001</v>
      </c>
      <c r="IF64" s="4">
        <v>101.63760000000001</v>
      </c>
      <c r="IG64" s="4">
        <v>101.63760000000001</v>
      </c>
      <c r="IH64" s="4">
        <v>102.06699999999999</v>
      </c>
      <c r="II64" s="4">
        <v>102.06699999999999</v>
      </c>
      <c r="IJ64" s="28">
        <v>102.06699999999999</v>
      </c>
    </row>
    <row r="65" spans="1:244" s="13" customFormat="1" ht="11.1" customHeight="1" x14ac:dyDescent="0.2">
      <c r="A65" s="95" t="s">
        <v>2197</v>
      </c>
      <c r="B65"/>
      <c r="C65" t="s">
        <v>5514</v>
      </c>
      <c r="D65" s="46" t="s">
        <v>246</v>
      </c>
      <c r="E65" s="47"/>
      <c r="F65" s="34"/>
      <c r="G65" s="34"/>
      <c r="H65" s="34"/>
      <c r="I65" s="34"/>
      <c r="J65" s="34" t="str">
        <f>IF(LEFT($J$1,1)="1",VLOOKUP($A65,PPI_IPI_PGA_PGAI!$A:$I,2,FALSE),IF(LEFT($J$1,1)="2",VLOOKUP($A65,PPI_IPI_PGA_PGAI!$A:$I,3,FALSE),IF(LEFT($J$1,1)="3",VLOOKUP($A65,PPI_IPI_PGA_PGAI!$A:$I,4,FALSE),VLOOKUP($A65,PPI_IPI_PGA_PGAI!$A:$I,5,FALSE))))</f>
        <v>Käse</v>
      </c>
      <c r="K65" s="34"/>
      <c r="L65" s="34"/>
      <c r="M65" s="34"/>
      <c r="N65" s="189"/>
      <c r="O65" s="5">
        <v>0.68940000000000001</v>
      </c>
      <c r="P65" s="22">
        <v>95.442800000000005</v>
      </c>
      <c r="Q65" s="22">
        <v>95.442800000000005</v>
      </c>
      <c r="R65" s="22">
        <v>95.031999999999996</v>
      </c>
      <c r="S65" s="22">
        <v>95.031999999999996</v>
      </c>
      <c r="T65" s="22">
        <v>95.031999999999996</v>
      </c>
      <c r="U65" s="22">
        <v>94.005200000000002</v>
      </c>
      <c r="V65" s="22">
        <v>94.005200000000002</v>
      </c>
      <c r="W65" s="22">
        <v>94.005200000000002</v>
      </c>
      <c r="X65" s="22">
        <v>93.490600000000001</v>
      </c>
      <c r="Y65" s="22">
        <v>93.490600000000001</v>
      </c>
      <c r="Z65" s="22">
        <v>93.490600000000001</v>
      </c>
      <c r="AA65" s="22">
        <v>92.736999999999995</v>
      </c>
      <c r="AB65" s="22">
        <v>92.736999999999995</v>
      </c>
      <c r="AC65" s="22">
        <v>92.736999999999995</v>
      </c>
      <c r="AD65" s="22">
        <v>92.094499999999996</v>
      </c>
      <c r="AE65" s="22">
        <v>92.094499999999996</v>
      </c>
      <c r="AF65" s="22">
        <v>92.094499999999996</v>
      </c>
      <c r="AG65" s="22">
        <v>91.819299999999998</v>
      </c>
      <c r="AH65" s="22">
        <v>91.819299999999998</v>
      </c>
      <c r="AI65" s="22">
        <v>91.819299999999998</v>
      </c>
      <c r="AJ65" s="22">
        <v>91.6053</v>
      </c>
      <c r="AK65" s="22">
        <v>91.6053</v>
      </c>
      <c r="AL65" s="22">
        <v>91.6053</v>
      </c>
      <c r="AM65" s="22">
        <v>91.0822</v>
      </c>
      <c r="AN65" s="22">
        <v>91.0822</v>
      </c>
      <c r="AO65" s="22">
        <v>91.0822</v>
      </c>
      <c r="AP65" s="22">
        <v>90.540499999999994</v>
      </c>
      <c r="AQ65" s="22">
        <v>90.540499999999994</v>
      </c>
      <c r="AR65" s="22">
        <v>90.540499999999994</v>
      </c>
      <c r="AS65" s="22">
        <v>91.459599999999995</v>
      </c>
      <c r="AT65" s="22">
        <v>91.459599999999995</v>
      </c>
      <c r="AU65" s="22">
        <v>91.459599999999995</v>
      </c>
      <c r="AV65" s="22">
        <v>92.165800000000004</v>
      </c>
      <c r="AW65" s="22">
        <v>92.165800000000004</v>
      </c>
      <c r="AX65" s="22">
        <v>92.165800000000004</v>
      </c>
      <c r="AY65" s="22">
        <v>92.735100000000003</v>
      </c>
      <c r="AZ65" s="22">
        <v>92.735100000000003</v>
      </c>
      <c r="BA65" s="22">
        <v>92.735100000000003</v>
      </c>
      <c r="BB65" s="22">
        <v>93.236099999999993</v>
      </c>
      <c r="BC65" s="22">
        <v>93.236099999999993</v>
      </c>
      <c r="BD65" s="22">
        <v>93.236099999999993</v>
      </c>
      <c r="BE65" s="22">
        <v>94.234899999999996</v>
      </c>
      <c r="BF65" s="22">
        <v>94.234899999999996</v>
      </c>
      <c r="BG65" s="22">
        <v>94.234899999999996</v>
      </c>
      <c r="BH65" s="22">
        <v>93.834999999999994</v>
      </c>
      <c r="BI65" s="22">
        <v>93.834999999999994</v>
      </c>
      <c r="BJ65" s="22">
        <v>93.834999999999994</v>
      </c>
      <c r="BK65" s="22">
        <v>95.108800000000002</v>
      </c>
      <c r="BL65" s="22">
        <v>95.108800000000002</v>
      </c>
      <c r="BM65" s="22">
        <v>95.108800000000002</v>
      </c>
      <c r="BN65" s="22">
        <v>95.087699999999998</v>
      </c>
      <c r="BO65" s="22">
        <v>95.087699999999998</v>
      </c>
      <c r="BP65" s="22">
        <v>95.087699999999998</v>
      </c>
      <c r="BQ65" s="22">
        <v>95.078299999999999</v>
      </c>
      <c r="BR65" s="22">
        <v>95.078299999999999</v>
      </c>
      <c r="BS65" s="22">
        <v>95.078299999999999</v>
      </c>
      <c r="BT65" s="22">
        <v>96.852000000000004</v>
      </c>
      <c r="BU65" s="22">
        <v>96.852000000000004</v>
      </c>
      <c r="BV65" s="22">
        <v>96.852000000000004</v>
      </c>
      <c r="BW65" s="22">
        <v>101.2427</v>
      </c>
      <c r="BX65" s="22">
        <v>101.2427</v>
      </c>
      <c r="BY65" s="22">
        <v>101.2427</v>
      </c>
      <c r="BZ65" s="22">
        <v>101.74850000000001</v>
      </c>
      <c r="CA65" s="22">
        <v>101.74850000000001</v>
      </c>
      <c r="CB65" s="22">
        <v>101.74850000000001</v>
      </c>
      <c r="CC65" s="22">
        <v>101.7705</v>
      </c>
      <c r="CD65" s="22">
        <v>101.7705</v>
      </c>
      <c r="CE65" s="22">
        <v>101.7705</v>
      </c>
      <c r="CF65" s="22">
        <v>101.3069</v>
      </c>
      <c r="CG65" s="22">
        <v>101.3069</v>
      </c>
      <c r="CH65" s="22">
        <v>101.3069</v>
      </c>
      <c r="CI65" s="22">
        <v>101.0488</v>
      </c>
      <c r="CJ65" s="22">
        <v>101.0488</v>
      </c>
      <c r="CK65" s="22">
        <v>101.0488</v>
      </c>
      <c r="CL65" s="22">
        <v>96.222800000000007</v>
      </c>
      <c r="CM65" s="22">
        <v>96.222800000000007</v>
      </c>
      <c r="CN65" s="22">
        <v>96.222800000000007</v>
      </c>
      <c r="CO65" s="22">
        <v>96.052099999999996</v>
      </c>
      <c r="CP65" s="22">
        <v>96.052099999999996</v>
      </c>
      <c r="CQ65" s="22">
        <v>96.052099999999996</v>
      </c>
      <c r="CR65" s="22">
        <v>96.033299999999997</v>
      </c>
      <c r="CS65" s="22">
        <v>96.033299999999997</v>
      </c>
      <c r="CT65" s="22">
        <v>96.033299999999997</v>
      </c>
      <c r="CU65" s="22">
        <v>95.9696</v>
      </c>
      <c r="CV65" s="22">
        <v>95.9696</v>
      </c>
      <c r="CW65" s="22">
        <v>95.9696</v>
      </c>
      <c r="CX65" s="22">
        <v>95.972099999999998</v>
      </c>
      <c r="CY65" s="22">
        <v>95.972099999999998</v>
      </c>
      <c r="CZ65" s="22">
        <v>95.972099999999998</v>
      </c>
      <c r="DA65" s="22">
        <v>95.972099999999998</v>
      </c>
      <c r="DB65" s="22">
        <v>95.972099999999998</v>
      </c>
      <c r="DC65" s="22">
        <v>95.972099999999998</v>
      </c>
      <c r="DD65" s="22">
        <v>96.093699999999998</v>
      </c>
      <c r="DE65" s="22">
        <v>96.093699999999998</v>
      </c>
      <c r="DF65" s="22">
        <v>96.093699999999998</v>
      </c>
      <c r="DG65" s="22">
        <v>95.260099999999994</v>
      </c>
      <c r="DH65" s="22">
        <v>95.260099999999994</v>
      </c>
      <c r="DI65" s="22">
        <v>95.260099999999994</v>
      </c>
      <c r="DJ65" s="22">
        <v>94.376900000000006</v>
      </c>
      <c r="DK65" s="22">
        <v>94.376900000000006</v>
      </c>
      <c r="DL65" s="22">
        <v>94.376900000000006</v>
      </c>
      <c r="DM65" s="22">
        <v>94.116</v>
      </c>
      <c r="DN65" s="22">
        <v>94.116</v>
      </c>
      <c r="DO65" s="22">
        <v>94.116</v>
      </c>
      <c r="DP65" s="22">
        <v>94.097700000000003</v>
      </c>
      <c r="DQ65" s="22">
        <v>94.097700000000003</v>
      </c>
      <c r="DR65" s="22">
        <v>94.097700000000003</v>
      </c>
      <c r="DS65" s="22">
        <v>93.771000000000001</v>
      </c>
      <c r="DT65" s="22">
        <v>93.771000000000001</v>
      </c>
      <c r="DU65" s="22">
        <v>93.771000000000001</v>
      </c>
      <c r="DV65" s="22">
        <v>93.739800000000002</v>
      </c>
      <c r="DW65" s="22">
        <v>93.739800000000002</v>
      </c>
      <c r="DX65" s="22">
        <v>93.739800000000002</v>
      </c>
      <c r="DY65" s="22">
        <v>93.566999999999993</v>
      </c>
      <c r="DZ65" s="22">
        <v>93.566999999999993</v>
      </c>
      <c r="EA65" s="22">
        <v>93.566999999999993</v>
      </c>
      <c r="EB65" s="22">
        <v>93.506500000000003</v>
      </c>
      <c r="EC65" s="22">
        <v>93.506500000000003</v>
      </c>
      <c r="ED65" s="22">
        <v>93.506500000000003</v>
      </c>
      <c r="EE65" s="22">
        <v>93.803100000000001</v>
      </c>
      <c r="EF65" s="22">
        <v>93.803100000000001</v>
      </c>
      <c r="EG65" s="22">
        <v>93.803100000000001</v>
      </c>
      <c r="EH65" s="22">
        <v>94.101699999999994</v>
      </c>
      <c r="EI65" s="22">
        <v>94.101699999999994</v>
      </c>
      <c r="EJ65" s="22">
        <v>94.101699999999994</v>
      </c>
      <c r="EK65" s="22">
        <v>95.645799999999994</v>
      </c>
      <c r="EL65" s="22">
        <v>95.645799999999994</v>
      </c>
      <c r="EM65" s="22">
        <v>95.645799999999994</v>
      </c>
      <c r="EN65" s="22">
        <v>97.734700000000004</v>
      </c>
      <c r="EO65" s="22">
        <v>97.734700000000004</v>
      </c>
      <c r="EP65" s="22">
        <v>97.734700000000004</v>
      </c>
      <c r="EQ65" s="22">
        <v>99.2333</v>
      </c>
      <c r="ER65" s="22">
        <v>99.2333</v>
      </c>
      <c r="ES65" s="22">
        <v>99.2333</v>
      </c>
      <c r="ET65" s="22">
        <v>99.380600000000001</v>
      </c>
      <c r="EU65" s="22">
        <v>99.380600000000001</v>
      </c>
      <c r="EV65" s="22">
        <v>99.380600000000001</v>
      </c>
      <c r="EW65" s="22">
        <v>99.309600000000003</v>
      </c>
      <c r="EX65" s="22">
        <v>99.309600000000003</v>
      </c>
      <c r="EY65" s="22">
        <v>99.309600000000003</v>
      </c>
      <c r="EZ65" s="22">
        <v>99.039599999999993</v>
      </c>
      <c r="FA65" s="22">
        <v>99.039599999999993</v>
      </c>
      <c r="FB65" s="22">
        <v>99.039599999999993</v>
      </c>
      <c r="FC65" s="22">
        <v>98.155799999999999</v>
      </c>
      <c r="FD65" s="22">
        <v>98.155799999999999</v>
      </c>
      <c r="FE65" s="22">
        <v>98.155799999999999</v>
      </c>
      <c r="FF65" s="22">
        <v>97.868399999999994</v>
      </c>
      <c r="FG65" s="22">
        <v>97.868399999999994</v>
      </c>
      <c r="FH65" s="22">
        <v>97.868399999999994</v>
      </c>
      <c r="FI65" s="22">
        <v>97.832099999999997</v>
      </c>
      <c r="FJ65" s="22">
        <v>97.832099999999997</v>
      </c>
      <c r="FK65" s="22">
        <v>97.832099999999997</v>
      </c>
      <c r="FL65" s="22">
        <v>97.832099999999997</v>
      </c>
      <c r="FM65" s="22">
        <v>97.832099999999997</v>
      </c>
      <c r="FN65" s="22">
        <v>97.180700000000002</v>
      </c>
      <c r="FO65" s="22">
        <v>97.180700000000002</v>
      </c>
      <c r="FP65" s="22">
        <v>97.180700000000002</v>
      </c>
      <c r="FQ65" s="22">
        <v>97.205500000000001</v>
      </c>
      <c r="FR65" s="22">
        <v>97.205500000000001</v>
      </c>
      <c r="FS65" s="22">
        <v>97.205500000000001</v>
      </c>
      <c r="FT65" s="22">
        <v>97.3416</v>
      </c>
      <c r="FU65" s="22">
        <v>97.3416</v>
      </c>
      <c r="FV65" s="22">
        <v>97.3416</v>
      </c>
      <c r="FW65" s="22">
        <v>96.603899999999996</v>
      </c>
      <c r="FX65" s="22">
        <v>96.603899999999996</v>
      </c>
      <c r="FY65" s="22">
        <v>96.603899999999996</v>
      </c>
      <c r="FZ65" s="22">
        <v>96.127399999999994</v>
      </c>
      <c r="GA65" s="22">
        <v>96.127399999999994</v>
      </c>
      <c r="GB65" s="22">
        <v>96.127399999999994</v>
      </c>
      <c r="GC65" s="22">
        <v>96.871399999999994</v>
      </c>
      <c r="GD65" s="22">
        <v>96.871399999999994</v>
      </c>
      <c r="GE65" s="22">
        <v>96.871399999999994</v>
      </c>
      <c r="GF65" s="22">
        <v>97.504599999999996</v>
      </c>
      <c r="GG65" s="22">
        <v>97.504599999999996</v>
      </c>
      <c r="GH65" s="22">
        <v>97.504599999999996</v>
      </c>
      <c r="GI65" s="22">
        <v>98.330399999999997</v>
      </c>
      <c r="GJ65" s="22">
        <v>98.330399999999997</v>
      </c>
      <c r="GK65" s="22">
        <v>98.330399999999997</v>
      </c>
      <c r="GL65" s="22">
        <v>98.503100000000003</v>
      </c>
      <c r="GM65" s="22">
        <v>98.503100000000003</v>
      </c>
      <c r="GN65" s="22">
        <v>98.503100000000003</v>
      </c>
      <c r="GO65" s="22">
        <v>98.609300000000005</v>
      </c>
      <c r="GP65" s="22">
        <v>98.609300000000005</v>
      </c>
      <c r="GQ65" s="22">
        <v>98.609300000000005</v>
      </c>
      <c r="GR65" s="22">
        <v>98.584599999999995</v>
      </c>
      <c r="GS65" s="22">
        <v>98.584599999999995</v>
      </c>
      <c r="GT65" s="22">
        <v>98.584599999999995</v>
      </c>
      <c r="GU65" s="22">
        <v>98.672399999999996</v>
      </c>
      <c r="GV65" s="22">
        <v>98.672399999999996</v>
      </c>
      <c r="GW65" s="22">
        <v>98.672399999999996</v>
      </c>
      <c r="GX65" s="22">
        <v>98.101299999999995</v>
      </c>
      <c r="GY65" s="22">
        <v>98.101299999999995</v>
      </c>
      <c r="GZ65" s="22">
        <v>98.101299999999995</v>
      </c>
      <c r="HA65" s="22">
        <v>98.131399999999999</v>
      </c>
      <c r="HB65" s="22">
        <v>98.131399999999999</v>
      </c>
      <c r="HC65" s="22">
        <v>98.131399999999999</v>
      </c>
      <c r="HD65" s="22">
        <v>98.014600000000002</v>
      </c>
      <c r="HE65" s="22">
        <v>98.014600000000002</v>
      </c>
      <c r="HF65" s="22">
        <v>98.014600000000002</v>
      </c>
      <c r="HG65" s="22">
        <v>98.430499999999995</v>
      </c>
      <c r="HH65" s="22">
        <v>98.430499999999995</v>
      </c>
      <c r="HI65" s="22">
        <v>98.430499999999995</v>
      </c>
      <c r="HJ65" s="22">
        <v>98.817999999999998</v>
      </c>
      <c r="HK65" s="22">
        <v>98.817999999999998</v>
      </c>
      <c r="HL65" s="22">
        <v>98.817999999999998</v>
      </c>
      <c r="HM65" s="22">
        <v>99.114400000000003</v>
      </c>
      <c r="HN65" s="22">
        <v>99.114400000000003</v>
      </c>
      <c r="HO65" s="22">
        <v>99.114400000000003</v>
      </c>
      <c r="HP65" s="22">
        <v>99.745900000000006</v>
      </c>
      <c r="HQ65" s="22">
        <v>99.745900000000006</v>
      </c>
      <c r="HR65" s="22">
        <v>99.745900000000006</v>
      </c>
      <c r="HS65" s="167">
        <v>100</v>
      </c>
      <c r="HT65" s="22">
        <v>100</v>
      </c>
      <c r="HU65" s="4">
        <v>100</v>
      </c>
      <c r="HV65" s="4">
        <v>101.1558</v>
      </c>
      <c r="HW65" s="4">
        <v>101.1558</v>
      </c>
      <c r="HX65" s="4">
        <v>101.1558</v>
      </c>
      <c r="HY65" s="4">
        <v>100.226</v>
      </c>
      <c r="HZ65" s="4">
        <v>100.226</v>
      </c>
      <c r="IA65" s="4">
        <v>100.226</v>
      </c>
      <c r="IB65" s="4">
        <v>100.45529999999999</v>
      </c>
      <c r="IC65" s="4">
        <v>100.45529999999999</v>
      </c>
      <c r="ID65" s="4">
        <v>100.45529999999999</v>
      </c>
      <c r="IE65" s="4">
        <v>100.1848</v>
      </c>
      <c r="IF65" s="4">
        <v>100.1848</v>
      </c>
      <c r="IG65" s="4">
        <v>100.1848</v>
      </c>
      <c r="IH65" s="4">
        <v>100.41289999999999</v>
      </c>
      <c r="II65" s="4">
        <v>100.41289999999999</v>
      </c>
      <c r="IJ65" s="28">
        <v>100.41289999999999</v>
      </c>
    </row>
    <row r="66" spans="1:244" s="106" customFormat="1" ht="11.1" customHeight="1" x14ac:dyDescent="0.2">
      <c r="A66" s="95" t="s">
        <v>2198</v>
      </c>
      <c r="B66"/>
      <c r="C66" t="s">
        <v>5515</v>
      </c>
      <c r="D66" s="46" t="s">
        <v>504</v>
      </c>
      <c r="E66" s="47"/>
      <c r="F66" s="34"/>
      <c r="G66" s="34"/>
      <c r="H66" s="34"/>
      <c r="I66" s="34"/>
      <c r="J66" s="34"/>
      <c r="K66" s="34" t="str">
        <f>IF(LEFT($J$1,1)="1",VLOOKUP($A66,PPI_IPI_PGA_PGAI!$A:$I,2,FALSE),IF(LEFT($J$1,1)="2",VLOOKUP($A66,PPI_IPI_PGA_PGAI!$A:$I,3,FALSE),IF(LEFT($J$1,1)="3",VLOOKUP($A66,PPI_IPI_PGA_PGAI!$A:$I,4,FALSE),VLOOKUP($A66,PPI_IPI_PGA_PGAI!$A:$I,5,FALSE))))</f>
        <v>Hartkäse</v>
      </c>
      <c r="L66" s="34"/>
      <c r="M66" s="34"/>
      <c r="N66" s="190"/>
      <c r="O66" s="5">
        <v>0.2331</v>
      </c>
      <c r="P66" s="153" t="s">
        <v>5719</v>
      </c>
      <c r="Q66" s="153" t="s">
        <v>5719</v>
      </c>
      <c r="R66" s="153" t="s">
        <v>5719</v>
      </c>
      <c r="S66" s="153" t="s">
        <v>5719</v>
      </c>
      <c r="T66" s="153" t="s">
        <v>5719</v>
      </c>
      <c r="U66" s="153" t="s">
        <v>5719</v>
      </c>
      <c r="V66" s="153" t="s">
        <v>5719</v>
      </c>
      <c r="W66" s="153" t="s">
        <v>5719</v>
      </c>
      <c r="X66" s="153" t="s">
        <v>5719</v>
      </c>
      <c r="Y66" s="153" t="s">
        <v>5719</v>
      </c>
      <c r="Z66" s="153" t="s">
        <v>5719</v>
      </c>
      <c r="AA66" s="153" t="s">
        <v>5719</v>
      </c>
      <c r="AB66" s="153" t="s">
        <v>5719</v>
      </c>
      <c r="AC66" s="153" t="s">
        <v>5719</v>
      </c>
      <c r="AD66" s="153" t="s">
        <v>5719</v>
      </c>
      <c r="AE66" s="153" t="s">
        <v>5719</v>
      </c>
      <c r="AF66" s="153" t="s">
        <v>5719</v>
      </c>
      <c r="AG66" s="153" t="s">
        <v>5719</v>
      </c>
      <c r="AH66" s="153" t="s">
        <v>5719</v>
      </c>
      <c r="AI66" s="153" t="s">
        <v>5719</v>
      </c>
      <c r="AJ66" s="153" t="s">
        <v>5719</v>
      </c>
      <c r="AK66" s="153" t="s">
        <v>5719</v>
      </c>
      <c r="AL66" s="153" t="s">
        <v>5719</v>
      </c>
      <c r="AM66" s="153" t="s">
        <v>5719</v>
      </c>
      <c r="AN66" s="153" t="s">
        <v>5719</v>
      </c>
      <c r="AO66" s="153" t="s">
        <v>5719</v>
      </c>
      <c r="AP66" s="153" t="s">
        <v>5719</v>
      </c>
      <c r="AQ66" s="153" t="s">
        <v>5719</v>
      </c>
      <c r="AR66" s="153" t="s">
        <v>5719</v>
      </c>
      <c r="AS66" s="153" t="s">
        <v>5719</v>
      </c>
      <c r="AT66" s="153" t="s">
        <v>5719</v>
      </c>
      <c r="AU66" s="153" t="s">
        <v>5719</v>
      </c>
      <c r="AV66" s="153" t="s">
        <v>5719</v>
      </c>
      <c r="AW66" s="153" t="s">
        <v>5719</v>
      </c>
      <c r="AX66" s="153" t="s">
        <v>5719</v>
      </c>
      <c r="AY66" s="153" t="s">
        <v>5719</v>
      </c>
      <c r="AZ66" s="153" t="s">
        <v>5719</v>
      </c>
      <c r="BA66" s="153" t="s">
        <v>5719</v>
      </c>
      <c r="BB66" s="153" t="s">
        <v>5719</v>
      </c>
      <c r="BC66" s="153" t="s">
        <v>5719</v>
      </c>
      <c r="BD66" s="153" t="s">
        <v>5719</v>
      </c>
      <c r="BE66" s="153" t="s">
        <v>5719</v>
      </c>
      <c r="BF66" s="153" t="s">
        <v>5719</v>
      </c>
      <c r="BG66" s="153" t="s">
        <v>5719</v>
      </c>
      <c r="BH66" s="153" t="s">
        <v>5719</v>
      </c>
      <c r="BI66" s="153" t="s">
        <v>5719</v>
      </c>
      <c r="BJ66" s="153" t="s">
        <v>5719</v>
      </c>
      <c r="BK66" s="153" t="s">
        <v>5719</v>
      </c>
      <c r="BL66" s="153" t="s">
        <v>5719</v>
      </c>
      <c r="BM66" s="153" t="s">
        <v>5719</v>
      </c>
      <c r="BN66" s="153" t="s">
        <v>5719</v>
      </c>
      <c r="BO66" s="153" t="s">
        <v>5719</v>
      </c>
      <c r="BP66" s="153" t="s">
        <v>5719</v>
      </c>
      <c r="BQ66" s="153" t="s">
        <v>5719</v>
      </c>
      <c r="BR66" s="153" t="s">
        <v>5719</v>
      </c>
      <c r="BS66" s="153" t="s">
        <v>5719</v>
      </c>
      <c r="BT66" s="153" t="s">
        <v>5719</v>
      </c>
      <c r="BU66" s="153" t="s">
        <v>5719</v>
      </c>
      <c r="BV66" s="153" t="s">
        <v>5719</v>
      </c>
      <c r="BW66" s="153" t="s">
        <v>5719</v>
      </c>
      <c r="BX66" s="153" t="s">
        <v>5719</v>
      </c>
      <c r="BY66" s="153" t="s">
        <v>5719</v>
      </c>
      <c r="BZ66" s="153" t="s">
        <v>5719</v>
      </c>
      <c r="CA66" s="153" t="s">
        <v>5719</v>
      </c>
      <c r="CB66" s="153" t="s">
        <v>5719</v>
      </c>
      <c r="CC66" s="153" t="s">
        <v>5719</v>
      </c>
      <c r="CD66" s="153" t="s">
        <v>5719</v>
      </c>
      <c r="CE66" s="153" t="s">
        <v>5719</v>
      </c>
      <c r="CF66" s="153" t="s">
        <v>5719</v>
      </c>
      <c r="CG66" s="153" t="s">
        <v>5719</v>
      </c>
      <c r="CH66" s="153" t="s">
        <v>5719</v>
      </c>
      <c r="CI66" s="153" t="s">
        <v>5719</v>
      </c>
      <c r="CJ66" s="153" t="s">
        <v>5719</v>
      </c>
      <c r="CK66" s="153" t="s">
        <v>5719</v>
      </c>
      <c r="CL66" s="153" t="s">
        <v>5719</v>
      </c>
      <c r="CM66" s="153" t="s">
        <v>5719</v>
      </c>
      <c r="CN66" s="153" t="s">
        <v>5719</v>
      </c>
      <c r="CO66" s="153" t="s">
        <v>5719</v>
      </c>
      <c r="CP66" s="153" t="s">
        <v>5719</v>
      </c>
      <c r="CQ66" s="153" t="s">
        <v>5719</v>
      </c>
      <c r="CR66" s="153" t="s">
        <v>5719</v>
      </c>
      <c r="CS66" s="153" t="s">
        <v>5719</v>
      </c>
      <c r="CT66" s="153" t="s">
        <v>5719</v>
      </c>
      <c r="CU66" s="153" t="s">
        <v>5719</v>
      </c>
      <c r="CV66" s="153" t="s">
        <v>5719</v>
      </c>
      <c r="CW66" s="153" t="s">
        <v>5719</v>
      </c>
      <c r="CX66" s="153" t="s">
        <v>5719</v>
      </c>
      <c r="CY66" s="153" t="s">
        <v>5719</v>
      </c>
      <c r="CZ66" s="153" t="s">
        <v>5719</v>
      </c>
      <c r="DA66" s="153" t="s">
        <v>5719</v>
      </c>
      <c r="DB66" s="153" t="s">
        <v>5719</v>
      </c>
      <c r="DC66" s="153" t="s">
        <v>5719</v>
      </c>
      <c r="DD66" s="153" t="s">
        <v>5719</v>
      </c>
      <c r="DE66" s="153" t="s">
        <v>5719</v>
      </c>
      <c r="DF66" s="153" t="s">
        <v>5719</v>
      </c>
      <c r="DG66" s="153" t="s">
        <v>5719</v>
      </c>
      <c r="DH66" s="153" t="s">
        <v>5719</v>
      </c>
      <c r="DI66" s="153" t="s">
        <v>5719</v>
      </c>
      <c r="DJ66" s="153" t="s">
        <v>5719</v>
      </c>
      <c r="DK66" s="153" t="s">
        <v>5719</v>
      </c>
      <c r="DL66" s="153" t="s">
        <v>5719</v>
      </c>
      <c r="DM66" s="153" t="s">
        <v>5719</v>
      </c>
      <c r="DN66" s="153" t="s">
        <v>5719</v>
      </c>
      <c r="DO66" s="153" t="s">
        <v>5719</v>
      </c>
      <c r="DP66" s="153" t="s">
        <v>5719</v>
      </c>
      <c r="DQ66" s="153" t="s">
        <v>5719</v>
      </c>
      <c r="DR66" s="153" t="s">
        <v>5719</v>
      </c>
      <c r="DS66" s="153" t="s">
        <v>5719</v>
      </c>
      <c r="DT66" s="153" t="s">
        <v>5719</v>
      </c>
      <c r="DU66" s="153" t="s">
        <v>5719</v>
      </c>
      <c r="DV66" s="153" t="s">
        <v>5719</v>
      </c>
      <c r="DW66" s="153" t="s">
        <v>5719</v>
      </c>
      <c r="DX66" s="153" t="s">
        <v>5719</v>
      </c>
      <c r="DY66" s="153" t="s">
        <v>5719</v>
      </c>
      <c r="DZ66" s="153" t="s">
        <v>5719</v>
      </c>
      <c r="EA66" s="153" t="s">
        <v>5719</v>
      </c>
      <c r="EB66" s="153" t="s">
        <v>5719</v>
      </c>
      <c r="EC66" s="153" t="s">
        <v>5719</v>
      </c>
      <c r="ED66" s="153" t="s">
        <v>5719</v>
      </c>
      <c r="EE66" s="153" t="s">
        <v>5719</v>
      </c>
      <c r="EF66" s="153" t="s">
        <v>5719</v>
      </c>
      <c r="EG66" s="153" t="s">
        <v>5719</v>
      </c>
      <c r="EH66" s="153" t="s">
        <v>5719</v>
      </c>
      <c r="EI66" s="153" t="s">
        <v>5719</v>
      </c>
      <c r="EJ66" s="153" t="s">
        <v>5719</v>
      </c>
      <c r="EK66" s="153" t="s">
        <v>5719</v>
      </c>
      <c r="EL66" s="153" t="s">
        <v>5719</v>
      </c>
      <c r="EM66" s="153" t="s">
        <v>5719</v>
      </c>
      <c r="EN66" s="153" t="s">
        <v>5719</v>
      </c>
      <c r="EO66" s="153" t="s">
        <v>5719</v>
      </c>
      <c r="EP66" s="153" t="s">
        <v>5719</v>
      </c>
      <c r="EQ66" s="153" t="s">
        <v>5719</v>
      </c>
      <c r="ER66" s="153" t="s">
        <v>5719</v>
      </c>
      <c r="ES66" s="153" t="s">
        <v>5719</v>
      </c>
      <c r="ET66" s="153" t="s">
        <v>5719</v>
      </c>
      <c r="EU66" s="153" t="s">
        <v>5719</v>
      </c>
      <c r="EV66" s="153" t="s">
        <v>5719</v>
      </c>
      <c r="EW66" s="153" t="s">
        <v>5719</v>
      </c>
      <c r="EX66" s="153" t="s">
        <v>5719</v>
      </c>
      <c r="EY66" s="153" t="s">
        <v>5719</v>
      </c>
      <c r="EZ66" s="153" t="s">
        <v>5719</v>
      </c>
      <c r="FA66" s="153" t="s">
        <v>5719</v>
      </c>
      <c r="FB66" s="153" t="s">
        <v>5719</v>
      </c>
      <c r="FC66" s="153" t="s">
        <v>5719</v>
      </c>
      <c r="FD66" s="153" t="s">
        <v>5719</v>
      </c>
      <c r="FE66" s="153" t="s">
        <v>5719</v>
      </c>
      <c r="FF66" s="153" t="s">
        <v>5719</v>
      </c>
      <c r="FG66" s="153" t="s">
        <v>5719</v>
      </c>
      <c r="FH66" s="153" t="s">
        <v>5719</v>
      </c>
      <c r="FI66" s="153" t="s">
        <v>5719</v>
      </c>
      <c r="FJ66" s="153" t="s">
        <v>5719</v>
      </c>
      <c r="FK66" s="22">
        <v>96.732799999999997</v>
      </c>
      <c r="FL66" s="22">
        <v>96.732799999999997</v>
      </c>
      <c r="FM66" s="22">
        <v>96.732799999999997</v>
      </c>
      <c r="FN66" s="22">
        <v>96.176299999999998</v>
      </c>
      <c r="FO66" s="22">
        <v>96.176299999999998</v>
      </c>
      <c r="FP66" s="22">
        <v>96.176299999999998</v>
      </c>
      <c r="FQ66" s="22">
        <v>96.6173</v>
      </c>
      <c r="FR66" s="22">
        <v>96.6173</v>
      </c>
      <c r="FS66" s="22">
        <v>96.6173</v>
      </c>
      <c r="FT66" s="22">
        <v>96.5535</v>
      </c>
      <c r="FU66" s="22">
        <v>96.5535</v>
      </c>
      <c r="FV66" s="22">
        <v>96.5535</v>
      </c>
      <c r="FW66" s="22">
        <v>96.030900000000003</v>
      </c>
      <c r="FX66" s="22">
        <v>96.030900000000003</v>
      </c>
      <c r="FY66" s="22">
        <v>96.030900000000003</v>
      </c>
      <c r="FZ66" s="22">
        <v>95.648600000000002</v>
      </c>
      <c r="GA66" s="22">
        <v>95.648600000000002</v>
      </c>
      <c r="GB66" s="22">
        <v>95.648600000000002</v>
      </c>
      <c r="GC66" s="22">
        <v>96.990499999999997</v>
      </c>
      <c r="GD66" s="22">
        <v>96.990499999999997</v>
      </c>
      <c r="GE66" s="22">
        <v>96.990499999999997</v>
      </c>
      <c r="GF66" s="22">
        <v>98.005300000000005</v>
      </c>
      <c r="GG66" s="22">
        <v>98.005300000000005</v>
      </c>
      <c r="GH66" s="22">
        <v>98.005300000000005</v>
      </c>
      <c r="GI66" s="22">
        <v>98.643699999999995</v>
      </c>
      <c r="GJ66" s="22">
        <v>98.643699999999995</v>
      </c>
      <c r="GK66" s="22">
        <v>98.643699999999995</v>
      </c>
      <c r="GL66" s="22">
        <v>98.116200000000006</v>
      </c>
      <c r="GM66" s="22">
        <v>98.116200000000006</v>
      </c>
      <c r="GN66" s="22">
        <v>98.116200000000006</v>
      </c>
      <c r="GO66" s="22">
        <v>98.545000000000002</v>
      </c>
      <c r="GP66" s="22">
        <v>98.545000000000002</v>
      </c>
      <c r="GQ66" s="22">
        <v>98.545000000000002</v>
      </c>
      <c r="GR66" s="22">
        <v>97.998500000000007</v>
      </c>
      <c r="GS66" s="22">
        <v>97.998500000000007</v>
      </c>
      <c r="GT66" s="22">
        <v>97.998500000000007</v>
      </c>
      <c r="GU66" s="22">
        <v>97.965900000000005</v>
      </c>
      <c r="GV66" s="22">
        <v>97.965900000000005</v>
      </c>
      <c r="GW66" s="22">
        <v>97.965900000000005</v>
      </c>
      <c r="GX66" s="22">
        <v>97.415499999999994</v>
      </c>
      <c r="GY66" s="22">
        <v>97.415499999999994</v>
      </c>
      <c r="GZ66" s="22">
        <v>97.415499999999994</v>
      </c>
      <c r="HA66" s="22">
        <v>97.516599999999997</v>
      </c>
      <c r="HB66" s="22">
        <v>97.516599999999997</v>
      </c>
      <c r="HC66" s="22">
        <v>97.516599999999997</v>
      </c>
      <c r="HD66" s="22">
        <v>96.713999999999999</v>
      </c>
      <c r="HE66" s="22">
        <v>96.713999999999999</v>
      </c>
      <c r="HF66" s="22">
        <v>96.713999999999999</v>
      </c>
      <c r="HG66" s="22">
        <v>97.441500000000005</v>
      </c>
      <c r="HH66" s="22">
        <v>97.441500000000005</v>
      </c>
      <c r="HI66" s="22">
        <v>97.441500000000005</v>
      </c>
      <c r="HJ66" s="22">
        <v>97.846000000000004</v>
      </c>
      <c r="HK66" s="22">
        <v>97.846000000000004</v>
      </c>
      <c r="HL66" s="22">
        <v>97.846000000000004</v>
      </c>
      <c r="HM66" s="22">
        <v>98.088999999999999</v>
      </c>
      <c r="HN66" s="22">
        <v>98.088999999999999</v>
      </c>
      <c r="HO66" s="22">
        <v>98.088999999999999</v>
      </c>
      <c r="HP66" s="22">
        <v>99.631100000000004</v>
      </c>
      <c r="HQ66" s="22">
        <v>99.631100000000004</v>
      </c>
      <c r="HR66" s="22">
        <v>99.631100000000004</v>
      </c>
      <c r="HS66" s="167">
        <v>100</v>
      </c>
      <c r="HT66" s="22">
        <v>100</v>
      </c>
      <c r="HU66" s="4">
        <v>100</v>
      </c>
      <c r="HV66" s="4">
        <v>102.2525</v>
      </c>
      <c r="HW66" s="4">
        <v>102.2525</v>
      </c>
      <c r="HX66" s="4">
        <v>102.2525</v>
      </c>
      <c r="HY66" s="4">
        <v>100.514</v>
      </c>
      <c r="HZ66" s="4">
        <v>100.514</v>
      </c>
      <c r="IA66" s="4">
        <v>100.514</v>
      </c>
      <c r="IB66" s="4">
        <v>100.0431</v>
      </c>
      <c r="IC66" s="4">
        <v>100.0431</v>
      </c>
      <c r="ID66" s="4">
        <v>100.0431</v>
      </c>
      <c r="IE66" s="4">
        <v>99.774299999999997</v>
      </c>
      <c r="IF66" s="4">
        <v>99.774299999999997</v>
      </c>
      <c r="IG66" s="4">
        <v>99.774299999999997</v>
      </c>
      <c r="IH66" s="4">
        <v>98.973699999999994</v>
      </c>
      <c r="II66" s="4">
        <v>98.973699999999994</v>
      </c>
      <c r="IJ66" s="28">
        <v>98.973699999999994</v>
      </c>
    </row>
    <row r="67" spans="1:244" s="13" customFormat="1" ht="11.1" customHeight="1" x14ac:dyDescent="0.2">
      <c r="A67" s="95" t="s">
        <v>2199</v>
      </c>
      <c r="B67"/>
      <c r="C67" t="s">
        <v>5516</v>
      </c>
      <c r="D67" s="46" t="s">
        <v>505</v>
      </c>
      <c r="E67" s="47"/>
      <c r="F67" s="34"/>
      <c r="G67" s="34"/>
      <c r="H67" s="34"/>
      <c r="I67" s="34"/>
      <c r="J67" s="34"/>
      <c r="K67" s="34" t="str">
        <f>IF(LEFT($J$1,1)="1",VLOOKUP($A67,PPI_IPI_PGA_PGAI!$A:$I,2,FALSE),IF(LEFT($J$1,1)="2",VLOOKUP($A67,PPI_IPI_PGA_PGAI!$A:$I,3,FALSE),IF(LEFT($J$1,1)="3",VLOOKUP($A67,PPI_IPI_PGA_PGAI!$A:$I,4,FALSE),VLOOKUP($A67,PPI_IPI_PGA_PGAI!$A:$I,5,FALSE))))</f>
        <v>Halbhartkäse</v>
      </c>
      <c r="L67" s="34"/>
      <c r="M67" s="34"/>
      <c r="N67" s="189"/>
      <c r="O67" s="5">
        <v>0.24279999999999999</v>
      </c>
      <c r="P67" s="153" t="s">
        <v>5719</v>
      </c>
      <c r="Q67" s="153" t="s">
        <v>5719</v>
      </c>
      <c r="R67" s="153" t="s">
        <v>5719</v>
      </c>
      <c r="S67" s="153" t="s">
        <v>5719</v>
      </c>
      <c r="T67" s="153" t="s">
        <v>5719</v>
      </c>
      <c r="U67" s="153" t="s">
        <v>5719</v>
      </c>
      <c r="V67" s="153" t="s">
        <v>5719</v>
      </c>
      <c r="W67" s="153" t="s">
        <v>5719</v>
      </c>
      <c r="X67" s="153" t="s">
        <v>5719</v>
      </c>
      <c r="Y67" s="153" t="s">
        <v>5719</v>
      </c>
      <c r="Z67" s="153" t="s">
        <v>5719</v>
      </c>
      <c r="AA67" s="153" t="s">
        <v>5719</v>
      </c>
      <c r="AB67" s="153" t="s">
        <v>5719</v>
      </c>
      <c r="AC67" s="153" t="s">
        <v>5719</v>
      </c>
      <c r="AD67" s="153" t="s">
        <v>5719</v>
      </c>
      <c r="AE67" s="153" t="s">
        <v>5719</v>
      </c>
      <c r="AF67" s="153" t="s">
        <v>5719</v>
      </c>
      <c r="AG67" s="153" t="s">
        <v>5719</v>
      </c>
      <c r="AH67" s="153" t="s">
        <v>5719</v>
      </c>
      <c r="AI67" s="153" t="s">
        <v>5719</v>
      </c>
      <c r="AJ67" s="153" t="s">
        <v>5719</v>
      </c>
      <c r="AK67" s="153" t="s">
        <v>5719</v>
      </c>
      <c r="AL67" s="153" t="s">
        <v>5719</v>
      </c>
      <c r="AM67" s="153" t="s">
        <v>5719</v>
      </c>
      <c r="AN67" s="153" t="s">
        <v>5719</v>
      </c>
      <c r="AO67" s="153" t="s">
        <v>5719</v>
      </c>
      <c r="AP67" s="153" t="s">
        <v>5719</v>
      </c>
      <c r="AQ67" s="153" t="s">
        <v>5719</v>
      </c>
      <c r="AR67" s="153" t="s">
        <v>5719</v>
      </c>
      <c r="AS67" s="153" t="s">
        <v>5719</v>
      </c>
      <c r="AT67" s="153" t="s">
        <v>5719</v>
      </c>
      <c r="AU67" s="153" t="s">
        <v>5719</v>
      </c>
      <c r="AV67" s="153" t="s">
        <v>5719</v>
      </c>
      <c r="AW67" s="153" t="s">
        <v>5719</v>
      </c>
      <c r="AX67" s="153" t="s">
        <v>5719</v>
      </c>
      <c r="AY67" s="153" t="s">
        <v>5719</v>
      </c>
      <c r="AZ67" s="153" t="s">
        <v>5719</v>
      </c>
      <c r="BA67" s="153" t="s">
        <v>5719</v>
      </c>
      <c r="BB67" s="153" t="s">
        <v>5719</v>
      </c>
      <c r="BC67" s="153" t="s">
        <v>5719</v>
      </c>
      <c r="BD67" s="153" t="s">
        <v>5719</v>
      </c>
      <c r="BE67" s="153" t="s">
        <v>5719</v>
      </c>
      <c r="BF67" s="153" t="s">
        <v>5719</v>
      </c>
      <c r="BG67" s="153" t="s">
        <v>5719</v>
      </c>
      <c r="BH67" s="153" t="s">
        <v>5719</v>
      </c>
      <c r="BI67" s="153" t="s">
        <v>5719</v>
      </c>
      <c r="BJ67" s="153" t="s">
        <v>5719</v>
      </c>
      <c r="BK67" s="153" t="s">
        <v>5719</v>
      </c>
      <c r="BL67" s="153" t="s">
        <v>5719</v>
      </c>
      <c r="BM67" s="153" t="s">
        <v>5719</v>
      </c>
      <c r="BN67" s="153" t="s">
        <v>5719</v>
      </c>
      <c r="BO67" s="153" t="s">
        <v>5719</v>
      </c>
      <c r="BP67" s="153" t="s">
        <v>5719</v>
      </c>
      <c r="BQ67" s="153" t="s">
        <v>5719</v>
      </c>
      <c r="BR67" s="153" t="s">
        <v>5719</v>
      </c>
      <c r="BS67" s="153" t="s">
        <v>5719</v>
      </c>
      <c r="BT67" s="153" t="s">
        <v>5719</v>
      </c>
      <c r="BU67" s="153" t="s">
        <v>5719</v>
      </c>
      <c r="BV67" s="153" t="s">
        <v>5719</v>
      </c>
      <c r="BW67" s="153" t="s">
        <v>5719</v>
      </c>
      <c r="BX67" s="153" t="s">
        <v>5719</v>
      </c>
      <c r="BY67" s="153" t="s">
        <v>5719</v>
      </c>
      <c r="BZ67" s="153" t="s">
        <v>5719</v>
      </c>
      <c r="CA67" s="153" t="s">
        <v>5719</v>
      </c>
      <c r="CB67" s="153" t="s">
        <v>5719</v>
      </c>
      <c r="CC67" s="153" t="s">
        <v>5719</v>
      </c>
      <c r="CD67" s="153" t="s">
        <v>5719</v>
      </c>
      <c r="CE67" s="153" t="s">
        <v>5719</v>
      </c>
      <c r="CF67" s="153" t="s">
        <v>5719</v>
      </c>
      <c r="CG67" s="153" t="s">
        <v>5719</v>
      </c>
      <c r="CH67" s="153" t="s">
        <v>5719</v>
      </c>
      <c r="CI67" s="153" t="s">
        <v>5719</v>
      </c>
      <c r="CJ67" s="153" t="s">
        <v>5719</v>
      </c>
      <c r="CK67" s="153" t="s">
        <v>5719</v>
      </c>
      <c r="CL67" s="153" t="s">
        <v>5719</v>
      </c>
      <c r="CM67" s="153" t="s">
        <v>5719</v>
      </c>
      <c r="CN67" s="153" t="s">
        <v>5719</v>
      </c>
      <c r="CO67" s="153" t="s">
        <v>5719</v>
      </c>
      <c r="CP67" s="153" t="s">
        <v>5719</v>
      </c>
      <c r="CQ67" s="153" t="s">
        <v>5719</v>
      </c>
      <c r="CR67" s="153" t="s">
        <v>5719</v>
      </c>
      <c r="CS67" s="153" t="s">
        <v>5719</v>
      </c>
      <c r="CT67" s="153" t="s">
        <v>5719</v>
      </c>
      <c r="CU67" s="153" t="s">
        <v>5719</v>
      </c>
      <c r="CV67" s="153" t="s">
        <v>5719</v>
      </c>
      <c r="CW67" s="153" t="s">
        <v>5719</v>
      </c>
      <c r="CX67" s="153" t="s">
        <v>5719</v>
      </c>
      <c r="CY67" s="153" t="s">
        <v>5719</v>
      </c>
      <c r="CZ67" s="153" t="s">
        <v>5719</v>
      </c>
      <c r="DA67" s="153" t="s">
        <v>5719</v>
      </c>
      <c r="DB67" s="153" t="s">
        <v>5719</v>
      </c>
      <c r="DC67" s="153" t="s">
        <v>5719</v>
      </c>
      <c r="DD67" s="153" t="s">
        <v>5719</v>
      </c>
      <c r="DE67" s="153" t="s">
        <v>5719</v>
      </c>
      <c r="DF67" s="153" t="s">
        <v>5719</v>
      </c>
      <c r="DG67" s="153" t="s">
        <v>5719</v>
      </c>
      <c r="DH67" s="153" t="s">
        <v>5719</v>
      </c>
      <c r="DI67" s="153" t="s">
        <v>5719</v>
      </c>
      <c r="DJ67" s="153" t="s">
        <v>5719</v>
      </c>
      <c r="DK67" s="153" t="s">
        <v>5719</v>
      </c>
      <c r="DL67" s="153" t="s">
        <v>5719</v>
      </c>
      <c r="DM67" s="153" t="s">
        <v>5719</v>
      </c>
      <c r="DN67" s="153" t="s">
        <v>5719</v>
      </c>
      <c r="DO67" s="153" t="s">
        <v>5719</v>
      </c>
      <c r="DP67" s="153" t="s">
        <v>5719</v>
      </c>
      <c r="DQ67" s="153" t="s">
        <v>5719</v>
      </c>
      <c r="DR67" s="153" t="s">
        <v>5719</v>
      </c>
      <c r="DS67" s="153" t="s">
        <v>5719</v>
      </c>
      <c r="DT67" s="153" t="s">
        <v>5719</v>
      </c>
      <c r="DU67" s="153" t="s">
        <v>5719</v>
      </c>
      <c r="DV67" s="153" t="s">
        <v>5719</v>
      </c>
      <c r="DW67" s="153" t="s">
        <v>5719</v>
      </c>
      <c r="DX67" s="153" t="s">
        <v>5719</v>
      </c>
      <c r="DY67" s="153" t="s">
        <v>5719</v>
      </c>
      <c r="DZ67" s="153" t="s">
        <v>5719</v>
      </c>
      <c r="EA67" s="153" t="s">
        <v>5719</v>
      </c>
      <c r="EB67" s="153" t="s">
        <v>5719</v>
      </c>
      <c r="EC67" s="153" t="s">
        <v>5719</v>
      </c>
      <c r="ED67" s="153" t="s">
        <v>5719</v>
      </c>
      <c r="EE67" s="153" t="s">
        <v>5719</v>
      </c>
      <c r="EF67" s="153" t="s">
        <v>5719</v>
      </c>
      <c r="EG67" s="153" t="s">
        <v>5719</v>
      </c>
      <c r="EH67" s="153" t="s">
        <v>5719</v>
      </c>
      <c r="EI67" s="153" t="s">
        <v>5719</v>
      </c>
      <c r="EJ67" s="153" t="s">
        <v>5719</v>
      </c>
      <c r="EK67" s="153" t="s">
        <v>5719</v>
      </c>
      <c r="EL67" s="153" t="s">
        <v>5719</v>
      </c>
      <c r="EM67" s="153" t="s">
        <v>5719</v>
      </c>
      <c r="EN67" s="153" t="s">
        <v>5719</v>
      </c>
      <c r="EO67" s="153" t="s">
        <v>5719</v>
      </c>
      <c r="EP67" s="153" t="s">
        <v>5719</v>
      </c>
      <c r="EQ67" s="153" t="s">
        <v>5719</v>
      </c>
      <c r="ER67" s="153" t="s">
        <v>5719</v>
      </c>
      <c r="ES67" s="153" t="s">
        <v>5719</v>
      </c>
      <c r="ET67" s="153" t="s">
        <v>5719</v>
      </c>
      <c r="EU67" s="153" t="s">
        <v>5719</v>
      </c>
      <c r="EV67" s="153" t="s">
        <v>5719</v>
      </c>
      <c r="EW67" s="153" t="s">
        <v>5719</v>
      </c>
      <c r="EX67" s="153" t="s">
        <v>5719</v>
      </c>
      <c r="EY67" s="153" t="s">
        <v>5719</v>
      </c>
      <c r="EZ67" s="153" t="s">
        <v>5719</v>
      </c>
      <c r="FA67" s="153" t="s">
        <v>5719</v>
      </c>
      <c r="FB67" s="153" t="s">
        <v>5719</v>
      </c>
      <c r="FC67" s="153" t="s">
        <v>5719</v>
      </c>
      <c r="FD67" s="153" t="s">
        <v>5719</v>
      </c>
      <c r="FE67" s="153" t="s">
        <v>5719</v>
      </c>
      <c r="FF67" s="153" t="s">
        <v>5719</v>
      </c>
      <c r="FG67" s="153" t="s">
        <v>5719</v>
      </c>
      <c r="FH67" s="153" t="s">
        <v>5719</v>
      </c>
      <c r="FI67" s="153" t="s">
        <v>5719</v>
      </c>
      <c r="FJ67" s="153" t="s">
        <v>5719</v>
      </c>
      <c r="FK67" s="22">
        <v>98.019099999999995</v>
      </c>
      <c r="FL67" s="22">
        <v>98.019099999999995</v>
      </c>
      <c r="FM67" s="22">
        <v>98.019099999999995</v>
      </c>
      <c r="FN67" s="22">
        <v>97.726500000000001</v>
      </c>
      <c r="FO67" s="22">
        <v>97.726500000000001</v>
      </c>
      <c r="FP67" s="22">
        <v>97.726500000000001</v>
      </c>
      <c r="FQ67" s="22">
        <v>97.653999999999996</v>
      </c>
      <c r="FR67" s="22">
        <v>97.653999999999996</v>
      </c>
      <c r="FS67" s="22">
        <v>97.653999999999996</v>
      </c>
      <c r="FT67" s="22">
        <v>97.878</v>
      </c>
      <c r="FU67" s="22">
        <v>97.878</v>
      </c>
      <c r="FV67" s="22">
        <v>97.878</v>
      </c>
      <c r="FW67" s="22">
        <v>97.201400000000007</v>
      </c>
      <c r="FX67" s="22">
        <v>97.201400000000007</v>
      </c>
      <c r="FY67" s="22">
        <v>97.201400000000007</v>
      </c>
      <c r="FZ67" s="22">
        <v>96.479500000000002</v>
      </c>
      <c r="GA67" s="22">
        <v>96.479500000000002</v>
      </c>
      <c r="GB67" s="22">
        <v>96.479500000000002</v>
      </c>
      <c r="GC67" s="22">
        <v>96.739099999999993</v>
      </c>
      <c r="GD67" s="22">
        <v>96.739099999999993</v>
      </c>
      <c r="GE67" s="22">
        <v>96.739099999999993</v>
      </c>
      <c r="GF67" s="22">
        <v>97.530699999999996</v>
      </c>
      <c r="GG67" s="22">
        <v>97.530699999999996</v>
      </c>
      <c r="GH67" s="22">
        <v>97.530699999999996</v>
      </c>
      <c r="GI67" s="22">
        <v>98.753600000000006</v>
      </c>
      <c r="GJ67" s="22">
        <v>98.753600000000006</v>
      </c>
      <c r="GK67" s="22">
        <v>98.753600000000006</v>
      </c>
      <c r="GL67" s="22">
        <v>98.043099999999995</v>
      </c>
      <c r="GM67" s="22">
        <v>98.043099999999995</v>
      </c>
      <c r="GN67" s="22">
        <v>98.043099999999995</v>
      </c>
      <c r="GO67" s="22">
        <v>98.513900000000007</v>
      </c>
      <c r="GP67" s="22">
        <v>98.513900000000007</v>
      </c>
      <c r="GQ67" s="22">
        <v>98.513900000000007</v>
      </c>
      <c r="GR67" s="22">
        <v>98.148399999999995</v>
      </c>
      <c r="GS67" s="22">
        <v>98.148399999999995</v>
      </c>
      <c r="GT67" s="22">
        <v>98.148399999999995</v>
      </c>
      <c r="GU67" s="22">
        <v>98.252899999999997</v>
      </c>
      <c r="GV67" s="22">
        <v>98.252899999999997</v>
      </c>
      <c r="GW67" s="22">
        <v>98.252899999999997</v>
      </c>
      <c r="GX67" s="22">
        <v>98.219899999999996</v>
      </c>
      <c r="GY67" s="22">
        <v>98.219899999999996</v>
      </c>
      <c r="GZ67" s="22">
        <v>98.219899999999996</v>
      </c>
      <c r="HA67" s="22">
        <v>98.256500000000003</v>
      </c>
      <c r="HB67" s="22">
        <v>98.256500000000003</v>
      </c>
      <c r="HC67" s="22">
        <v>98.256500000000003</v>
      </c>
      <c r="HD67" s="22">
        <v>97.445899999999995</v>
      </c>
      <c r="HE67" s="22">
        <v>97.445899999999995</v>
      </c>
      <c r="HF67" s="22">
        <v>97.445899999999995</v>
      </c>
      <c r="HG67" s="22">
        <v>97.750299999999996</v>
      </c>
      <c r="HH67" s="22">
        <v>97.750299999999996</v>
      </c>
      <c r="HI67" s="22">
        <v>97.750299999999996</v>
      </c>
      <c r="HJ67" s="22">
        <v>97.491900000000001</v>
      </c>
      <c r="HK67" s="22">
        <v>97.491900000000001</v>
      </c>
      <c r="HL67" s="22">
        <v>97.491900000000001</v>
      </c>
      <c r="HM67" s="22">
        <v>98.309899999999999</v>
      </c>
      <c r="HN67" s="22">
        <v>98.309899999999999</v>
      </c>
      <c r="HO67" s="22">
        <v>98.309899999999999</v>
      </c>
      <c r="HP67" s="22">
        <v>99.012799999999999</v>
      </c>
      <c r="HQ67" s="22">
        <v>99.012799999999999</v>
      </c>
      <c r="HR67" s="22">
        <v>99.012799999999999</v>
      </c>
      <c r="HS67" s="167">
        <v>100</v>
      </c>
      <c r="HT67" s="22">
        <v>100</v>
      </c>
      <c r="HU67" s="4">
        <v>100</v>
      </c>
      <c r="HV67" s="4">
        <v>100.9064</v>
      </c>
      <c r="HW67" s="4">
        <v>100.9064</v>
      </c>
      <c r="HX67" s="4">
        <v>100.9064</v>
      </c>
      <c r="HY67" s="4">
        <v>100.42959999999999</v>
      </c>
      <c r="HZ67" s="4">
        <v>100.42959999999999</v>
      </c>
      <c r="IA67" s="4">
        <v>100.42959999999999</v>
      </c>
      <c r="IB67" s="4">
        <v>100.895</v>
      </c>
      <c r="IC67" s="4">
        <v>100.895</v>
      </c>
      <c r="ID67" s="4">
        <v>100.895</v>
      </c>
      <c r="IE67" s="4">
        <v>100.4628</v>
      </c>
      <c r="IF67" s="4">
        <v>100.4628</v>
      </c>
      <c r="IG67" s="4">
        <v>100.4628</v>
      </c>
      <c r="IH67" s="4">
        <v>101.229</v>
      </c>
      <c r="II67" s="4">
        <v>101.229</v>
      </c>
      <c r="IJ67" s="28">
        <v>101.229</v>
      </c>
    </row>
    <row r="68" spans="1:244" s="100" customFormat="1" ht="11.1" customHeight="1" x14ac:dyDescent="0.2">
      <c r="A68" s="95" t="s">
        <v>2200</v>
      </c>
      <c r="B68" s="192"/>
      <c r="C68" s="192" t="s">
        <v>5517</v>
      </c>
      <c r="D68" s="46" t="s">
        <v>5350</v>
      </c>
      <c r="E68" s="47"/>
      <c r="F68" s="34"/>
      <c r="G68" s="34"/>
      <c r="H68" s="34"/>
      <c r="I68" s="34"/>
      <c r="J68" s="34"/>
      <c r="K68" s="34" t="str">
        <f>IF(LEFT($J$1,1)="1",VLOOKUP($A68,PPI_IPI_PGA_PGAI!$A:$I,2,FALSE),IF(LEFT($J$1,1)="2",VLOOKUP($A68,PPI_IPI_PGA_PGAI!$A:$I,3,FALSE),IF(LEFT($J$1,1)="3",VLOOKUP($A68,PPI_IPI_PGA_PGAI!$A:$I,4,FALSE),VLOOKUP($A68,PPI_IPI_PGA_PGAI!$A:$I,5,FALSE))))</f>
        <v>Weichkäse</v>
      </c>
      <c r="L68" s="34"/>
      <c r="M68" s="34"/>
      <c r="N68" s="185"/>
      <c r="O68" s="5">
        <v>2.7099999999999999E-2</v>
      </c>
      <c r="P68" s="153" t="s">
        <v>5719</v>
      </c>
      <c r="Q68" s="153" t="s">
        <v>5719</v>
      </c>
      <c r="R68" s="153" t="s">
        <v>5719</v>
      </c>
      <c r="S68" s="153" t="s">
        <v>5719</v>
      </c>
      <c r="T68" s="153" t="s">
        <v>5719</v>
      </c>
      <c r="U68" s="153" t="s">
        <v>5719</v>
      </c>
      <c r="V68" s="153" t="s">
        <v>5719</v>
      </c>
      <c r="W68" s="153" t="s">
        <v>5719</v>
      </c>
      <c r="X68" s="153" t="s">
        <v>5719</v>
      </c>
      <c r="Y68" s="153" t="s">
        <v>5719</v>
      </c>
      <c r="Z68" s="153" t="s">
        <v>5719</v>
      </c>
      <c r="AA68" s="153" t="s">
        <v>5719</v>
      </c>
      <c r="AB68" s="153" t="s">
        <v>5719</v>
      </c>
      <c r="AC68" s="153" t="s">
        <v>5719</v>
      </c>
      <c r="AD68" s="153" t="s">
        <v>5719</v>
      </c>
      <c r="AE68" s="153" t="s">
        <v>5719</v>
      </c>
      <c r="AF68" s="153" t="s">
        <v>5719</v>
      </c>
      <c r="AG68" s="153" t="s">
        <v>5719</v>
      </c>
      <c r="AH68" s="153" t="s">
        <v>5719</v>
      </c>
      <c r="AI68" s="153" t="s">
        <v>5719</v>
      </c>
      <c r="AJ68" s="153" t="s">
        <v>5719</v>
      </c>
      <c r="AK68" s="153" t="s">
        <v>5719</v>
      </c>
      <c r="AL68" s="153" t="s">
        <v>5719</v>
      </c>
      <c r="AM68" s="153" t="s">
        <v>5719</v>
      </c>
      <c r="AN68" s="153" t="s">
        <v>5719</v>
      </c>
      <c r="AO68" s="153" t="s">
        <v>5719</v>
      </c>
      <c r="AP68" s="153" t="s">
        <v>5719</v>
      </c>
      <c r="AQ68" s="153" t="s">
        <v>5719</v>
      </c>
      <c r="AR68" s="153" t="s">
        <v>5719</v>
      </c>
      <c r="AS68" s="153" t="s">
        <v>5719</v>
      </c>
      <c r="AT68" s="153" t="s">
        <v>5719</v>
      </c>
      <c r="AU68" s="153" t="s">
        <v>5719</v>
      </c>
      <c r="AV68" s="153" t="s">
        <v>5719</v>
      </c>
      <c r="AW68" s="153" t="s">
        <v>5719</v>
      </c>
      <c r="AX68" s="153" t="s">
        <v>5719</v>
      </c>
      <c r="AY68" s="153" t="s">
        <v>5719</v>
      </c>
      <c r="AZ68" s="153" t="s">
        <v>5719</v>
      </c>
      <c r="BA68" s="153" t="s">
        <v>5719</v>
      </c>
      <c r="BB68" s="153" t="s">
        <v>5719</v>
      </c>
      <c r="BC68" s="153" t="s">
        <v>5719</v>
      </c>
      <c r="BD68" s="153" t="s">
        <v>5719</v>
      </c>
      <c r="BE68" s="153" t="s">
        <v>5719</v>
      </c>
      <c r="BF68" s="153" t="s">
        <v>5719</v>
      </c>
      <c r="BG68" s="153" t="s">
        <v>5719</v>
      </c>
      <c r="BH68" s="153" t="s">
        <v>5719</v>
      </c>
      <c r="BI68" s="153" t="s">
        <v>5719</v>
      </c>
      <c r="BJ68" s="153" t="s">
        <v>5719</v>
      </c>
      <c r="BK68" s="153" t="s">
        <v>5719</v>
      </c>
      <c r="BL68" s="153" t="s">
        <v>5719</v>
      </c>
      <c r="BM68" s="153" t="s">
        <v>5719</v>
      </c>
      <c r="BN68" s="153" t="s">
        <v>5719</v>
      </c>
      <c r="BO68" s="153" t="s">
        <v>5719</v>
      </c>
      <c r="BP68" s="153" t="s">
        <v>5719</v>
      </c>
      <c r="BQ68" s="153" t="s">
        <v>5719</v>
      </c>
      <c r="BR68" s="153" t="s">
        <v>5719</v>
      </c>
      <c r="BS68" s="153" t="s">
        <v>5719</v>
      </c>
      <c r="BT68" s="153" t="s">
        <v>5719</v>
      </c>
      <c r="BU68" s="153" t="s">
        <v>5719</v>
      </c>
      <c r="BV68" s="153" t="s">
        <v>5719</v>
      </c>
      <c r="BW68" s="153" t="s">
        <v>5719</v>
      </c>
      <c r="BX68" s="153" t="s">
        <v>5719</v>
      </c>
      <c r="BY68" s="153" t="s">
        <v>5719</v>
      </c>
      <c r="BZ68" s="153" t="s">
        <v>5719</v>
      </c>
      <c r="CA68" s="153" t="s">
        <v>5719</v>
      </c>
      <c r="CB68" s="153" t="s">
        <v>5719</v>
      </c>
      <c r="CC68" s="153" t="s">
        <v>5719</v>
      </c>
      <c r="CD68" s="153" t="s">
        <v>5719</v>
      </c>
      <c r="CE68" s="153" t="s">
        <v>5719</v>
      </c>
      <c r="CF68" s="153" t="s">
        <v>5719</v>
      </c>
      <c r="CG68" s="153" t="s">
        <v>5719</v>
      </c>
      <c r="CH68" s="153" t="s">
        <v>5719</v>
      </c>
      <c r="CI68" s="153" t="s">
        <v>5719</v>
      </c>
      <c r="CJ68" s="153" t="s">
        <v>5719</v>
      </c>
      <c r="CK68" s="153" t="s">
        <v>5719</v>
      </c>
      <c r="CL68" s="153" t="s">
        <v>5719</v>
      </c>
      <c r="CM68" s="153" t="s">
        <v>5719</v>
      </c>
      <c r="CN68" s="153" t="s">
        <v>5719</v>
      </c>
      <c r="CO68" s="153" t="s">
        <v>5719</v>
      </c>
      <c r="CP68" s="153" t="s">
        <v>5719</v>
      </c>
      <c r="CQ68" s="153" t="s">
        <v>5719</v>
      </c>
      <c r="CR68" s="153" t="s">
        <v>5719</v>
      </c>
      <c r="CS68" s="153" t="s">
        <v>5719</v>
      </c>
      <c r="CT68" s="153" t="s">
        <v>5719</v>
      </c>
      <c r="CU68" s="153" t="s">
        <v>5719</v>
      </c>
      <c r="CV68" s="153" t="s">
        <v>5719</v>
      </c>
      <c r="CW68" s="153" t="s">
        <v>5719</v>
      </c>
      <c r="CX68" s="153" t="s">
        <v>5719</v>
      </c>
      <c r="CY68" s="153" t="s">
        <v>5719</v>
      </c>
      <c r="CZ68" s="153" t="s">
        <v>5719</v>
      </c>
      <c r="DA68" s="153" t="s">
        <v>5719</v>
      </c>
      <c r="DB68" s="153" t="s">
        <v>5719</v>
      </c>
      <c r="DC68" s="153" t="s">
        <v>5719</v>
      </c>
      <c r="DD68" s="153" t="s">
        <v>5719</v>
      </c>
      <c r="DE68" s="153" t="s">
        <v>5719</v>
      </c>
      <c r="DF68" s="153" t="s">
        <v>5719</v>
      </c>
      <c r="DG68" s="153" t="s">
        <v>5719</v>
      </c>
      <c r="DH68" s="153" t="s">
        <v>5719</v>
      </c>
      <c r="DI68" s="153" t="s">
        <v>5719</v>
      </c>
      <c r="DJ68" s="153" t="s">
        <v>5719</v>
      </c>
      <c r="DK68" s="153" t="s">
        <v>5719</v>
      </c>
      <c r="DL68" s="153" t="s">
        <v>5719</v>
      </c>
      <c r="DM68" s="153" t="s">
        <v>5719</v>
      </c>
      <c r="DN68" s="153" t="s">
        <v>5719</v>
      </c>
      <c r="DO68" s="153" t="s">
        <v>5719</v>
      </c>
      <c r="DP68" s="153" t="s">
        <v>5719</v>
      </c>
      <c r="DQ68" s="153" t="s">
        <v>5719</v>
      </c>
      <c r="DR68" s="153" t="s">
        <v>5719</v>
      </c>
      <c r="DS68" s="153" t="s">
        <v>5719</v>
      </c>
      <c r="DT68" s="153" t="s">
        <v>5719</v>
      </c>
      <c r="DU68" s="153" t="s">
        <v>5719</v>
      </c>
      <c r="DV68" s="153" t="s">
        <v>5719</v>
      </c>
      <c r="DW68" s="153" t="s">
        <v>5719</v>
      </c>
      <c r="DX68" s="153" t="s">
        <v>5719</v>
      </c>
      <c r="DY68" s="153" t="s">
        <v>5719</v>
      </c>
      <c r="DZ68" s="153" t="s">
        <v>5719</v>
      </c>
      <c r="EA68" s="153" t="s">
        <v>5719</v>
      </c>
      <c r="EB68" s="153" t="s">
        <v>5719</v>
      </c>
      <c r="EC68" s="153" t="s">
        <v>5719</v>
      </c>
      <c r="ED68" s="153" t="s">
        <v>5719</v>
      </c>
      <c r="EE68" s="153" t="s">
        <v>5719</v>
      </c>
      <c r="EF68" s="153" t="s">
        <v>5719</v>
      </c>
      <c r="EG68" s="153" t="s">
        <v>5719</v>
      </c>
      <c r="EH68" s="153" t="s">
        <v>5719</v>
      </c>
      <c r="EI68" s="153" t="s">
        <v>5719</v>
      </c>
      <c r="EJ68" s="153" t="s">
        <v>5719</v>
      </c>
      <c r="EK68" s="153" t="s">
        <v>5719</v>
      </c>
      <c r="EL68" s="153" t="s">
        <v>5719</v>
      </c>
      <c r="EM68" s="153" t="s">
        <v>5719</v>
      </c>
      <c r="EN68" s="153" t="s">
        <v>5719</v>
      </c>
      <c r="EO68" s="153" t="s">
        <v>5719</v>
      </c>
      <c r="EP68" s="153" t="s">
        <v>5719</v>
      </c>
      <c r="EQ68" s="153" t="s">
        <v>5719</v>
      </c>
      <c r="ER68" s="153" t="s">
        <v>5719</v>
      </c>
      <c r="ES68" s="153" t="s">
        <v>5719</v>
      </c>
      <c r="ET68" s="153" t="s">
        <v>5719</v>
      </c>
      <c r="EU68" s="153" t="s">
        <v>5719</v>
      </c>
      <c r="EV68" s="153" t="s">
        <v>5719</v>
      </c>
      <c r="EW68" s="153" t="s">
        <v>5719</v>
      </c>
      <c r="EX68" s="153" t="s">
        <v>5719</v>
      </c>
      <c r="EY68" s="153" t="s">
        <v>5719</v>
      </c>
      <c r="EZ68" s="153" t="s">
        <v>5719</v>
      </c>
      <c r="FA68" s="153" t="s">
        <v>5719</v>
      </c>
      <c r="FB68" s="153" t="s">
        <v>5719</v>
      </c>
      <c r="FC68" s="153" t="s">
        <v>5719</v>
      </c>
      <c r="FD68" s="153" t="s">
        <v>5719</v>
      </c>
      <c r="FE68" s="153" t="s">
        <v>5719</v>
      </c>
      <c r="FF68" s="153" t="s">
        <v>5719</v>
      </c>
      <c r="FG68" s="153" t="s">
        <v>5719</v>
      </c>
      <c r="FH68" s="153" t="s">
        <v>5719</v>
      </c>
      <c r="FI68" s="153" t="s">
        <v>5719</v>
      </c>
      <c r="FJ68" s="153" t="s">
        <v>5719</v>
      </c>
      <c r="FK68" s="153" t="s">
        <v>5719</v>
      </c>
      <c r="FL68" s="153" t="s">
        <v>5719</v>
      </c>
      <c r="FM68" s="153" t="s">
        <v>5719</v>
      </c>
      <c r="FN68" s="153" t="s">
        <v>5719</v>
      </c>
      <c r="FO68" s="153" t="s">
        <v>5719</v>
      </c>
      <c r="FP68" s="153" t="s">
        <v>5719</v>
      </c>
      <c r="FQ68" s="153" t="s">
        <v>5719</v>
      </c>
      <c r="FR68" s="153" t="s">
        <v>5719</v>
      </c>
      <c r="FS68" s="153" t="s">
        <v>5719</v>
      </c>
      <c r="FT68" s="153" t="s">
        <v>5719</v>
      </c>
      <c r="FU68" s="153" t="s">
        <v>5719</v>
      </c>
      <c r="FV68" s="153" t="s">
        <v>5719</v>
      </c>
      <c r="FW68" s="153" t="s">
        <v>5719</v>
      </c>
      <c r="FX68" s="153" t="s">
        <v>5719</v>
      </c>
      <c r="FY68" s="153" t="s">
        <v>5719</v>
      </c>
      <c r="FZ68" s="153" t="s">
        <v>5719</v>
      </c>
      <c r="GA68" s="153" t="s">
        <v>5719</v>
      </c>
      <c r="GB68" s="153" t="s">
        <v>5719</v>
      </c>
      <c r="GC68" s="153" t="s">
        <v>5719</v>
      </c>
      <c r="GD68" s="153" t="s">
        <v>5719</v>
      </c>
      <c r="GE68" s="153" t="s">
        <v>5719</v>
      </c>
      <c r="GF68" s="153" t="s">
        <v>5719</v>
      </c>
      <c r="GG68" s="153" t="s">
        <v>5719</v>
      </c>
      <c r="GH68" s="153" t="s">
        <v>5719</v>
      </c>
      <c r="GI68" s="153" t="s">
        <v>5719</v>
      </c>
      <c r="GJ68" s="153" t="s">
        <v>5719</v>
      </c>
      <c r="GK68" s="153" t="s">
        <v>5719</v>
      </c>
      <c r="GL68" s="153" t="s">
        <v>5719</v>
      </c>
      <c r="GM68" s="153" t="s">
        <v>5719</v>
      </c>
      <c r="GN68" s="153" t="s">
        <v>5719</v>
      </c>
      <c r="GO68" s="153" t="s">
        <v>5719</v>
      </c>
      <c r="GP68" s="153" t="s">
        <v>5719</v>
      </c>
      <c r="GQ68" s="153" t="s">
        <v>5719</v>
      </c>
      <c r="GR68" s="153" t="s">
        <v>5719</v>
      </c>
      <c r="GS68" s="153" t="s">
        <v>5719</v>
      </c>
      <c r="GT68" s="153" t="s">
        <v>5719</v>
      </c>
      <c r="GU68" s="153" t="s">
        <v>5719</v>
      </c>
      <c r="GV68" s="153" t="s">
        <v>5719</v>
      </c>
      <c r="GW68" s="153" t="s">
        <v>5719</v>
      </c>
      <c r="GX68" s="153" t="s">
        <v>5719</v>
      </c>
      <c r="GY68" s="153" t="s">
        <v>5719</v>
      </c>
      <c r="GZ68" s="153" t="s">
        <v>5719</v>
      </c>
      <c r="HA68" s="153" t="s">
        <v>5719</v>
      </c>
      <c r="HB68" s="153" t="s">
        <v>5719</v>
      </c>
      <c r="HC68" s="153" t="s">
        <v>5719</v>
      </c>
      <c r="HD68" s="153" t="s">
        <v>5719</v>
      </c>
      <c r="HE68" s="153" t="s">
        <v>5719</v>
      </c>
      <c r="HF68" s="153" t="s">
        <v>5719</v>
      </c>
      <c r="HG68" s="153" t="s">
        <v>5719</v>
      </c>
      <c r="HH68" s="153" t="s">
        <v>5719</v>
      </c>
      <c r="HI68" s="153" t="s">
        <v>5719</v>
      </c>
      <c r="HJ68" s="153" t="s">
        <v>5719</v>
      </c>
      <c r="HK68" s="153" t="s">
        <v>5719</v>
      </c>
      <c r="HL68" s="153" t="s">
        <v>5719</v>
      </c>
      <c r="HM68" s="153" t="s">
        <v>5719</v>
      </c>
      <c r="HN68" s="153" t="s">
        <v>5719</v>
      </c>
      <c r="HO68" s="153" t="s">
        <v>5719</v>
      </c>
      <c r="HP68" s="153" t="s">
        <v>5719</v>
      </c>
      <c r="HQ68" s="153" t="s">
        <v>5719</v>
      </c>
      <c r="HR68" s="153" t="s">
        <v>5719</v>
      </c>
      <c r="HS68" s="167">
        <v>100</v>
      </c>
      <c r="HT68" s="22">
        <v>100</v>
      </c>
      <c r="HU68" s="4">
        <v>100</v>
      </c>
      <c r="HV68" s="4">
        <v>100.2629</v>
      </c>
      <c r="HW68" s="4">
        <v>100.2629</v>
      </c>
      <c r="HX68" s="4">
        <v>100.2629</v>
      </c>
      <c r="HY68" s="4">
        <v>100.3695</v>
      </c>
      <c r="HZ68" s="4">
        <v>100.3695</v>
      </c>
      <c r="IA68" s="4">
        <v>100.3695</v>
      </c>
      <c r="IB68" s="4">
        <v>100.83029999999999</v>
      </c>
      <c r="IC68" s="4">
        <v>100.83029999999999</v>
      </c>
      <c r="ID68" s="4">
        <v>100.83029999999999</v>
      </c>
      <c r="IE68" s="4">
        <v>100.6696</v>
      </c>
      <c r="IF68" s="4">
        <v>100.6696</v>
      </c>
      <c r="IG68" s="4">
        <v>100.6696</v>
      </c>
      <c r="IH68" s="4">
        <v>102.1225</v>
      </c>
      <c r="II68" s="4">
        <v>102.1225</v>
      </c>
      <c r="IJ68" s="28">
        <v>102.1225</v>
      </c>
    </row>
    <row r="69" spans="1:244" s="100" customFormat="1" ht="11.1" customHeight="1" x14ac:dyDescent="0.2">
      <c r="A69" s="95" t="s">
        <v>2201</v>
      </c>
      <c r="B69" s="192"/>
      <c r="C69" s="192" t="s">
        <v>5518</v>
      </c>
      <c r="D69" s="46" t="s">
        <v>5351</v>
      </c>
      <c r="E69" s="47"/>
      <c r="F69" s="34"/>
      <c r="G69" s="34"/>
      <c r="H69" s="34"/>
      <c r="I69" s="34"/>
      <c r="J69" s="34"/>
      <c r="K69" s="34" t="str">
        <f>IF(LEFT($J$1,1)="1",VLOOKUP($A69,PPI_IPI_PGA_PGAI!$A:$I,2,FALSE),IF(LEFT($J$1,1)="2",VLOOKUP($A69,PPI_IPI_PGA_PGAI!$A:$I,3,FALSE),IF(LEFT($J$1,1)="3",VLOOKUP($A69,PPI_IPI_PGA_PGAI!$A:$I,4,FALSE),VLOOKUP($A69,PPI_IPI_PGA_PGAI!$A:$I,5,FALSE))))</f>
        <v>Frischkäse</v>
      </c>
      <c r="L69" s="34"/>
      <c r="M69" s="34"/>
      <c r="N69" s="185"/>
      <c r="O69" s="5">
        <v>0.108</v>
      </c>
      <c r="P69" s="153" t="s">
        <v>5719</v>
      </c>
      <c r="Q69" s="153" t="s">
        <v>5719</v>
      </c>
      <c r="R69" s="153" t="s">
        <v>5719</v>
      </c>
      <c r="S69" s="153" t="s">
        <v>5719</v>
      </c>
      <c r="T69" s="153" t="s">
        <v>5719</v>
      </c>
      <c r="U69" s="153" t="s">
        <v>5719</v>
      </c>
      <c r="V69" s="153" t="s">
        <v>5719</v>
      </c>
      <c r="W69" s="153" t="s">
        <v>5719</v>
      </c>
      <c r="X69" s="153" t="s">
        <v>5719</v>
      </c>
      <c r="Y69" s="153" t="s">
        <v>5719</v>
      </c>
      <c r="Z69" s="153" t="s">
        <v>5719</v>
      </c>
      <c r="AA69" s="153" t="s">
        <v>5719</v>
      </c>
      <c r="AB69" s="153" t="s">
        <v>5719</v>
      </c>
      <c r="AC69" s="153" t="s">
        <v>5719</v>
      </c>
      <c r="AD69" s="153" t="s">
        <v>5719</v>
      </c>
      <c r="AE69" s="153" t="s">
        <v>5719</v>
      </c>
      <c r="AF69" s="153" t="s">
        <v>5719</v>
      </c>
      <c r="AG69" s="153" t="s">
        <v>5719</v>
      </c>
      <c r="AH69" s="153" t="s">
        <v>5719</v>
      </c>
      <c r="AI69" s="153" t="s">
        <v>5719</v>
      </c>
      <c r="AJ69" s="153" t="s">
        <v>5719</v>
      </c>
      <c r="AK69" s="153" t="s">
        <v>5719</v>
      </c>
      <c r="AL69" s="153" t="s">
        <v>5719</v>
      </c>
      <c r="AM69" s="153" t="s">
        <v>5719</v>
      </c>
      <c r="AN69" s="153" t="s">
        <v>5719</v>
      </c>
      <c r="AO69" s="153" t="s">
        <v>5719</v>
      </c>
      <c r="AP69" s="153" t="s">
        <v>5719</v>
      </c>
      <c r="AQ69" s="153" t="s">
        <v>5719</v>
      </c>
      <c r="AR69" s="153" t="s">
        <v>5719</v>
      </c>
      <c r="AS69" s="153" t="s">
        <v>5719</v>
      </c>
      <c r="AT69" s="153" t="s">
        <v>5719</v>
      </c>
      <c r="AU69" s="153" t="s">
        <v>5719</v>
      </c>
      <c r="AV69" s="153" t="s">
        <v>5719</v>
      </c>
      <c r="AW69" s="153" t="s">
        <v>5719</v>
      </c>
      <c r="AX69" s="153" t="s">
        <v>5719</v>
      </c>
      <c r="AY69" s="153" t="s">
        <v>5719</v>
      </c>
      <c r="AZ69" s="153" t="s">
        <v>5719</v>
      </c>
      <c r="BA69" s="153" t="s">
        <v>5719</v>
      </c>
      <c r="BB69" s="153" t="s">
        <v>5719</v>
      </c>
      <c r="BC69" s="153" t="s">
        <v>5719</v>
      </c>
      <c r="BD69" s="153" t="s">
        <v>5719</v>
      </c>
      <c r="BE69" s="153" t="s">
        <v>5719</v>
      </c>
      <c r="BF69" s="153" t="s">
        <v>5719</v>
      </c>
      <c r="BG69" s="153" t="s">
        <v>5719</v>
      </c>
      <c r="BH69" s="153" t="s">
        <v>5719</v>
      </c>
      <c r="BI69" s="153" t="s">
        <v>5719</v>
      </c>
      <c r="BJ69" s="153" t="s">
        <v>5719</v>
      </c>
      <c r="BK69" s="153" t="s">
        <v>5719</v>
      </c>
      <c r="BL69" s="153" t="s">
        <v>5719</v>
      </c>
      <c r="BM69" s="153" t="s">
        <v>5719</v>
      </c>
      <c r="BN69" s="153" t="s">
        <v>5719</v>
      </c>
      <c r="BO69" s="153" t="s">
        <v>5719</v>
      </c>
      <c r="BP69" s="153" t="s">
        <v>5719</v>
      </c>
      <c r="BQ69" s="153" t="s">
        <v>5719</v>
      </c>
      <c r="BR69" s="153" t="s">
        <v>5719</v>
      </c>
      <c r="BS69" s="153" t="s">
        <v>5719</v>
      </c>
      <c r="BT69" s="153" t="s">
        <v>5719</v>
      </c>
      <c r="BU69" s="153" t="s">
        <v>5719</v>
      </c>
      <c r="BV69" s="153" t="s">
        <v>5719</v>
      </c>
      <c r="BW69" s="153" t="s">
        <v>5719</v>
      </c>
      <c r="BX69" s="153" t="s">
        <v>5719</v>
      </c>
      <c r="BY69" s="153" t="s">
        <v>5719</v>
      </c>
      <c r="BZ69" s="153" t="s">
        <v>5719</v>
      </c>
      <c r="CA69" s="153" t="s">
        <v>5719</v>
      </c>
      <c r="CB69" s="153" t="s">
        <v>5719</v>
      </c>
      <c r="CC69" s="153" t="s">
        <v>5719</v>
      </c>
      <c r="CD69" s="153" t="s">
        <v>5719</v>
      </c>
      <c r="CE69" s="153" t="s">
        <v>5719</v>
      </c>
      <c r="CF69" s="153" t="s">
        <v>5719</v>
      </c>
      <c r="CG69" s="153" t="s">
        <v>5719</v>
      </c>
      <c r="CH69" s="153" t="s">
        <v>5719</v>
      </c>
      <c r="CI69" s="153" t="s">
        <v>5719</v>
      </c>
      <c r="CJ69" s="153" t="s">
        <v>5719</v>
      </c>
      <c r="CK69" s="153" t="s">
        <v>5719</v>
      </c>
      <c r="CL69" s="153" t="s">
        <v>5719</v>
      </c>
      <c r="CM69" s="153" t="s">
        <v>5719</v>
      </c>
      <c r="CN69" s="153" t="s">
        <v>5719</v>
      </c>
      <c r="CO69" s="153" t="s">
        <v>5719</v>
      </c>
      <c r="CP69" s="153" t="s">
        <v>5719</v>
      </c>
      <c r="CQ69" s="153" t="s">
        <v>5719</v>
      </c>
      <c r="CR69" s="153" t="s">
        <v>5719</v>
      </c>
      <c r="CS69" s="153" t="s">
        <v>5719</v>
      </c>
      <c r="CT69" s="153" t="s">
        <v>5719</v>
      </c>
      <c r="CU69" s="153" t="s">
        <v>5719</v>
      </c>
      <c r="CV69" s="153" t="s">
        <v>5719</v>
      </c>
      <c r="CW69" s="153" t="s">
        <v>5719</v>
      </c>
      <c r="CX69" s="153" t="s">
        <v>5719</v>
      </c>
      <c r="CY69" s="153" t="s">
        <v>5719</v>
      </c>
      <c r="CZ69" s="153" t="s">
        <v>5719</v>
      </c>
      <c r="DA69" s="153" t="s">
        <v>5719</v>
      </c>
      <c r="DB69" s="153" t="s">
        <v>5719</v>
      </c>
      <c r="DC69" s="153" t="s">
        <v>5719</v>
      </c>
      <c r="DD69" s="153" t="s">
        <v>5719</v>
      </c>
      <c r="DE69" s="153" t="s">
        <v>5719</v>
      </c>
      <c r="DF69" s="153" t="s">
        <v>5719</v>
      </c>
      <c r="DG69" s="153" t="s">
        <v>5719</v>
      </c>
      <c r="DH69" s="153" t="s">
        <v>5719</v>
      </c>
      <c r="DI69" s="153" t="s">
        <v>5719</v>
      </c>
      <c r="DJ69" s="153" t="s">
        <v>5719</v>
      </c>
      <c r="DK69" s="153" t="s">
        <v>5719</v>
      </c>
      <c r="DL69" s="153" t="s">
        <v>5719</v>
      </c>
      <c r="DM69" s="153" t="s">
        <v>5719</v>
      </c>
      <c r="DN69" s="153" t="s">
        <v>5719</v>
      </c>
      <c r="DO69" s="153" t="s">
        <v>5719</v>
      </c>
      <c r="DP69" s="153" t="s">
        <v>5719</v>
      </c>
      <c r="DQ69" s="153" t="s">
        <v>5719</v>
      </c>
      <c r="DR69" s="153" t="s">
        <v>5719</v>
      </c>
      <c r="DS69" s="153" t="s">
        <v>5719</v>
      </c>
      <c r="DT69" s="153" t="s">
        <v>5719</v>
      </c>
      <c r="DU69" s="153" t="s">
        <v>5719</v>
      </c>
      <c r="DV69" s="153" t="s">
        <v>5719</v>
      </c>
      <c r="DW69" s="153" t="s">
        <v>5719</v>
      </c>
      <c r="DX69" s="153" t="s">
        <v>5719</v>
      </c>
      <c r="DY69" s="153" t="s">
        <v>5719</v>
      </c>
      <c r="DZ69" s="153" t="s">
        <v>5719</v>
      </c>
      <c r="EA69" s="153" t="s">
        <v>5719</v>
      </c>
      <c r="EB69" s="153" t="s">
        <v>5719</v>
      </c>
      <c r="EC69" s="153" t="s">
        <v>5719</v>
      </c>
      <c r="ED69" s="153" t="s">
        <v>5719</v>
      </c>
      <c r="EE69" s="153" t="s">
        <v>5719</v>
      </c>
      <c r="EF69" s="153" t="s">
        <v>5719</v>
      </c>
      <c r="EG69" s="153" t="s">
        <v>5719</v>
      </c>
      <c r="EH69" s="153" t="s">
        <v>5719</v>
      </c>
      <c r="EI69" s="153" t="s">
        <v>5719</v>
      </c>
      <c r="EJ69" s="153" t="s">
        <v>5719</v>
      </c>
      <c r="EK69" s="153" t="s">
        <v>5719</v>
      </c>
      <c r="EL69" s="153" t="s">
        <v>5719</v>
      </c>
      <c r="EM69" s="153" t="s">
        <v>5719</v>
      </c>
      <c r="EN69" s="153" t="s">
        <v>5719</v>
      </c>
      <c r="EO69" s="153" t="s">
        <v>5719</v>
      </c>
      <c r="EP69" s="153" t="s">
        <v>5719</v>
      </c>
      <c r="EQ69" s="153" t="s">
        <v>5719</v>
      </c>
      <c r="ER69" s="153" t="s">
        <v>5719</v>
      </c>
      <c r="ES69" s="153" t="s">
        <v>5719</v>
      </c>
      <c r="ET69" s="153" t="s">
        <v>5719</v>
      </c>
      <c r="EU69" s="153" t="s">
        <v>5719</v>
      </c>
      <c r="EV69" s="153" t="s">
        <v>5719</v>
      </c>
      <c r="EW69" s="153" t="s">
        <v>5719</v>
      </c>
      <c r="EX69" s="153" t="s">
        <v>5719</v>
      </c>
      <c r="EY69" s="153" t="s">
        <v>5719</v>
      </c>
      <c r="EZ69" s="153" t="s">
        <v>5719</v>
      </c>
      <c r="FA69" s="153" t="s">
        <v>5719</v>
      </c>
      <c r="FB69" s="153" t="s">
        <v>5719</v>
      </c>
      <c r="FC69" s="153" t="s">
        <v>5719</v>
      </c>
      <c r="FD69" s="153" t="s">
        <v>5719</v>
      </c>
      <c r="FE69" s="153" t="s">
        <v>5719</v>
      </c>
      <c r="FF69" s="153" t="s">
        <v>5719</v>
      </c>
      <c r="FG69" s="153" t="s">
        <v>5719</v>
      </c>
      <c r="FH69" s="153" t="s">
        <v>5719</v>
      </c>
      <c r="FI69" s="153" t="s">
        <v>5719</v>
      </c>
      <c r="FJ69" s="153" t="s">
        <v>5719</v>
      </c>
      <c r="FK69" s="153" t="s">
        <v>5719</v>
      </c>
      <c r="FL69" s="153" t="s">
        <v>5719</v>
      </c>
      <c r="FM69" s="153" t="s">
        <v>5719</v>
      </c>
      <c r="FN69" s="153" t="s">
        <v>5719</v>
      </c>
      <c r="FO69" s="153" t="s">
        <v>5719</v>
      </c>
      <c r="FP69" s="153" t="s">
        <v>5719</v>
      </c>
      <c r="FQ69" s="153" t="s">
        <v>5719</v>
      </c>
      <c r="FR69" s="153" t="s">
        <v>5719</v>
      </c>
      <c r="FS69" s="153" t="s">
        <v>5719</v>
      </c>
      <c r="FT69" s="153" t="s">
        <v>5719</v>
      </c>
      <c r="FU69" s="153" t="s">
        <v>5719</v>
      </c>
      <c r="FV69" s="153" t="s">
        <v>5719</v>
      </c>
      <c r="FW69" s="153" t="s">
        <v>5719</v>
      </c>
      <c r="FX69" s="153" t="s">
        <v>5719</v>
      </c>
      <c r="FY69" s="153" t="s">
        <v>5719</v>
      </c>
      <c r="FZ69" s="153" t="s">
        <v>5719</v>
      </c>
      <c r="GA69" s="153" t="s">
        <v>5719</v>
      </c>
      <c r="GB69" s="153" t="s">
        <v>5719</v>
      </c>
      <c r="GC69" s="153" t="s">
        <v>5719</v>
      </c>
      <c r="GD69" s="153" t="s">
        <v>5719</v>
      </c>
      <c r="GE69" s="153" t="s">
        <v>5719</v>
      </c>
      <c r="GF69" s="153" t="s">
        <v>5719</v>
      </c>
      <c r="GG69" s="153" t="s">
        <v>5719</v>
      </c>
      <c r="GH69" s="153" t="s">
        <v>5719</v>
      </c>
      <c r="GI69" s="153" t="s">
        <v>5719</v>
      </c>
      <c r="GJ69" s="153" t="s">
        <v>5719</v>
      </c>
      <c r="GK69" s="153" t="s">
        <v>5719</v>
      </c>
      <c r="GL69" s="153" t="s">
        <v>5719</v>
      </c>
      <c r="GM69" s="153" t="s">
        <v>5719</v>
      </c>
      <c r="GN69" s="153" t="s">
        <v>5719</v>
      </c>
      <c r="GO69" s="153" t="s">
        <v>5719</v>
      </c>
      <c r="GP69" s="153" t="s">
        <v>5719</v>
      </c>
      <c r="GQ69" s="153" t="s">
        <v>5719</v>
      </c>
      <c r="GR69" s="153" t="s">
        <v>5719</v>
      </c>
      <c r="GS69" s="153" t="s">
        <v>5719</v>
      </c>
      <c r="GT69" s="153" t="s">
        <v>5719</v>
      </c>
      <c r="GU69" s="153" t="s">
        <v>5719</v>
      </c>
      <c r="GV69" s="153" t="s">
        <v>5719</v>
      </c>
      <c r="GW69" s="153" t="s">
        <v>5719</v>
      </c>
      <c r="GX69" s="153" t="s">
        <v>5719</v>
      </c>
      <c r="GY69" s="153" t="s">
        <v>5719</v>
      </c>
      <c r="GZ69" s="153" t="s">
        <v>5719</v>
      </c>
      <c r="HA69" s="153" t="s">
        <v>5719</v>
      </c>
      <c r="HB69" s="153" t="s">
        <v>5719</v>
      </c>
      <c r="HC69" s="153" t="s">
        <v>5719</v>
      </c>
      <c r="HD69" s="153" t="s">
        <v>5719</v>
      </c>
      <c r="HE69" s="153" t="s">
        <v>5719</v>
      </c>
      <c r="HF69" s="153" t="s">
        <v>5719</v>
      </c>
      <c r="HG69" s="153" t="s">
        <v>5719</v>
      </c>
      <c r="HH69" s="153" t="s">
        <v>5719</v>
      </c>
      <c r="HI69" s="153" t="s">
        <v>5719</v>
      </c>
      <c r="HJ69" s="153" t="s">
        <v>5719</v>
      </c>
      <c r="HK69" s="153" t="s">
        <v>5719</v>
      </c>
      <c r="HL69" s="153" t="s">
        <v>5719</v>
      </c>
      <c r="HM69" s="153" t="s">
        <v>5719</v>
      </c>
      <c r="HN69" s="153" t="s">
        <v>5719</v>
      </c>
      <c r="HO69" s="153" t="s">
        <v>5719</v>
      </c>
      <c r="HP69" s="153" t="s">
        <v>5719</v>
      </c>
      <c r="HQ69" s="153" t="s">
        <v>5719</v>
      </c>
      <c r="HR69" s="153" t="s">
        <v>5719</v>
      </c>
      <c r="HS69" s="167">
        <v>100</v>
      </c>
      <c r="HT69" s="22">
        <v>100</v>
      </c>
      <c r="HU69" s="4">
        <v>100</v>
      </c>
      <c r="HV69" s="4">
        <v>100.2578</v>
      </c>
      <c r="HW69" s="4">
        <v>100.2578</v>
      </c>
      <c r="HX69" s="4">
        <v>100.2578</v>
      </c>
      <c r="HY69" s="4">
        <v>99.122600000000006</v>
      </c>
      <c r="HZ69" s="4">
        <v>99.122600000000006</v>
      </c>
      <c r="IA69" s="4">
        <v>99.122600000000006</v>
      </c>
      <c r="IB69" s="4">
        <v>99.985799999999998</v>
      </c>
      <c r="IC69" s="4">
        <v>99.985799999999998</v>
      </c>
      <c r="ID69" s="4">
        <v>99.985799999999998</v>
      </c>
      <c r="IE69" s="4">
        <v>99.954899999999995</v>
      </c>
      <c r="IF69" s="4">
        <v>99.954899999999995</v>
      </c>
      <c r="IG69" s="4">
        <v>99.954899999999995</v>
      </c>
      <c r="IH69" s="4">
        <v>100.72320000000001</v>
      </c>
      <c r="II69" s="4">
        <v>100.72320000000001</v>
      </c>
      <c r="IJ69" s="28">
        <v>100.72320000000001</v>
      </c>
    </row>
    <row r="70" spans="1:244" s="106" customFormat="1" ht="11.1" customHeight="1" x14ac:dyDescent="0.2">
      <c r="A70" s="95" t="s">
        <v>2203</v>
      </c>
      <c r="B70" s="192"/>
      <c r="C70" s="192" t="s">
        <v>5519</v>
      </c>
      <c r="D70" s="46" t="s">
        <v>247</v>
      </c>
      <c r="E70" s="47"/>
      <c r="F70" s="34"/>
      <c r="G70" s="34"/>
      <c r="H70" s="34"/>
      <c r="I70" s="34" t="str">
        <f>IF(LEFT($J$1,1)="1",VLOOKUP($A70,PPI_IPI_PGA_PGAI!$A:$I,2,FALSE),IF(LEFT($J$1,1)="2",VLOOKUP($A70,PPI_IPI_PGA_PGAI!$A:$I,3,FALSE),IF(LEFT($J$1,1)="3",VLOOKUP($A70,PPI_IPI_PGA_PGAI!$A:$I,4,FALSE),VLOOKUP($A70,PPI_IPI_PGA_PGAI!$A:$I,5,FALSE))))</f>
        <v>Speiseeis</v>
      </c>
      <c r="J70" s="34"/>
      <c r="K70" s="34"/>
      <c r="L70" s="34"/>
      <c r="M70" s="34"/>
      <c r="N70" s="190"/>
      <c r="O70" s="5">
        <v>9.7799999999999998E-2</v>
      </c>
      <c r="P70" s="22">
        <v>98.422399999999996</v>
      </c>
      <c r="Q70" s="22">
        <v>98.422399999999996</v>
      </c>
      <c r="R70" s="22">
        <v>97.886799999999994</v>
      </c>
      <c r="S70" s="22">
        <v>97.886799999999994</v>
      </c>
      <c r="T70" s="22">
        <v>97.886799999999994</v>
      </c>
      <c r="U70" s="22">
        <v>97.004999999999995</v>
      </c>
      <c r="V70" s="22">
        <v>97.004999999999995</v>
      </c>
      <c r="W70" s="22">
        <v>97.004999999999995</v>
      </c>
      <c r="X70" s="22">
        <v>97.004999999999995</v>
      </c>
      <c r="Y70" s="22">
        <v>97.004999999999995</v>
      </c>
      <c r="Z70" s="22">
        <v>97.004999999999995</v>
      </c>
      <c r="AA70" s="22">
        <v>97.004999999999995</v>
      </c>
      <c r="AB70" s="22">
        <v>97.004999999999995</v>
      </c>
      <c r="AC70" s="22">
        <v>97.004999999999995</v>
      </c>
      <c r="AD70" s="22">
        <v>97.004999999999995</v>
      </c>
      <c r="AE70" s="22">
        <v>97.004999999999995</v>
      </c>
      <c r="AF70" s="22">
        <v>97.004999999999995</v>
      </c>
      <c r="AG70" s="22">
        <v>97.004999999999995</v>
      </c>
      <c r="AH70" s="22">
        <v>97.004999999999995</v>
      </c>
      <c r="AI70" s="22">
        <v>97.004999999999995</v>
      </c>
      <c r="AJ70" s="22">
        <v>97.004999999999995</v>
      </c>
      <c r="AK70" s="22">
        <v>97.004999999999995</v>
      </c>
      <c r="AL70" s="22">
        <v>97.004999999999995</v>
      </c>
      <c r="AM70" s="22">
        <v>97.676900000000003</v>
      </c>
      <c r="AN70" s="22">
        <v>97.676900000000003</v>
      </c>
      <c r="AO70" s="22">
        <v>97.676900000000003</v>
      </c>
      <c r="AP70" s="22">
        <v>97.676900000000003</v>
      </c>
      <c r="AQ70" s="22">
        <v>97.676900000000003</v>
      </c>
      <c r="AR70" s="22">
        <v>97.676900000000003</v>
      </c>
      <c r="AS70" s="22">
        <v>96.551100000000005</v>
      </c>
      <c r="AT70" s="22">
        <v>96.551100000000005</v>
      </c>
      <c r="AU70" s="22">
        <v>96.551100000000005</v>
      </c>
      <c r="AV70" s="22">
        <v>96.551100000000005</v>
      </c>
      <c r="AW70" s="22">
        <v>96.551100000000005</v>
      </c>
      <c r="AX70" s="22">
        <v>96.551100000000005</v>
      </c>
      <c r="AY70" s="22">
        <v>100.0466</v>
      </c>
      <c r="AZ70" s="22">
        <v>100.0466</v>
      </c>
      <c r="BA70" s="22">
        <v>100.0466</v>
      </c>
      <c r="BB70" s="22">
        <v>100.0466</v>
      </c>
      <c r="BC70" s="22">
        <v>100.0466</v>
      </c>
      <c r="BD70" s="22">
        <v>100.0466</v>
      </c>
      <c r="BE70" s="22">
        <v>100.0466</v>
      </c>
      <c r="BF70" s="22">
        <v>100.0466</v>
      </c>
      <c r="BG70" s="22">
        <v>100.0466</v>
      </c>
      <c r="BH70" s="22">
        <v>100.0466</v>
      </c>
      <c r="BI70" s="22">
        <v>100.0466</v>
      </c>
      <c r="BJ70" s="22">
        <v>100.0466</v>
      </c>
      <c r="BK70" s="22">
        <v>101.98439999999999</v>
      </c>
      <c r="BL70" s="22">
        <v>101.98439999999999</v>
      </c>
      <c r="BM70" s="22">
        <v>101.98439999999999</v>
      </c>
      <c r="BN70" s="22">
        <v>100.2884</v>
      </c>
      <c r="BO70" s="22">
        <v>100.2884</v>
      </c>
      <c r="BP70" s="22">
        <v>100.2884</v>
      </c>
      <c r="BQ70" s="22">
        <v>100.2884</v>
      </c>
      <c r="BR70" s="22">
        <v>100.2884</v>
      </c>
      <c r="BS70" s="22">
        <v>100.2884</v>
      </c>
      <c r="BT70" s="22">
        <v>103.25060000000001</v>
      </c>
      <c r="BU70" s="22">
        <v>103.25060000000001</v>
      </c>
      <c r="BV70" s="22">
        <v>103.25060000000001</v>
      </c>
      <c r="BW70" s="22">
        <v>105.6444</v>
      </c>
      <c r="BX70" s="22">
        <v>105.6444</v>
      </c>
      <c r="BY70" s="22">
        <v>105.6444</v>
      </c>
      <c r="BZ70" s="22">
        <v>105.6444</v>
      </c>
      <c r="CA70" s="22">
        <v>105.6444</v>
      </c>
      <c r="CB70" s="22">
        <v>105.6444</v>
      </c>
      <c r="CC70" s="22">
        <v>105.6444</v>
      </c>
      <c r="CD70" s="22">
        <v>105.6444</v>
      </c>
      <c r="CE70" s="22">
        <v>105.6444</v>
      </c>
      <c r="CF70" s="22">
        <v>106.9623</v>
      </c>
      <c r="CG70" s="22">
        <v>106.9623</v>
      </c>
      <c r="CH70" s="22">
        <v>106.9623</v>
      </c>
      <c r="CI70" s="22">
        <v>106.9623</v>
      </c>
      <c r="CJ70" s="22">
        <v>106.9623</v>
      </c>
      <c r="CK70" s="22">
        <v>106.9623</v>
      </c>
      <c r="CL70" s="22">
        <v>106.3802</v>
      </c>
      <c r="CM70" s="22">
        <v>106.3802</v>
      </c>
      <c r="CN70" s="22">
        <v>106.3802</v>
      </c>
      <c r="CO70" s="22">
        <v>106.3802</v>
      </c>
      <c r="CP70" s="22">
        <v>106.3802</v>
      </c>
      <c r="CQ70" s="22">
        <v>106.3802</v>
      </c>
      <c r="CR70" s="22">
        <v>106.3802</v>
      </c>
      <c r="CS70" s="22">
        <v>106.3802</v>
      </c>
      <c r="CT70" s="22">
        <v>106.3802</v>
      </c>
      <c r="CU70" s="22">
        <v>106.3802</v>
      </c>
      <c r="CV70" s="22">
        <v>106.3802</v>
      </c>
      <c r="CW70" s="22">
        <v>106.3802</v>
      </c>
      <c r="CX70" s="22">
        <v>106.0431</v>
      </c>
      <c r="CY70" s="22">
        <v>106.0431</v>
      </c>
      <c r="CZ70" s="22">
        <v>106.0431</v>
      </c>
      <c r="DA70" s="22">
        <v>106.0431</v>
      </c>
      <c r="DB70" s="22">
        <v>106.0431</v>
      </c>
      <c r="DC70" s="22">
        <v>106.0431</v>
      </c>
      <c r="DD70" s="22">
        <v>105.1564</v>
      </c>
      <c r="DE70" s="22">
        <v>105.1564</v>
      </c>
      <c r="DF70" s="22">
        <v>105.1564</v>
      </c>
      <c r="DG70" s="22">
        <v>105.1564</v>
      </c>
      <c r="DH70" s="22">
        <v>105.1564</v>
      </c>
      <c r="DI70" s="22">
        <v>105.1564</v>
      </c>
      <c r="DJ70" s="22">
        <v>104.2666</v>
      </c>
      <c r="DK70" s="22">
        <v>104.2666</v>
      </c>
      <c r="DL70" s="22">
        <v>104.2666</v>
      </c>
      <c r="DM70" s="22">
        <v>104.25109999999999</v>
      </c>
      <c r="DN70" s="22">
        <v>104.25109999999999</v>
      </c>
      <c r="DO70" s="22">
        <v>104.25109999999999</v>
      </c>
      <c r="DP70" s="22">
        <v>104.25109999999999</v>
      </c>
      <c r="DQ70" s="22">
        <v>104.25109999999999</v>
      </c>
      <c r="DR70" s="22">
        <v>104.25109999999999</v>
      </c>
      <c r="DS70" s="22">
        <v>104.48520000000001</v>
      </c>
      <c r="DT70" s="22">
        <v>104.48520000000001</v>
      </c>
      <c r="DU70" s="22">
        <v>104.48520000000001</v>
      </c>
      <c r="DV70" s="22">
        <v>104.48520000000001</v>
      </c>
      <c r="DW70" s="22">
        <v>104.48520000000001</v>
      </c>
      <c r="DX70" s="22">
        <v>104.48520000000001</v>
      </c>
      <c r="DY70" s="22">
        <v>104.48520000000001</v>
      </c>
      <c r="DZ70" s="22">
        <v>104.48520000000001</v>
      </c>
      <c r="EA70" s="22">
        <v>104.48520000000001</v>
      </c>
      <c r="EB70" s="22">
        <v>104.48520000000001</v>
      </c>
      <c r="EC70" s="22">
        <v>104.48520000000001</v>
      </c>
      <c r="ED70" s="22">
        <v>104.48520000000001</v>
      </c>
      <c r="EE70" s="22">
        <v>104.48520000000001</v>
      </c>
      <c r="EF70" s="22">
        <v>104.48520000000001</v>
      </c>
      <c r="EG70" s="22">
        <v>104.48520000000001</v>
      </c>
      <c r="EH70" s="22">
        <v>104.48520000000001</v>
      </c>
      <c r="EI70" s="22">
        <v>104.48520000000001</v>
      </c>
      <c r="EJ70" s="22">
        <v>104.48520000000001</v>
      </c>
      <c r="EK70" s="22">
        <v>104.48520000000001</v>
      </c>
      <c r="EL70" s="22">
        <v>104.48520000000001</v>
      </c>
      <c r="EM70" s="22">
        <v>104.48520000000001</v>
      </c>
      <c r="EN70" s="22">
        <v>104.48520000000001</v>
      </c>
      <c r="EO70" s="22">
        <v>104.48520000000001</v>
      </c>
      <c r="EP70" s="22">
        <v>104.48520000000001</v>
      </c>
      <c r="EQ70" s="22">
        <v>105.22450000000001</v>
      </c>
      <c r="ER70" s="22">
        <v>105.22450000000001</v>
      </c>
      <c r="ES70" s="22">
        <v>105.22450000000001</v>
      </c>
      <c r="ET70" s="22">
        <v>105.2169</v>
      </c>
      <c r="EU70" s="22">
        <v>105.2169</v>
      </c>
      <c r="EV70" s="22">
        <v>105.2169</v>
      </c>
      <c r="EW70" s="22">
        <v>104.17919999999999</v>
      </c>
      <c r="EX70" s="22">
        <v>104.17919999999999</v>
      </c>
      <c r="EY70" s="22">
        <v>104.17919999999999</v>
      </c>
      <c r="EZ70" s="22">
        <v>104.32259999999999</v>
      </c>
      <c r="FA70" s="22">
        <v>104.32259999999999</v>
      </c>
      <c r="FB70" s="22">
        <v>104.32259999999999</v>
      </c>
      <c r="FC70" s="22">
        <v>104.9597</v>
      </c>
      <c r="FD70" s="22">
        <v>104.9597</v>
      </c>
      <c r="FE70" s="22">
        <v>104.9597</v>
      </c>
      <c r="FF70" s="22">
        <v>104.53019999999999</v>
      </c>
      <c r="FG70" s="22">
        <v>104.53019999999999</v>
      </c>
      <c r="FH70" s="22">
        <v>104.53019999999999</v>
      </c>
      <c r="FI70" s="22">
        <v>105.00839999999999</v>
      </c>
      <c r="FJ70" s="22">
        <v>105.00839999999999</v>
      </c>
      <c r="FK70" s="22">
        <v>105.00839999999999</v>
      </c>
      <c r="FL70" s="22">
        <v>105.00839999999999</v>
      </c>
      <c r="FM70" s="22">
        <v>105.00839999999999</v>
      </c>
      <c r="FN70" s="22">
        <v>101.5235</v>
      </c>
      <c r="FO70" s="22">
        <v>101.5235</v>
      </c>
      <c r="FP70" s="22">
        <v>101.5235</v>
      </c>
      <c r="FQ70" s="22">
        <v>101.38039999999999</v>
      </c>
      <c r="FR70" s="22">
        <v>101.38039999999999</v>
      </c>
      <c r="FS70" s="22">
        <v>101.38039999999999</v>
      </c>
      <c r="FT70" s="22">
        <v>99.304199999999994</v>
      </c>
      <c r="FU70" s="22">
        <v>99.304199999999994</v>
      </c>
      <c r="FV70" s="22">
        <v>99.304199999999994</v>
      </c>
      <c r="FW70" s="22">
        <v>98.319100000000006</v>
      </c>
      <c r="FX70" s="22">
        <v>98.319100000000006</v>
      </c>
      <c r="FY70" s="22">
        <v>98.319100000000006</v>
      </c>
      <c r="FZ70" s="22">
        <v>98.819100000000006</v>
      </c>
      <c r="GA70" s="22">
        <v>98.819100000000006</v>
      </c>
      <c r="GB70" s="22">
        <v>98.819100000000006</v>
      </c>
      <c r="GC70" s="22">
        <v>100.4636</v>
      </c>
      <c r="GD70" s="22">
        <v>100.4636</v>
      </c>
      <c r="GE70" s="22">
        <v>100.4636</v>
      </c>
      <c r="GF70" s="22">
        <v>101.6755</v>
      </c>
      <c r="GG70" s="22">
        <v>101.6755</v>
      </c>
      <c r="GH70" s="22">
        <v>101.6755</v>
      </c>
      <c r="GI70" s="22">
        <v>100.89870000000001</v>
      </c>
      <c r="GJ70" s="22">
        <v>100.89870000000001</v>
      </c>
      <c r="GK70" s="22">
        <v>100.89870000000001</v>
      </c>
      <c r="GL70" s="22">
        <v>100.7799</v>
      </c>
      <c r="GM70" s="22">
        <v>100.7799</v>
      </c>
      <c r="GN70" s="22">
        <v>100.7799</v>
      </c>
      <c r="GO70" s="22">
        <v>99.544399999999996</v>
      </c>
      <c r="GP70" s="22">
        <v>99.544399999999996</v>
      </c>
      <c r="GQ70" s="22">
        <v>99.544399999999996</v>
      </c>
      <c r="GR70" s="22">
        <v>100.6587</v>
      </c>
      <c r="GS70" s="22">
        <v>100.6587</v>
      </c>
      <c r="GT70" s="22">
        <v>100.6587</v>
      </c>
      <c r="GU70" s="22">
        <v>101.0102</v>
      </c>
      <c r="GV70" s="22">
        <v>101.0102</v>
      </c>
      <c r="GW70" s="22">
        <v>101.0102</v>
      </c>
      <c r="GX70" s="22">
        <v>99.669700000000006</v>
      </c>
      <c r="GY70" s="22">
        <v>99.669700000000006</v>
      </c>
      <c r="GZ70" s="22">
        <v>99.669700000000006</v>
      </c>
      <c r="HA70" s="22">
        <v>100.0491</v>
      </c>
      <c r="HB70" s="22">
        <v>100.0491</v>
      </c>
      <c r="HC70" s="22">
        <v>100.0491</v>
      </c>
      <c r="HD70" s="22">
        <v>100.90089999999999</v>
      </c>
      <c r="HE70" s="22">
        <v>100.90089999999999</v>
      </c>
      <c r="HF70" s="22">
        <v>100.90089999999999</v>
      </c>
      <c r="HG70" s="22">
        <v>100.7593</v>
      </c>
      <c r="HH70" s="22">
        <v>100.7593</v>
      </c>
      <c r="HI70" s="22">
        <v>100.7593</v>
      </c>
      <c r="HJ70" s="22">
        <v>99.567999999999998</v>
      </c>
      <c r="HK70" s="22">
        <v>99.567999999999998</v>
      </c>
      <c r="HL70" s="22">
        <v>99.567999999999998</v>
      </c>
      <c r="HM70" s="22">
        <v>99.798699999999997</v>
      </c>
      <c r="HN70" s="22">
        <v>99.798699999999997</v>
      </c>
      <c r="HO70" s="22">
        <v>99.798699999999997</v>
      </c>
      <c r="HP70" s="22">
        <v>97.24</v>
      </c>
      <c r="HQ70" s="22">
        <v>97.24</v>
      </c>
      <c r="HR70" s="22">
        <v>97.24</v>
      </c>
      <c r="HS70" s="167">
        <v>100</v>
      </c>
      <c r="HT70" s="22">
        <v>100</v>
      </c>
      <c r="HU70" s="4">
        <v>100</v>
      </c>
      <c r="HV70" s="4">
        <v>95.463499999999996</v>
      </c>
      <c r="HW70" s="4">
        <v>95.463499999999996</v>
      </c>
      <c r="HX70" s="4">
        <v>95.463499999999996</v>
      </c>
      <c r="HY70" s="4">
        <v>93.689599999999999</v>
      </c>
      <c r="HZ70" s="4">
        <v>93.689599999999999</v>
      </c>
      <c r="IA70" s="4">
        <v>93.689599999999999</v>
      </c>
      <c r="IB70" s="4">
        <v>94.6</v>
      </c>
      <c r="IC70" s="4">
        <v>94.6</v>
      </c>
      <c r="ID70" s="4">
        <v>94.6</v>
      </c>
      <c r="IE70" s="4">
        <v>94.716099999999997</v>
      </c>
      <c r="IF70" s="4">
        <v>94.716099999999997</v>
      </c>
      <c r="IG70" s="4">
        <v>94.716099999999997</v>
      </c>
      <c r="IH70" s="4">
        <v>96.205799999999996</v>
      </c>
      <c r="II70" s="4">
        <v>96.205799999999996</v>
      </c>
      <c r="IJ70" s="28">
        <v>96.205799999999996</v>
      </c>
    </row>
    <row r="71" spans="1:244" s="13" customFormat="1" ht="11.1" customHeight="1" x14ac:dyDescent="0.2">
      <c r="A71" s="95" t="s">
        <v>2204</v>
      </c>
      <c r="B71" s="192"/>
      <c r="C71" s="192" t="s">
        <v>5520</v>
      </c>
      <c r="D71" s="46" t="s">
        <v>248</v>
      </c>
      <c r="E71" s="47"/>
      <c r="F71" s="34"/>
      <c r="G71" s="34"/>
      <c r="H71" s="34" t="str">
        <f>IF(LEFT($J$1,1)="1",VLOOKUP($A71,PPI_IPI_PGA_PGAI!$A:$I,2,FALSE),IF(LEFT($J$1,1)="2",VLOOKUP($A71,PPI_IPI_PGA_PGAI!$A:$I,3,FALSE),IF(LEFT($J$1,1)="3",VLOOKUP($A71,PPI_IPI_PGA_PGAI!$A:$I,4,FALSE),VLOOKUP($A71,PPI_IPI_PGA_PGAI!$A:$I,5,FALSE))))</f>
        <v>Müllereiprodukte und Stärkeerzeugnisse</v>
      </c>
      <c r="I71" s="34"/>
      <c r="J71" s="34"/>
      <c r="K71" s="34"/>
      <c r="L71" s="34"/>
      <c r="M71" s="34"/>
      <c r="N71" s="189"/>
      <c r="O71" s="5">
        <v>0.13600000000000001</v>
      </c>
      <c r="P71" s="22">
        <v>105.991</v>
      </c>
      <c r="Q71" s="22">
        <v>105.991</v>
      </c>
      <c r="R71" s="22">
        <v>105.64190000000001</v>
      </c>
      <c r="S71" s="22">
        <v>105.64190000000001</v>
      </c>
      <c r="T71" s="22">
        <v>105.64190000000001</v>
      </c>
      <c r="U71" s="22">
        <v>105.8334</v>
      </c>
      <c r="V71" s="22">
        <v>105.8334</v>
      </c>
      <c r="W71" s="22">
        <v>105.8334</v>
      </c>
      <c r="X71" s="22">
        <v>106.3207</v>
      </c>
      <c r="Y71" s="22">
        <v>106.3207</v>
      </c>
      <c r="Z71" s="22">
        <v>106.3207</v>
      </c>
      <c r="AA71" s="22">
        <v>106.3916</v>
      </c>
      <c r="AB71" s="22">
        <v>106.3916</v>
      </c>
      <c r="AC71" s="22">
        <v>106.3916</v>
      </c>
      <c r="AD71" s="22">
        <v>106.5082</v>
      </c>
      <c r="AE71" s="22">
        <v>106.5082</v>
      </c>
      <c r="AF71" s="22">
        <v>106.5082</v>
      </c>
      <c r="AG71" s="22">
        <v>106.43429999999999</v>
      </c>
      <c r="AH71" s="22">
        <v>106.43429999999999</v>
      </c>
      <c r="AI71" s="22">
        <v>105.9913</v>
      </c>
      <c r="AJ71" s="22">
        <v>105.52419999999999</v>
      </c>
      <c r="AK71" s="22">
        <v>105.52419999999999</v>
      </c>
      <c r="AL71" s="22">
        <v>105.52419999999999</v>
      </c>
      <c r="AM71" s="22">
        <v>105.342</v>
      </c>
      <c r="AN71" s="22">
        <v>105.342</v>
      </c>
      <c r="AO71" s="22">
        <v>105.1481</v>
      </c>
      <c r="AP71" s="22">
        <v>105.0472</v>
      </c>
      <c r="AQ71" s="22">
        <v>105.9267</v>
      </c>
      <c r="AR71" s="22">
        <v>105.9267</v>
      </c>
      <c r="AS71" s="22">
        <v>104.9066</v>
      </c>
      <c r="AT71" s="22">
        <v>104.9066</v>
      </c>
      <c r="AU71" s="22">
        <v>104.8702</v>
      </c>
      <c r="AV71" s="22">
        <v>103.9926</v>
      </c>
      <c r="AW71" s="22">
        <v>103.9926</v>
      </c>
      <c r="AX71" s="22">
        <v>103.9926</v>
      </c>
      <c r="AY71" s="22">
        <v>103.0348</v>
      </c>
      <c r="AZ71" s="22">
        <v>103.0348</v>
      </c>
      <c r="BA71" s="22">
        <v>103.1143</v>
      </c>
      <c r="BB71" s="22">
        <v>103.1879</v>
      </c>
      <c r="BC71" s="22">
        <v>103.1879</v>
      </c>
      <c r="BD71" s="22">
        <v>103.1879</v>
      </c>
      <c r="BE71" s="22">
        <v>103.256</v>
      </c>
      <c r="BF71" s="22">
        <v>103.256</v>
      </c>
      <c r="BG71" s="22">
        <v>103.256</v>
      </c>
      <c r="BH71" s="22">
        <v>103.1857</v>
      </c>
      <c r="BI71" s="22">
        <v>103.5663</v>
      </c>
      <c r="BJ71" s="22">
        <v>103.5663</v>
      </c>
      <c r="BK71" s="22">
        <v>103.2835</v>
      </c>
      <c r="BL71" s="22">
        <v>103.2835</v>
      </c>
      <c r="BM71" s="22">
        <v>103.2653</v>
      </c>
      <c r="BN71" s="22">
        <v>103.351</v>
      </c>
      <c r="BO71" s="22">
        <v>103.351</v>
      </c>
      <c r="BP71" s="22">
        <v>103.351</v>
      </c>
      <c r="BQ71" s="22">
        <v>103.7749</v>
      </c>
      <c r="BR71" s="22">
        <v>103.92319999999999</v>
      </c>
      <c r="BS71" s="22">
        <v>103.92319999999999</v>
      </c>
      <c r="BT71" s="22">
        <v>110.3884</v>
      </c>
      <c r="BU71" s="22">
        <v>110.6863</v>
      </c>
      <c r="BV71" s="22">
        <v>110.6863</v>
      </c>
      <c r="BW71" s="22">
        <v>112.1109</v>
      </c>
      <c r="BX71" s="22">
        <v>112.1109</v>
      </c>
      <c r="BY71" s="22">
        <v>112.7574</v>
      </c>
      <c r="BZ71" s="22">
        <v>113.4605</v>
      </c>
      <c r="CA71" s="22">
        <v>113.60760000000001</v>
      </c>
      <c r="CB71" s="22">
        <v>113.60760000000001</v>
      </c>
      <c r="CC71" s="22">
        <v>113.8587</v>
      </c>
      <c r="CD71" s="22">
        <v>113.8587</v>
      </c>
      <c r="CE71" s="22">
        <v>113.8587</v>
      </c>
      <c r="CF71" s="22">
        <v>113.2193</v>
      </c>
      <c r="CG71" s="22">
        <v>113.6123</v>
      </c>
      <c r="CH71" s="22">
        <v>113.6123</v>
      </c>
      <c r="CI71" s="22">
        <v>113.5223</v>
      </c>
      <c r="CJ71" s="22">
        <v>113.5223</v>
      </c>
      <c r="CK71" s="22">
        <v>112.9834</v>
      </c>
      <c r="CL71" s="22">
        <v>112.6807</v>
      </c>
      <c r="CM71" s="22">
        <v>112.54770000000001</v>
      </c>
      <c r="CN71" s="22">
        <v>112.4675</v>
      </c>
      <c r="CO71" s="22">
        <v>107.8403</v>
      </c>
      <c r="CP71" s="22">
        <v>107.8403</v>
      </c>
      <c r="CQ71" s="22">
        <v>107.1245</v>
      </c>
      <c r="CR71" s="22">
        <v>105.6803</v>
      </c>
      <c r="CS71" s="22">
        <v>105.767</v>
      </c>
      <c r="CT71" s="22">
        <v>105.767</v>
      </c>
      <c r="CU71" s="22">
        <v>105.27679999999999</v>
      </c>
      <c r="CV71" s="22">
        <v>105.26990000000001</v>
      </c>
      <c r="CW71" s="22">
        <v>105.26990000000001</v>
      </c>
      <c r="CX71" s="22">
        <v>105.2358</v>
      </c>
      <c r="CY71" s="22">
        <v>105.2358</v>
      </c>
      <c r="CZ71" s="22">
        <v>105.13500000000001</v>
      </c>
      <c r="DA71" s="22">
        <v>105.7975</v>
      </c>
      <c r="DB71" s="22">
        <v>105.7975</v>
      </c>
      <c r="DC71" s="22">
        <v>105.7975</v>
      </c>
      <c r="DD71" s="22">
        <v>106.4635</v>
      </c>
      <c r="DE71" s="22">
        <v>104.5424</v>
      </c>
      <c r="DF71" s="22">
        <v>104.71250000000001</v>
      </c>
      <c r="DG71" s="22">
        <v>104.8252</v>
      </c>
      <c r="DH71" s="22">
        <v>104.8252</v>
      </c>
      <c r="DI71" s="22">
        <v>104.8443</v>
      </c>
      <c r="DJ71" s="22">
        <v>105.0629</v>
      </c>
      <c r="DK71" s="22">
        <v>105.0629</v>
      </c>
      <c r="DL71" s="22">
        <v>105.0629</v>
      </c>
      <c r="DM71" s="22">
        <v>105.06489999999999</v>
      </c>
      <c r="DN71" s="22">
        <v>104.92059999999999</v>
      </c>
      <c r="DO71" s="22">
        <v>104.95780000000001</v>
      </c>
      <c r="DP71" s="22">
        <v>104.81529999999999</v>
      </c>
      <c r="DQ71" s="22">
        <v>104.83</v>
      </c>
      <c r="DR71" s="22">
        <v>104.7829</v>
      </c>
      <c r="DS71" s="22">
        <v>104.6494</v>
      </c>
      <c r="DT71" s="22">
        <v>104.7856</v>
      </c>
      <c r="DU71" s="22">
        <v>104.8596</v>
      </c>
      <c r="DV71" s="22">
        <v>104.80419999999999</v>
      </c>
      <c r="DW71" s="22">
        <v>104.7889</v>
      </c>
      <c r="DX71" s="22">
        <v>104.76649999999999</v>
      </c>
      <c r="DY71" s="22">
        <v>104.30549999999999</v>
      </c>
      <c r="DZ71" s="22">
        <v>104.3018</v>
      </c>
      <c r="EA71" s="22">
        <v>104.252</v>
      </c>
      <c r="EB71" s="22">
        <v>104.2051</v>
      </c>
      <c r="EC71" s="22">
        <v>104.30670000000001</v>
      </c>
      <c r="ED71" s="22">
        <v>104.3049</v>
      </c>
      <c r="EE71" s="22">
        <v>104.1392</v>
      </c>
      <c r="EF71" s="22">
        <v>104.1538</v>
      </c>
      <c r="EG71" s="22">
        <v>104.1917</v>
      </c>
      <c r="EH71" s="22">
        <v>104.1224</v>
      </c>
      <c r="EI71" s="22">
        <v>104.1923</v>
      </c>
      <c r="EJ71" s="22">
        <v>104.27</v>
      </c>
      <c r="EK71" s="22">
        <v>104.2705</v>
      </c>
      <c r="EL71" s="22">
        <v>104.31699999999999</v>
      </c>
      <c r="EM71" s="22">
        <v>104.3163</v>
      </c>
      <c r="EN71" s="22">
        <v>104.4302</v>
      </c>
      <c r="EO71" s="22">
        <v>104.3395</v>
      </c>
      <c r="EP71" s="22">
        <v>104.40649999999999</v>
      </c>
      <c r="EQ71" s="22">
        <v>104.3597</v>
      </c>
      <c r="ER71" s="22">
        <v>104.3454</v>
      </c>
      <c r="ES71" s="22">
        <v>104.3561</v>
      </c>
      <c r="ET71" s="22">
        <v>104.0202</v>
      </c>
      <c r="EU71" s="22">
        <v>104.0645</v>
      </c>
      <c r="EV71" s="22">
        <v>104.059</v>
      </c>
      <c r="EW71" s="22">
        <v>104.8823</v>
      </c>
      <c r="EX71" s="22">
        <v>104.88079999999999</v>
      </c>
      <c r="EY71" s="22">
        <v>104.79430000000001</v>
      </c>
      <c r="EZ71" s="22">
        <v>105.8348</v>
      </c>
      <c r="FA71" s="22">
        <v>104.7504</v>
      </c>
      <c r="FB71" s="22">
        <v>104.37309999999999</v>
      </c>
      <c r="FC71" s="22">
        <v>102.01309999999999</v>
      </c>
      <c r="FD71" s="22">
        <v>102.0715</v>
      </c>
      <c r="FE71" s="22">
        <v>102.0522</v>
      </c>
      <c r="FF71" s="22">
        <v>100.6602</v>
      </c>
      <c r="FG71" s="22">
        <v>100.69289999999999</v>
      </c>
      <c r="FH71" s="22">
        <v>100.8</v>
      </c>
      <c r="FI71" s="22">
        <v>101.06399999999999</v>
      </c>
      <c r="FJ71" s="22">
        <v>100.9126</v>
      </c>
      <c r="FK71" s="22">
        <v>100.9123</v>
      </c>
      <c r="FL71" s="22">
        <v>100.93210000000001</v>
      </c>
      <c r="FM71" s="22">
        <v>100.8717</v>
      </c>
      <c r="FN71" s="22">
        <v>100.5977</v>
      </c>
      <c r="FO71" s="22">
        <v>100.5552</v>
      </c>
      <c r="FP71" s="22">
        <v>100.5934</v>
      </c>
      <c r="FQ71" s="22">
        <v>100.8853</v>
      </c>
      <c r="FR71" s="22">
        <v>101.0243</v>
      </c>
      <c r="FS71" s="22">
        <v>101.0311</v>
      </c>
      <c r="FT71" s="22">
        <v>99.933800000000005</v>
      </c>
      <c r="FU71" s="22">
        <v>100.0159</v>
      </c>
      <c r="FV71" s="22">
        <v>99.796599999999998</v>
      </c>
      <c r="FW71" s="22">
        <v>99.725999999999999</v>
      </c>
      <c r="FX71" s="22">
        <v>99.7119</v>
      </c>
      <c r="FY71" s="22">
        <v>99.291899999999998</v>
      </c>
      <c r="FZ71" s="22">
        <v>99.064899999999994</v>
      </c>
      <c r="GA71" s="22">
        <v>99.064899999999994</v>
      </c>
      <c r="GB71" s="22">
        <v>99.296300000000002</v>
      </c>
      <c r="GC71" s="22">
        <v>99.025099999999995</v>
      </c>
      <c r="GD71" s="22">
        <v>98.992199999999997</v>
      </c>
      <c r="GE71" s="22">
        <v>98.999600000000001</v>
      </c>
      <c r="GF71" s="22">
        <v>100.8802</v>
      </c>
      <c r="GG71" s="22">
        <v>100.8802</v>
      </c>
      <c r="GH71" s="22">
        <v>100.8802</v>
      </c>
      <c r="GI71" s="22">
        <v>101.1724</v>
      </c>
      <c r="GJ71" s="22">
        <v>101.1922</v>
      </c>
      <c r="GK71" s="22">
        <v>101.12179999999999</v>
      </c>
      <c r="GL71" s="22">
        <v>102.5988</v>
      </c>
      <c r="GM71" s="22">
        <v>102.6101</v>
      </c>
      <c r="GN71" s="22">
        <v>102.6101</v>
      </c>
      <c r="GO71" s="22">
        <v>101.8622</v>
      </c>
      <c r="GP71" s="22">
        <v>101.8535</v>
      </c>
      <c r="GQ71" s="22">
        <v>101.8639</v>
      </c>
      <c r="GR71" s="22">
        <v>101.5587</v>
      </c>
      <c r="GS71" s="22">
        <v>101.67319999999999</v>
      </c>
      <c r="GT71" s="22">
        <v>101.67319999999999</v>
      </c>
      <c r="GU71" s="22">
        <v>101.9072</v>
      </c>
      <c r="GV71" s="22">
        <v>101.9072</v>
      </c>
      <c r="GW71" s="22">
        <v>101.9866</v>
      </c>
      <c r="GX71" s="22">
        <v>101.8228</v>
      </c>
      <c r="GY71" s="22">
        <v>101.8374</v>
      </c>
      <c r="GZ71" s="22">
        <v>101.85769999999999</v>
      </c>
      <c r="HA71" s="22">
        <v>101.30500000000001</v>
      </c>
      <c r="HB71" s="22">
        <v>101.741</v>
      </c>
      <c r="HC71" s="22">
        <v>101.7676</v>
      </c>
      <c r="HD71" s="22">
        <v>101.4019</v>
      </c>
      <c r="HE71" s="22">
        <v>101.41679999999999</v>
      </c>
      <c r="HF71" s="22">
        <v>101.4307</v>
      </c>
      <c r="HG71" s="22">
        <v>101.24250000000001</v>
      </c>
      <c r="HH71" s="22">
        <v>101.24250000000001</v>
      </c>
      <c r="HI71" s="22">
        <v>101.2492</v>
      </c>
      <c r="HJ71" s="22">
        <v>100.4819</v>
      </c>
      <c r="HK71" s="22">
        <v>100.538</v>
      </c>
      <c r="HL71" s="22">
        <v>100.5775</v>
      </c>
      <c r="HM71" s="22">
        <v>99.196299999999994</v>
      </c>
      <c r="HN71" s="22">
        <v>99.318700000000007</v>
      </c>
      <c r="HO71" s="22">
        <v>99.318700000000007</v>
      </c>
      <c r="HP71" s="22">
        <v>99.922300000000007</v>
      </c>
      <c r="HQ71" s="22">
        <v>99.922300000000007</v>
      </c>
      <c r="HR71" s="22">
        <v>99.922300000000007</v>
      </c>
      <c r="HS71" s="167">
        <v>100</v>
      </c>
      <c r="HT71" s="22">
        <v>100</v>
      </c>
      <c r="HU71" s="4">
        <v>100</v>
      </c>
      <c r="HV71" s="4">
        <v>100.44750000000001</v>
      </c>
      <c r="HW71" s="4">
        <v>100.44750000000001</v>
      </c>
      <c r="HX71" s="4">
        <v>100.44750000000001</v>
      </c>
      <c r="HY71" s="4">
        <v>100.1537</v>
      </c>
      <c r="HZ71" s="4">
        <v>102.4894</v>
      </c>
      <c r="IA71" s="4">
        <v>102.4894</v>
      </c>
      <c r="IB71" s="4">
        <v>101.5802</v>
      </c>
      <c r="IC71" s="4">
        <v>103.08710000000001</v>
      </c>
      <c r="ID71" s="4">
        <v>101.5802</v>
      </c>
      <c r="IE71" s="4">
        <v>103.53449999999999</v>
      </c>
      <c r="IF71" s="4">
        <v>103.86369999999999</v>
      </c>
      <c r="IG71" s="4">
        <v>104.9359</v>
      </c>
      <c r="IH71" s="4">
        <v>108.6279</v>
      </c>
      <c r="II71" s="4">
        <v>108.6279</v>
      </c>
      <c r="IJ71" s="28">
        <v>108.6279</v>
      </c>
    </row>
    <row r="72" spans="1:244" s="100" customFormat="1" ht="11.1" customHeight="1" x14ac:dyDescent="0.2">
      <c r="A72" s="95" t="s">
        <v>2206</v>
      </c>
      <c r="B72" s="192"/>
      <c r="C72" s="192" t="s">
        <v>5521</v>
      </c>
      <c r="D72" s="46" t="s">
        <v>5352</v>
      </c>
      <c r="E72" s="47"/>
      <c r="F72" s="34"/>
      <c r="G72" s="34"/>
      <c r="H72" s="34"/>
      <c r="I72" s="34" t="str">
        <f>IF(LEFT($J$1,1)="1",VLOOKUP($A72,PPI_IPI_PGA_PGAI!$A:$I,2,FALSE),IF(LEFT($J$1,1)="2",VLOOKUP($A72,PPI_IPI_PGA_PGAI!$A:$I,3,FALSE),IF(LEFT($J$1,1)="3",VLOOKUP($A72,PPI_IPI_PGA_PGAI!$A:$I,4,FALSE),VLOOKUP($A72,PPI_IPI_PGA_PGAI!$A:$I,5,FALSE))))</f>
        <v>Mehle</v>
      </c>
      <c r="K72" s="34"/>
      <c r="L72" s="34"/>
      <c r="M72" s="34"/>
      <c r="N72" s="185"/>
      <c r="O72" s="5">
        <v>5.7200000000000001E-2</v>
      </c>
      <c r="P72" s="153" t="s">
        <v>5719</v>
      </c>
      <c r="Q72" s="153" t="s">
        <v>5719</v>
      </c>
      <c r="R72" s="153" t="s">
        <v>5719</v>
      </c>
      <c r="S72" s="153" t="s">
        <v>5719</v>
      </c>
      <c r="T72" s="153" t="s">
        <v>5719</v>
      </c>
      <c r="U72" s="153" t="s">
        <v>5719</v>
      </c>
      <c r="V72" s="153" t="s">
        <v>5719</v>
      </c>
      <c r="W72" s="153" t="s">
        <v>5719</v>
      </c>
      <c r="X72" s="153" t="s">
        <v>5719</v>
      </c>
      <c r="Y72" s="153" t="s">
        <v>5719</v>
      </c>
      <c r="Z72" s="153" t="s">
        <v>5719</v>
      </c>
      <c r="AA72" s="153" t="s">
        <v>5719</v>
      </c>
      <c r="AB72" s="153" t="s">
        <v>5719</v>
      </c>
      <c r="AC72" s="153" t="s">
        <v>5719</v>
      </c>
      <c r="AD72" s="153" t="s">
        <v>5719</v>
      </c>
      <c r="AE72" s="153" t="s">
        <v>5719</v>
      </c>
      <c r="AF72" s="153" t="s">
        <v>5719</v>
      </c>
      <c r="AG72" s="153" t="s">
        <v>5719</v>
      </c>
      <c r="AH72" s="153" t="s">
        <v>5719</v>
      </c>
      <c r="AI72" s="153" t="s">
        <v>5719</v>
      </c>
      <c r="AJ72" s="153" t="s">
        <v>5719</v>
      </c>
      <c r="AK72" s="153" t="s">
        <v>5719</v>
      </c>
      <c r="AL72" s="153" t="s">
        <v>5719</v>
      </c>
      <c r="AM72" s="153" t="s">
        <v>5719</v>
      </c>
      <c r="AN72" s="153" t="s">
        <v>5719</v>
      </c>
      <c r="AO72" s="153" t="s">
        <v>5719</v>
      </c>
      <c r="AP72" s="153" t="s">
        <v>5719</v>
      </c>
      <c r="AQ72" s="153" t="s">
        <v>5719</v>
      </c>
      <c r="AR72" s="153" t="s">
        <v>5719</v>
      </c>
      <c r="AS72" s="153" t="s">
        <v>5719</v>
      </c>
      <c r="AT72" s="153" t="s">
        <v>5719</v>
      </c>
      <c r="AU72" s="153" t="s">
        <v>5719</v>
      </c>
      <c r="AV72" s="153" t="s">
        <v>5719</v>
      </c>
      <c r="AW72" s="153" t="s">
        <v>5719</v>
      </c>
      <c r="AX72" s="153" t="s">
        <v>5719</v>
      </c>
      <c r="AY72" s="153" t="s">
        <v>5719</v>
      </c>
      <c r="AZ72" s="153" t="s">
        <v>5719</v>
      </c>
      <c r="BA72" s="153" t="s">
        <v>5719</v>
      </c>
      <c r="BB72" s="153" t="s">
        <v>5719</v>
      </c>
      <c r="BC72" s="153" t="s">
        <v>5719</v>
      </c>
      <c r="BD72" s="153" t="s">
        <v>5719</v>
      </c>
      <c r="BE72" s="153" t="s">
        <v>5719</v>
      </c>
      <c r="BF72" s="153" t="s">
        <v>5719</v>
      </c>
      <c r="BG72" s="153" t="s">
        <v>5719</v>
      </c>
      <c r="BH72" s="153" t="s">
        <v>5719</v>
      </c>
      <c r="BI72" s="153" t="s">
        <v>5719</v>
      </c>
      <c r="BJ72" s="153" t="s">
        <v>5719</v>
      </c>
      <c r="BK72" s="153" t="s">
        <v>5719</v>
      </c>
      <c r="BL72" s="153" t="s">
        <v>5719</v>
      </c>
      <c r="BM72" s="153" t="s">
        <v>5719</v>
      </c>
      <c r="BN72" s="153" t="s">
        <v>5719</v>
      </c>
      <c r="BO72" s="153" t="s">
        <v>5719</v>
      </c>
      <c r="BP72" s="153" t="s">
        <v>5719</v>
      </c>
      <c r="BQ72" s="153" t="s">
        <v>5719</v>
      </c>
      <c r="BR72" s="153" t="s">
        <v>5719</v>
      </c>
      <c r="BS72" s="153" t="s">
        <v>5719</v>
      </c>
      <c r="BT72" s="153" t="s">
        <v>5719</v>
      </c>
      <c r="BU72" s="153" t="s">
        <v>5719</v>
      </c>
      <c r="BV72" s="153" t="s">
        <v>5719</v>
      </c>
      <c r="BW72" s="153" t="s">
        <v>5719</v>
      </c>
      <c r="BX72" s="153" t="s">
        <v>5719</v>
      </c>
      <c r="BY72" s="153" t="s">
        <v>5719</v>
      </c>
      <c r="BZ72" s="153" t="s">
        <v>5719</v>
      </c>
      <c r="CA72" s="153" t="s">
        <v>5719</v>
      </c>
      <c r="CB72" s="153" t="s">
        <v>5719</v>
      </c>
      <c r="CC72" s="153" t="s">
        <v>5719</v>
      </c>
      <c r="CD72" s="153" t="s">
        <v>5719</v>
      </c>
      <c r="CE72" s="153" t="s">
        <v>5719</v>
      </c>
      <c r="CF72" s="153" t="s">
        <v>5719</v>
      </c>
      <c r="CG72" s="153" t="s">
        <v>5719</v>
      </c>
      <c r="CH72" s="153" t="s">
        <v>5719</v>
      </c>
      <c r="CI72" s="153" t="s">
        <v>5719</v>
      </c>
      <c r="CJ72" s="153" t="s">
        <v>5719</v>
      </c>
      <c r="CK72" s="153" t="s">
        <v>5719</v>
      </c>
      <c r="CL72" s="153" t="s">
        <v>5719</v>
      </c>
      <c r="CM72" s="153" t="s">
        <v>5719</v>
      </c>
      <c r="CN72" s="153" t="s">
        <v>5719</v>
      </c>
      <c r="CO72" s="153" t="s">
        <v>5719</v>
      </c>
      <c r="CP72" s="153" t="s">
        <v>5719</v>
      </c>
      <c r="CQ72" s="153" t="s">
        <v>5719</v>
      </c>
      <c r="CR72" s="153" t="s">
        <v>5719</v>
      </c>
      <c r="CS72" s="153" t="s">
        <v>5719</v>
      </c>
      <c r="CT72" s="153" t="s">
        <v>5719</v>
      </c>
      <c r="CU72" s="153" t="s">
        <v>5719</v>
      </c>
      <c r="CV72" s="153" t="s">
        <v>5719</v>
      </c>
      <c r="CW72" s="153" t="s">
        <v>5719</v>
      </c>
      <c r="CX72" s="153" t="s">
        <v>5719</v>
      </c>
      <c r="CY72" s="153" t="s">
        <v>5719</v>
      </c>
      <c r="CZ72" s="153" t="s">
        <v>5719</v>
      </c>
      <c r="DA72" s="153" t="s">
        <v>5719</v>
      </c>
      <c r="DB72" s="153" t="s">
        <v>5719</v>
      </c>
      <c r="DC72" s="153" t="s">
        <v>5719</v>
      </c>
      <c r="DD72" s="153" t="s">
        <v>5719</v>
      </c>
      <c r="DE72" s="153" t="s">
        <v>5719</v>
      </c>
      <c r="DF72" s="153" t="s">
        <v>5719</v>
      </c>
      <c r="DG72" s="153" t="s">
        <v>5719</v>
      </c>
      <c r="DH72" s="153" t="s">
        <v>5719</v>
      </c>
      <c r="DI72" s="153" t="s">
        <v>5719</v>
      </c>
      <c r="DJ72" s="153" t="s">
        <v>5719</v>
      </c>
      <c r="DK72" s="153" t="s">
        <v>5719</v>
      </c>
      <c r="DL72" s="153" t="s">
        <v>5719</v>
      </c>
      <c r="DM72" s="153" t="s">
        <v>5719</v>
      </c>
      <c r="DN72" s="153" t="s">
        <v>5719</v>
      </c>
      <c r="DO72" s="153" t="s">
        <v>5719</v>
      </c>
      <c r="DP72" s="153" t="s">
        <v>5719</v>
      </c>
      <c r="DQ72" s="153" t="s">
        <v>5719</v>
      </c>
      <c r="DR72" s="153" t="s">
        <v>5719</v>
      </c>
      <c r="DS72" s="153" t="s">
        <v>5719</v>
      </c>
      <c r="DT72" s="153" t="s">
        <v>5719</v>
      </c>
      <c r="DU72" s="153" t="s">
        <v>5719</v>
      </c>
      <c r="DV72" s="153" t="s">
        <v>5719</v>
      </c>
      <c r="DW72" s="153" t="s">
        <v>5719</v>
      </c>
      <c r="DX72" s="153" t="s">
        <v>5719</v>
      </c>
      <c r="DY72" s="153" t="s">
        <v>5719</v>
      </c>
      <c r="DZ72" s="153" t="s">
        <v>5719</v>
      </c>
      <c r="EA72" s="153" t="s">
        <v>5719</v>
      </c>
      <c r="EB72" s="153" t="s">
        <v>5719</v>
      </c>
      <c r="EC72" s="153" t="s">
        <v>5719</v>
      </c>
      <c r="ED72" s="153" t="s">
        <v>5719</v>
      </c>
      <c r="EE72" s="153" t="s">
        <v>5719</v>
      </c>
      <c r="EF72" s="153" t="s">
        <v>5719</v>
      </c>
      <c r="EG72" s="153" t="s">
        <v>5719</v>
      </c>
      <c r="EH72" s="153" t="s">
        <v>5719</v>
      </c>
      <c r="EI72" s="153" t="s">
        <v>5719</v>
      </c>
      <c r="EJ72" s="153" t="s">
        <v>5719</v>
      </c>
      <c r="EK72" s="153" t="s">
        <v>5719</v>
      </c>
      <c r="EL72" s="153" t="s">
        <v>5719</v>
      </c>
      <c r="EM72" s="153" t="s">
        <v>5719</v>
      </c>
      <c r="EN72" s="153" t="s">
        <v>5719</v>
      </c>
      <c r="EO72" s="153" t="s">
        <v>5719</v>
      </c>
      <c r="EP72" s="153" t="s">
        <v>5719</v>
      </c>
      <c r="EQ72" s="153" t="s">
        <v>5719</v>
      </c>
      <c r="ER72" s="153" t="s">
        <v>5719</v>
      </c>
      <c r="ES72" s="153" t="s">
        <v>5719</v>
      </c>
      <c r="ET72" s="153" t="s">
        <v>5719</v>
      </c>
      <c r="EU72" s="153" t="s">
        <v>5719</v>
      </c>
      <c r="EV72" s="153" t="s">
        <v>5719</v>
      </c>
      <c r="EW72" s="153" t="s">
        <v>5719</v>
      </c>
      <c r="EX72" s="153" t="s">
        <v>5719</v>
      </c>
      <c r="EY72" s="153" t="s">
        <v>5719</v>
      </c>
      <c r="EZ72" s="153" t="s">
        <v>5719</v>
      </c>
      <c r="FA72" s="153" t="s">
        <v>5719</v>
      </c>
      <c r="FB72" s="153" t="s">
        <v>5719</v>
      </c>
      <c r="FC72" s="153" t="s">
        <v>5719</v>
      </c>
      <c r="FD72" s="153" t="s">
        <v>5719</v>
      </c>
      <c r="FE72" s="153" t="s">
        <v>5719</v>
      </c>
      <c r="FF72" s="153" t="s">
        <v>5719</v>
      </c>
      <c r="FG72" s="153" t="s">
        <v>5719</v>
      </c>
      <c r="FH72" s="153" t="s">
        <v>5719</v>
      </c>
      <c r="FI72" s="153" t="s">
        <v>5719</v>
      </c>
      <c r="FJ72" s="153" t="s">
        <v>5719</v>
      </c>
      <c r="FK72" s="153" t="s">
        <v>5719</v>
      </c>
      <c r="FL72" s="153" t="s">
        <v>5719</v>
      </c>
      <c r="FM72" s="153" t="s">
        <v>5719</v>
      </c>
      <c r="FN72" s="153" t="s">
        <v>5719</v>
      </c>
      <c r="FO72" s="153" t="s">
        <v>5719</v>
      </c>
      <c r="FP72" s="153" t="s">
        <v>5719</v>
      </c>
      <c r="FQ72" s="153" t="s">
        <v>5719</v>
      </c>
      <c r="FR72" s="153" t="s">
        <v>5719</v>
      </c>
      <c r="FS72" s="153" t="s">
        <v>5719</v>
      </c>
      <c r="FT72" s="153" t="s">
        <v>5719</v>
      </c>
      <c r="FU72" s="153" t="s">
        <v>5719</v>
      </c>
      <c r="FV72" s="153" t="s">
        <v>5719</v>
      </c>
      <c r="FW72" s="153" t="s">
        <v>5719</v>
      </c>
      <c r="FX72" s="153" t="s">
        <v>5719</v>
      </c>
      <c r="FY72" s="153" t="s">
        <v>5719</v>
      </c>
      <c r="FZ72" s="153" t="s">
        <v>5719</v>
      </c>
      <c r="GA72" s="153" t="s">
        <v>5719</v>
      </c>
      <c r="GB72" s="153" t="s">
        <v>5719</v>
      </c>
      <c r="GC72" s="153" t="s">
        <v>5719</v>
      </c>
      <c r="GD72" s="153" t="s">
        <v>5719</v>
      </c>
      <c r="GE72" s="153" t="s">
        <v>5719</v>
      </c>
      <c r="GF72" s="153" t="s">
        <v>5719</v>
      </c>
      <c r="GG72" s="153" t="s">
        <v>5719</v>
      </c>
      <c r="GH72" s="153" t="s">
        <v>5719</v>
      </c>
      <c r="GI72" s="153" t="s">
        <v>5719</v>
      </c>
      <c r="GJ72" s="153" t="s">
        <v>5719</v>
      </c>
      <c r="GK72" s="153" t="s">
        <v>5719</v>
      </c>
      <c r="GL72" s="153" t="s">
        <v>5719</v>
      </c>
      <c r="GM72" s="153" t="s">
        <v>5719</v>
      </c>
      <c r="GN72" s="153" t="s">
        <v>5719</v>
      </c>
      <c r="GO72" s="153" t="s">
        <v>5719</v>
      </c>
      <c r="GP72" s="153" t="s">
        <v>5719</v>
      </c>
      <c r="GQ72" s="153" t="s">
        <v>5719</v>
      </c>
      <c r="GR72" s="153" t="s">
        <v>5719</v>
      </c>
      <c r="GS72" s="153" t="s">
        <v>5719</v>
      </c>
      <c r="GT72" s="153" t="s">
        <v>5719</v>
      </c>
      <c r="GU72" s="153" t="s">
        <v>5719</v>
      </c>
      <c r="GV72" s="153" t="s">
        <v>5719</v>
      </c>
      <c r="GW72" s="153" t="s">
        <v>5719</v>
      </c>
      <c r="GX72" s="153" t="s">
        <v>5719</v>
      </c>
      <c r="GY72" s="153" t="s">
        <v>5719</v>
      </c>
      <c r="GZ72" s="153" t="s">
        <v>5719</v>
      </c>
      <c r="HA72" s="153" t="s">
        <v>5719</v>
      </c>
      <c r="HB72" s="153" t="s">
        <v>5719</v>
      </c>
      <c r="HC72" s="153" t="s">
        <v>5719</v>
      </c>
      <c r="HD72" s="153" t="s">
        <v>5719</v>
      </c>
      <c r="HE72" s="153" t="s">
        <v>5719</v>
      </c>
      <c r="HF72" s="153" t="s">
        <v>5719</v>
      </c>
      <c r="HG72" s="153" t="s">
        <v>5719</v>
      </c>
      <c r="HH72" s="153" t="s">
        <v>5719</v>
      </c>
      <c r="HI72" s="153" t="s">
        <v>5719</v>
      </c>
      <c r="HJ72" s="153" t="s">
        <v>5719</v>
      </c>
      <c r="HK72" s="153" t="s">
        <v>5719</v>
      </c>
      <c r="HL72" s="153" t="s">
        <v>5719</v>
      </c>
      <c r="HM72" s="153" t="s">
        <v>5719</v>
      </c>
      <c r="HN72" s="153" t="s">
        <v>5719</v>
      </c>
      <c r="HO72" s="153" t="s">
        <v>5719</v>
      </c>
      <c r="HP72" s="153" t="s">
        <v>5719</v>
      </c>
      <c r="HQ72" s="153" t="s">
        <v>5719</v>
      </c>
      <c r="HR72" s="153" t="s">
        <v>5719</v>
      </c>
      <c r="HS72" s="167">
        <v>100</v>
      </c>
      <c r="HT72" s="22">
        <v>100</v>
      </c>
      <c r="HU72" s="4">
        <v>100</v>
      </c>
      <c r="HV72" s="4">
        <v>100.6216</v>
      </c>
      <c r="HW72" s="4">
        <v>100.6216</v>
      </c>
      <c r="HX72" s="4">
        <v>100.6216</v>
      </c>
      <c r="HY72" s="4">
        <v>99.978099999999998</v>
      </c>
      <c r="HZ72" s="4">
        <v>99.978099999999998</v>
      </c>
      <c r="IA72" s="4">
        <v>99.978099999999998</v>
      </c>
      <c r="IB72" s="4">
        <v>101.9757</v>
      </c>
      <c r="IC72" s="4">
        <v>101.9757</v>
      </c>
      <c r="ID72" s="4">
        <v>101.9757</v>
      </c>
      <c r="IE72" s="4">
        <v>105.1281</v>
      </c>
      <c r="IF72" s="4">
        <v>105.1281</v>
      </c>
      <c r="IG72" s="4">
        <v>105.1281</v>
      </c>
      <c r="IH72" s="4">
        <v>110.8677</v>
      </c>
      <c r="II72" s="4">
        <v>110.8677</v>
      </c>
      <c r="IJ72" s="28">
        <v>110.8677</v>
      </c>
    </row>
    <row r="73" spans="1:244" s="13" customFormat="1" ht="11.1" customHeight="1" x14ac:dyDescent="0.2">
      <c r="A73" s="95" t="s">
        <v>2209</v>
      </c>
      <c r="B73" s="192"/>
      <c r="C73" s="192" t="s">
        <v>5522</v>
      </c>
      <c r="D73" s="46" t="s">
        <v>249</v>
      </c>
      <c r="E73" s="47"/>
      <c r="F73" s="34"/>
      <c r="G73" s="34"/>
      <c r="H73" s="34" t="str">
        <f>IF(LEFT($J$1,1)="1",VLOOKUP($A73,PPI_IPI_PGA_PGAI!$A:$I,2,FALSE),IF(LEFT($J$1,1)="2",VLOOKUP($A73,PPI_IPI_PGA_PGAI!$A:$I,3,FALSE),IF(LEFT($J$1,1)="3",VLOOKUP($A73,PPI_IPI_PGA_PGAI!$A:$I,4,FALSE),VLOOKUP($A73,PPI_IPI_PGA_PGAI!$A:$I,5,FALSE))))</f>
        <v>Back- und Teigwaren</v>
      </c>
      <c r="I73" s="34"/>
      <c r="J73" s="34"/>
      <c r="K73" s="34"/>
      <c r="L73" s="34"/>
      <c r="M73" s="34"/>
      <c r="N73" s="189"/>
      <c r="O73" s="5">
        <v>1.2719</v>
      </c>
      <c r="P73" s="22">
        <v>89.653400000000005</v>
      </c>
      <c r="Q73" s="22">
        <v>89.653400000000005</v>
      </c>
      <c r="R73" s="22">
        <v>89.701099999999997</v>
      </c>
      <c r="S73" s="22">
        <v>89.701099999999997</v>
      </c>
      <c r="T73" s="22">
        <v>89.701099999999997</v>
      </c>
      <c r="U73" s="22">
        <v>90.042100000000005</v>
      </c>
      <c r="V73" s="22">
        <v>90.042100000000005</v>
      </c>
      <c r="W73" s="22">
        <v>90.042100000000005</v>
      </c>
      <c r="X73" s="22">
        <v>90.899900000000002</v>
      </c>
      <c r="Y73" s="22">
        <v>90.899900000000002</v>
      </c>
      <c r="Z73" s="22">
        <v>90.899900000000002</v>
      </c>
      <c r="AA73" s="22">
        <v>91.182400000000001</v>
      </c>
      <c r="AB73" s="22">
        <v>91.182400000000001</v>
      </c>
      <c r="AC73" s="22">
        <v>91.182400000000001</v>
      </c>
      <c r="AD73" s="22">
        <v>92.039400000000001</v>
      </c>
      <c r="AE73" s="22">
        <v>92.039400000000001</v>
      </c>
      <c r="AF73" s="22">
        <v>92.039400000000001</v>
      </c>
      <c r="AG73" s="22">
        <v>92.034300000000002</v>
      </c>
      <c r="AH73" s="22">
        <v>92.034300000000002</v>
      </c>
      <c r="AI73" s="22">
        <v>92.034300000000002</v>
      </c>
      <c r="AJ73" s="22">
        <v>92.169399999999996</v>
      </c>
      <c r="AK73" s="22">
        <v>92.169399999999996</v>
      </c>
      <c r="AL73" s="22">
        <v>92.169399999999996</v>
      </c>
      <c r="AM73" s="22">
        <v>92.383700000000005</v>
      </c>
      <c r="AN73" s="22">
        <v>92.383700000000005</v>
      </c>
      <c r="AO73" s="22">
        <v>92.383700000000005</v>
      </c>
      <c r="AP73" s="22">
        <v>92.011300000000006</v>
      </c>
      <c r="AQ73" s="22">
        <v>92.011300000000006</v>
      </c>
      <c r="AR73" s="22">
        <v>92.011300000000006</v>
      </c>
      <c r="AS73" s="22">
        <v>92.007000000000005</v>
      </c>
      <c r="AT73" s="22">
        <v>92.007000000000005</v>
      </c>
      <c r="AU73" s="22">
        <v>92.007000000000005</v>
      </c>
      <c r="AV73" s="22">
        <v>92.060599999999994</v>
      </c>
      <c r="AW73" s="22">
        <v>92.060599999999994</v>
      </c>
      <c r="AX73" s="22">
        <v>92.060599999999994</v>
      </c>
      <c r="AY73" s="22">
        <v>92.427300000000002</v>
      </c>
      <c r="AZ73" s="22">
        <v>92.427300000000002</v>
      </c>
      <c r="BA73" s="22">
        <v>92.427300000000002</v>
      </c>
      <c r="BB73" s="22">
        <v>92.754099999999994</v>
      </c>
      <c r="BC73" s="22">
        <v>92.754099999999994</v>
      </c>
      <c r="BD73" s="22">
        <v>92.754099999999994</v>
      </c>
      <c r="BE73" s="22">
        <v>92.0261</v>
      </c>
      <c r="BF73" s="22">
        <v>92.0261</v>
      </c>
      <c r="BG73" s="22">
        <v>92.0261</v>
      </c>
      <c r="BH73" s="22">
        <v>91.6982</v>
      </c>
      <c r="BI73" s="22">
        <v>91.6982</v>
      </c>
      <c r="BJ73" s="22">
        <v>91.6982</v>
      </c>
      <c r="BK73" s="22">
        <v>91.657799999999995</v>
      </c>
      <c r="BL73" s="22">
        <v>91.657799999999995</v>
      </c>
      <c r="BM73" s="22">
        <v>91.657799999999995</v>
      </c>
      <c r="BN73" s="22">
        <v>91.612399999999994</v>
      </c>
      <c r="BO73" s="22">
        <v>91.612399999999994</v>
      </c>
      <c r="BP73" s="22">
        <v>91.612399999999994</v>
      </c>
      <c r="BQ73" s="22">
        <v>92.098799999999997</v>
      </c>
      <c r="BR73" s="22">
        <v>92.098799999999997</v>
      </c>
      <c r="BS73" s="22">
        <v>92.098799999999997</v>
      </c>
      <c r="BT73" s="22">
        <v>96.445499999999996</v>
      </c>
      <c r="BU73" s="22">
        <v>96.445499999999996</v>
      </c>
      <c r="BV73" s="22">
        <v>96.445499999999996</v>
      </c>
      <c r="BW73" s="22">
        <v>97.425899999999999</v>
      </c>
      <c r="BX73" s="22">
        <v>97.425899999999999</v>
      </c>
      <c r="BY73" s="22">
        <v>97.425899999999999</v>
      </c>
      <c r="BZ73" s="22">
        <v>97.841700000000003</v>
      </c>
      <c r="CA73" s="22">
        <v>97.841700000000003</v>
      </c>
      <c r="CB73" s="22">
        <v>97.841700000000003</v>
      </c>
      <c r="CC73" s="22">
        <v>98.016300000000001</v>
      </c>
      <c r="CD73" s="22">
        <v>98.016300000000001</v>
      </c>
      <c r="CE73" s="22">
        <v>98.016300000000001</v>
      </c>
      <c r="CF73" s="22">
        <v>97.568399999999997</v>
      </c>
      <c r="CG73" s="22">
        <v>97.568399999999997</v>
      </c>
      <c r="CH73" s="22">
        <v>97.568399999999997</v>
      </c>
      <c r="CI73" s="22">
        <v>97.922899999999998</v>
      </c>
      <c r="CJ73" s="22">
        <v>97.922899999999998</v>
      </c>
      <c r="CK73" s="22">
        <v>97.922899999999998</v>
      </c>
      <c r="CL73" s="22">
        <v>97.932500000000005</v>
      </c>
      <c r="CM73" s="22">
        <v>97.932500000000005</v>
      </c>
      <c r="CN73" s="22">
        <v>97.932500000000005</v>
      </c>
      <c r="CO73" s="22">
        <v>97.537700000000001</v>
      </c>
      <c r="CP73" s="22">
        <v>97.537700000000001</v>
      </c>
      <c r="CQ73" s="22">
        <v>97.537700000000001</v>
      </c>
      <c r="CR73" s="22">
        <v>95.670100000000005</v>
      </c>
      <c r="CS73" s="22">
        <v>95.670100000000005</v>
      </c>
      <c r="CT73" s="22">
        <v>95.670100000000005</v>
      </c>
      <c r="CU73" s="22">
        <v>95.534599999999998</v>
      </c>
      <c r="CV73" s="22">
        <v>95.534599999999998</v>
      </c>
      <c r="CW73" s="22">
        <v>95.534599999999998</v>
      </c>
      <c r="CX73" s="22">
        <v>95.973699999999994</v>
      </c>
      <c r="CY73" s="22">
        <v>95.973699999999994</v>
      </c>
      <c r="CZ73" s="22">
        <v>95.973699999999994</v>
      </c>
      <c r="DA73" s="22">
        <v>95.864500000000007</v>
      </c>
      <c r="DB73" s="22">
        <v>95.864500000000007</v>
      </c>
      <c r="DC73" s="22">
        <v>95.864500000000007</v>
      </c>
      <c r="DD73" s="22">
        <v>95.936700000000002</v>
      </c>
      <c r="DE73" s="22">
        <v>95.936700000000002</v>
      </c>
      <c r="DF73" s="22">
        <v>95.936700000000002</v>
      </c>
      <c r="DG73" s="22">
        <v>96.143100000000004</v>
      </c>
      <c r="DH73" s="22">
        <v>96.143100000000004</v>
      </c>
      <c r="DI73" s="22">
        <v>96.143100000000004</v>
      </c>
      <c r="DJ73" s="22">
        <v>96.135599999999997</v>
      </c>
      <c r="DK73" s="22">
        <v>96.135599999999997</v>
      </c>
      <c r="DL73" s="22">
        <v>96.135599999999997</v>
      </c>
      <c r="DM73" s="22">
        <v>96.218199999999996</v>
      </c>
      <c r="DN73" s="22">
        <v>96.218199999999996</v>
      </c>
      <c r="DO73" s="22">
        <v>96.218199999999996</v>
      </c>
      <c r="DP73" s="22">
        <v>96.821100000000001</v>
      </c>
      <c r="DQ73" s="22">
        <v>96.821100000000001</v>
      </c>
      <c r="DR73" s="22">
        <v>96.821100000000001</v>
      </c>
      <c r="DS73" s="22">
        <v>96.920900000000003</v>
      </c>
      <c r="DT73" s="22">
        <v>96.920900000000003</v>
      </c>
      <c r="DU73" s="22">
        <v>96.920900000000003</v>
      </c>
      <c r="DV73" s="22">
        <v>96.970799999999997</v>
      </c>
      <c r="DW73" s="22">
        <v>96.970799999999997</v>
      </c>
      <c r="DX73" s="22">
        <v>96.970799999999997</v>
      </c>
      <c r="DY73" s="22">
        <v>97.008600000000001</v>
      </c>
      <c r="DZ73" s="22">
        <v>97.008600000000001</v>
      </c>
      <c r="EA73" s="22">
        <v>97.008600000000001</v>
      </c>
      <c r="EB73" s="22">
        <v>97.5779</v>
      </c>
      <c r="EC73" s="22">
        <v>97.5779</v>
      </c>
      <c r="ED73" s="22">
        <v>97.5779</v>
      </c>
      <c r="EE73" s="22">
        <v>97.648700000000005</v>
      </c>
      <c r="EF73" s="22">
        <v>97.648700000000005</v>
      </c>
      <c r="EG73" s="22">
        <v>97.648700000000005</v>
      </c>
      <c r="EH73" s="22">
        <v>97.947500000000005</v>
      </c>
      <c r="EI73" s="22">
        <v>97.947500000000005</v>
      </c>
      <c r="EJ73" s="22">
        <v>97.947500000000005</v>
      </c>
      <c r="EK73" s="22">
        <v>97.083399999999997</v>
      </c>
      <c r="EL73" s="22">
        <v>97.083399999999997</v>
      </c>
      <c r="EM73" s="22">
        <v>97.083399999999997</v>
      </c>
      <c r="EN73" s="22">
        <v>97.071100000000001</v>
      </c>
      <c r="EO73" s="22">
        <v>97.071100000000001</v>
      </c>
      <c r="EP73" s="22">
        <v>97.071100000000001</v>
      </c>
      <c r="EQ73" s="22">
        <v>97.323999999999998</v>
      </c>
      <c r="ER73" s="22">
        <v>97.323999999999998</v>
      </c>
      <c r="ES73" s="22">
        <v>97.323999999999998</v>
      </c>
      <c r="ET73" s="22">
        <v>97.402000000000001</v>
      </c>
      <c r="EU73" s="22">
        <v>97.402000000000001</v>
      </c>
      <c r="EV73" s="22">
        <v>97.402000000000001</v>
      </c>
      <c r="EW73" s="22">
        <v>97.562299999999993</v>
      </c>
      <c r="EX73" s="22">
        <v>97.562299999999993</v>
      </c>
      <c r="EY73" s="22">
        <v>97.562299999999993</v>
      </c>
      <c r="EZ73" s="22">
        <v>97.9358</v>
      </c>
      <c r="FA73" s="22">
        <v>97.9358</v>
      </c>
      <c r="FB73" s="22">
        <v>97.9358</v>
      </c>
      <c r="FC73" s="22">
        <v>98.666600000000003</v>
      </c>
      <c r="FD73" s="22">
        <v>98.666600000000003</v>
      </c>
      <c r="FE73" s="22">
        <v>98.666600000000003</v>
      </c>
      <c r="FF73" s="22">
        <v>99.031499999999994</v>
      </c>
      <c r="FG73" s="22">
        <v>99.031499999999994</v>
      </c>
      <c r="FH73" s="22">
        <v>99.031499999999994</v>
      </c>
      <c r="FI73" s="22">
        <v>98.932699999999997</v>
      </c>
      <c r="FJ73" s="22">
        <v>98.932699999999997</v>
      </c>
      <c r="FK73" s="22">
        <v>98.932699999999997</v>
      </c>
      <c r="FL73" s="22">
        <v>98.932699999999997</v>
      </c>
      <c r="FM73" s="22">
        <v>98.932699999999997</v>
      </c>
      <c r="FN73" s="22">
        <v>99.409400000000005</v>
      </c>
      <c r="FO73" s="22">
        <v>99.409400000000005</v>
      </c>
      <c r="FP73" s="22">
        <v>99.409400000000005</v>
      </c>
      <c r="FQ73" s="22">
        <v>99.5822</v>
      </c>
      <c r="FR73" s="22">
        <v>99.5822</v>
      </c>
      <c r="FS73" s="22">
        <v>99.5822</v>
      </c>
      <c r="FT73" s="22">
        <v>99.755799999999994</v>
      </c>
      <c r="FU73" s="22">
        <v>99.755799999999994</v>
      </c>
      <c r="FV73" s="22">
        <v>99.755799999999994</v>
      </c>
      <c r="FW73" s="22">
        <v>99.8352</v>
      </c>
      <c r="FX73" s="22">
        <v>99.8352</v>
      </c>
      <c r="FY73" s="22">
        <v>99.8352</v>
      </c>
      <c r="FZ73" s="22">
        <v>99.649299999999997</v>
      </c>
      <c r="GA73" s="22">
        <v>99.649299999999997</v>
      </c>
      <c r="GB73" s="22">
        <v>99.649299999999997</v>
      </c>
      <c r="GC73" s="22">
        <v>99.533799999999999</v>
      </c>
      <c r="GD73" s="22">
        <v>99.533799999999999</v>
      </c>
      <c r="GE73" s="22">
        <v>99.533799999999999</v>
      </c>
      <c r="GF73" s="22">
        <v>99.459299999999999</v>
      </c>
      <c r="GG73" s="22">
        <v>99.459299999999999</v>
      </c>
      <c r="GH73" s="22">
        <v>99.459299999999999</v>
      </c>
      <c r="GI73" s="22">
        <v>100.0963</v>
      </c>
      <c r="GJ73" s="22">
        <v>100.0963</v>
      </c>
      <c r="GK73" s="22">
        <v>100.0963</v>
      </c>
      <c r="GL73" s="22">
        <v>99.937600000000003</v>
      </c>
      <c r="GM73" s="22">
        <v>99.937600000000003</v>
      </c>
      <c r="GN73" s="22">
        <v>99.937600000000003</v>
      </c>
      <c r="GO73" s="22">
        <v>99.435599999999994</v>
      </c>
      <c r="GP73" s="22">
        <v>99.435599999999994</v>
      </c>
      <c r="GQ73" s="22">
        <v>99.435599999999994</v>
      </c>
      <c r="GR73" s="22">
        <v>99.4298</v>
      </c>
      <c r="GS73" s="22">
        <v>99.4298</v>
      </c>
      <c r="GT73" s="22">
        <v>99.4298</v>
      </c>
      <c r="GU73" s="22">
        <v>99.468800000000002</v>
      </c>
      <c r="GV73" s="22">
        <v>99.468800000000002</v>
      </c>
      <c r="GW73" s="22">
        <v>99.468800000000002</v>
      </c>
      <c r="GX73" s="22">
        <v>99.439400000000006</v>
      </c>
      <c r="GY73" s="22">
        <v>99.439400000000006</v>
      </c>
      <c r="GZ73" s="22">
        <v>99.439400000000006</v>
      </c>
      <c r="HA73" s="22">
        <v>99.390199999999993</v>
      </c>
      <c r="HB73" s="22">
        <v>99.390199999999993</v>
      </c>
      <c r="HC73" s="22">
        <v>99.390199999999993</v>
      </c>
      <c r="HD73" s="22">
        <v>99.407899999999998</v>
      </c>
      <c r="HE73" s="22">
        <v>99.407899999999998</v>
      </c>
      <c r="HF73" s="22">
        <v>99.407899999999998</v>
      </c>
      <c r="HG73" s="22">
        <v>100.0133</v>
      </c>
      <c r="HH73" s="22">
        <v>100.0133</v>
      </c>
      <c r="HI73" s="22">
        <v>100.0133</v>
      </c>
      <c r="HJ73" s="22">
        <v>99.633099999999999</v>
      </c>
      <c r="HK73" s="22">
        <v>99.633099999999999</v>
      </c>
      <c r="HL73" s="22">
        <v>99.633099999999999</v>
      </c>
      <c r="HM73" s="22">
        <v>99.834500000000006</v>
      </c>
      <c r="HN73" s="22">
        <v>99.834500000000006</v>
      </c>
      <c r="HO73" s="22">
        <v>99.834500000000006</v>
      </c>
      <c r="HP73" s="22">
        <v>99.826099999999997</v>
      </c>
      <c r="HQ73" s="22">
        <v>99.826099999999997</v>
      </c>
      <c r="HR73" s="22">
        <v>99.826099999999997</v>
      </c>
      <c r="HS73" s="167">
        <v>100</v>
      </c>
      <c r="HT73" s="22">
        <v>100</v>
      </c>
      <c r="HU73" s="4">
        <v>100</v>
      </c>
      <c r="HV73" s="4">
        <v>99.6464</v>
      </c>
      <c r="HW73" s="4">
        <v>99.6464</v>
      </c>
      <c r="HX73" s="4">
        <v>99.6464</v>
      </c>
      <c r="HY73" s="4">
        <v>100.3164</v>
      </c>
      <c r="HZ73" s="4">
        <v>100.3164</v>
      </c>
      <c r="IA73" s="4">
        <v>100.3164</v>
      </c>
      <c r="IB73" s="4">
        <v>100.27079999999999</v>
      </c>
      <c r="IC73" s="4">
        <v>100.27079999999999</v>
      </c>
      <c r="ID73" s="4">
        <v>100.27079999999999</v>
      </c>
      <c r="IE73" s="4">
        <v>101.1063</v>
      </c>
      <c r="IF73" s="4">
        <v>101.1063</v>
      </c>
      <c r="IG73" s="4">
        <v>101.1063</v>
      </c>
      <c r="IH73" s="4">
        <v>103.1229</v>
      </c>
      <c r="II73" s="4">
        <v>103.1229</v>
      </c>
      <c r="IJ73" s="28">
        <v>103.1229</v>
      </c>
    </row>
    <row r="74" spans="1:244" s="100" customFormat="1" ht="11.1" customHeight="1" x14ac:dyDescent="0.2">
      <c r="A74" s="95" t="s">
        <v>4216</v>
      </c>
      <c r="B74" s="192"/>
      <c r="C74" s="192" t="s">
        <v>5523</v>
      </c>
      <c r="D74" s="46" t="s">
        <v>5353</v>
      </c>
      <c r="E74" s="47"/>
      <c r="F74" s="34"/>
      <c r="G74" s="34"/>
      <c r="H74" s="34"/>
      <c r="I74" s="34" t="str">
        <f>IF(LEFT($J$1,1)="1",VLOOKUP($A74,PPI_IPI_PGA_PGAI!$A:$I,2,FALSE),IF(LEFT($J$1,1)="2",VLOOKUP($A74,PPI_IPI_PGA_PGAI!$A:$I,3,FALSE),IF(LEFT($J$1,1)="3",VLOOKUP($A74,PPI_IPI_PGA_PGAI!$A:$I,4,FALSE),VLOOKUP($A74,PPI_IPI_PGA_PGAI!$A:$I,5,FALSE))))</f>
        <v>Brot</v>
      </c>
      <c r="K74" s="34"/>
      <c r="L74" s="34"/>
      <c r="M74" s="34"/>
      <c r="N74" s="185"/>
      <c r="O74" s="5">
        <v>0.66159999999999997</v>
      </c>
      <c r="P74" s="153" t="s">
        <v>5719</v>
      </c>
      <c r="Q74" s="153" t="s">
        <v>5719</v>
      </c>
      <c r="R74" s="153" t="s">
        <v>5719</v>
      </c>
      <c r="S74" s="153" t="s">
        <v>5719</v>
      </c>
      <c r="T74" s="153" t="s">
        <v>5719</v>
      </c>
      <c r="U74" s="153" t="s">
        <v>5719</v>
      </c>
      <c r="V74" s="153" t="s">
        <v>5719</v>
      </c>
      <c r="W74" s="153" t="s">
        <v>5719</v>
      </c>
      <c r="X74" s="153" t="s">
        <v>5719</v>
      </c>
      <c r="Y74" s="153" t="s">
        <v>5719</v>
      </c>
      <c r="Z74" s="153" t="s">
        <v>5719</v>
      </c>
      <c r="AA74" s="153" t="s">
        <v>5719</v>
      </c>
      <c r="AB74" s="153" t="s">
        <v>5719</v>
      </c>
      <c r="AC74" s="153" t="s">
        <v>5719</v>
      </c>
      <c r="AD74" s="153" t="s">
        <v>5719</v>
      </c>
      <c r="AE74" s="153" t="s">
        <v>5719</v>
      </c>
      <c r="AF74" s="153" t="s">
        <v>5719</v>
      </c>
      <c r="AG74" s="153" t="s">
        <v>5719</v>
      </c>
      <c r="AH74" s="153" t="s">
        <v>5719</v>
      </c>
      <c r="AI74" s="153" t="s">
        <v>5719</v>
      </c>
      <c r="AJ74" s="153" t="s">
        <v>5719</v>
      </c>
      <c r="AK74" s="153" t="s">
        <v>5719</v>
      </c>
      <c r="AL74" s="153" t="s">
        <v>5719</v>
      </c>
      <c r="AM74" s="153" t="s">
        <v>5719</v>
      </c>
      <c r="AN74" s="153" t="s">
        <v>5719</v>
      </c>
      <c r="AO74" s="153" t="s">
        <v>5719</v>
      </c>
      <c r="AP74" s="153" t="s">
        <v>5719</v>
      </c>
      <c r="AQ74" s="153" t="s">
        <v>5719</v>
      </c>
      <c r="AR74" s="153" t="s">
        <v>5719</v>
      </c>
      <c r="AS74" s="153" t="s">
        <v>5719</v>
      </c>
      <c r="AT74" s="153" t="s">
        <v>5719</v>
      </c>
      <c r="AU74" s="153" t="s">
        <v>5719</v>
      </c>
      <c r="AV74" s="153" t="s">
        <v>5719</v>
      </c>
      <c r="AW74" s="153" t="s">
        <v>5719</v>
      </c>
      <c r="AX74" s="153" t="s">
        <v>5719</v>
      </c>
      <c r="AY74" s="153" t="s">
        <v>5719</v>
      </c>
      <c r="AZ74" s="153" t="s">
        <v>5719</v>
      </c>
      <c r="BA74" s="153" t="s">
        <v>5719</v>
      </c>
      <c r="BB74" s="153" t="s">
        <v>5719</v>
      </c>
      <c r="BC74" s="153" t="s">
        <v>5719</v>
      </c>
      <c r="BD74" s="153" t="s">
        <v>5719</v>
      </c>
      <c r="BE74" s="153" t="s">
        <v>5719</v>
      </c>
      <c r="BF74" s="153" t="s">
        <v>5719</v>
      </c>
      <c r="BG74" s="153" t="s">
        <v>5719</v>
      </c>
      <c r="BH74" s="153" t="s">
        <v>5719</v>
      </c>
      <c r="BI74" s="153" t="s">
        <v>5719</v>
      </c>
      <c r="BJ74" s="153" t="s">
        <v>5719</v>
      </c>
      <c r="BK74" s="153" t="s">
        <v>5719</v>
      </c>
      <c r="BL74" s="153" t="s">
        <v>5719</v>
      </c>
      <c r="BM74" s="153" t="s">
        <v>5719</v>
      </c>
      <c r="BN74" s="153" t="s">
        <v>5719</v>
      </c>
      <c r="BO74" s="153" t="s">
        <v>5719</v>
      </c>
      <c r="BP74" s="153" t="s">
        <v>5719</v>
      </c>
      <c r="BQ74" s="153" t="s">
        <v>5719</v>
      </c>
      <c r="BR74" s="153" t="s">
        <v>5719</v>
      </c>
      <c r="BS74" s="153" t="s">
        <v>5719</v>
      </c>
      <c r="BT74" s="153" t="s">
        <v>5719</v>
      </c>
      <c r="BU74" s="153" t="s">
        <v>5719</v>
      </c>
      <c r="BV74" s="153" t="s">
        <v>5719</v>
      </c>
      <c r="BW74" s="153" t="s">
        <v>5719</v>
      </c>
      <c r="BX74" s="153" t="s">
        <v>5719</v>
      </c>
      <c r="BY74" s="153" t="s">
        <v>5719</v>
      </c>
      <c r="BZ74" s="153" t="s">
        <v>5719</v>
      </c>
      <c r="CA74" s="153" t="s">
        <v>5719</v>
      </c>
      <c r="CB74" s="153" t="s">
        <v>5719</v>
      </c>
      <c r="CC74" s="153" t="s">
        <v>5719</v>
      </c>
      <c r="CD74" s="153" t="s">
        <v>5719</v>
      </c>
      <c r="CE74" s="153" t="s">
        <v>5719</v>
      </c>
      <c r="CF74" s="153" t="s">
        <v>5719</v>
      </c>
      <c r="CG74" s="153" t="s">
        <v>5719</v>
      </c>
      <c r="CH74" s="153" t="s">
        <v>5719</v>
      </c>
      <c r="CI74" s="153" t="s">
        <v>5719</v>
      </c>
      <c r="CJ74" s="153" t="s">
        <v>5719</v>
      </c>
      <c r="CK74" s="153" t="s">
        <v>5719</v>
      </c>
      <c r="CL74" s="153" t="s">
        <v>5719</v>
      </c>
      <c r="CM74" s="153" t="s">
        <v>5719</v>
      </c>
      <c r="CN74" s="153" t="s">
        <v>5719</v>
      </c>
      <c r="CO74" s="153" t="s">
        <v>5719</v>
      </c>
      <c r="CP74" s="153" t="s">
        <v>5719</v>
      </c>
      <c r="CQ74" s="153" t="s">
        <v>5719</v>
      </c>
      <c r="CR74" s="153" t="s">
        <v>5719</v>
      </c>
      <c r="CS74" s="153" t="s">
        <v>5719</v>
      </c>
      <c r="CT74" s="153" t="s">
        <v>5719</v>
      </c>
      <c r="CU74" s="153" t="s">
        <v>5719</v>
      </c>
      <c r="CV74" s="153" t="s">
        <v>5719</v>
      </c>
      <c r="CW74" s="153" t="s">
        <v>5719</v>
      </c>
      <c r="CX74" s="153" t="s">
        <v>5719</v>
      </c>
      <c r="CY74" s="153" t="s">
        <v>5719</v>
      </c>
      <c r="CZ74" s="153" t="s">
        <v>5719</v>
      </c>
      <c r="DA74" s="153" t="s">
        <v>5719</v>
      </c>
      <c r="DB74" s="153" t="s">
        <v>5719</v>
      </c>
      <c r="DC74" s="153" t="s">
        <v>5719</v>
      </c>
      <c r="DD74" s="153" t="s">
        <v>5719</v>
      </c>
      <c r="DE74" s="153" t="s">
        <v>5719</v>
      </c>
      <c r="DF74" s="153" t="s">
        <v>5719</v>
      </c>
      <c r="DG74" s="153" t="s">
        <v>5719</v>
      </c>
      <c r="DH74" s="153" t="s">
        <v>5719</v>
      </c>
      <c r="DI74" s="153" t="s">
        <v>5719</v>
      </c>
      <c r="DJ74" s="153" t="s">
        <v>5719</v>
      </c>
      <c r="DK74" s="153" t="s">
        <v>5719</v>
      </c>
      <c r="DL74" s="153" t="s">
        <v>5719</v>
      </c>
      <c r="DM74" s="153" t="s">
        <v>5719</v>
      </c>
      <c r="DN74" s="153" t="s">
        <v>5719</v>
      </c>
      <c r="DO74" s="153" t="s">
        <v>5719</v>
      </c>
      <c r="DP74" s="153" t="s">
        <v>5719</v>
      </c>
      <c r="DQ74" s="153" t="s">
        <v>5719</v>
      </c>
      <c r="DR74" s="153" t="s">
        <v>5719</v>
      </c>
      <c r="DS74" s="153" t="s">
        <v>5719</v>
      </c>
      <c r="DT74" s="153" t="s">
        <v>5719</v>
      </c>
      <c r="DU74" s="153" t="s">
        <v>5719</v>
      </c>
      <c r="DV74" s="153" t="s">
        <v>5719</v>
      </c>
      <c r="DW74" s="153" t="s">
        <v>5719</v>
      </c>
      <c r="DX74" s="153" t="s">
        <v>5719</v>
      </c>
      <c r="DY74" s="153" t="s">
        <v>5719</v>
      </c>
      <c r="DZ74" s="153" t="s">
        <v>5719</v>
      </c>
      <c r="EA74" s="153" t="s">
        <v>5719</v>
      </c>
      <c r="EB74" s="153" t="s">
        <v>5719</v>
      </c>
      <c r="EC74" s="153" t="s">
        <v>5719</v>
      </c>
      <c r="ED74" s="153" t="s">
        <v>5719</v>
      </c>
      <c r="EE74" s="153" t="s">
        <v>5719</v>
      </c>
      <c r="EF74" s="153" t="s">
        <v>5719</v>
      </c>
      <c r="EG74" s="153" t="s">
        <v>5719</v>
      </c>
      <c r="EH74" s="153" t="s">
        <v>5719</v>
      </c>
      <c r="EI74" s="153" t="s">
        <v>5719</v>
      </c>
      <c r="EJ74" s="153" t="s">
        <v>5719</v>
      </c>
      <c r="EK74" s="153" t="s">
        <v>5719</v>
      </c>
      <c r="EL74" s="153" t="s">
        <v>5719</v>
      </c>
      <c r="EM74" s="153" t="s">
        <v>5719</v>
      </c>
      <c r="EN74" s="153" t="s">
        <v>5719</v>
      </c>
      <c r="EO74" s="153" t="s">
        <v>5719</v>
      </c>
      <c r="EP74" s="153" t="s">
        <v>5719</v>
      </c>
      <c r="EQ74" s="153" t="s">
        <v>5719</v>
      </c>
      <c r="ER74" s="153" t="s">
        <v>5719</v>
      </c>
      <c r="ES74" s="153" t="s">
        <v>5719</v>
      </c>
      <c r="ET74" s="153" t="s">
        <v>5719</v>
      </c>
      <c r="EU74" s="153" t="s">
        <v>5719</v>
      </c>
      <c r="EV74" s="153" t="s">
        <v>5719</v>
      </c>
      <c r="EW74" s="153" t="s">
        <v>5719</v>
      </c>
      <c r="EX74" s="153" t="s">
        <v>5719</v>
      </c>
      <c r="EY74" s="153" t="s">
        <v>5719</v>
      </c>
      <c r="EZ74" s="153" t="s">
        <v>5719</v>
      </c>
      <c r="FA74" s="153" t="s">
        <v>5719</v>
      </c>
      <c r="FB74" s="153" t="s">
        <v>5719</v>
      </c>
      <c r="FC74" s="153" t="s">
        <v>5719</v>
      </c>
      <c r="FD74" s="153" t="s">
        <v>5719</v>
      </c>
      <c r="FE74" s="153" t="s">
        <v>5719</v>
      </c>
      <c r="FF74" s="153" t="s">
        <v>5719</v>
      </c>
      <c r="FG74" s="153" t="s">
        <v>5719</v>
      </c>
      <c r="FH74" s="153" t="s">
        <v>5719</v>
      </c>
      <c r="FI74" s="153" t="s">
        <v>5719</v>
      </c>
      <c r="FJ74" s="153" t="s">
        <v>5719</v>
      </c>
      <c r="FK74" s="153" t="s">
        <v>5719</v>
      </c>
      <c r="FL74" s="153" t="s">
        <v>5719</v>
      </c>
      <c r="FM74" s="153" t="s">
        <v>5719</v>
      </c>
      <c r="FN74" s="153" t="s">
        <v>5719</v>
      </c>
      <c r="FO74" s="153" t="s">
        <v>5719</v>
      </c>
      <c r="FP74" s="153" t="s">
        <v>5719</v>
      </c>
      <c r="FQ74" s="153" t="s">
        <v>5719</v>
      </c>
      <c r="FR74" s="153" t="s">
        <v>5719</v>
      </c>
      <c r="FS74" s="153" t="s">
        <v>5719</v>
      </c>
      <c r="FT74" s="153" t="s">
        <v>5719</v>
      </c>
      <c r="FU74" s="153" t="s">
        <v>5719</v>
      </c>
      <c r="FV74" s="153" t="s">
        <v>5719</v>
      </c>
      <c r="FW74" s="153" t="s">
        <v>5719</v>
      </c>
      <c r="FX74" s="153" t="s">
        <v>5719</v>
      </c>
      <c r="FY74" s="153" t="s">
        <v>5719</v>
      </c>
      <c r="FZ74" s="153" t="s">
        <v>5719</v>
      </c>
      <c r="GA74" s="153" t="s">
        <v>5719</v>
      </c>
      <c r="GB74" s="153" t="s">
        <v>5719</v>
      </c>
      <c r="GC74" s="153" t="s">
        <v>5719</v>
      </c>
      <c r="GD74" s="153" t="s">
        <v>5719</v>
      </c>
      <c r="GE74" s="153" t="s">
        <v>5719</v>
      </c>
      <c r="GF74" s="153" t="s">
        <v>5719</v>
      </c>
      <c r="GG74" s="153" t="s">
        <v>5719</v>
      </c>
      <c r="GH74" s="153" t="s">
        <v>5719</v>
      </c>
      <c r="GI74" s="153" t="s">
        <v>5719</v>
      </c>
      <c r="GJ74" s="153" t="s">
        <v>5719</v>
      </c>
      <c r="GK74" s="153" t="s">
        <v>5719</v>
      </c>
      <c r="GL74" s="153" t="s">
        <v>5719</v>
      </c>
      <c r="GM74" s="153" t="s">
        <v>5719</v>
      </c>
      <c r="GN74" s="153" t="s">
        <v>5719</v>
      </c>
      <c r="GO74" s="153" t="s">
        <v>5719</v>
      </c>
      <c r="GP74" s="153" t="s">
        <v>5719</v>
      </c>
      <c r="GQ74" s="153" t="s">
        <v>5719</v>
      </c>
      <c r="GR74" s="153" t="s">
        <v>5719</v>
      </c>
      <c r="GS74" s="153" t="s">
        <v>5719</v>
      </c>
      <c r="GT74" s="153" t="s">
        <v>5719</v>
      </c>
      <c r="GU74" s="153" t="s">
        <v>5719</v>
      </c>
      <c r="GV74" s="153" t="s">
        <v>5719</v>
      </c>
      <c r="GW74" s="153" t="s">
        <v>5719</v>
      </c>
      <c r="GX74" s="153" t="s">
        <v>5719</v>
      </c>
      <c r="GY74" s="153" t="s">
        <v>5719</v>
      </c>
      <c r="GZ74" s="153" t="s">
        <v>5719</v>
      </c>
      <c r="HA74" s="153" t="s">
        <v>5719</v>
      </c>
      <c r="HB74" s="153" t="s">
        <v>5719</v>
      </c>
      <c r="HC74" s="153" t="s">
        <v>5719</v>
      </c>
      <c r="HD74" s="153" t="s">
        <v>5719</v>
      </c>
      <c r="HE74" s="153" t="s">
        <v>5719</v>
      </c>
      <c r="HF74" s="153" t="s">
        <v>5719</v>
      </c>
      <c r="HG74" s="153" t="s">
        <v>5719</v>
      </c>
      <c r="HH74" s="153" t="s">
        <v>5719</v>
      </c>
      <c r="HI74" s="153" t="s">
        <v>5719</v>
      </c>
      <c r="HJ74" s="153" t="s">
        <v>5719</v>
      </c>
      <c r="HK74" s="153" t="s">
        <v>5719</v>
      </c>
      <c r="HL74" s="153" t="s">
        <v>5719</v>
      </c>
      <c r="HM74" s="153" t="s">
        <v>5719</v>
      </c>
      <c r="HN74" s="153" t="s">
        <v>5719</v>
      </c>
      <c r="HO74" s="153" t="s">
        <v>5719</v>
      </c>
      <c r="HP74" s="153" t="s">
        <v>5719</v>
      </c>
      <c r="HQ74" s="153" t="s">
        <v>5719</v>
      </c>
      <c r="HR74" s="153" t="s">
        <v>5719</v>
      </c>
      <c r="HS74" s="167">
        <v>100</v>
      </c>
      <c r="HT74" s="22">
        <v>100</v>
      </c>
      <c r="HU74" s="4">
        <v>100</v>
      </c>
      <c r="HV74" s="4">
        <v>99.2697</v>
      </c>
      <c r="HW74" s="4">
        <v>99.2697</v>
      </c>
      <c r="HX74" s="4">
        <v>99.2697</v>
      </c>
      <c r="HY74" s="4">
        <v>99.274100000000004</v>
      </c>
      <c r="HZ74" s="4">
        <v>99.274100000000004</v>
      </c>
      <c r="IA74" s="4">
        <v>99.274100000000004</v>
      </c>
      <c r="IB74" s="4">
        <v>98.873000000000005</v>
      </c>
      <c r="IC74" s="4">
        <v>98.873000000000005</v>
      </c>
      <c r="ID74" s="4">
        <v>98.873000000000005</v>
      </c>
      <c r="IE74" s="4">
        <v>100.5301</v>
      </c>
      <c r="IF74" s="4">
        <v>100.5301</v>
      </c>
      <c r="IG74" s="4">
        <v>100.5301</v>
      </c>
      <c r="IH74" s="4">
        <v>102.5586</v>
      </c>
      <c r="II74" s="4">
        <v>102.5586</v>
      </c>
      <c r="IJ74" s="28">
        <v>102.5586</v>
      </c>
    </row>
    <row r="75" spans="1:244" s="100" customFormat="1" ht="11.1" customHeight="1" x14ac:dyDescent="0.2">
      <c r="A75" s="95" t="s">
        <v>4221</v>
      </c>
      <c r="B75" s="192"/>
      <c r="C75" s="192" t="s">
        <v>5524</v>
      </c>
      <c r="D75" s="46" t="s">
        <v>5354</v>
      </c>
      <c r="E75" s="47"/>
      <c r="F75" s="34"/>
      <c r="G75" s="34"/>
      <c r="H75" s="34"/>
      <c r="I75" s="34" t="str">
        <f>IF(LEFT($J$1,1)="1",VLOOKUP($A75,PPI_IPI_PGA_PGAI!$A:$I,2,FALSE),IF(LEFT($J$1,1)="2",VLOOKUP($A75,PPI_IPI_PGA_PGAI!$A:$I,3,FALSE),IF(LEFT($J$1,1)="3",VLOOKUP($A75,PPI_IPI_PGA_PGAI!$A:$I,4,FALSE),VLOOKUP($A75,PPI_IPI_PGA_PGAI!$A:$I,5,FALSE))))</f>
        <v>Konditoreiwaren</v>
      </c>
      <c r="K75" s="34"/>
      <c r="L75" s="34"/>
      <c r="M75" s="34"/>
      <c r="N75" s="185"/>
      <c r="O75" s="5">
        <v>0.31890000000000002</v>
      </c>
      <c r="P75" s="153" t="s">
        <v>5719</v>
      </c>
      <c r="Q75" s="153" t="s">
        <v>5719</v>
      </c>
      <c r="R75" s="153" t="s">
        <v>5719</v>
      </c>
      <c r="S75" s="153" t="s">
        <v>5719</v>
      </c>
      <c r="T75" s="153" t="s">
        <v>5719</v>
      </c>
      <c r="U75" s="153" t="s">
        <v>5719</v>
      </c>
      <c r="V75" s="153" t="s">
        <v>5719</v>
      </c>
      <c r="W75" s="153" t="s">
        <v>5719</v>
      </c>
      <c r="X75" s="153" t="s">
        <v>5719</v>
      </c>
      <c r="Y75" s="153" t="s">
        <v>5719</v>
      </c>
      <c r="Z75" s="153" t="s">
        <v>5719</v>
      </c>
      <c r="AA75" s="153" t="s">
        <v>5719</v>
      </c>
      <c r="AB75" s="153" t="s">
        <v>5719</v>
      </c>
      <c r="AC75" s="153" t="s">
        <v>5719</v>
      </c>
      <c r="AD75" s="153" t="s">
        <v>5719</v>
      </c>
      <c r="AE75" s="153" t="s">
        <v>5719</v>
      </c>
      <c r="AF75" s="153" t="s">
        <v>5719</v>
      </c>
      <c r="AG75" s="153" t="s">
        <v>5719</v>
      </c>
      <c r="AH75" s="153" t="s">
        <v>5719</v>
      </c>
      <c r="AI75" s="153" t="s">
        <v>5719</v>
      </c>
      <c r="AJ75" s="153" t="s">
        <v>5719</v>
      </c>
      <c r="AK75" s="153" t="s">
        <v>5719</v>
      </c>
      <c r="AL75" s="153" t="s">
        <v>5719</v>
      </c>
      <c r="AM75" s="153" t="s">
        <v>5719</v>
      </c>
      <c r="AN75" s="153" t="s">
        <v>5719</v>
      </c>
      <c r="AO75" s="153" t="s">
        <v>5719</v>
      </c>
      <c r="AP75" s="153" t="s">
        <v>5719</v>
      </c>
      <c r="AQ75" s="153" t="s">
        <v>5719</v>
      </c>
      <c r="AR75" s="153" t="s">
        <v>5719</v>
      </c>
      <c r="AS75" s="153" t="s">
        <v>5719</v>
      </c>
      <c r="AT75" s="153" t="s">
        <v>5719</v>
      </c>
      <c r="AU75" s="153" t="s">
        <v>5719</v>
      </c>
      <c r="AV75" s="153" t="s">
        <v>5719</v>
      </c>
      <c r="AW75" s="153" t="s">
        <v>5719</v>
      </c>
      <c r="AX75" s="153" t="s">
        <v>5719</v>
      </c>
      <c r="AY75" s="153" t="s">
        <v>5719</v>
      </c>
      <c r="AZ75" s="153" t="s">
        <v>5719</v>
      </c>
      <c r="BA75" s="153" t="s">
        <v>5719</v>
      </c>
      <c r="BB75" s="153" t="s">
        <v>5719</v>
      </c>
      <c r="BC75" s="153" t="s">
        <v>5719</v>
      </c>
      <c r="BD75" s="153" t="s">
        <v>5719</v>
      </c>
      <c r="BE75" s="153" t="s">
        <v>5719</v>
      </c>
      <c r="BF75" s="153" t="s">
        <v>5719</v>
      </c>
      <c r="BG75" s="153" t="s">
        <v>5719</v>
      </c>
      <c r="BH75" s="153" t="s">
        <v>5719</v>
      </c>
      <c r="BI75" s="153" t="s">
        <v>5719</v>
      </c>
      <c r="BJ75" s="153" t="s">
        <v>5719</v>
      </c>
      <c r="BK75" s="153" t="s">
        <v>5719</v>
      </c>
      <c r="BL75" s="153" t="s">
        <v>5719</v>
      </c>
      <c r="BM75" s="153" t="s">
        <v>5719</v>
      </c>
      <c r="BN75" s="153" t="s">
        <v>5719</v>
      </c>
      <c r="BO75" s="153" t="s">
        <v>5719</v>
      </c>
      <c r="BP75" s="153" t="s">
        <v>5719</v>
      </c>
      <c r="BQ75" s="153" t="s">
        <v>5719</v>
      </c>
      <c r="BR75" s="153" t="s">
        <v>5719</v>
      </c>
      <c r="BS75" s="153" t="s">
        <v>5719</v>
      </c>
      <c r="BT75" s="153" t="s">
        <v>5719</v>
      </c>
      <c r="BU75" s="153" t="s">
        <v>5719</v>
      </c>
      <c r="BV75" s="153" t="s">
        <v>5719</v>
      </c>
      <c r="BW75" s="153" t="s">
        <v>5719</v>
      </c>
      <c r="BX75" s="153" t="s">
        <v>5719</v>
      </c>
      <c r="BY75" s="153" t="s">
        <v>5719</v>
      </c>
      <c r="BZ75" s="153" t="s">
        <v>5719</v>
      </c>
      <c r="CA75" s="153" t="s">
        <v>5719</v>
      </c>
      <c r="CB75" s="153" t="s">
        <v>5719</v>
      </c>
      <c r="CC75" s="153" t="s">
        <v>5719</v>
      </c>
      <c r="CD75" s="153" t="s">
        <v>5719</v>
      </c>
      <c r="CE75" s="153" t="s">
        <v>5719</v>
      </c>
      <c r="CF75" s="153" t="s">
        <v>5719</v>
      </c>
      <c r="CG75" s="153" t="s">
        <v>5719</v>
      </c>
      <c r="CH75" s="153" t="s">
        <v>5719</v>
      </c>
      <c r="CI75" s="153" t="s">
        <v>5719</v>
      </c>
      <c r="CJ75" s="153" t="s">
        <v>5719</v>
      </c>
      <c r="CK75" s="153" t="s">
        <v>5719</v>
      </c>
      <c r="CL75" s="153" t="s">
        <v>5719</v>
      </c>
      <c r="CM75" s="153" t="s">
        <v>5719</v>
      </c>
      <c r="CN75" s="153" t="s">
        <v>5719</v>
      </c>
      <c r="CO75" s="153" t="s">
        <v>5719</v>
      </c>
      <c r="CP75" s="153" t="s">
        <v>5719</v>
      </c>
      <c r="CQ75" s="153" t="s">
        <v>5719</v>
      </c>
      <c r="CR75" s="153" t="s">
        <v>5719</v>
      </c>
      <c r="CS75" s="153" t="s">
        <v>5719</v>
      </c>
      <c r="CT75" s="153" t="s">
        <v>5719</v>
      </c>
      <c r="CU75" s="153" t="s">
        <v>5719</v>
      </c>
      <c r="CV75" s="153" t="s">
        <v>5719</v>
      </c>
      <c r="CW75" s="153" t="s">
        <v>5719</v>
      </c>
      <c r="CX75" s="153" t="s">
        <v>5719</v>
      </c>
      <c r="CY75" s="153" t="s">
        <v>5719</v>
      </c>
      <c r="CZ75" s="153" t="s">
        <v>5719</v>
      </c>
      <c r="DA75" s="153" t="s">
        <v>5719</v>
      </c>
      <c r="DB75" s="153" t="s">
        <v>5719</v>
      </c>
      <c r="DC75" s="153" t="s">
        <v>5719</v>
      </c>
      <c r="DD75" s="153" t="s">
        <v>5719</v>
      </c>
      <c r="DE75" s="153" t="s">
        <v>5719</v>
      </c>
      <c r="DF75" s="153" t="s">
        <v>5719</v>
      </c>
      <c r="DG75" s="153" t="s">
        <v>5719</v>
      </c>
      <c r="DH75" s="153" t="s">
        <v>5719</v>
      </c>
      <c r="DI75" s="153" t="s">
        <v>5719</v>
      </c>
      <c r="DJ75" s="153" t="s">
        <v>5719</v>
      </c>
      <c r="DK75" s="153" t="s">
        <v>5719</v>
      </c>
      <c r="DL75" s="153" t="s">
        <v>5719</v>
      </c>
      <c r="DM75" s="153" t="s">
        <v>5719</v>
      </c>
      <c r="DN75" s="153" t="s">
        <v>5719</v>
      </c>
      <c r="DO75" s="153" t="s">
        <v>5719</v>
      </c>
      <c r="DP75" s="153" t="s">
        <v>5719</v>
      </c>
      <c r="DQ75" s="153" t="s">
        <v>5719</v>
      </c>
      <c r="DR75" s="153" t="s">
        <v>5719</v>
      </c>
      <c r="DS75" s="153" t="s">
        <v>5719</v>
      </c>
      <c r="DT75" s="153" t="s">
        <v>5719</v>
      </c>
      <c r="DU75" s="153" t="s">
        <v>5719</v>
      </c>
      <c r="DV75" s="153" t="s">
        <v>5719</v>
      </c>
      <c r="DW75" s="153" t="s">
        <v>5719</v>
      </c>
      <c r="DX75" s="153" t="s">
        <v>5719</v>
      </c>
      <c r="DY75" s="153" t="s">
        <v>5719</v>
      </c>
      <c r="DZ75" s="153" t="s">
        <v>5719</v>
      </c>
      <c r="EA75" s="153" t="s">
        <v>5719</v>
      </c>
      <c r="EB75" s="153" t="s">
        <v>5719</v>
      </c>
      <c r="EC75" s="153" t="s">
        <v>5719</v>
      </c>
      <c r="ED75" s="153" t="s">
        <v>5719</v>
      </c>
      <c r="EE75" s="153" t="s">
        <v>5719</v>
      </c>
      <c r="EF75" s="153" t="s">
        <v>5719</v>
      </c>
      <c r="EG75" s="153" t="s">
        <v>5719</v>
      </c>
      <c r="EH75" s="153" t="s">
        <v>5719</v>
      </c>
      <c r="EI75" s="153" t="s">
        <v>5719</v>
      </c>
      <c r="EJ75" s="153" t="s">
        <v>5719</v>
      </c>
      <c r="EK75" s="153" t="s">
        <v>5719</v>
      </c>
      <c r="EL75" s="153" t="s">
        <v>5719</v>
      </c>
      <c r="EM75" s="153" t="s">
        <v>5719</v>
      </c>
      <c r="EN75" s="153" t="s">
        <v>5719</v>
      </c>
      <c r="EO75" s="153" t="s">
        <v>5719</v>
      </c>
      <c r="EP75" s="153" t="s">
        <v>5719</v>
      </c>
      <c r="EQ75" s="153" t="s">
        <v>5719</v>
      </c>
      <c r="ER75" s="153" t="s">
        <v>5719</v>
      </c>
      <c r="ES75" s="153" t="s">
        <v>5719</v>
      </c>
      <c r="ET75" s="153" t="s">
        <v>5719</v>
      </c>
      <c r="EU75" s="153" t="s">
        <v>5719</v>
      </c>
      <c r="EV75" s="153" t="s">
        <v>5719</v>
      </c>
      <c r="EW75" s="153" t="s">
        <v>5719</v>
      </c>
      <c r="EX75" s="153" t="s">
        <v>5719</v>
      </c>
      <c r="EY75" s="153" t="s">
        <v>5719</v>
      </c>
      <c r="EZ75" s="153" t="s">
        <v>5719</v>
      </c>
      <c r="FA75" s="153" t="s">
        <v>5719</v>
      </c>
      <c r="FB75" s="153" t="s">
        <v>5719</v>
      </c>
      <c r="FC75" s="153" t="s">
        <v>5719</v>
      </c>
      <c r="FD75" s="153" t="s">
        <v>5719</v>
      </c>
      <c r="FE75" s="153" t="s">
        <v>5719</v>
      </c>
      <c r="FF75" s="153" t="s">
        <v>5719</v>
      </c>
      <c r="FG75" s="153" t="s">
        <v>5719</v>
      </c>
      <c r="FH75" s="153" t="s">
        <v>5719</v>
      </c>
      <c r="FI75" s="153" t="s">
        <v>5719</v>
      </c>
      <c r="FJ75" s="153" t="s">
        <v>5719</v>
      </c>
      <c r="FK75" s="153" t="s">
        <v>5719</v>
      </c>
      <c r="FL75" s="153" t="s">
        <v>5719</v>
      </c>
      <c r="FM75" s="153" t="s">
        <v>5719</v>
      </c>
      <c r="FN75" s="153" t="s">
        <v>5719</v>
      </c>
      <c r="FO75" s="153" t="s">
        <v>5719</v>
      </c>
      <c r="FP75" s="153" t="s">
        <v>5719</v>
      </c>
      <c r="FQ75" s="153" t="s">
        <v>5719</v>
      </c>
      <c r="FR75" s="153" t="s">
        <v>5719</v>
      </c>
      <c r="FS75" s="153" t="s">
        <v>5719</v>
      </c>
      <c r="FT75" s="153" t="s">
        <v>5719</v>
      </c>
      <c r="FU75" s="153" t="s">
        <v>5719</v>
      </c>
      <c r="FV75" s="153" t="s">
        <v>5719</v>
      </c>
      <c r="FW75" s="153" t="s">
        <v>5719</v>
      </c>
      <c r="FX75" s="153" t="s">
        <v>5719</v>
      </c>
      <c r="FY75" s="153" t="s">
        <v>5719</v>
      </c>
      <c r="FZ75" s="153" t="s">
        <v>5719</v>
      </c>
      <c r="GA75" s="153" t="s">
        <v>5719</v>
      </c>
      <c r="GB75" s="153" t="s">
        <v>5719</v>
      </c>
      <c r="GC75" s="153" t="s">
        <v>5719</v>
      </c>
      <c r="GD75" s="153" t="s">
        <v>5719</v>
      </c>
      <c r="GE75" s="153" t="s">
        <v>5719</v>
      </c>
      <c r="GF75" s="153" t="s">
        <v>5719</v>
      </c>
      <c r="GG75" s="153" t="s">
        <v>5719</v>
      </c>
      <c r="GH75" s="153" t="s">
        <v>5719</v>
      </c>
      <c r="GI75" s="153" t="s">
        <v>5719</v>
      </c>
      <c r="GJ75" s="153" t="s">
        <v>5719</v>
      </c>
      <c r="GK75" s="153" t="s">
        <v>5719</v>
      </c>
      <c r="GL75" s="153" t="s">
        <v>5719</v>
      </c>
      <c r="GM75" s="153" t="s">
        <v>5719</v>
      </c>
      <c r="GN75" s="153" t="s">
        <v>5719</v>
      </c>
      <c r="GO75" s="153" t="s">
        <v>5719</v>
      </c>
      <c r="GP75" s="153" t="s">
        <v>5719</v>
      </c>
      <c r="GQ75" s="153" t="s">
        <v>5719</v>
      </c>
      <c r="GR75" s="153" t="s">
        <v>5719</v>
      </c>
      <c r="GS75" s="153" t="s">
        <v>5719</v>
      </c>
      <c r="GT75" s="153" t="s">
        <v>5719</v>
      </c>
      <c r="GU75" s="153" t="s">
        <v>5719</v>
      </c>
      <c r="GV75" s="153" t="s">
        <v>5719</v>
      </c>
      <c r="GW75" s="153" t="s">
        <v>5719</v>
      </c>
      <c r="GX75" s="153" t="s">
        <v>5719</v>
      </c>
      <c r="GY75" s="153" t="s">
        <v>5719</v>
      </c>
      <c r="GZ75" s="153" t="s">
        <v>5719</v>
      </c>
      <c r="HA75" s="153" t="s">
        <v>5719</v>
      </c>
      <c r="HB75" s="153" t="s">
        <v>5719</v>
      </c>
      <c r="HC75" s="153" t="s">
        <v>5719</v>
      </c>
      <c r="HD75" s="153" t="s">
        <v>5719</v>
      </c>
      <c r="HE75" s="153" t="s">
        <v>5719</v>
      </c>
      <c r="HF75" s="153" t="s">
        <v>5719</v>
      </c>
      <c r="HG75" s="153" t="s">
        <v>5719</v>
      </c>
      <c r="HH75" s="153" t="s">
        <v>5719</v>
      </c>
      <c r="HI75" s="153" t="s">
        <v>5719</v>
      </c>
      <c r="HJ75" s="153" t="s">
        <v>5719</v>
      </c>
      <c r="HK75" s="153" t="s">
        <v>5719</v>
      </c>
      <c r="HL75" s="153" t="s">
        <v>5719</v>
      </c>
      <c r="HM75" s="153" t="s">
        <v>5719</v>
      </c>
      <c r="HN75" s="153" t="s">
        <v>5719</v>
      </c>
      <c r="HO75" s="153" t="s">
        <v>5719</v>
      </c>
      <c r="HP75" s="153" t="s">
        <v>5719</v>
      </c>
      <c r="HQ75" s="153" t="s">
        <v>5719</v>
      </c>
      <c r="HR75" s="153" t="s">
        <v>5719</v>
      </c>
      <c r="HS75" s="167">
        <v>100</v>
      </c>
      <c r="HT75" s="22">
        <v>100</v>
      </c>
      <c r="HU75" s="4">
        <v>100</v>
      </c>
      <c r="HV75" s="4">
        <v>100</v>
      </c>
      <c r="HW75" s="4">
        <v>100</v>
      </c>
      <c r="HX75" s="4">
        <v>100</v>
      </c>
      <c r="HY75" s="4">
        <v>100</v>
      </c>
      <c r="HZ75" s="4">
        <v>100</v>
      </c>
      <c r="IA75" s="4">
        <v>100</v>
      </c>
      <c r="IB75" s="4">
        <v>100.5868</v>
      </c>
      <c r="IC75" s="4">
        <v>100.5868</v>
      </c>
      <c r="ID75" s="4">
        <v>100.5868</v>
      </c>
      <c r="IE75" s="4">
        <v>100.5868</v>
      </c>
      <c r="IF75" s="4">
        <v>100.5868</v>
      </c>
      <c r="IG75" s="4">
        <v>100.5868</v>
      </c>
      <c r="IH75" s="4">
        <v>102.26300000000001</v>
      </c>
      <c r="II75" s="4">
        <v>102.26300000000001</v>
      </c>
      <c r="IJ75" s="28">
        <v>102.26300000000001</v>
      </c>
    </row>
    <row r="76" spans="1:244" s="13" customFormat="1" ht="11.1" customHeight="1" x14ac:dyDescent="0.2">
      <c r="A76" s="95" t="s">
        <v>2210</v>
      </c>
      <c r="B76" s="192"/>
      <c r="C76" s="192" t="s">
        <v>5525</v>
      </c>
      <c r="D76" s="46" t="s">
        <v>250</v>
      </c>
      <c r="E76" s="47"/>
      <c r="F76" s="34"/>
      <c r="G76" s="34"/>
      <c r="H76" s="34" t="str">
        <f>IF(LEFT($J$1,1)="1",VLOOKUP($A76,PPI_IPI_PGA_PGAI!$A:$I,2,FALSE),IF(LEFT($J$1,1)="2",VLOOKUP($A76,PPI_IPI_PGA_PGAI!$A:$I,3,FALSE),IF(LEFT($J$1,1)="3",VLOOKUP($A76,PPI_IPI_PGA_PGAI!$A:$I,4,FALSE),VLOOKUP($A76,PPI_IPI_PGA_PGAI!$A:$I,5,FALSE))))</f>
        <v>Sonstige Nahrungsmittel</v>
      </c>
      <c r="I76" s="34"/>
      <c r="J76" s="34"/>
      <c r="K76" s="34"/>
      <c r="L76" s="34"/>
      <c r="M76" s="34"/>
      <c r="N76" s="189"/>
      <c r="O76" s="5">
        <v>2.8637999999999999</v>
      </c>
      <c r="P76" s="22">
        <v>100.29949999999999</v>
      </c>
      <c r="Q76" s="22">
        <v>100.2529</v>
      </c>
      <c r="R76" s="22">
        <v>100.3484</v>
      </c>
      <c r="S76" s="22">
        <v>100.2723</v>
      </c>
      <c r="T76" s="22">
        <v>100.2985</v>
      </c>
      <c r="U76" s="22">
        <v>99.354200000000006</v>
      </c>
      <c r="V76" s="22">
        <v>99.311899999999994</v>
      </c>
      <c r="W76" s="22">
        <v>99.379499999999993</v>
      </c>
      <c r="X76" s="22">
        <v>99.595399999999998</v>
      </c>
      <c r="Y76" s="22">
        <v>99.713399999999993</v>
      </c>
      <c r="Z76" s="22">
        <v>99.861000000000004</v>
      </c>
      <c r="AA76" s="22">
        <v>100.087</v>
      </c>
      <c r="AB76" s="22">
        <v>100.3676</v>
      </c>
      <c r="AC76" s="22">
        <v>100.2253</v>
      </c>
      <c r="AD76" s="22">
        <v>100.18259999999999</v>
      </c>
      <c r="AE76" s="22">
        <v>100.0801</v>
      </c>
      <c r="AF76" s="22">
        <v>99.933599999999998</v>
      </c>
      <c r="AG76" s="22">
        <v>99.504099999999994</v>
      </c>
      <c r="AH76" s="22">
        <v>99.396600000000007</v>
      </c>
      <c r="AI76" s="22">
        <v>99.390100000000004</v>
      </c>
      <c r="AJ76" s="22">
        <v>99.395300000000006</v>
      </c>
      <c r="AK76" s="22">
        <v>99.488100000000003</v>
      </c>
      <c r="AL76" s="22">
        <v>99.462999999999994</v>
      </c>
      <c r="AM76" s="22">
        <v>99.563999999999993</v>
      </c>
      <c r="AN76" s="22">
        <v>99.7774</v>
      </c>
      <c r="AO76" s="22">
        <v>99.812299999999993</v>
      </c>
      <c r="AP76" s="22">
        <v>99.203199999999995</v>
      </c>
      <c r="AQ76" s="22">
        <v>99.692700000000002</v>
      </c>
      <c r="AR76" s="22">
        <v>99.618099999999998</v>
      </c>
      <c r="AS76" s="22">
        <v>99.727699999999999</v>
      </c>
      <c r="AT76" s="22">
        <v>99.714100000000002</v>
      </c>
      <c r="AU76" s="22">
        <v>99.980999999999995</v>
      </c>
      <c r="AV76" s="22">
        <v>99.757499999999993</v>
      </c>
      <c r="AW76" s="22">
        <v>100.2272</v>
      </c>
      <c r="AX76" s="22">
        <v>100.36660000000001</v>
      </c>
      <c r="AY76" s="22">
        <v>100.5772</v>
      </c>
      <c r="AZ76" s="22">
        <v>100.70820000000001</v>
      </c>
      <c r="BA76" s="22">
        <v>100.8104</v>
      </c>
      <c r="BB76" s="22">
        <v>101.176</v>
      </c>
      <c r="BC76" s="22">
        <v>101.1463</v>
      </c>
      <c r="BD76" s="22">
        <v>101.1429</v>
      </c>
      <c r="BE76" s="22">
        <v>100.0307</v>
      </c>
      <c r="BF76" s="22">
        <v>100.24630000000001</v>
      </c>
      <c r="BG76" s="22">
        <v>100.0505</v>
      </c>
      <c r="BH76" s="22">
        <v>100.24</v>
      </c>
      <c r="BI76" s="22">
        <v>100.1191</v>
      </c>
      <c r="BJ76" s="22">
        <v>99.961299999999994</v>
      </c>
      <c r="BK76" s="22">
        <v>100.5586</v>
      </c>
      <c r="BL76" s="22">
        <v>100.5586</v>
      </c>
      <c r="BM76" s="22">
        <v>100.58620000000001</v>
      </c>
      <c r="BN76" s="22">
        <v>100.5692</v>
      </c>
      <c r="BO76" s="22">
        <v>100.35509999999999</v>
      </c>
      <c r="BP76" s="22">
        <v>100.3503</v>
      </c>
      <c r="BQ76" s="22">
        <v>100.2561</v>
      </c>
      <c r="BR76" s="22">
        <v>100.2627</v>
      </c>
      <c r="BS76" s="22">
        <v>100.24299999999999</v>
      </c>
      <c r="BT76" s="22">
        <v>101.6193</v>
      </c>
      <c r="BU76" s="22">
        <v>101.6193</v>
      </c>
      <c r="BV76" s="22">
        <v>101.6588</v>
      </c>
      <c r="BW76" s="22">
        <v>103.6829</v>
      </c>
      <c r="BX76" s="22">
        <v>103.6729</v>
      </c>
      <c r="BY76" s="22">
        <v>103.77160000000001</v>
      </c>
      <c r="BZ76" s="22">
        <v>104.0399</v>
      </c>
      <c r="CA76" s="22">
        <v>104.0399</v>
      </c>
      <c r="CB76" s="22">
        <v>104.0399</v>
      </c>
      <c r="CC76" s="22">
        <v>104.10429999999999</v>
      </c>
      <c r="CD76" s="22">
        <v>103.8749</v>
      </c>
      <c r="CE76" s="22">
        <v>103.82850000000001</v>
      </c>
      <c r="CF76" s="22">
        <v>104.86320000000001</v>
      </c>
      <c r="CG76" s="22">
        <v>104.8168</v>
      </c>
      <c r="CH76" s="22">
        <v>104.8069</v>
      </c>
      <c r="CI76" s="22">
        <v>105.9237</v>
      </c>
      <c r="CJ76" s="22">
        <v>105.9237</v>
      </c>
      <c r="CK76" s="22">
        <v>105.9237</v>
      </c>
      <c r="CL76" s="22">
        <v>106.13160000000001</v>
      </c>
      <c r="CM76" s="22">
        <v>106.07259999999999</v>
      </c>
      <c r="CN76" s="22">
        <v>105.9871</v>
      </c>
      <c r="CO76" s="22">
        <v>105.3681</v>
      </c>
      <c r="CP76" s="22">
        <v>105.0445</v>
      </c>
      <c r="CQ76" s="22">
        <v>105.0643</v>
      </c>
      <c r="CR76" s="22">
        <v>104.8121</v>
      </c>
      <c r="CS76" s="22">
        <v>104.895</v>
      </c>
      <c r="CT76" s="22">
        <v>104.93389999999999</v>
      </c>
      <c r="CU76" s="22">
        <v>105.94289999999999</v>
      </c>
      <c r="CV76" s="22">
        <v>105.94289999999999</v>
      </c>
      <c r="CW76" s="22">
        <v>105.94289999999999</v>
      </c>
      <c r="CX76" s="22">
        <v>104.9265</v>
      </c>
      <c r="CY76" s="22">
        <v>104.9265</v>
      </c>
      <c r="CZ76" s="22">
        <v>104.9265</v>
      </c>
      <c r="DA76" s="22">
        <v>104.5154</v>
      </c>
      <c r="DB76" s="22">
        <v>104.6748</v>
      </c>
      <c r="DC76" s="22">
        <v>104.94119999999999</v>
      </c>
      <c r="DD76" s="22">
        <v>104.4966</v>
      </c>
      <c r="DE76" s="22">
        <v>104.56659999999999</v>
      </c>
      <c r="DF76" s="22">
        <v>104.54940000000001</v>
      </c>
      <c r="DG76" s="22">
        <v>104.155</v>
      </c>
      <c r="DH76" s="22">
        <v>104.1525</v>
      </c>
      <c r="DI76" s="22">
        <v>104.16070000000001</v>
      </c>
      <c r="DJ76" s="22">
        <v>103.34529999999999</v>
      </c>
      <c r="DK76" s="22">
        <v>103.3436</v>
      </c>
      <c r="DL76" s="22">
        <v>103.3163</v>
      </c>
      <c r="DM76" s="22">
        <v>103.6722</v>
      </c>
      <c r="DN76" s="22">
        <v>103.68300000000001</v>
      </c>
      <c r="DO76" s="22">
        <v>103.6968</v>
      </c>
      <c r="DP76" s="22">
        <v>103.45869999999999</v>
      </c>
      <c r="DQ76" s="22">
        <v>103.45820000000001</v>
      </c>
      <c r="DR76" s="22">
        <v>103.45569999999999</v>
      </c>
      <c r="DS76" s="22">
        <v>103.9324</v>
      </c>
      <c r="DT76" s="22">
        <v>103.949</v>
      </c>
      <c r="DU76" s="22">
        <v>103.949</v>
      </c>
      <c r="DV76" s="22">
        <v>103.3557</v>
      </c>
      <c r="DW76" s="22">
        <v>103.35469999999999</v>
      </c>
      <c r="DX76" s="22">
        <v>103.35380000000001</v>
      </c>
      <c r="DY76" s="22">
        <v>103.685</v>
      </c>
      <c r="DZ76" s="22">
        <v>103.72110000000001</v>
      </c>
      <c r="EA76" s="22">
        <v>103.7723</v>
      </c>
      <c r="EB76" s="22">
        <v>103.56619999999999</v>
      </c>
      <c r="EC76" s="22">
        <v>103.5851</v>
      </c>
      <c r="ED76" s="22">
        <v>103.5851</v>
      </c>
      <c r="EE76" s="22">
        <v>103.453</v>
      </c>
      <c r="EF76" s="22">
        <v>103.4239</v>
      </c>
      <c r="EG76" s="22">
        <v>103.43389999999999</v>
      </c>
      <c r="EH76" s="22">
        <v>103.3385</v>
      </c>
      <c r="EI76" s="22">
        <v>103.3385</v>
      </c>
      <c r="EJ76" s="22">
        <v>103.3383</v>
      </c>
      <c r="EK76" s="22">
        <v>103.7295</v>
      </c>
      <c r="EL76" s="22">
        <v>103.7295</v>
      </c>
      <c r="EM76" s="22">
        <v>103.7393</v>
      </c>
      <c r="EN76" s="22">
        <v>103.68219999999999</v>
      </c>
      <c r="EO76" s="22">
        <v>103.7052</v>
      </c>
      <c r="EP76" s="22">
        <v>103.7124</v>
      </c>
      <c r="EQ76" s="22">
        <v>104.01309999999999</v>
      </c>
      <c r="ER76" s="22">
        <v>103.9198</v>
      </c>
      <c r="ES76" s="22">
        <v>103.8648</v>
      </c>
      <c r="ET76" s="22">
        <v>104.25879999999999</v>
      </c>
      <c r="EU76" s="22">
        <v>104.25879999999999</v>
      </c>
      <c r="EV76" s="22">
        <v>104.2026</v>
      </c>
      <c r="EW76" s="22">
        <v>103.3297</v>
      </c>
      <c r="EX76" s="22">
        <v>103.1981</v>
      </c>
      <c r="EY76" s="22">
        <v>103.1767</v>
      </c>
      <c r="EZ76" s="22">
        <v>103.18899999999999</v>
      </c>
      <c r="FA76" s="22">
        <v>103.0078</v>
      </c>
      <c r="FB76" s="22">
        <v>102.8432</v>
      </c>
      <c r="FC76" s="22">
        <v>101.5184</v>
      </c>
      <c r="FD76" s="22">
        <v>101.4335</v>
      </c>
      <c r="FE76" s="22">
        <v>101.49</v>
      </c>
      <c r="FF76" s="22">
        <v>101.0168</v>
      </c>
      <c r="FG76" s="22">
        <v>101.0217</v>
      </c>
      <c r="FH76" s="22">
        <v>101.0224</v>
      </c>
      <c r="FI76" s="22">
        <v>102.14619999999999</v>
      </c>
      <c r="FJ76" s="22">
        <v>102.14579999999999</v>
      </c>
      <c r="FK76" s="22">
        <v>102.14579999999999</v>
      </c>
      <c r="FL76" s="22">
        <v>102.1435</v>
      </c>
      <c r="FM76" s="22">
        <v>102.1444</v>
      </c>
      <c r="FN76" s="22">
        <v>101.17449999999999</v>
      </c>
      <c r="FO76" s="22">
        <v>101.1857</v>
      </c>
      <c r="FP76" s="22">
        <v>101.1776</v>
      </c>
      <c r="FQ76" s="22">
        <v>101.5429</v>
      </c>
      <c r="FR76" s="22">
        <v>101.54259999999999</v>
      </c>
      <c r="FS76" s="22">
        <v>101.54340000000001</v>
      </c>
      <c r="FT76" s="22">
        <v>101.7517</v>
      </c>
      <c r="FU76" s="22">
        <v>101.76690000000001</v>
      </c>
      <c r="FV76" s="22">
        <v>101.8571</v>
      </c>
      <c r="FW76" s="22">
        <v>101.467</v>
      </c>
      <c r="FX76" s="22">
        <v>101.4961</v>
      </c>
      <c r="FY76" s="22">
        <v>101.4995</v>
      </c>
      <c r="FZ76" s="22">
        <v>101.63249999999999</v>
      </c>
      <c r="GA76" s="22">
        <v>101.63249999999999</v>
      </c>
      <c r="GB76" s="22">
        <v>101.5933</v>
      </c>
      <c r="GC76" s="22">
        <v>100.8327</v>
      </c>
      <c r="GD76" s="22">
        <v>100.83450000000001</v>
      </c>
      <c r="GE76" s="22">
        <v>100.80419999999999</v>
      </c>
      <c r="GF76" s="22">
        <v>101.5976</v>
      </c>
      <c r="GG76" s="22">
        <v>101.4344</v>
      </c>
      <c r="GH76" s="22">
        <v>101.34910000000001</v>
      </c>
      <c r="GI76" s="22">
        <v>101.6074</v>
      </c>
      <c r="GJ76" s="22">
        <v>101.5256</v>
      </c>
      <c r="GK76" s="22">
        <v>101.5373</v>
      </c>
      <c r="GL76" s="22">
        <v>101.2277</v>
      </c>
      <c r="GM76" s="22">
        <v>101.2231</v>
      </c>
      <c r="GN76" s="22">
        <v>101.2167</v>
      </c>
      <c r="GO76" s="22">
        <v>101.803</v>
      </c>
      <c r="GP76" s="22">
        <v>101.8028</v>
      </c>
      <c r="GQ76" s="22">
        <v>101.8028</v>
      </c>
      <c r="GR76" s="22">
        <v>101.607</v>
      </c>
      <c r="GS76" s="22">
        <v>101.5937</v>
      </c>
      <c r="GT76" s="22">
        <v>101.5698</v>
      </c>
      <c r="GU76" s="22">
        <v>101.1722</v>
      </c>
      <c r="GV76" s="22">
        <v>101.25190000000001</v>
      </c>
      <c r="GW76" s="22">
        <v>101.26819999999999</v>
      </c>
      <c r="GX76" s="22">
        <v>100.54689999999999</v>
      </c>
      <c r="GY76" s="22">
        <v>100.77079999999999</v>
      </c>
      <c r="GZ76" s="22">
        <v>100.77070000000001</v>
      </c>
      <c r="HA76" s="22">
        <v>100.2949</v>
      </c>
      <c r="HB76" s="22">
        <v>100.2949</v>
      </c>
      <c r="HC76" s="22">
        <v>100.3172</v>
      </c>
      <c r="HD76" s="22">
        <v>99.908600000000007</v>
      </c>
      <c r="HE76" s="22">
        <v>99.938699999999997</v>
      </c>
      <c r="HF76" s="22">
        <v>99.946100000000001</v>
      </c>
      <c r="HG76" s="22">
        <v>100.13209999999999</v>
      </c>
      <c r="HH76" s="22">
        <v>100.13249999999999</v>
      </c>
      <c r="HI76" s="22">
        <v>100.20010000000001</v>
      </c>
      <c r="HJ76" s="22">
        <v>99.741900000000001</v>
      </c>
      <c r="HK76" s="22">
        <v>99.746799999999993</v>
      </c>
      <c r="HL76" s="22">
        <v>99.7483</v>
      </c>
      <c r="HM76" s="22">
        <v>99.780199999999994</v>
      </c>
      <c r="HN76" s="22">
        <v>99.780199999999994</v>
      </c>
      <c r="HO76" s="22">
        <v>99.7654</v>
      </c>
      <c r="HP76" s="22">
        <v>100.0536</v>
      </c>
      <c r="HQ76" s="22">
        <v>100.0577</v>
      </c>
      <c r="HR76" s="22">
        <v>100.0591</v>
      </c>
      <c r="HS76" s="167">
        <v>100</v>
      </c>
      <c r="HT76" s="22">
        <v>100.003</v>
      </c>
      <c r="HU76" s="4">
        <v>100.0115</v>
      </c>
      <c r="HV76" s="4">
        <v>100.5574</v>
      </c>
      <c r="HW76" s="4">
        <v>100.5574</v>
      </c>
      <c r="HX76" s="4">
        <v>100.5574</v>
      </c>
      <c r="HY76" s="4">
        <v>100.3185</v>
      </c>
      <c r="HZ76" s="4">
        <v>100.3215</v>
      </c>
      <c r="IA76" s="4">
        <v>100.3305</v>
      </c>
      <c r="IB76" s="4">
        <v>100.9278</v>
      </c>
      <c r="IC76" s="4">
        <v>100.9622</v>
      </c>
      <c r="ID76" s="4">
        <v>100.9982</v>
      </c>
      <c r="IE76" s="4">
        <v>100.94710000000001</v>
      </c>
      <c r="IF76" s="4">
        <v>100.9864</v>
      </c>
      <c r="IG76" s="4">
        <v>101.0256</v>
      </c>
      <c r="IH76" s="4">
        <v>101.3561</v>
      </c>
      <c r="II76" s="4">
        <v>101.4949</v>
      </c>
      <c r="IJ76" s="28">
        <v>101.6417</v>
      </c>
    </row>
    <row r="77" spans="1:244" s="13" customFormat="1" ht="11.1" customHeight="1" x14ac:dyDescent="0.2">
      <c r="A77" s="95" t="s">
        <v>2211</v>
      </c>
      <c r="B77"/>
      <c r="C77" t="s">
        <v>5526</v>
      </c>
      <c r="D77" s="46" t="s">
        <v>251</v>
      </c>
      <c r="E77" s="47"/>
      <c r="F77" s="34"/>
      <c r="G77" s="34"/>
      <c r="H77" s="34"/>
      <c r="I77" s="34" t="str">
        <f>IF(LEFT($J$1,1)="1",VLOOKUP($A77,PPI_IPI_PGA_PGAI!$A:$I,2,FALSE),IF(LEFT($J$1,1)="2",VLOOKUP($A77,PPI_IPI_PGA_PGAI!$A:$I,3,FALSE),IF(LEFT($J$1,1)="3",VLOOKUP($A77,PPI_IPI_PGA_PGAI!$A:$I,4,FALSE),VLOOKUP($A77,PPI_IPI_PGA_PGAI!$A:$I,5,FALSE))))</f>
        <v>Zucker</v>
      </c>
      <c r="J77" s="34"/>
      <c r="K77" s="34"/>
      <c r="L77" s="34"/>
      <c r="M77" s="34"/>
      <c r="N77" s="189"/>
      <c r="O77" s="5">
        <v>7.9000000000000001E-2</v>
      </c>
      <c r="P77" s="22">
        <v>147.21250000000001</v>
      </c>
      <c r="Q77" s="22">
        <v>146.35339999999999</v>
      </c>
      <c r="R77" s="22">
        <v>149.1026</v>
      </c>
      <c r="S77" s="22">
        <v>147.69630000000001</v>
      </c>
      <c r="T77" s="22">
        <v>148.179</v>
      </c>
      <c r="U77" s="22">
        <v>145.06819999999999</v>
      </c>
      <c r="V77" s="22">
        <v>144.28790000000001</v>
      </c>
      <c r="W77" s="22">
        <v>145.53370000000001</v>
      </c>
      <c r="X77" s="22">
        <v>143.92599999999999</v>
      </c>
      <c r="Y77" s="22">
        <v>146.1044</v>
      </c>
      <c r="Z77" s="22">
        <v>148.83349999999999</v>
      </c>
      <c r="AA77" s="22">
        <v>151.7236</v>
      </c>
      <c r="AB77" s="22">
        <v>156.91069999999999</v>
      </c>
      <c r="AC77" s="22">
        <v>154.27969999999999</v>
      </c>
      <c r="AD77" s="22">
        <v>154.79910000000001</v>
      </c>
      <c r="AE77" s="22">
        <v>152.90450000000001</v>
      </c>
      <c r="AF77" s="22">
        <v>150.19839999999999</v>
      </c>
      <c r="AG77" s="22">
        <v>146.43100000000001</v>
      </c>
      <c r="AH77" s="22">
        <v>144.44659999999999</v>
      </c>
      <c r="AI77" s="22">
        <v>144.32509999999999</v>
      </c>
      <c r="AJ77" s="22">
        <v>144.9126</v>
      </c>
      <c r="AK77" s="22">
        <v>146.62960000000001</v>
      </c>
      <c r="AL77" s="22">
        <v>146.1662</v>
      </c>
      <c r="AM77" s="22">
        <v>141.5856</v>
      </c>
      <c r="AN77" s="22">
        <v>145.52930000000001</v>
      </c>
      <c r="AO77" s="22">
        <v>146.17269999999999</v>
      </c>
      <c r="AP77" s="22">
        <v>145.98759999999999</v>
      </c>
      <c r="AQ77" s="22">
        <v>155.0378</v>
      </c>
      <c r="AR77" s="22">
        <v>153.6567</v>
      </c>
      <c r="AS77" s="22">
        <v>150.7535</v>
      </c>
      <c r="AT77" s="22">
        <v>150.5027</v>
      </c>
      <c r="AU77" s="22">
        <v>155.4358</v>
      </c>
      <c r="AV77" s="22">
        <v>159.57900000000001</v>
      </c>
      <c r="AW77" s="22">
        <v>168.25739999999999</v>
      </c>
      <c r="AX77" s="22">
        <v>170.8365</v>
      </c>
      <c r="AY77" s="22">
        <v>173.92920000000001</v>
      </c>
      <c r="AZ77" s="22">
        <v>176.34870000000001</v>
      </c>
      <c r="BA77" s="22">
        <v>178.239</v>
      </c>
      <c r="BB77" s="22">
        <v>183.88290000000001</v>
      </c>
      <c r="BC77" s="22">
        <v>183.33109999999999</v>
      </c>
      <c r="BD77" s="22">
        <v>183.27029999999999</v>
      </c>
      <c r="BE77" s="22">
        <v>167.8723</v>
      </c>
      <c r="BF77" s="22">
        <v>171.85489999999999</v>
      </c>
      <c r="BG77" s="22">
        <v>168.2362</v>
      </c>
      <c r="BH77" s="22">
        <v>167.6182</v>
      </c>
      <c r="BI77" s="22">
        <v>165.38229999999999</v>
      </c>
      <c r="BJ77" s="22">
        <v>162.46690000000001</v>
      </c>
      <c r="BK77" s="22">
        <v>160.7347</v>
      </c>
      <c r="BL77" s="22">
        <v>160.7347</v>
      </c>
      <c r="BM77" s="22">
        <v>161.2433</v>
      </c>
      <c r="BN77" s="22">
        <v>161.2433</v>
      </c>
      <c r="BO77" s="22">
        <v>157.28700000000001</v>
      </c>
      <c r="BP77" s="22">
        <v>157.19579999999999</v>
      </c>
      <c r="BQ77" s="22">
        <v>153.91249999999999</v>
      </c>
      <c r="BR77" s="22">
        <v>154.03469999999999</v>
      </c>
      <c r="BS77" s="22">
        <v>153.6695</v>
      </c>
      <c r="BT77" s="22">
        <v>155.1953</v>
      </c>
      <c r="BU77" s="22">
        <v>155.1953</v>
      </c>
      <c r="BV77" s="22">
        <v>155.9256</v>
      </c>
      <c r="BW77" s="22">
        <v>154.16329999999999</v>
      </c>
      <c r="BX77" s="22">
        <v>153.98079999999999</v>
      </c>
      <c r="BY77" s="22">
        <v>155.80359999999999</v>
      </c>
      <c r="BZ77" s="22">
        <v>155.80359999999999</v>
      </c>
      <c r="CA77" s="22">
        <v>155.80359999999999</v>
      </c>
      <c r="CB77" s="22">
        <v>155.80359999999999</v>
      </c>
      <c r="CC77" s="22">
        <v>146.6069</v>
      </c>
      <c r="CD77" s="22">
        <v>142.36850000000001</v>
      </c>
      <c r="CE77" s="22">
        <v>141.51009999999999</v>
      </c>
      <c r="CF77" s="22">
        <v>142.55189999999999</v>
      </c>
      <c r="CG77" s="22">
        <v>141.6935</v>
      </c>
      <c r="CH77" s="22">
        <v>141.511</v>
      </c>
      <c r="CI77" s="22">
        <v>141.511</v>
      </c>
      <c r="CJ77" s="22">
        <v>141.511</v>
      </c>
      <c r="CK77" s="22">
        <v>141.511</v>
      </c>
      <c r="CL77" s="22">
        <v>141.511</v>
      </c>
      <c r="CM77" s="22">
        <v>140.4203</v>
      </c>
      <c r="CN77" s="22">
        <v>138.83949999999999</v>
      </c>
      <c r="CO77" s="22">
        <v>126.68380000000001</v>
      </c>
      <c r="CP77" s="22">
        <v>120.7026</v>
      </c>
      <c r="CQ77" s="22">
        <v>121.06780000000001</v>
      </c>
      <c r="CR77" s="22">
        <v>120.7045</v>
      </c>
      <c r="CS77" s="22">
        <v>122.23860000000001</v>
      </c>
      <c r="CT77" s="22">
        <v>122.9563</v>
      </c>
      <c r="CU77" s="22">
        <v>122.9563</v>
      </c>
      <c r="CV77" s="22">
        <v>122.9563</v>
      </c>
      <c r="CW77" s="22">
        <v>122.9563</v>
      </c>
      <c r="CX77" s="22">
        <v>122.77379999999999</v>
      </c>
      <c r="CY77" s="22">
        <v>122.77379999999999</v>
      </c>
      <c r="CZ77" s="22">
        <v>122.77379999999999</v>
      </c>
      <c r="DA77" s="22">
        <v>115.85680000000001</v>
      </c>
      <c r="DB77" s="22">
        <v>118.8038</v>
      </c>
      <c r="DC77" s="22">
        <v>123.72620000000001</v>
      </c>
      <c r="DD77" s="22">
        <v>123.66030000000001</v>
      </c>
      <c r="DE77" s="22">
        <v>125.3301</v>
      </c>
      <c r="DF77" s="22">
        <v>124.9186</v>
      </c>
      <c r="DG77" s="22">
        <v>126.3052</v>
      </c>
      <c r="DH77" s="22">
        <v>126.2462</v>
      </c>
      <c r="DI77" s="22">
        <v>126.44240000000001</v>
      </c>
      <c r="DJ77" s="22">
        <v>128.43369999999999</v>
      </c>
      <c r="DK77" s="22">
        <v>128.3964</v>
      </c>
      <c r="DL77" s="22">
        <v>127.7441</v>
      </c>
      <c r="DM77" s="22">
        <v>125.7107</v>
      </c>
      <c r="DN77" s="22">
        <v>125.96550000000001</v>
      </c>
      <c r="DO77" s="22">
        <v>126.29559999999999</v>
      </c>
      <c r="DP77" s="22">
        <v>126.4371</v>
      </c>
      <c r="DQ77" s="22">
        <v>126.4254</v>
      </c>
      <c r="DR77" s="22">
        <v>126.36360000000001</v>
      </c>
      <c r="DS77" s="22">
        <v>126.2616</v>
      </c>
      <c r="DT77" s="22">
        <v>126.6559</v>
      </c>
      <c r="DU77" s="22">
        <v>126.6559</v>
      </c>
      <c r="DV77" s="22">
        <v>126.646</v>
      </c>
      <c r="DW77" s="22">
        <v>126.62350000000001</v>
      </c>
      <c r="DX77" s="22">
        <v>126.6011</v>
      </c>
      <c r="DY77" s="22">
        <v>125.93729999999999</v>
      </c>
      <c r="DZ77" s="22">
        <v>126.7953</v>
      </c>
      <c r="EA77" s="22">
        <v>128.0179</v>
      </c>
      <c r="EB77" s="22">
        <v>128.92580000000001</v>
      </c>
      <c r="EC77" s="22">
        <v>129.37629999999999</v>
      </c>
      <c r="ED77" s="22">
        <v>129.37629999999999</v>
      </c>
      <c r="EE77" s="22">
        <v>128.5539</v>
      </c>
      <c r="EF77" s="22">
        <v>127.8601</v>
      </c>
      <c r="EG77" s="22">
        <v>128.0985</v>
      </c>
      <c r="EH77" s="22">
        <v>128.0985</v>
      </c>
      <c r="EI77" s="22">
        <v>128.0985</v>
      </c>
      <c r="EJ77" s="22">
        <v>128.0985</v>
      </c>
      <c r="EK77" s="22">
        <v>128.0985</v>
      </c>
      <c r="EL77" s="22">
        <v>128.0985</v>
      </c>
      <c r="EM77" s="22">
        <v>128.32939999999999</v>
      </c>
      <c r="EN77" s="22">
        <v>128.97989999999999</v>
      </c>
      <c r="EO77" s="22">
        <v>129.5301</v>
      </c>
      <c r="EP77" s="22">
        <v>129.6994</v>
      </c>
      <c r="EQ77" s="22">
        <v>128.21680000000001</v>
      </c>
      <c r="ER77" s="22">
        <v>125.99250000000001</v>
      </c>
      <c r="ES77" s="22">
        <v>124.6824</v>
      </c>
      <c r="ET77" s="22">
        <v>122.0277</v>
      </c>
      <c r="EU77" s="22">
        <v>122.0277</v>
      </c>
      <c r="EV77" s="22">
        <v>120.6892</v>
      </c>
      <c r="EW77" s="22">
        <v>113.75190000000001</v>
      </c>
      <c r="EX77" s="22">
        <v>110.6174</v>
      </c>
      <c r="EY77" s="22">
        <v>110.108</v>
      </c>
      <c r="EZ77" s="22">
        <v>107.8302</v>
      </c>
      <c r="FA77" s="22">
        <v>103.5121</v>
      </c>
      <c r="FB77" s="22">
        <v>99.593999999999994</v>
      </c>
      <c r="FC77" s="22">
        <v>98.856399999999994</v>
      </c>
      <c r="FD77" s="22">
        <v>97.784599999999998</v>
      </c>
      <c r="FE77" s="22">
        <v>99.131200000000007</v>
      </c>
      <c r="FF77" s="22">
        <v>99.212299999999999</v>
      </c>
      <c r="FG77" s="22">
        <v>99.328400000000002</v>
      </c>
      <c r="FH77" s="22">
        <v>99.346599999999995</v>
      </c>
      <c r="FI77" s="22">
        <v>98.426400000000001</v>
      </c>
      <c r="FJ77" s="22">
        <v>98.426400000000001</v>
      </c>
      <c r="FK77" s="22">
        <v>98.426400000000001</v>
      </c>
      <c r="FL77" s="22">
        <v>98.370400000000004</v>
      </c>
      <c r="FM77" s="22">
        <v>98.391800000000003</v>
      </c>
      <c r="FN77" s="22">
        <v>97.142899999999997</v>
      </c>
      <c r="FO77" s="22">
        <v>97.426000000000002</v>
      </c>
      <c r="FP77" s="22">
        <v>97.221599999999995</v>
      </c>
      <c r="FQ77" s="22">
        <v>98.373500000000007</v>
      </c>
      <c r="FR77" s="22">
        <v>98.365499999999997</v>
      </c>
      <c r="FS77" s="22">
        <v>98.385400000000004</v>
      </c>
      <c r="FT77" s="22">
        <v>98.425299999999993</v>
      </c>
      <c r="FU77" s="22">
        <v>98.808700000000002</v>
      </c>
      <c r="FV77" s="22">
        <v>101.0912</v>
      </c>
      <c r="FW77" s="22">
        <v>101.1345</v>
      </c>
      <c r="FX77" s="22">
        <v>101.871</v>
      </c>
      <c r="FY77" s="22">
        <v>101.9563</v>
      </c>
      <c r="FZ77" s="22">
        <v>101.9563</v>
      </c>
      <c r="GA77" s="22">
        <v>101.9563</v>
      </c>
      <c r="GB77" s="22">
        <v>100.96339999999999</v>
      </c>
      <c r="GC77" s="22">
        <v>101.4037</v>
      </c>
      <c r="GD77" s="22">
        <v>101.4517</v>
      </c>
      <c r="GE77" s="22">
        <v>100.6848</v>
      </c>
      <c r="GF77" s="22">
        <v>100.6848</v>
      </c>
      <c r="GG77" s="22">
        <v>96.560299999999998</v>
      </c>
      <c r="GH77" s="22">
        <v>94.404399999999995</v>
      </c>
      <c r="GI77" s="22">
        <v>94.731700000000004</v>
      </c>
      <c r="GJ77" s="22">
        <v>92.664900000000003</v>
      </c>
      <c r="GK77" s="22">
        <v>92.96</v>
      </c>
      <c r="GL77" s="22">
        <v>93.444500000000005</v>
      </c>
      <c r="GM77" s="22">
        <v>93.328800000000001</v>
      </c>
      <c r="GN77" s="22">
        <v>93.166700000000006</v>
      </c>
      <c r="GO77" s="22">
        <v>93.08</v>
      </c>
      <c r="GP77" s="22">
        <v>93.076499999999996</v>
      </c>
      <c r="GQ77" s="22">
        <v>93.076499999999996</v>
      </c>
      <c r="GR77" s="22">
        <v>93.508700000000005</v>
      </c>
      <c r="GS77" s="22">
        <v>93.173299999999998</v>
      </c>
      <c r="GT77" s="22">
        <v>92.569800000000001</v>
      </c>
      <c r="GU77" s="22">
        <v>92.569800000000001</v>
      </c>
      <c r="GV77" s="22">
        <v>94.5852</v>
      </c>
      <c r="GW77" s="22">
        <v>94.998000000000005</v>
      </c>
      <c r="GX77" s="22">
        <v>94.971400000000003</v>
      </c>
      <c r="GY77" s="22">
        <v>94.938999999999993</v>
      </c>
      <c r="GZ77" s="22">
        <v>94.935000000000002</v>
      </c>
      <c r="HA77" s="22">
        <v>95.6965</v>
      </c>
      <c r="HB77" s="22">
        <v>95.6965</v>
      </c>
      <c r="HC77" s="22">
        <v>96.260800000000003</v>
      </c>
      <c r="HD77" s="22">
        <v>96.648600000000002</v>
      </c>
      <c r="HE77" s="22">
        <v>97.410200000000003</v>
      </c>
      <c r="HF77" s="22">
        <v>97.597800000000007</v>
      </c>
      <c r="HG77" s="22">
        <v>97.633399999999995</v>
      </c>
      <c r="HH77" s="22">
        <v>97.641599999999997</v>
      </c>
      <c r="HI77" s="22">
        <v>99.352599999999995</v>
      </c>
      <c r="HJ77" s="22">
        <v>99.317400000000006</v>
      </c>
      <c r="HK77" s="22">
        <v>99.4422</v>
      </c>
      <c r="HL77" s="22">
        <v>99.480400000000003</v>
      </c>
      <c r="HM77" s="22">
        <v>99.4846</v>
      </c>
      <c r="HN77" s="22">
        <v>99.4846</v>
      </c>
      <c r="HO77" s="22">
        <v>99.110500000000002</v>
      </c>
      <c r="HP77" s="22">
        <v>99.298100000000005</v>
      </c>
      <c r="HQ77" s="22">
        <v>99.400800000000004</v>
      </c>
      <c r="HR77" s="22">
        <v>99.436700000000002</v>
      </c>
      <c r="HS77" s="167">
        <v>100</v>
      </c>
      <c r="HT77" s="22">
        <v>100.1083</v>
      </c>
      <c r="HU77" s="4">
        <v>100.4152</v>
      </c>
      <c r="HV77" s="4">
        <v>100.6313</v>
      </c>
      <c r="HW77" s="4">
        <v>100.6313</v>
      </c>
      <c r="HX77" s="4">
        <v>100.6313</v>
      </c>
      <c r="HY77" s="4">
        <v>100.6313</v>
      </c>
      <c r="HZ77" s="4">
        <v>100.73869999999999</v>
      </c>
      <c r="IA77" s="4">
        <v>101.066</v>
      </c>
      <c r="IB77" s="4">
        <v>101.4786</v>
      </c>
      <c r="IC77" s="4">
        <v>102.72669999999999</v>
      </c>
      <c r="ID77" s="4">
        <v>104.0334</v>
      </c>
      <c r="IE77" s="4">
        <v>104.8507</v>
      </c>
      <c r="IF77" s="4">
        <v>106.2719</v>
      </c>
      <c r="IG77" s="4">
        <v>107.6938</v>
      </c>
      <c r="IH77" s="4">
        <v>113.0214</v>
      </c>
      <c r="II77" s="4">
        <v>118.0509</v>
      </c>
      <c r="IJ77" s="28">
        <v>123.37430000000001</v>
      </c>
    </row>
    <row r="78" spans="1:244" s="13" customFormat="1" ht="11.1" customHeight="1" x14ac:dyDescent="0.2">
      <c r="A78" s="95" t="s">
        <v>2212</v>
      </c>
      <c r="B78"/>
      <c r="C78" t="s">
        <v>5527</v>
      </c>
      <c r="D78" s="46" t="s">
        <v>252</v>
      </c>
      <c r="E78" s="47"/>
      <c r="F78" s="34"/>
      <c r="G78" s="34"/>
      <c r="H78" s="34"/>
      <c r="I78" s="34" t="str">
        <f>IF(LEFT($J$1,1)="1",VLOOKUP($A78,PPI_IPI_PGA_PGAI!$A:$I,2,FALSE),IF(LEFT($J$1,1)="2",VLOOKUP($A78,PPI_IPI_PGA_PGAI!$A:$I,3,FALSE),IF(LEFT($J$1,1)="3",VLOOKUP($A78,PPI_IPI_PGA_PGAI!$A:$I,4,FALSE),VLOOKUP($A78,PPI_IPI_PGA_PGAI!$A:$I,5,FALSE))))</f>
        <v>Süsswaren (ohne Dauerbackwaren)</v>
      </c>
      <c r="J78" s="34"/>
      <c r="K78" s="34"/>
      <c r="L78" s="34"/>
      <c r="M78" s="34"/>
      <c r="N78" s="189"/>
      <c r="O78" s="5">
        <v>0.69420000000000004</v>
      </c>
      <c r="P78" s="22">
        <v>93.061899999999994</v>
      </c>
      <c r="Q78" s="22">
        <v>93.061899999999994</v>
      </c>
      <c r="R78" s="22">
        <v>92.888300000000001</v>
      </c>
      <c r="S78" s="22">
        <v>92.888300000000001</v>
      </c>
      <c r="T78" s="22">
        <v>92.888300000000001</v>
      </c>
      <c r="U78" s="22">
        <v>92.270799999999994</v>
      </c>
      <c r="V78" s="22">
        <v>92.270799999999994</v>
      </c>
      <c r="W78" s="22">
        <v>92.270799999999994</v>
      </c>
      <c r="X78" s="22">
        <v>92.517399999999995</v>
      </c>
      <c r="Y78" s="22">
        <v>92.517399999999995</v>
      </c>
      <c r="Z78" s="22">
        <v>92.517399999999995</v>
      </c>
      <c r="AA78" s="22">
        <v>92.751599999999996</v>
      </c>
      <c r="AB78" s="22">
        <v>92.751599999999996</v>
      </c>
      <c r="AC78" s="22">
        <v>92.751599999999996</v>
      </c>
      <c r="AD78" s="22">
        <v>92.556600000000003</v>
      </c>
      <c r="AE78" s="22">
        <v>92.556600000000003</v>
      </c>
      <c r="AF78" s="22">
        <v>92.556600000000003</v>
      </c>
      <c r="AG78" s="22">
        <v>92.445099999999996</v>
      </c>
      <c r="AH78" s="22">
        <v>92.445099999999996</v>
      </c>
      <c r="AI78" s="22">
        <v>92.445099999999996</v>
      </c>
      <c r="AJ78" s="22">
        <v>92.606800000000007</v>
      </c>
      <c r="AK78" s="22">
        <v>92.606800000000007</v>
      </c>
      <c r="AL78" s="22">
        <v>92.606800000000007</v>
      </c>
      <c r="AM78" s="22">
        <v>93.307400000000001</v>
      </c>
      <c r="AN78" s="22">
        <v>93.307400000000001</v>
      </c>
      <c r="AO78" s="22">
        <v>93.307400000000001</v>
      </c>
      <c r="AP78" s="22">
        <v>92.610500000000002</v>
      </c>
      <c r="AQ78" s="22">
        <v>92.610500000000002</v>
      </c>
      <c r="AR78" s="22">
        <v>92.610500000000002</v>
      </c>
      <c r="AS78" s="22">
        <v>93.0351</v>
      </c>
      <c r="AT78" s="22">
        <v>93.0351</v>
      </c>
      <c r="AU78" s="22">
        <v>93.0351</v>
      </c>
      <c r="AV78" s="22">
        <v>92.507000000000005</v>
      </c>
      <c r="AW78" s="22">
        <v>92.507000000000005</v>
      </c>
      <c r="AX78" s="22">
        <v>92.507000000000005</v>
      </c>
      <c r="AY78" s="22">
        <v>92.325599999999994</v>
      </c>
      <c r="AZ78" s="22">
        <v>92.325599999999994</v>
      </c>
      <c r="BA78" s="22">
        <v>92.325599999999994</v>
      </c>
      <c r="BB78" s="22">
        <v>92.539699999999996</v>
      </c>
      <c r="BC78" s="22">
        <v>92.539699999999996</v>
      </c>
      <c r="BD78" s="22">
        <v>92.539699999999996</v>
      </c>
      <c r="BE78" s="22">
        <v>92.395200000000003</v>
      </c>
      <c r="BF78" s="22">
        <v>92.395200000000003</v>
      </c>
      <c r="BG78" s="22">
        <v>92.395200000000003</v>
      </c>
      <c r="BH78" s="22">
        <v>92.956900000000005</v>
      </c>
      <c r="BI78" s="22">
        <v>92.956900000000005</v>
      </c>
      <c r="BJ78" s="22">
        <v>92.956900000000005</v>
      </c>
      <c r="BK78" s="22">
        <v>93.802000000000007</v>
      </c>
      <c r="BL78" s="22">
        <v>93.802000000000007</v>
      </c>
      <c r="BM78" s="22">
        <v>93.802000000000007</v>
      </c>
      <c r="BN78" s="22">
        <v>93.749399999999994</v>
      </c>
      <c r="BO78" s="22">
        <v>93.749399999999994</v>
      </c>
      <c r="BP78" s="22">
        <v>93.749399999999994</v>
      </c>
      <c r="BQ78" s="22">
        <v>93.619399999999999</v>
      </c>
      <c r="BR78" s="22">
        <v>93.619399999999999</v>
      </c>
      <c r="BS78" s="22">
        <v>93.619399999999999</v>
      </c>
      <c r="BT78" s="22">
        <v>94.916200000000003</v>
      </c>
      <c r="BU78" s="22">
        <v>94.916200000000003</v>
      </c>
      <c r="BV78" s="22">
        <v>94.916200000000003</v>
      </c>
      <c r="BW78" s="22">
        <v>96.939899999999994</v>
      </c>
      <c r="BX78" s="22">
        <v>96.939899999999994</v>
      </c>
      <c r="BY78" s="22">
        <v>96.939899999999994</v>
      </c>
      <c r="BZ78" s="22">
        <v>97.312299999999993</v>
      </c>
      <c r="CA78" s="22">
        <v>97.312299999999993</v>
      </c>
      <c r="CB78" s="22">
        <v>97.312299999999993</v>
      </c>
      <c r="CC78" s="22">
        <v>98.319500000000005</v>
      </c>
      <c r="CD78" s="22">
        <v>98.319500000000005</v>
      </c>
      <c r="CE78" s="22">
        <v>98.319500000000005</v>
      </c>
      <c r="CF78" s="22">
        <v>98.912400000000005</v>
      </c>
      <c r="CG78" s="22">
        <v>98.912400000000005</v>
      </c>
      <c r="CH78" s="22">
        <v>98.912400000000005</v>
      </c>
      <c r="CI78" s="22">
        <v>101.068</v>
      </c>
      <c r="CJ78" s="22">
        <v>101.068</v>
      </c>
      <c r="CK78" s="22">
        <v>101.068</v>
      </c>
      <c r="CL78" s="22">
        <v>101.4669</v>
      </c>
      <c r="CM78" s="22">
        <v>101.4669</v>
      </c>
      <c r="CN78" s="22">
        <v>101.4669</v>
      </c>
      <c r="CO78" s="22">
        <v>101.5211</v>
      </c>
      <c r="CP78" s="22">
        <v>101.5211</v>
      </c>
      <c r="CQ78" s="22">
        <v>101.5211</v>
      </c>
      <c r="CR78" s="22">
        <v>101.437</v>
      </c>
      <c r="CS78" s="22">
        <v>101.437</v>
      </c>
      <c r="CT78" s="22">
        <v>101.437</v>
      </c>
      <c r="CU78" s="22">
        <v>102.12139999999999</v>
      </c>
      <c r="CV78" s="22">
        <v>102.12139999999999</v>
      </c>
      <c r="CW78" s="22">
        <v>102.12139999999999</v>
      </c>
      <c r="CX78" s="22">
        <v>101.8797</v>
      </c>
      <c r="CY78" s="22">
        <v>101.8797</v>
      </c>
      <c r="CZ78" s="22">
        <v>101.8797</v>
      </c>
      <c r="DA78" s="22">
        <v>101.9081</v>
      </c>
      <c r="DB78" s="22">
        <v>101.9081</v>
      </c>
      <c r="DC78" s="22">
        <v>101.9081</v>
      </c>
      <c r="DD78" s="22">
        <v>101.23090000000001</v>
      </c>
      <c r="DE78" s="22">
        <v>101.23090000000001</v>
      </c>
      <c r="DF78" s="22">
        <v>101.23090000000001</v>
      </c>
      <c r="DG78" s="22">
        <v>100.6105</v>
      </c>
      <c r="DH78" s="22">
        <v>100.6105</v>
      </c>
      <c r="DI78" s="22">
        <v>100.6105</v>
      </c>
      <c r="DJ78" s="22">
        <v>99.706999999999994</v>
      </c>
      <c r="DK78" s="22">
        <v>99.706999999999994</v>
      </c>
      <c r="DL78" s="22">
        <v>99.706999999999994</v>
      </c>
      <c r="DM78" s="22">
        <v>99.982100000000003</v>
      </c>
      <c r="DN78" s="22">
        <v>99.982100000000003</v>
      </c>
      <c r="DO78" s="22">
        <v>99.982100000000003</v>
      </c>
      <c r="DP78" s="22">
        <v>99.291700000000006</v>
      </c>
      <c r="DQ78" s="22">
        <v>99.291700000000006</v>
      </c>
      <c r="DR78" s="22">
        <v>99.291700000000006</v>
      </c>
      <c r="DS78" s="22">
        <v>99.324399999999997</v>
      </c>
      <c r="DT78" s="22">
        <v>99.324399999999997</v>
      </c>
      <c r="DU78" s="22">
        <v>99.324399999999997</v>
      </c>
      <c r="DV78" s="22">
        <v>99.566599999999994</v>
      </c>
      <c r="DW78" s="22">
        <v>99.566599999999994</v>
      </c>
      <c r="DX78" s="22">
        <v>99.566599999999994</v>
      </c>
      <c r="DY78" s="22">
        <v>100.2325</v>
      </c>
      <c r="DZ78" s="22">
        <v>100.2325</v>
      </c>
      <c r="EA78" s="22">
        <v>100.2325</v>
      </c>
      <c r="EB78" s="22">
        <v>99.726299999999995</v>
      </c>
      <c r="EC78" s="22">
        <v>99.726299999999995</v>
      </c>
      <c r="ED78" s="22">
        <v>99.726299999999995</v>
      </c>
      <c r="EE78" s="22">
        <v>99.0428</v>
      </c>
      <c r="EF78" s="22">
        <v>99.0428</v>
      </c>
      <c r="EG78" s="22">
        <v>99.0428</v>
      </c>
      <c r="EH78" s="22">
        <v>98.299199999999999</v>
      </c>
      <c r="EI78" s="22">
        <v>98.299199999999999</v>
      </c>
      <c r="EJ78" s="22">
        <v>98.299199999999999</v>
      </c>
      <c r="EK78" s="22">
        <v>99.762900000000002</v>
      </c>
      <c r="EL78" s="22">
        <v>99.762900000000002</v>
      </c>
      <c r="EM78" s="22">
        <v>99.762900000000002</v>
      </c>
      <c r="EN78" s="22">
        <v>98.522199999999998</v>
      </c>
      <c r="EO78" s="22">
        <v>98.522199999999998</v>
      </c>
      <c r="EP78" s="22">
        <v>98.522199999999998</v>
      </c>
      <c r="EQ78" s="22">
        <v>99.904200000000003</v>
      </c>
      <c r="ER78" s="22">
        <v>99.904200000000003</v>
      </c>
      <c r="ES78" s="22">
        <v>99.904200000000003</v>
      </c>
      <c r="ET78" s="22">
        <v>102.11969999999999</v>
      </c>
      <c r="EU78" s="22">
        <v>102.11969999999999</v>
      </c>
      <c r="EV78" s="22">
        <v>102.11969999999999</v>
      </c>
      <c r="EW78" s="22">
        <v>102.1621</v>
      </c>
      <c r="EX78" s="22">
        <v>102.1621</v>
      </c>
      <c r="EY78" s="22">
        <v>102.1621</v>
      </c>
      <c r="EZ78" s="22">
        <v>102.67270000000001</v>
      </c>
      <c r="FA78" s="22">
        <v>102.67270000000001</v>
      </c>
      <c r="FB78" s="22">
        <v>102.67270000000001</v>
      </c>
      <c r="FC78" s="22">
        <v>101.77500000000001</v>
      </c>
      <c r="FD78" s="22">
        <v>101.6542</v>
      </c>
      <c r="FE78" s="22">
        <v>101.6542</v>
      </c>
      <c r="FF78" s="22">
        <v>101.47020000000001</v>
      </c>
      <c r="FG78" s="22">
        <v>101.47020000000001</v>
      </c>
      <c r="FH78" s="22">
        <v>101.47020000000001</v>
      </c>
      <c r="FI78" s="22">
        <v>103.6735</v>
      </c>
      <c r="FJ78" s="22">
        <v>103.6735</v>
      </c>
      <c r="FK78" s="22">
        <v>103.6735</v>
      </c>
      <c r="FL78" s="22">
        <v>103.6735</v>
      </c>
      <c r="FM78" s="22">
        <v>103.6735</v>
      </c>
      <c r="FN78" s="22">
        <v>103.08540000000001</v>
      </c>
      <c r="FO78" s="22">
        <v>103.08540000000001</v>
      </c>
      <c r="FP78" s="22">
        <v>103.08540000000001</v>
      </c>
      <c r="FQ78" s="22">
        <v>104.0603</v>
      </c>
      <c r="FR78" s="22">
        <v>104.0603</v>
      </c>
      <c r="FS78" s="22">
        <v>104.0603</v>
      </c>
      <c r="FT78" s="22">
        <v>103.56180000000001</v>
      </c>
      <c r="FU78" s="22">
        <v>103.56180000000001</v>
      </c>
      <c r="FV78" s="22">
        <v>103.56180000000001</v>
      </c>
      <c r="FW78" s="22">
        <v>102.95440000000001</v>
      </c>
      <c r="FX78" s="22">
        <v>102.95440000000001</v>
      </c>
      <c r="FY78" s="22">
        <v>102.95440000000001</v>
      </c>
      <c r="FZ78" s="22">
        <v>102.64149999999999</v>
      </c>
      <c r="GA78" s="22">
        <v>102.64149999999999</v>
      </c>
      <c r="GB78" s="22">
        <v>102.64149999999999</v>
      </c>
      <c r="GC78" s="22">
        <v>102.6576</v>
      </c>
      <c r="GD78" s="22">
        <v>102.6576</v>
      </c>
      <c r="GE78" s="22">
        <v>102.6576</v>
      </c>
      <c r="GF78" s="22">
        <v>103.7491</v>
      </c>
      <c r="GG78" s="22">
        <v>103.7491</v>
      </c>
      <c r="GH78" s="22">
        <v>103.7491</v>
      </c>
      <c r="GI78" s="22">
        <v>104.0331</v>
      </c>
      <c r="GJ78" s="22">
        <v>104.0331</v>
      </c>
      <c r="GK78" s="22">
        <v>104.0331</v>
      </c>
      <c r="GL78" s="22">
        <v>102.7976</v>
      </c>
      <c r="GM78" s="22">
        <v>102.7976</v>
      </c>
      <c r="GN78" s="22">
        <v>102.7976</v>
      </c>
      <c r="GO78" s="22">
        <v>102.8445</v>
      </c>
      <c r="GP78" s="22">
        <v>102.8445</v>
      </c>
      <c r="GQ78" s="22">
        <v>102.8445</v>
      </c>
      <c r="GR78" s="22">
        <v>102.74979999999999</v>
      </c>
      <c r="GS78" s="22">
        <v>102.74979999999999</v>
      </c>
      <c r="GT78" s="22">
        <v>102.74979999999999</v>
      </c>
      <c r="GU78" s="22">
        <v>102.58839999999999</v>
      </c>
      <c r="GV78" s="22">
        <v>102.58839999999999</v>
      </c>
      <c r="GW78" s="22">
        <v>102.58839999999999</v>
      </c>
      <c r="GX78" s="22">
        <v>101.15989999999999</v>
      </c>
      <c r="GY78" s="22">
        <v>101.15989999999999</v>
      </c>
      <c r="GZ78" s="22">
        <v>101.15989999999999</v>
      </c>
      <c r="HA78" s="22">
        <v>100.46380000000001</v>
      </c>
      <c r="HB78" s="22">
        <v>100.46380000000001</v>
      </c>
      <c r="HC78" s="22">
        <v>100.46380000000001</v>
      </c>
      <c r="HD78" s="22">
        <v>99.804100000000005</v>
      </c>
      <c r="HE78" s="22">
        <v>99.804100000000005</v>
      </c>
      <c r="HF78" s="22">
        <v>99.804100000000005</v>
      </c>
      <c r="HG78" s="22">
        <v>100.39490000000001</v>
      </c>
      <c r="HH78" s="22">
        <v>100.39490000000001</v>
      </c>
      <c r="HI78" s="22">
        <v>100.39490000000001</v>
      </c>
      <c r="HJ78" s="22">
        <v>99.983599999999996</v>
      </c>
      <c r="HK78" s="22">
        <v>99.983599999999996</v>
      </c>
      <c r="HL78" s="22">
        <v>99.983599999999996</v>
      </c>
      <c r="HM78" s="22">
        <v>100.1508</v>
      </c>
      <c r="HN78" s="22">
        <v>100.1508</v>
      </c>
      <c r="HO78" s="22">
        <v>100.1508</v>
      </c>
      <c r="HP78" s="22">
        <v>100.2968</v>
      </c>
      <c r="HQ78" s="22">
        <v>100.2968</v>
      </c>
      <c r="HR78" s="22">
        <v>100.2968</v>
      </c>
      <c r="HS78" s="167">
        <v>100</v>
      </c>
      <c r="HT78" s="22">
        <v>100</v>
      </c>
      <c r="HU78" s="4">
        <v>100</v>
      </c>
      <c r="HV78" s="4">
        <v>100.53879999999999</v>
      </c>
      <c r="HW78" s="4">
        <v>100.53879999999999</v>
      </c>
      <c r="HX78" s="4">
        <v>100.53879999999999</v>
      </c>
      <c r="HY78" s="4">
        <v>100.65779999999999</v>
      </c>
      <c r="HZ78" s="4">
        <v>100.65779999999999</v>
      </c>
      <c r="IA78" s="4">
        <v>100.65779999999999</v>
      </c>
      <c r="IB78" s="4">
        <v>99.847399999999993</v>
      </c>
      <c r="IC78" s="4">
        <v>99.847399999999993</v>
      </c>
      <c r="ID78" s="4">
        <v>99.847399999999993</v>
      </c>
      <c r="IE78" s="4">
        <v>99.148600000000002</v>
      </c>
      <c r="IF78" s="4">
        <v>99.148600000000002</v>
      </c>
      <c r="IG78" s="4">
        <v>99.148600000000002</v>
      </c>
      <c r="IH78" s="4">
        <v>99.380399999999995</v>
      </c>
      <c r="II78" s="4">
        <v>99.380399999999995</v>
      </c>
      <c r="IJ78" s="28">
        <v>99.380399999999995</v>
      </c>
    </row>
    <row r="79" spans="1:244" s="106" customFormat="1" ht="11.1" customHeight="1" x14ac:dyDescent="0.2">
      <c r="A79" s="95" t="s">
        <v>2213</v>
      </c>
      <c r="B79"/>
      <c r="C79" t="s">
        <v>5528</v>
      </c>
      <c r="D79" s="46" t="s">
        <v>253</v>
      </c>
      <c r="E79" s="47"/>
      <c r="F79" s="34"/>
      <c r="G79" s="34"/>
      <c r="H79" s="34"/>
      <c r="I79" s="34"/>
      <c r="J79" s="34" t="str">
        <f>IF(LEFT($J$1,1)="1",VLOOKUP($A79,PPI_IPI_PGA_PGAI!$A:$I,2,FALSE),IF(LEFT($J$1,1)="2",VLOOKUP($A79,PPI_IPI_PGA_PGAI!$A:$I,3,FALSE),IF(LEFT($J$1,1)="3",VLOOKUP($A79,PPI_IPI_PGA_PGAI!$A:$I,4,FALSE),VLOOKUP($A79,PPI_IPI_PGA_PGAI!$A:$I,5,FALSE))))</f>
        <v>Kakao- und Schokoladeerzeugnisse</v>
      </c>
      <c r="K79" s="34"/>
      <c r="L79" s="34"/>
      <c r="M79" s="34"/>
      <c r="N79" s="190"/>
      <c r="O79" s="5">
        <v>0.5766</v>
      </c>
      <c r="P79" s="22">
        <v>93.492199999999997</v>
      </c>
      <c r="Q79" s="22">
        <v>93.492199999999997</v>
      </c>
      <c r="R79" s="22">
        <v>93.281199999999998</v>
      </c>
      <c r="S79" s="22">
        <v>93.281199999999998</v>
      </c>
      <c r="T79" s="22">
        <v>93.281199999999998</v>
      </c>
      <c r="U79" s="22">
        <v>92.392200000000003</v>
      </c>
      <c r="V79" s="22">
        <v>92.392200000000003</v>
      </c>
      <c r="W79" s="22">
        <v>92.392200000000003</v>
      </c>
      <c r="X79" s="22">
        <v>92.691999999999993</v>
      </c>
      <c r="Y79" s="22">
        <v>92.691999999999993</v>
      </c>
      <c r="Z79" s="22">
        <v>92.691999999999993</v>
      </c>
      <c r="AA79" s="22">
        <v>92.976699999999994</v>
      </c>
      <c r="AB79" s="22">
        <v>92.976699999999994</v>
      </c>
      <c r="AC79" s="22">
        <v>92.976699999999994</v>
      </c>
      <c r="AD79" s="22">
        <v>92.739500000000007</v>
      </c>
      <c r="AE79" s="22">
        <v>92.739500000000007</v>
      </c>
      <c r="AF79" s="22">
        <v>92.739500000000007</v>
      </c>
      <c r="AG79" s="22">
        <v>92.603999999999999</v>
      </c>
      <c r="AH79" s="22">
        <v>92.603999999999999</v>
      </c>
      <c r="AI79" s="22">
        <v>92.603999999999999</v>
      </c>
      <c r="AJ79" s="22">
        <v>93.344899999999996</v>
      </c>
      <c r="AK79" s="22">
        <v>93.344899999999996</v>
      </c>
      <c r="AL79" s="22">
        <v>93.344899999999996</v>
      </c>
      <c r="AM79" s="22">
        <v>94.196700000000007</v>
      </c>
      <c r="AN79" s="22">
        <v>94.196700000000007</v>
      </c>
      <c r="AO79" s="22">
        <v>94.196700000000007</v>
      </c>
      <c r="AP79" s="22">
        <v>93.349000000000004</v>
      </c>
      <c r="AQ79" s="22">
        <v>93.349000000000004</v>
      </c>
      <c r="AR79" s="22">
        <v>93.349000000000004</v>
      </c>
      <c r="AS79" s="22">
        <v>93.796499999999995</v>
      </c>
      <c r="AT79" s="22">
        <v>93.796499999999995</v>
      </c>
      <c r="AU79" s="22">
        <v>93.796499999999995</v>
      </c>
      <c r="AV79" s="22">
        <v>93.154399999999995</v>
      </c>
      <c r="AW79" s="22">
        <v>93.154399999999995</v>
      </c>
      <c r="AX79" s="22">
        <v>93.154399999999995</v>
      </c>
      <c r="AY79" s="22">
        <v>92.933700000000002</v>
      </c>
      <c r="AZ79" s="22">
        <v>92.933700000000002</v>
      </c>
      <c r="BA79" s="22">
        <v>92.933700000000002</v>
      </c>
      <c r="BB79" s="22">
        <v>93.194100000000006</v>
      </c>
      <c r="BC79" s="22">
        <v>93.194100000000006</v>
      </c>
      <c r="BD79" s="22">
        <v>93.194100000000006</v>
      </c>
      <c r="BE79" s="22">
        <v>93.014200000000002</v>
      </c>
      <c r="BF79" s="22">
        <v>93.014200000000002</v>
      </c>
      <c r="BG79" s="22">
        <v>93.014200000000002</v>
      </c>
      <c r="BH79" s="22">
        <v>93.697299999999998</v>
      </c>
      <c r="BI79" s="22">
        <v>93.697299999999998</v>
      </c>
      <c r="BJ79" s="22">
        <v>93.697299999999998</v>
      </c>
      <c r="BK79" s="22">
        <v>94.725099999999998</v>
      </c>
      <c r="BL79" s="22">
        <v>94.725099999999998</v>
      </c>
      <c r="BM79" s="22">
        <v>94.725099999999998</v>
      </c>
      <c r="BN79" s="22">
        <v>94.661100000000005</v>
      </c>
      <c r="BO79" s="22">
        <v>94.661100000000005</v>
      </c>
      <c r="BP79" s="22">
        <v>94.661100000000005</v>
      </c>
      <c r="BQ79" s="22">
        <v>94.503</v>
      </c>
      <c r="BR79" s="22">
        <v>94.503</v>
      </c>
      <c r="BS79" s="22">
        <v>94.503</v>
      </c>
      <c r="BT79" s="22">
        <v>95.601100000000002</v>
      </c>
      <c r="BU79" s="22">
        <v>95.601100000000002</v>
      </c>
      <c r="BV79" s="22">
        <v>95.601100000000002</v>
      </c>
      <c r="BW79" s="22">
        <v>98.062200000000004</v>
      </c>
      <c r="BX79" s="22">
        <v>98.062200000000004</v>
      </c>
      <c r="BY79" s="22">
        <v>98.062200000000004</v>
      </c>
      <c r="BZ79" s="22">
        <v>98.515000000000001</v>
      </c>
      <c r="CA79" s="22">
        <v>98.515000000000001</v>
      </c>
      <c r="CB79" s="22">
        <v>98.515000000000001</v>
      </c>
      <c r="CC79" s="22">
        <v>99.74</v>
      </c>
      <c r="CD79" s="22">
        <v>99.74</v>
      </c>
      <c r="CE79" s="22">
        <v>99.74</v>
      </c>
      <c r="CF79" s="22">
        <v>100.461</v>
      </c>
      <c r="CG79" s="22">
        <v>100.461</v>
      </c>
      <c r="CH79" s="22">
        <v>100.461</v>
      </c>
      <c r="CI79" s="22">
        <v>102.5591</v>
      </c>
      <c r="CJ79" s="22">
        <v>102.5591</v>
      </c>
      <c r="CK79" s="22">
        <v>102.5591</v>
      </c>
      <c r="CL79" s="22">
        <v>103.0441</v>
      </c>
      <c r="CM79" s="22">
        <v>103.0441</v>
      </c>
      <c r="CN79" s="22">
        <v>103.0441</v>
      </c>
      <c r="CO79" s="22">
        <v>103.1101</v>
      </c>
      <c r="CP79" s="22">
        <v>103.1101</v>
      </c>
      <c r="CQ79" s="22">
        <v>103.1101</v>
      </c>
      <c r="CR79" s="22">
        <v>103.0078</v>
      </c>
      <c r="CS79" s="22">
        <v>103.0078</v>
      </c>
      <c r="CT79" s="22">
        <v>103.0078</v>
      </c>
      <c r="CU79" s="22">
        <v>103.8402</v>
      </c>
      <c r="CV79" s="22">
        <v>103.8402</v>
      </c>
      <c r="CW79" s="22">
        <v>103.8402</v>
      </c>
      <c r="CX79" s="22">
        <v>103.5461</v>
      </c>
      <c r="CY79" s="22">
        <v>103.5461</v>
      </c>
      <c r="CZ79" s="22">
        <v>103.5461</v>
      </c>
      <c r="DA79" s="22">
        <v>103.58069999999999</v>
      </c>
      <c r="DB79" s="22">
        <v>103.58069999999999</v>
      </c>
      <c r="DC79" s="22">
        <v>103.58069999999999</v>
      </c>
      <c r="DD79" s="22">
        <v>102.5979</v>
      </c>
      <c r="DE79" s="22">
        <v>102.5979</v>
      </c>
      <c r="DF79" s="22">
        <v>102.5979</v>
      </c>
      <c r="DG79" s="22">
        <v>101.82080000000001</v>
      </c>
      <c r="DH79" s="22">
        <v>101.82080000000001</v>
      </c>
      <c r="DI79" s="22">
        <v>101.82080000000001</v>
      </c>
      <c r="DJ79" s="22">
        <v>100.5966</v>
      </c>
      <c r="DK79" s="22">
        <v>100.5966</v>
      </c>
      <c r="DL79" s="22">
        <v>100.5966</v>
      </c>
      <c r="DM79" s="22">
        <v>100.94119999999999</v>
      </c>
      <c r="DN79" s="22">
        <v>100.94119999999999</v>
      </c>
      <c r="DO79" s="22">
        <v>100.94119999999999</v>
      </c>
      <c r="DP79" s="22">
        <v>100.07640000000001</v>
      </c>
      <c r="DQ79" s="22">
        <v>100.07640000000001</v>
      </c>
      <c r="DR79" s="22">
        <v>100.07640000000001</v>
      </c>
      <c r="DS79" s="22">
        <v>100.1172</v>
      </c>
      <c r="DT79" s="22">
        <v>100.1172</v>
      </c>
      <c r="DU79" s="22">
        <v>100.1172</v>
      </c>
      <c r="DV79" s="22">
        <v>100.4209</v>
      </c>
      <c r="DW79" s="22">
        <v>100.4209</v>
      </c>
      <c r="DX79" s="22">
        <v>100.4209</v>
      </c>
      <c r="DY79" s="22">
        <v>101.25490000000001</v>
      </c>
      <c r="DZ79" s="22">
        <v>101.25490000000001</v>
      </c>
      <c r="EA79" s="22">
        <v>101.25490000000001</v>
      </c>
      <c r="EB79" s="22">
        <v>100.6208</v>
      </c>
      <c r="EC79" s="22">
        <v>100.6208</v>
      </c>
      <c r="ED79" s="22">
        <v>100.6208</v>
      </c>
      <c r="EE79" s="22">
        <v>99.764600000000002</v>
      </c>
      <c r="EF79" s="22">
        <v>99.764600000000002</v>
      </c>
      <c r="EG79" s="22">
        <v>99.764600000000002</v>
      </c>
      <c r="EH79" s="22">
        <v>98.626099999999994</v>
      </c>
      <c r="EI79" s="22">
        <v>98.626099999999994</v>
      </c>
      <c r="EJ79" s="22">
        <v>98.626099999999994</v>
      </c>
      <c r="EK79" s="22">
        <v>100.45959999999999</v>
      </c>
      <c r="EL79" s="22">
        <v>100.45959999999999</v>
      </c>
      <c r="EM79" s="22">
        <v>100.45959999999999</v>
      </c>
      <c r="EN79" s="22">
        <v>98.9054</v>
      </c>
      <c r="EO79" s="22">
        <v>98.9054</v>
      </c>
      <c r="EP79" s="22">
        <v>98.9054</v>
      </c>
      <c r="EQ79" s="22">
        <v>100.52670000000001</v>
      </c>
      <c r="ER79" s="22">
        <v>100.52670000000001</v>
      </c>
      <c r="ES79" s="22">
        <v>100.52670000000001</v>
      </c>
      <c r="ET79" s="22">
        <v>103.3018</v>
      </c>
      <c r="EU79" s="22">
        <v>103.3018</v>
      </c>
      <c r="EV79" s="22">
        <v>103.3018</v>
      </c>
      <c r="EW79" s="22">
        <v>103.3548</v>
      </c>
      <c r="EX79" s="22">
        <v>103.3548</v>
      </c>
      <c r="EY79" s="22">
        <v>103.3548</v>
      </c>
      <c r="EZ79" s="22">
        <v>103.804</v>
      </c>
      <c r="FA79" s="22">
        <v>103.804</v>
      </c>
      <c r="FB79" s="22">
        <v>103.804</v>
      </c>
      <c r="FC79" s="22">
        <v>102.6795</v>
      </c>
      <c r="FD79" s="22">
        <v>102.5283</v>
      </c>
      <c r="FE79" s="22">
        <v>102.5283</v>
      </c>
      <c r="FF79" s="22">
        <v>102.29949999999999</v>
      </c>
      <c r="FG79" s="22">
        <v>102.29949999999999</v>
      </c>
      <c r="FH79" s="22">
        <v>102.29949999999999</v>
      </c>
      <c r="FI79" s="22">
        <v>104.82859999999999</v>
      </c>
      <c r="FJ79" s="22">
        <v>104.82859999999999</v>
      </c>
      <c r="FK79" s="22">
        <v>104.82859999999999</v>
      </c>
      <c r="FL79" s="22">
        <v>104.82859999999999</v>
      </c>
      <c r="FM79" s="22">
        <v>104.82859999999999</v>
      </c>
      <c r="FN79" s="22">
        <v>104.16670000000001</v>
      </c>
      <c r="FO79" s="22">
        <v>104.16670000000001</v>
      </c>
      <c r="FP79" s="22">
        <v>104.16670000000001</v>
      </c>
      <c r="FQ79" s="22">
        <v>104.84010000000001</v>
      </c>
      <c r="FR79" s="22">
        <v>104.84010000000001</v>
      </c>
      <c r="FS79" s="22">
        <v>104.84010000000001</v>
      </c>
      <c r="FT79" s="22">
        <v>104.3473</v>
      </c>
      <c r="FU79" s="22">
        <v>104.3473</v>
      </c>
      <c r="FV79" s="22">
        <v>104.3473</v>
      </c>
      <c r="FW79" s="22">
        <v>103.9044</v>
      </c>
      <c r="FX79" s="22">
        <v>103.9044</v>
      </c>
      <c r="FY79" s="22">
        <v>103.9044</v>
      </c>
      <c r="FZ79" s="22">
        <v>103.6968</v>
      </c>
      <c r="GA79" s="22">
        <v>103.6968</v>
      </c>
      <c r="GB79" s="22">
        <v>103.6968</v>
      </c>
      <c r="GC79" s="22">
        <v>103.4196</v>
      </c>
      <c r="GD79" s="22">
        <v>103.4196</v>
      </c>
      <c r="GE79" s="22">
        <v>103.4196</v>
      </c>
      <c r="GF79" s="22">
        <v>103.82429999999999</v>
      </c>
      <c r="GG79" s="22">
        <v>103.82429999999999</v>
      </c>
      <c r="GH79" s="22">
        <v>103.82429999999999</v>
      </c>
      <c r="GI79" s="22">
        <v>103.79989999999999</v>
      </c>
      <c r="GJ79" s="22">
        <v>103.79989999999999</v>
      </c>
      <c r="GK79" s="22">
        <v>103.79989999999999</v>
      </c>
      <c r="GL79" s="22">
        <v>102.5458</v>
      </c>
      <c r="GM79" s="22">
        <v>102.5458</v>
      </c>
      <c r="GN79" s="22">
        <v>102.5458</v>
      </c>
      <c r="GO79" s="22">
        <v>102.5934</v>
      </c>
      <c r="GP79" s="22">
        <v>102.5934</v>
      </c>
      <c r="GQ79" s="22">
        <v>102.5934</v>
      </c>
      <c r="GR79" s="22">
        <v>102.8222</v>
      </c>
      <c r="GS79" s="22">
        <v>102.8222</v>
      </c>
      <c r="GT79" s="22">
        <v>102.8222</v>
      </c>
      <c r="GU79" s="22">
        <v>102.55119999999999</v>
      </c>
      <c r="GV79" s="22">
        <v>102.55119999999999</v>
      </c>
      <c r="GW79" s="22">
        <v>102.55119999999999</v>
      </c>
      <c r="GX79" s="22">
        <v>100.78270000000001</v>
      </c>
      <c r="GY79" s="22">
        <v>100.78270000000001</v>
      </c>
      <c r="GZ79" s="22">
        <v>100.78270000000001</v>
      </c>
      <c r="HA79" s="22">
        <v>100.2222</v>
      </c>
      <c r="HB79" s="22">
        <v>100.2222</v>
      </c>
      <c r="HC79" s="22">
        <v>100.2222</v>
      </c>
      <c r="HD79" s="22">
        <v>99.788200000000003</v>
      </c>
      <c r="HE79" s="22">
        <v>99.788200000000003</v>
      </c>
      <c r="HF79" s="22">
        <v>99.788200000000003</v>
      </c>
      <c r="HG79" s="22">
        <v>100.307</v>
      </c>
      <c r="HH79" s="22">
        <v>100.307</v>
      </c>
      <c r="HI79" s="22">
        <v>100.307</v>
      </c>
      <c r="HJ79" s="22">
        <v>100.1889</v>
      </c>
      <c r="HK79" s="22">
        <v>100.1889</v>
      </c>
      <c r="HL79" s="22">
        <v>100.1889</v>
      </c>
      <c r="HM79" s="22">
        <v>100.4014</v>
      </c>
      <c r="HN79" s="22">
        <v>100.4014</v>
      </c>
      <c r="HO79" s="22">
        <v>100.4014</v>
      </c>
      <c r="HP79" s="22">
        <v>100.4357</v>
      </c>
      <c r="HQ79" s="22">
        <v>100.4357</v>
      </c>
      <c r="HR79" s="22">
        <v>100.4357</v>
      </c>
      <c r="HS79" s="167">
        <v>100</v>
      </c>
      <c r="HT79" s="22">
        <v>100</v>
      </c>
      <c r="HU79" s="4">
        <v>100</v>
      </c>
      <c r="HV79" s="4">
        <v>100.5192</v>
      </c>
      <c r="HW79" s="4">
        <v>100.5192</v>
      </c>
      <c r="HX79" s="4">
        <v>100.5192</v>
      </c>
      <c r="HY79" s="4">
        <v>100.7547</v>
      </c>
      <c r="HZ79" s="4">
        <v>100.7547</v>
      </c>
      <c r="IA79" s="4">
        <v>100.7547</v>
      </c>
      <c r="IB79" s="4">
        <v>100.01949999999999</v>
      </c>
      <c r="IC79" s="4">
        <v>100.01949999999999</v>
      </c>
      <c r="ID79" s="4">
        <v>100.01949999999999</v>
      </c>
      <c r="IE79" s="4">
        <v>99.653000000000006</v>
      </c>
      <c r="IF79" s="4">
        <v>99.653000000000006</v>
      </c>
      <c r="IG79" s="4">
        <v>99.653000000000006</v>
      </c>
      <c r="IH79" s="4">
        <v>99.916200000000003</v>
      </c>
      <c r="II79" s="4">
        <v>99.916200000000003</v>
      </c>
      <c r="IJ79" s="28">
        <v>99.916200000000003</v>
      </c>
    </row>
    <row r="80" spans="1:244" s="13" customFormat="1" ht="11.1" customHeight="1" x14ac:dyDescent="0.2">
      <c r="A80" s="95" t="s">
        <v>2215</v>
      </c>
      <c r="B80"/>
      <c r="C80" t="s">
        <v>5529</v>
      </c>
      <c r="D80" s="46" t="s">
        <v>254</v>
      </c>
      <c r="E80" s="47"/>
      <c r="F80" s="34"/>
      <c r="G80" s="34"/>
      <c r="H80" s="34"/>
      <c r="I80" s="34" t="str">
        <f>IF(LEFT($J$1,1)="1",VLOOKUP($A80,PPI_IPI_PGA_PGAI!$A:$I,2,FALSE),IF(LEFT($J$1,1)="2",VLOOKUP($A80,PPI_IPI_PGA_PGAI!$A:$I,3,FALSE),IF(LEFT($J$1,1)="3",VLOOKUP($A80,PPI_IPI_PGA_PGAI!$A:$I,4,FALSE),VLOOKUP($A80,PPI_IPI_PGA_PGAI!$A:$I,5,FALSE))))</f>
        <v>Verarbeiteter Kaffee und Tee</v>
      </c>
      <c r="J80" s="34"/>
      <c r="K80" s="34"/>
      <c r="L80" s="34"/>
      <c r="M80" s="34"/>
      <c r="N80" s="189"/>
      <c r="O80" s="5">
        <v>0.95330000000000004</v>
      </c>
      <c r="P80" s="22">
        <v>101.7942</v>
      </c>
      <c r="Q80" s="22">
        <v>101.7942</v>
      </c>
      <c r="R80" s="22">
        <v>101.9546</v>
      </c>
      <c r="S80" s="22">
        <v>101.9546</v>
      </c>
      <c r="T80" s="22">
        <v>101.9546</v>
      </c>
      <c r="U80" s="22">
        <v>99.021900000000002</v>
      </c>
      <c r="V80" s="22">
        <v>99.021900000000002</v>
      </c>
      <c r="W80" s="22">
        <v>99.021900000000002</v>
      </c>
      <c r="X80" s="22">
        <v>98.806700000000006</v>
      </c>
      <c r="Y80" s="22">
        <v>98.806700000000006</v>
      </c>
      <c r="Z80" s="22">
        <v>98.806700000000006</v>
      </c>
      <c r="AA80" s="22">
        <v>98.518199999999993</v>
      </c>
      <c r="AB80" s="22">
        <v>98.518199999999993</v>
      </c>
      <c r="AC80" s="22">
        <v>98.518199999999993</v>
      </c>
      <c r="AD80" s="22">
        <v>98.313400000000001</v>
      </c>
      <c r="AE80" s="22">
        <v>98.313400000000001</v>
      </c>
      <c r="AF80" s="22">
        <v>98.313400000000001</v>
      </c>
      <c r="AG80" s="22">
        <v>98.39</v>
      </c>
      <c r="AH80" s="22">
        <v>98.39</v>
      </c>
      <c r="AI80" s="22">
        <v>98.39</v>
      </c>
      <c r="AJ80" s="22">
        <v>98.590100000000007</v>
      </c>
      <c r="AK80" s="22">
        <v>98.590100000000007</v>
      </c>
      <c r="AL80" s="22">
        <v>98.590100000000007</v>
      </c>
      <c r="AM80" s="22">
        <v>98.824299999999994</v>
      </c>
      <c r="AN80" s="22">
        <v>98.824299999999994</v>
      </c>
      <c r="AO80" s="22">
        <v>98.824299999999994</v>
      </c>
      <c r="AP80" s="22">
        <v>98.403499999999994</v>
      </c>
      <c r="AQ80" s="22">
        <v>98.403499999999994</v>
      </c>
      <c r="AR80" s="22">
        <v>98.403499999999994</v>
      </c>
      <c r="AS80" s="22">
        <v>98.299700000000001</v>
      </c>
      <c r="AT80" s="22">
        <v>98.299700000000001</v>
      </c>
      <c r="AU80" s="22">
        <v>98.299700000000001</v>
      </c>
      <c r="AV80" s="22">
        <v>97.851399999999998</v>
      </c>
      <c r="AW80" s="22">
        <v>97.851399999999998</v>
      </c>
      <c r="AX80" s="22">
        <v>97.851399999999998</v>
      </c>
      <c r="AY80" s="22">
        <v>96.954999999999998</v>
      </c>
      <c r="AZ80" s="22">
        <v>96.954999999999998</v>
      </c>
      <c r="BA80" s="22">
        <v>96.954999999999998</v>
      </c>
      <c r="BB80" s="22">
        <v>96.999499999999998</v>
      </c>
      <c r="BC80" s="22">
        <v>96.999499999999998</v>
      </c>
      <c r="BD80" s="22">
        <v>96.999499999999998</v>
      </c>
      <c r="BE80" s="22">
        <v>97.207599999999999</v>
      </c>
      <c r="BF80" s="22">
        <v>97.207599999999999</v>
      </c>
      <c r="BG80" s="22">
        <v>97.207599999999999</v>
      </c>
      <c r="BH80" s="22">
        <v>97.230099999999993</v>
      </c>
      <c r="BI80" s="22">
        <v>97.230099999999993</v>
      </c>
      <c r="BJ80" s="22">
        <v>97.230099999999993</v>
      </c>
      <c r="BK80" s="22">
        <v>97.198099999999997</v>
      </c>
      <c r="BL80" s="22">
        <v>97.198099999999997</v>
      </c>
      <c r="BM80" s="22">
        <v>97.198099999999997</v>
      </c>
      <c r="BN80" s="22">
        <v>96.730099999999993</v>
      </c>
      <c r="BO80" s="22">
        <v>96.730099999999993</v>
      </c>
      <c r="BP80" s="22">
        <v>96.730099999999993</v>
      </c>
      <c r="BQ80" s="22">
        <v>98.573700000000002</v>
      </c>
      <c r="BR80" s="22">
        <v>98.573700000000002</v>
      </c>
      <c r="BS80" s="22">
        <v>98.573700000000002</v>
      </c>
      <c r="BT80" s="22">
        <v>99.180099999999996</v>
      </c>
      <c r="BU80" s="22">
        <v>99.180099999999996</v>
      </c>
      <c r="BV80" s="22">
        <v>99.180099999999996</v>
      </c>
      <c r="BW80" s="22">
        <v>102.16030000000001</v>
      </c>
      <c r="BX80" s="22">
        <v>102.16030000000001</v>
      </c>
      <c r="BY80" s="22">
        <v>102.16030000000001</v>
      </c>
      <c r="BZ80" s="22">
        <v>102.5634</v>
      </c>
      <c r="CA80" s="22">
        <v>102.5634</v>
      </c>
      <c r="CB80" s="22">
        <v>102.5634</v>
      </c>
      <c r="CC80" s="22">
        <v>102.538</v>
      </c>
      <c r="CD80" s="22">
        <v>102.538</v>
      </c>
      <c r="CE80" s="22">
        <v>102.538</v>
      </c>
      <c r="CF80" s="22">
        <v>103.03449999999999</v>
      </c>
      <c r="CG80" s="22">
        <v>103.03449999999999</v>
      </c>
      <c r="CH80" s="22">
        <v>103.03449999999999</v>
      </c>
      <c r="CI80" s="22">
        <v>102.7475</v>
      </c>
      <c r="CJ80" s="22">
        <v>102.7475</v>
      </c>
      <c r="CK80" s="22">
        <v>102.7475</v>
      </c>
      <c r="CL80" s="22">
        <v>102.759</v>
      </c>
      <c r="CM80" s="22">
        <v>102.759</v>
      </c>
      <c r="CN80" s="22">
        <v>102.759</v>
      </c>
      <c r="CO80" s="22">
        <v>103.58110000000001</v>
      </c>
      <c r="CP80" s="22">
        <v>103.58110000000001</v>
      </c>
      <c r="CQ80" s="22">
        <v>103.58110000000001</v>
      </c>
      <c r="CR80" s="22">
        <v>103.184</v>
      </c>
      <c r="CS80" s="22">
        <v>103.184</v>
      </c>
      <c r="CT80" s="22">
        <v>103.184</v>
      </c>
      <c r="CU80" s="22">
        <v>103.0838</v>
      </c>
      <c r="CV80" s="22">
        <v>103.0838</v>
      </c>
      <c r="CW80" s="22">
        <v>103.0838</v>
      </c>
      <c r="CX80" s="22">
        <v>102.2701</v>
      </c>
      <c r="CY80" s="22">
        <v>102.2701</v>
      </c>
      <c r="CZ80" s="22">
        <v>102.2701</v>
      </c>
      <c r="DA80" s="22">
        <v>101.9808</v>
      </c>
      <c r="DB80" s="22">
        <v>101.9808</v>
      </c>
      <c r="DC80" s="22">
        <v>101.9808</v>
      </c>
      <c r="DD80" s="22">
        <v>101.994</v>
      </c>
      <c r="DE80" s="22">
        <v>101.994</v>
      </c>
      <c r="DF80" s="22">
        <v>101.994</v>
      </c>
      <c r="DG80" s="22">
        <v>102.08369999999999</v>
      </c>
      <c r="DH80" s="22">
        <v>102.08369999999999</v>
      </c>
      <c r="DI80" s="22">
        <v>102.08369999999999</v>
      </c>
      <c r="DJ80" s="22">
        <v>101.9462</v>
      </c>
      <c r="DK80" s="22">
        <v>101.9462</v>
      </c>
      <c r="DL80" s="22">
        <v>101.9462</v>
      </c>
      <c r="DM80" s="22">
        <v>101.9602</v>
      </c>
      <c r="DN80" s="22">
        <v>101.9602</v>
      </c>
      <c r="DO80" s="22">
        <v>101.9602</v>
      </c>
      <c r="DP80" s="22">
        <v>102.82429999999999</v>
      </c>
      <c r="DQ80" s="22">
        <v>102.82429999999999</v>
      </c>
      <c r="DR80" s="22">
        <v>102.82429999999999</v>
      </c>
      <c r="DS80" s="22">
        <v>102.7817</v>
      </c>
      <c r="DT80" s="22">
        <v>102.7817</v>
      </c>
      <c r="DU80" s="22">
        <v>102.7817</v>
      </c>
      <c r="DV80" s="22">
        <v>102.342</v>
      </c>
      <c r="DW80" s="22">
        <v>102.342</v>
      </c>
      <c r="DX80" s="22">
        <v>102.342</v>
      </c>
      <c r="DY80" s="22">
        <v>102.48350000000001</v>
      </c>
      <c r="DZ80" s="22">
        <v>102.48350000000001</v>
      </c>
      <c r="EA80" s="22">
        <v>102.48350000000001</v>
      </c>
      <c r="EB80" s="22">
        <v>102.27330000000001</v>
      </c>
      <c r="EC80" s="22">
        <v>102.27330000000001</v>
      </c>
      <c r="ED80" s="22">
        <v>102.27330000000001</v>
      </c>
      <c r="EE80" s="22">
        <v>102.24120000000001</v>
      </c>
      <c r="EF80" s="22">
        <v>102.24120000000001</v>
      </c>
      <c r="EG80" s="22">
        <v>102.24120000000001</v>
      </c>
      <c r="EH80" s="22">
        <v>102.2029</v>
      </c>
      <c r="EI80" s="22">
        <v>102.2029</v>
      </c>
      <c r="EJ80" s="22">
        <v>102.2012</v>
      </c>
      <c r="EK80" s="22">
        <v>101.8784</v>
      </c>
      <c r="EL80" s="22">
        <v>101.8784</v>
      </c>
      <c r="EM80" s="22">
        <v>101.8784</v>
      </c>
      <c r="EN80" s="22">
        <v>102.09439999999999</v>
      </c>
      <c r="EO80" s="22">
        <v>102.09439999999999</v>
      </c>
      <c r="EP80" s="22">
        <v>102.09439999999999</v>
      </c>
      <c r="EQ80" s="22">
        <v>102.18819999999999</v>
      </c>
      <c r="ER80" s="22">
        <v>102.18819999999999</v>
      </c>
      <c r="ES80" s="22">
        <v>102.18819999999999</v>
      </c>
      <c r="ET80" s="22">
        <v>102.35429999999999</v>
      </c>
      <c r="EU80" s="22">
        <v>102.35429999999999</v>
      </c>
      <c r="EV80" s="22">
        <v>102.35429999999999</v>
      </c>
      <c r="EW80" s="22">
        <v>102.17059999999999</v>
      </c>
      <c r="EX80" s="22">
        <v>102.17059999999999</v>
      </c>
      <c r="EY80" s="22">
        <v>102.17059999999999</v>
      </c>
      <c r="EZ80" s="22">
        <v>102.2804</v>
      </c>
      <c r="FA80" s="22">
        <v>102.2803</v>
      </c>
      <c r="FB80" s="22">
        <v>102.2803</v>
      </c>
      <c r="FC80" s="22">
        <v>101.3489</v>
      </c>
      <c r="FD80" s="22">
        <v>101.3489</v>
      </c>
      <c r="FE80" s="22">
        <v>101.3489</v>
      </c>
      <c r="FF80" s="22">
        <v>101.1604</v>
      </c>
      <c r="FG80" s="22">
        <v>101.1604</v>
      </c>
      <c r="FH80" s="22">
        <v>101.1604</v>
      </c>
      <c r="FI80" s="22">
        <v>101.4115</v>
      </c>
      <c r="FJ80" s="22">
        <v>101.40900000000001</v>
      </c>
      <c r="FK80" s="22">
        <v>101.40900000000001</v>
      </c>
      <c r="FL80" s="22">
        <v>101.40900000000001</v>
      </c>
      <c r="FM80" s="22">
        <v>101.40900000000001</v>
      </c>
      <c r="FN80" s="22">
        <v>100.8485</v>
      </c>
      <c r="FO80" s="22">
        <v>100.8485</v>
      </c>
      <c r="FP80" s="22">
        <v>100.8485</v>
      </c>
      <c r="FQ80" s="22">
        <v>99.936400000000006</v>
      </c>
      <c r="FR80" s="22">
        <v>99.936400000000006</v>
      </c>
      <c r="FS80" s="22">
        <v>99.936400000000006</v>
      </c>
      <c r="FT80" s="22">
        <v>101.1451</v>
      </c>
      <c r="FU80" s="22">
        <v>101.1451</v>
      </c>
      <c r="FV80" s="22">
        <v>101.1451</v>
      </c>
      <c r="FW80" s="22">
        <v>102.08839999999999</v>
      </c>
      <c r="FX80" s="22">
        <v>102.08839999999999</v>
      </c>
      <c r="FY80" s="22">
        <v>102.08839999999999</v>
      </c>
      <c r="FZ80" s="22">
        <v>101.1836</v>
      </c>
      <c r="GA80" s="22">
        <v>101.1836</v>
      </c>
      <c r="GB80" s="22">
        <v>101.1836</v>
      </c>
      <c r="GC80" s="22">
        <v>99.554199999999994</v>
      </c>
      <c r="GD80" s="22">
        <v>99.554199999999994</v>
      </c>
      <c r="GE80" s="22">
        <v>99.554199999999994</v>
      </c>
      <c r="GF80" s="22">
        <v>101.2397</v>
      </c>
      <c r="GG80" s="22">
        <v>101.2397</v>
      </c>
      <c r="GH80" s="22">
        <v>101.2397</v>
      </c>
      <c r="GI80" s="22">
        <v>101.0185</v>
      </c>
      <c r="GJ80" s="22">
        <v>101.0185</v>
      </c>
      <c r="GK80" s="22">
        <v>101.0185</v>
      </c>
      <c r="GL80" s="22">
        <v>100.90260000000001</v>
      </c>
      <c r="GM80" s="22">
        <v>100.90260000000001</v>
      </c>
      <c r="GN80" s="22">
        <v>100.90260000000001</v>
      </c>
      <c r="GO80" s="22">
        <v>102.09229999999999</v>
      </c>
      <c r="GP80" s="22">
        <v>102.09229999999999</v>
      </c>
      <c r="GQ80" s="22">
        <v>102.09229999999999</v>
      </c>
      <c r="GR80" s="22">
        <v>101.3005</v>
      </c>
      <c r="GS80" s="22">
        <v>101.3005</v>
      </c>
      <c r="GT80" s="22">
        <v>101.3005</v>
      </c>
      <c r="GU80" s="22">
        <v>100.6964</v>
      </c>
      <c r="GV80" s="22">
        <v>100.6964</v>
      </c>
      <c r="GW80" s="22">
        <v>100.6964</v>
      </c>
      <c r="GX80" s="22">
        <v>100.7086</v>
      </c>
      <c r="GY80" s="22">
        <v>101.35299999999999</v>
      </c>
      <c r="GZ80" s="22">
        <v>101.35299999999999</v>
      </c>
      <c r="HA80" s="22">
        <v>100.34990000000001</v>
      </c>
      <c r="HB80" s="22">
        <v>100.34990000000001</v>
      </c>
      <c r="HC80" s="22">
        <v>100.34990000000001</v>
      </c>
      <c r="HD80" s="22">
        <v>100.16370000000001</v>
      </c>
      <c r="HE80" s="22">
        <v>100.16370000000001</v>
      </c>
      <c r="HF80" s="22">
        <v>100.16370000000001</v>
      </c>
      <c r="HG80" s="22">
        <v>100.2347</v>
      </c>
      <c r="HH80" s="22">
        <v>100.2347</v>
      </c>
      <c r="HI80" s="22">
        <v>100.2347</v>
      </c>
      <c r="HJ80" s="22">
        <v>100.1314</v>
      </c>
      <c r="HK80" s="22">
        <v>100.1314</v>
      </c>
      <c r="HL80" s="22">
        <v>100.1314</v>
      </c>
      <c r="HM80" s="22">
        <v>100.0634</v>
      </c>
      <c r="HN80" s="22">
        <v>100.0634</v>
      </c>
      <c r="HO80" s="22">
        <v>100.0634</v>
      </c>
      <c r="HP80" s="22">
        <v>100.1283</v>
      </c>
      <c r="HQ80" s="22">
        <v>100.1283</v>
      </c>
      <c r="HR80" s="22">
        <v>100.1283</v>
      </c>
      <c r="HS80" s="167">
        <v>100</v>
      </c>
      <c r="HT80" s="22">
        <v>100</v>
      </c>
      <c r="HU80" s="4">
        <v>100</v>
      </c>
      <c r="HV80" s="4">
        <v>101.7503</v>
      </c>
      <c r="HW80" s="4">
        <v>101.7503</v>
      </c>
      <c r="HX80" s="4">
        <v>101.7503</v>
      </c>
      <c r="HY80" s="4">
        <v>101.0059</v>
      </c>
      <c r="HZ80" s="4">
        <v>101.0059</v>
      </c>
      <c r="IA80" s="4">
        <v>101.0059</v>
      </c>
      <c r="IB80" s="4">
        <v>104.2004</v>
      </c>
      <c r="IC80" s="4">
        <v>104.2004</v>
      </c>
      <c r="ID80" s="4">
        <v>104.2004</v>
      </c>
      <c r="IE80" s="4">
        <v>104.6019</v>
      </c>
      <c r="IF80" s="4">
        <v>104.6019</v>
      </c>
      <c r="IG80" s="4">
        <v>104.6019</v>
      </c>
      <c r="IH80" s="4">
        <v>104.7179</v>
      </c>
      <c r="II80" s="4">
        <v>104.7179</v>
      </c>
      <c r="IJ80" s="28">
        <v>104.7179</v>
      </c>
    </row>
    <row r="81" spans="1:244" s="13" customFormat="1" ht="11.1" customHeight="1" x14ac:dyDescent="0.2">
      <c r="A81" s="95" t="s">
        <v>2218</v>
      </c>
      <c r="B81"/>
      <c r="C81" t="s">
        <v>5530</v>
      </c>
      <c r="D81" s="46" t="s">
        <v>255</v>
      </c>
      <c r="E81" s="47"/>
      <c r="F81" s="34"/>
      <c r="G81" s="34"/>
      <c r="H81" s="34"/>
      <c r="I81" s="34" t="str">
        <f>IF(LEFT($J$1,1)="1",VLOOKUP($A81,PPI_IPI_PGA_PGAI!$A:$I,2,FALSE),IF(LEFT($J$1,1)="2",VLOOKUP($A81,PPI_IPI_PGA_PGAI!$A:$I,3,FALSE),IF(LEFT($J$1,1)="3",VLOOKUP($A81,PPI_IPI_PGA_PGAI!$A:$I,4,FALSE),VLOOKUP($A81,PPI_IPI_PGA_PGAI!$A:$I,5,FALSE))))</f>
        <v>Würzmittel und Saucen</v>
      </c>
      <c r="J81" s="34"/>
      <c r="K81" s="34"/>
      <c r="L81" s="34"/>
      <c r="M81" s="34"/>
      <c r="N81" s="189"/>
      <c r="O81" s="5">
        <v>9.1700000000000004E-2</v>
      </c>
      <c r="P81" s="22">
        <v>101.90260000000001</v>
      </c>
      <c r="Q81" s="22">
        <v>101.90260000000001</v>
      </c>
      <c r="R81" s="22">
        <v>100.904</v>
      </c>
      <c r="S81" s="22">
        <v>100.904</v>
      </c>
      <c r="T81" s="22">
        <v>100.904</v>
      </c>
      <c r="U81" s="22">
        <v>101.0569</v>
      </c>
      <c r="V81" s="22">
        <v>101.0569</v>
      </c>
      <c r="W81" s="22">
        <v>101.0569</v>
      </c>
      <c r="X81" s="22">
        <v>102.2189</v>
      </c>
      <c r="Y81" s="22">
        <v>102.2189</v>
      </c>
      <c r="Z81" s="22">
        <v>102.2189</v>
      </c>
      <c r="AA81" s="22">
        <v>101.2054</v>
      </c>
      <c r="AB81" s="22">
        <v>101.2054</v>
      </c>
      <c r="AC81" s="22">
        <v>101.2054</v>
      </c>
      <c r="AD81" s="22">
        <v>101.47880000000001</v>
      </c>
      <c r="AE81" s="22">
        <v>101.47880000000001</v>
      </c>
      <c r="AF81" s="22">
        <v>101.47880000000001</v>
      </c>
      <c r="AG81" s="22">
        <v>100.8351</v>
      </c>
      <c r="AH81" s="22">
        <v>100.8351</v>
      </c>
      <c r="AI81" s="22">
        <v>100.8351</v>
      </c>
      <c r="AJ81" s="22">
        <v>99.865899999999996</v>
      </c>
      <c r="AK81" s="22">
        <v>99.865899999999996</v>
      </c>
      <c r="AL81" s="22">
        <v>99.865899999999996</v>
      </c>
      <c r="AM81" s="22">
        <v>99.251999999999995</v>
      </c>
      <c r="AN81" s="22">
        <v>99.251999999999995</v>
      </c>
      <c r="AO81" s="22">
        <v>99.251999999999995</v>
      </c>
      <c r="AP81" s="22">
        <v>98.829800000000006</v>
      </c>
      <c r="AQ81" s="22">
        <v>98.829800000000006</v>
      </c>
      <c r="AR81" s="22">
        <v>98.829800000000006</v>
      </c>
      <c r="AS81" s="22">
        <v>98.4589</v>
      </c>
      <c r="AT81" s="22">
        <v>98.4589</v>
      </c>
      <c r="AU81" s="22">
        <v>98.4589</v>
      </c>
      <c r="AV81" s="22">
        <v>98.733199999999997</v>
      </c>
      <c r="AW81" s="22">
        <v>98.733199999999997</v>
      </c>
      <c r="AX81" s="22">
        <v>98.733199999999997</v>
      </c>
      <c r="AY81" s="22">
        <v>99.297600000000003</v>
      </c>
      <c r="AZ81" s="22">
        <v>99.297600000000003</v>
      </c>
      <c r="BA81" s="22">
        <v>99.297600000000003</v>
      </c>
      <c r="BB81" s="22">
        <v>99.876300000000001</v>
      </c>
      <c r="BC81" s="22">
        <v>99.876300000000001</v>
      </c>
      <c r="BD81" s="22">
        <v>99.876300000000001</v>
      </c>
      <c r="BE81" s="22">
        <v>96.443799999999996</v>
      </c>
      <c r="BF81" s="22">
        <v>96.443799999999996</v>
      </c>
      <c r="BG81" s="22">
        <v>96.443799999999996</v>
      </c>
      <c r="BH81" s="22">
        <v>97.062200000000004</v>
      </c>
      <c r="BI81" s="22">
        <v>97.062200000000004</v>
      </c>
      <c r="BJ81" s="22">
        <v>97.062200000000004</v>
      </c>
      <c r="BK81" s="22">
        <v>98.251999999999995</v>
      </c>
      <c r="BL81" s="22">
        <v>98.251999999999995</v>
      </c>
      <c r="BM81" s="22">
        <v>98.251999999999995</v>
      </c>
      <c r="BN81" s="22">
        <v>99.242900000000006</v>
      </c>
      <c r="BO81" s="22">
        <v>99.242900000000006</v>
      </c>
      <c r="BP81" s="22">
        <v>99.242900000000006</v>
      </c>
      <c r="BQ81" s="22">
        <v>100.2647</v>
      </c>
      <c r="BR81" s="22">
        <v>100.2647</v>
      </c>
      <c r="BS81" s="22">
        <v>100.2647</v>
      </c>
      <c r="BT81" s="22">
        <v>105.2362</v>
      </c>
      <c r="BU81" s="22">
        <v>105.2362</v>
      </c>
      <c r="BV81" s="22">
        <v>105.2362</v>
      </c>
      <c r="BW81" s="22">
        <v>106.4194</v>
      </c>
      <c r="BX81" s="22">
        <v>106.4194</v>
      </c>
      <c r="BY81" s="22">
        <v>106.4194</v>
      </c>
      <c r="BZ81" s="22">
        <v>108.1606</v>
      </c>
      <c r="CA81" s="22">
        <v>108.1606</v>
      </c>
      <c r="CB81" s="22">
        <v>108.1606</v>
      </c>
      <c r="CC81" s="22">
        <v>108.3039</v>
      </c>
      <c r="CD81" s="22">
        <v>108.3039</v>
      </c>
      <c r="CE81" s="22">
        <v>108.3039</v>
      </c>
      <c r="CF81" s="22">
        <v>110.6634</v>
      </c>
      <c r="CG81" s="22">
        <v>110.6634</v>
      </c>
      <c r="CH81" s="22">
        <v>110.6634</v>
      </c>
      <c r="CI81" s="22">
        <v>108.66</v>
      </c>
      <c r="CJ81" s="22">
        <v>108.66</v>
      </c>
      <c r="CK81" s="22">
        <v>108.66</v>
      </c>
      <c r="CL81" s="22">
        <v>109.0736</v>
      </c>
      <c r="CM81" s="22">
        <v>109.0736</v>
      </c>
      <c r="CN81" s="22">
        <v>109.0736</v>
      </c>
      <c r="CO81" s="22">
        <v>108.28270000000001</v>
      </c>
      <c r="CP81" s="22">
        <v>108.28270000000001</v>
      </c>
      <c r="CQ81" s="22">
        <v>108.28270000000001</v>
      </c>
      <c r="CR81" s="22">
        <v>106.6317</v>
      </c>
      <c r="CS81" s="22">
        <v>106.6317</v>
      </c>
      <c r="CT81" s="22">
        <v>106.6317</v>
      </c>
      <c r="CU81" s="22">
        <v>108.9062</v>
      </c>
      <c r="CV81" s="22">
        <v>108.9062</v>
      </c>
      <c r="CW81" s="22">
        <v>108.9062</v>
      </c>
      <c r="CX81" s="22">
        <v>106.02889999999999</v>
      </c>
      <c r="CY81" s="22">
        <v>106.02889999999999</v>
      </c>
      <c r="CZ81" s="22">
        <v>106.02889999999999</v>
      </c>
      <c r="DA81" s="22">
        <v>106.16549999999999</v>
      </c>
      <c r="DB81" s="22">
        <v>106.16549999999999</v>
      </c>
      <c r="DC81" s="22">
        <v>106.16549999999999</v>
      </c>
      <c r="DD81" s="22">
        <v>108.1807</v>
      </c>
      <c r="DE81" s="22">
        <v>108.1807</v>
      </c>
      <c r="DF81" s="22">
        <v>108.1807</v>
      </c>
      <c r="DG81" s="22">
        <v>107.0724</v>
      </c>
      <c r="DH81" s="22">
        <v>107.0724</v>
      </c>
      <c r="DI81" s="22">
        <v>107.0724</v>
      </c>
      <c r="DJ81" s="22">
        <v>104.1948</v>
      </c>
      <c r="DK81" s="22">
        <v>104.1948</v>
      </c>
      <c r="DL81" s="22">
        <v>104.1948</v>
      </c>
      <c r="DM81" s="22">
        <v>105.49890000000001</v>
      </c>
      <c r="DN81" s="22">
        <v>105.49890000000001</v>
      </c>
      <c r="DO81" s="22">
        <v>105.49890000000001</v>
      </c>
      <c r="DP81" s="22">
        <v>105.6271</v>
      </c>
      <c r="DQ81" s="22">
        <v>105.6271</v>
      </c>
      <c r="DR81" s="22">
        <v>105.6271</v>
      </c>
      <c r="DS81" s="22">
        <v>105.2077</v>
      </c>
      <c r="DT81" s="22">
        <v>105.2077</v>
      </c>
      <c r="DU81" s="22">
        <v>105.2077</v>
      </c>
      <c r="DV81" s="22">
        <v>105.2758</v>
      </c>
      <c r="DW81" s="22">
        <v>105.2758</v>
      </c>
      <c r="DX81" s="22">
        <v>105.2758</v>
      </c>
      <c r="DY81" s="22">
        <v>105.4666</v>
      </c>
      <c r="DZ81" s="22">
        <v>105.4666</v>
      </c>
      <c r="EA81" s="22">
        <v>105.4666</v>
      </c>
      <c r="EB81" s="22">
        <v>105.38720000000001</v>
      </c>
      <c r="EC81" s="22">
        <v>105.38720000000001</v>
      </c>
      <c r="ED81" s="22">
        <v>105.38720000000001</v>
      </c>
      <c r="EE81" s="22">
        <v>105.68810000000001</v>
      </c>
      <c r="EF81" s="22">
        <v>105.68810000000001</v>
      </c>
      <c r="EG81" s="22">
        <v>105.68810000000001</v>
      </c>
      <c r="EH81" s="22">
        <v>106.4966</v>
      </c>
      <c r="EI81" s="22">
        <v>106.4966</v>
      </c>
      <c r="EJ81" s="22">
        <v>106.4966</v>
      </c>
      <c r="EK81" s="22">
        <v>106.2273</v>
      </c>
      <c r="EL81" s="22">
        <v>106.2273</v>
      </c>
      <c r="EM81" s="22">
        <v>106.2273</v>
      </c>
      <c r="EN81" s="22">
        <v>106.5098</v>
      </c>
      <c r="EO81" s="22">
        <v>106.5098</v>
      </c>
      <c r="EP81" s="22">
        <v>106.5098</v>
      </c>
      <c r="EQ81" s="22">
        <v>106.30029999999999</v>
      </c>
      <c r="ER81" s="22">
        <v>106.30029999999999</v>
      </c>
      <c r="ES81" s="22">
        <v>106.30029999999999</v>
      </c>
      <c r="ET81" s="22">
        <v>106.2444</v>
      </c>
      <c r="EU81" s="22">
        <v>106.2444</v>
      </c>
      <c r="EV81" s="22">
        <v>106.2444</v>
      </c>
      <c r="EW81" s="22">
        <v>105.7996</v>
      </c>
      <c r="EX81" s="22">
        <v>105.7996</v>
      </c>
      <c r="EY81" s="22">
        <v>105.7996</v>
      </c>
      <c r="EZ81" s="22">
        <v>105.2261</v>
      </c>
      <c r="FA81" s="22">
        <v>105.2261</v>
      </c>
      <c r="FB81" s="22">
        <v>105.2261</v>
      </c>
      <c r="FC81" s="22">
        <v>100.5166</v>
      </c>
      <c r="FD81" s="22">
        <v>100.5166</v>
      </c>
      <c r="FE81" s="22">
        <v>100.5166</v>
      </c>
      <c r="FF81" s="22">
        <v>100.31829999999999</v>
      </c>
      <c r="FG81" s="22">
        <v>100.31829999999999</v>
      </c>
      <c r="FH81" s="22">
        <v>100.31829999999999</v>
      </c>
      <c r="FI81" s="22">
        <v>101.3279</v>
      </c>
      <c r="FJ81" s="22">
        <v>101.3279</v>
      </c>
      <c r="FK81" s="22">
        <v>101.3279</v>
      </c>
      <c r="FL81" s="22">
        <v>101.3279</v>
      </c>
      <c r="FM81" s="22">
        <v>101.3279</v>
      </c>
      <c r="FN81" s="22">
        <v>102.6307</v>
      </c>
      <c r="FO81" s="22">
        <v>102.6307</v>
      </c>
      <c r="FP81" s="22">
        <v>102.6307</v>
      </c>
      <c r="FQ81" s="22">
        <v>103.2033</v>
      </c>
      <c r="FR81" s="22">
        <v>103.2033</v>
      </c>
      <c r="FS81" s="22">
        <v>103.2033</v>
      </c>
      <c r="FT81" s="22">
        <v>102.9318</v>
      </c>
      <c r="FU81" s="22">
        <v>102.9318</v>
      </c>
      <c r="FV81" s="22">
        <v>102.9318</v>
      </c>
      <c r="FW81" s="22">
        <v>102.3548</v>
      </c>
      <c r="FX81" s="22">
        <v>102.3548</v>
      </c>
      <c r="FY81" s="22">
        <v>102.3548</v>
      </c>
      <c r="FZ81" s="22">
        <v>101.74639999999999</v>
      </c>
      <c r="GA81" s="22">
        <v>101.74639999999999</v>
      </c>
      <c r="GB81" s="22">
        <v>101.74639999999999</v>
      </c>
      <c r="GC81" s="22">
        <v>102.12990000000001</v>
      </c>
      <c r="GD81" s="22">
        <v>102.12990000000001</v>
      </c>
      <c r="GE81" s="22">
        <v>102.12990000000001</v>
      </c>
      <c r="GF81" s="22">
        <v>103.98609999999999</v>
      </c>
      <c r="GG81" s="22">
        <v>103.98609999999999</v>
      </c>
      <c r="GH81" s="22">
        <v>103.98609999999999</v>
      </c>
      <c r="GI81" s="22">
        <v>104.9603</v>
      </c>
      <c r="GJ81" s="22">
        <v>104.9603</v>
      </c>
      <c r="GK81" s="22">
        <v>104.9603</v>
      </c>
      <c r="GL81" s="22">
        <v>104.3092</v>
      </c>
      <c r="GM81" s="22">
        <v>104.3092</v>
      </c>
      <c r="GN81" s="22">
        <v>104.3092</v>
      </c>
      <c r="GO81" s="22">
        <v>104.3177</v>
      </c>
      <c r="GP81" s="22">
        <v>104.3177</v>
      </c>
      <c r="GQ81" s="22">
        <v>104.3177</v>
      </c>
      <c r="GR81" s="22">
        <v>103.4175</v>
      </c>
      <c r="GS81" s="22">
        <v>103.4175</v>
      </c>
      <c r="GT81" s="22">
        <v>103.4175</v>
      </c>
      <c r="GU81" s="22">
        <v>102.8943</v>
      </c>
      <c r="GV81" s="22">
        <v>102.8943</v>
      </c>
      <c r="GW81" s="22">
        <v>102.8943</v>
      </c>
      <c r="GX81" s="22">
        <v>102.9173</v>
      </c>
      <c r="GY81" s="22">
        <v>102.9173</v>
      </c>
      <c r="GZ81" s="22">
        <v>102.9173</v>
      </c>
      <c r="HA81" s="22">
        <v>101.33499999999999</v>
      </c>
      <c r="HB81" s="22">
        <v>101.33499999999999</v>
      </c>
      <c r="HC81" s="22">
        <v>101.33499999999999</v>
      </c>
      <c r="HD81" s="22">
        <v>100.4569</v>
      </c>
      <c r="HE81" s="22">
        <v>100.4569</v>
      </c>
      <c r="HF81" s="22">
        <v>100.4569</v>
      </c>
      <c r="HG81" s="22">
        <v>100.36360000000001</v>
      </c>
      <c r="HH81" s="22">
        <v>100.36360000000001</v>
      </c>
      <c r="HI81" s="22">
        <v>100.36360000000001</v>
      </c>
      <c r="HJ81" s="22">
        <v>98.982299999999995</v>
      </c>
      <c r="HK81" s="22">
        <v>98.982299999999995</v>
      </c>
      <c r="HL81" s="22">
        <v>98.982299999999995</v>
      </c>
      <c r="HM81" s="22">
        <v>99.127399999999994</v>
      </c>
      <c r="HN81" s="22">
        <v>99.127399999999994</v>
      </c>
      <c r="HO81" s="22">
        <v>99.127399999999994</v>
      </c>
      <c r="HP81" s="22">
        <v>99.795699999999997</v>
      </c>
      <c r="HQ81" s="22">
        <v>99.795699999999997</v>
      </c>
      <c r="HR81" s="22">
        <v>99.795699999999997</v>
      </c>
      <c r="HS81" s="167">
        <v>100</v>
      </c>
      <c r="HT81" s="22">
        <v>100</v>
      </c>
      <c r="HU81" s="4">
        <v>100</v>
      </c>
      <c r="HV81" s="4">
        <v>100.4538</v>
      </c>
      <c r="HW81" s="4">
        <v>100.4538</v>
      </c>
      <c r="HX81" s="4">
        <v>100.4538</v>
      </c>
      <c r="HY81" s="4">
        <v>100.4525</v>
      </c>
      <c r="HZ81" s="4">
        <v>100.4525</v>
      </c>
      <c r="IA81" s="4">
        <v>100.4525</v>
      </c>
      <c r="IB81" s="4">
        <v>99.954499999999996</v>
      </c>
      <c r="IC81" s="4">
        <v>99.954499999999996</v>
      </c>
      <c r="ID81" s="4">
        <v>99.954499999999996</v>
      </c>
      <c r="IE81" s="4">
        <v>98.537899999999993</v>
      </c>
      <c r="IF81" s="4">
        <v>98.537899999999993</v>
      </c>
      <c r="IG81" s="4">
        <v>98.537899999999993</v>
      </c>
      <c r="IH81" s="4">
        <v>102.1681</v>
      </c>
      <c r="II81" s="4">
        <v>102.1681</v>
      </c>
      <c r="IJ81" s="28">
        <v>102.1681</v>
      </c>
    </row>
    <row r="82" spans="1:244" s="13" customFormat="1" ht="11.1" customHeight="1" x14ac:dyDescent="0.2">
      <c r="A82" s="95" t="s">
        <v>2219</v>
      </c>
      <c r="B82"/>
      <c r="C82" t="s">
        <v>5531</v>
      </c>
      <c r="D82" s="46" t="s">
        <v>256</v>
      </c>
      <c r="E82" s="47"/>
      <c r="F82" s="34"/>
      <c r="G82" s="34"/>
      <c r="H82" s="34"/>
      <c r="I82" s="34" t="str">
        <f>IF(LEFT($J$1,1)="1",VLOOKUP($A82,PPI_IPI_PGA_PGAI!$A:$I,2,FALSE),IF(LEFT($J$1,1)="2",VLOOKUP($A82,PPI_IPI_PGA_PGAI!$A:$I,3,FALSE),IF(LEFT($J$1,1)="3",VLOOKUP($A82,PPI_IPI_PGA_PGAI!$A:$I,4,FALSE),VLOOKUP($A82,PPI_IPI_PGA_PGAI!$A:$I,5,FALSE))))</f>
        <v>Fertiggerichte</v>
      </c>
      <c r="J82" s="34"/>
      <c r="K82" s="34"/>
      <c r="L82" s="34"/>
      <c r="M82" s="34"/>
      <c r="N82" s="189"/>
      <c r="O82" s="5">
        <v>0.2092</v>
      </c>
      <c r="P82" s="22">
        <v>100.2884</v>
      </c>
      <c r="Q82" s="22">
        <v>100.2884</v>
      </c>
      <c r="R82" s="22">
        <v>101.0775</v>
      </c>
      <c r="S82" s="22">
        <v>101.0775</v>
      </c>
      <c r="T82" s="22">
        <v>101.0775</v>
      </c>
      <c r="U82" s="22">
        <v>100.5461</v>
      </c>
      <c r="V82" s="22">
        <v>100.5461</v>
      </c>
      <c r="W82" s="22">
        <v>100.5461</v>
      </c>
      <c r="X82" s="22">
        <v>100.9854</v>
      </c>
      <c r="Y82" s="22">
        <v>100.9854</v>
      </c>
      <c r="Z82" s="22">
        <v>100.9854</v>
      </c>
      <c r="AA82" s="22">
        <v>100.8797</v>
      </c>
      <c r="AB82" s="22">
        <v>100.8797</v>
      </c>
      <c r="AC82" s="22">
        <v>100.8797</v>
      </c>
      <c r="AD82" s="22">
        <v>101.017</v>
      </c>
      <c r="AE82" s="22">
        <v>101.017</v>
      </c>
      <c r="AF82" s="22">
        <v>101.017</v>
      </c>
      <c r="AG82" s="22">
        <v>100.22020000000001</v>
      </c>
      <c r="AH82" s="22">
        <v>100.22020000000001</v>
      </c>
      <c r="AI82" s="22">
        <v>100.22020000000001</v>
      </c>
      <c r="AJ82" s="22">
        <v>100.1887</v>
      </c>
      <c r="AK82" s="22">
        <v>100.1887</v>
      </c>
      <c r="AL82" s="22">
        <v>100.1887</v>
      </c>
      <c r="AM82" s="22">
        <v>100.2625</v>
      </c>
      <c r="AN82" s="22">
        <v>100.2625</v>
      </c>
      <c r="AO82" s="22">
        <v>100.2625</v>
      </c>
      <c r="AP82" s="22">
        <v>100.13500000000001</v>
      </c>
      <c r="AQ82" s="22">
        <v>100.13500000000001</v>
      </c>
      <c r="AR82" s="22">
        <v>100.13500000000001</v>
      </c>
      <c r="AS82" s="22">
        <v>99.397900000000007</v>
      </c>
      <c r="AT82" s="22">
        <v>99.397900000000007</v>
      </c>
      <c r="AU82" s="22">
        <v>99.397900000000007</v>
      </c>
      <c r="AV82" s="22">
        <v>98.541700000000006</v>
      </c>
      <c r="AW82" s="22">
        <v>98.541700000000006</v>
      </c>
      <c r="AX82" s="22">
        <v>98.541700000000006</v>
      </c>
      <c r="AY82" s="22">
        <v>98.555800000000005</v>
      </c>
      <c r="AZ82" s="22">
        <v>98.555800000000005</v>
      </c>
      <c r="BA82" s="22">
        <v>98.555800000000005</v>
      </c>
      <c r="BB82" s="22">
        <v>98.393299999999996</v>
      </c>
      <c r="BC82" s="22">
        <v>98.393299999999996</v>
      </c>
      <c r="BD82" s="22">
        <v>98.393299999999996</v>
      </c>
      <c r="BE82" s="22">
        <v>99.080299999999994</v>
      </c>
      <c r="BF82" s="22">
        <v>99.080299999999994</v>
      </c>
      <c r="BG82" s="22">
        <v>99.080299999999994</v>
      </c>
      <c r="BH82" s="22">
        <v>98.140900000000002</v>
      </c>
      <c r="BI82" s="22">
        <v>98.140900000000002</v>
      </c>
      <c r="BJ82" s="22">
        <v>98.140900000000002</v>
      </c>
      <c r="BK82" s="22">
        <v>99.004400000000004</v>
      </c>
      <c r="BL82" s="22">
        <v>99.004400000000004</v>
      </c>
      <c r="BM82" s="22">
        <v>99.004400000000004</v>
      </c>
      <c r="BN82" s="22">
        <v>98.341999999999999</v>
      </c>
      <c r="BO82" s="22">
        <v>98.341999999999999</v>
      </c>
      <c r="BP82" s="22">
        <v>98.341999999999999</v>
      </c>
      <c r="BQ82" s="22">
        <v>97.308499999999995</v>
      </c>
      <c r="BR82" s="22">
        <v>97.308499999999995</v>
      </c>
      <c r="BS82" s="22">
        <v>97.308499999999995</v>
      </c>
      <c r="BT82" s="22">
        <v>96.763900000000007</v>
      </c>
      <c r="BU82" s="22">
        <v>96.763900000000007</v>
      </c>
      <c r="BV82" s="22">
        <v>96.763900000000007</v>
      </c>
      <c r="BW82" s="22">
        <v>98.997299999999996</v>
      </c>
      <c r="BX82" s="22">
        <v>98.997299999999996</v>
      </c>
      <c r="BY82" s="22">
        <v>98.997299999999996</v>
      </c>
      <c r="BZ82" s="22">
        <v>97.661199999999994</v>
      </c>
      <c r="CA82" s="22">
        <v>97.661199999999994</v>
      </c>
      <c r="CB82" s="22">
        <v>97.661199999999994</v>
      </c>
      <c r="CC82" s="22">
        <v>97.626999999999995</v>
      </c>
      <c r="CD82" s="22">
        <v>97.626999999999995</v>
      </c>
      <c r="CE82" s="22">
        <v>97.626999999999995</v>
      </c>
      <c r="CF82" s="22">
        <v>100.8411</v>
      </c>
      <c r="CG82" s="22">
        <v>100.8411</v>
      </c>
      <c r="CH82" s="22">
        <v>100.8411</v>
      </c>
      <c r="CI82" s="22">
        <v>101.56229999999999</v>
      </c>
      <c r="CJ82" s="22">
        <v>101.56229999999999</v>
      </c>
      <c r="CK82" s="22">
        <v>101.56229999999999</v>
      </c>
      <c r="CL82" s="22">
        <v>101.21729999999999</v>
      </c>
      <c r="CM82" s="22">
        <v>101.21729999999999</v>
      </c>
      <c r="CN82" s="22">
        <v>101.21729999999999</v>
      </c>
      <c r="CO82" s="22">
        <v>100.8986</v>
      </c>
      <c r="CP82" s="22">
        <v>100.8986</v>
      </c>
      <c r="CQ82" s="22">
        <v>100.8986</v>
      </c>
      <c r="CR82" s="22">
        <v>101.2197</v>
      </c>
      <c r="CS82" s="22">
        <v>101.2197</v>
      </c>
      <c r="CT82" s="22">
        <v>101.2197</v>
      </c>
      <c r="CU82" s="22">
        <v>103.8145</v>
      </c>
      <c r="CV82" s="22">
        <v>103.8145</v>
      </c>
      <c r="CW82" s="22">
        <v>103.8145</v>
      </c>
      <c r="CX82" s="22">
        <v>100.9255</v>
      </c>
      <c r="CY82" s="22">
        <v>100.9255</v>
      </c>
      <c r="CZ82" s="22">
        <v>100.9255</v>
      </c>
      <c r="DA82" s="22">
        <v>101.46510000000001</v>
      </c>
      <c r="DB82" s="22">
        <v>101.46510000000001</v>
      </c>
      <c r="DC82" s="22">
        <v>101.46510000000001</v>
      </c>
      <c r="DD82" s="22">
        <v>101.9678</v>
      </c>
      <c r="DE82" s="22">
        <v>101.9678</v>
      </c>
      <c r="DF82" s="22">
        <v>101.9678</v>
      </c>
      <c r="DG82" s="22">
        <v>100.94370000000001</v>
      </c>
      <c r="DH82" s="22">
        <v>100.94370000000001</v>
      </c>
      <c r="DI82" s="22">
        <v>100.94370000000001</v>
      </c>
      <c r="DJ82" s="22">
        <v>100.5603</v>
      </c>
      <c r="DK82" s="22">
        <v>100.5603</v>
      </c>
      <c r="DL82" s="22">
        <v>100.5603</v>
      </c>
      <c r="DM82" s="22">
        <v>101.08329999999999</v>
      </c>
      <c r="DN82" s="22">
        <v>101.08329999999999</v>
      </c>
      <c r="DO82" s="22">
        <v>101.08329999999999</v>
      </c>
      <c r="DP82" s="22">
        <v>100.95399999999999</v>
      </c>
      <c r="DQ82" s="22">
        <v>100.95399999999999</v>
      </c>
      <c r="DR82" s="22">
        <v>100.95399999999999</v>
      </c>
      <c r="DS82" s="22">
        <v>100.74420000000001</v>
      </c>
      <c r="DT82" s="22">
        <v>100.74420000000001</v>
      </c>
      <c r="DU82" s="22">
        <v>100.74420000000001</v>
      </c>
      <c r="DV82" s="22">
        <v>102.0196</v>
      </c>
      <c r="DW82" s="22">
        <v>102.0196</v>
      </c>
      <c r="DX82" s="22">
        <v>102.0196</v>
      </c>
      <c r="DY82" s="22">
        <v>102.0579</v>
      </c>
      <c r="DZ82" s="22">
        <v>102.0579</v>
      </c>
      <c r="EA82" s="22">
        <v>102.0579</v>
      </c>
      <c r="EB82" s="22">
        <v>102.1969</v>
      </c>
      <c r="EC82" s="22">
        <v>102.1969</v>
      </c>
      <c r="ED82" s="22">
        <v>102.1969</v>
      </c>
      <c r="EE82" s="22">
        <v>102.07810000000001</v>
      </c>
      <c r="EF82" s="22">
        <v>102.07810000000001</v>
      </c>
      <c r="EG82" s="22">
        <v>102.07810000000001</v>
      </c>
      <c r="EH82" s="22">
        <v>101.30419999999999</v>
      </c>
      <c r="EI82" s="22">
        <v>101.30419999999999</v>
      </c>
      <c r="EJ82" s="22">
        <v>101.30419999999999</v>
      </c>
      <c r="EK82" s="22">
        <v>101.5985</v>
      </c>
      <c r="EL82" s="22">
        <v>101.5985</v>
      </c>
      <c r="EM82" s="22">
        <v>101.5985</v>
      </c>
      <c r="EN82" s="22">
        <v>101.8252</v>
      </c>
      <c r="EO82" s="22">
        <v>101.8252</v>
      </c>
      <c r="EP82" s="22">
        <v>101.8252</v>
      </c>
      <c r="EQ82" s="22">
        <v>101.5508</v>
      </c>
      <c r="ER82" s="22">
        <v>101.5508</v>
      </c>
      <c r="ES82" s="22">
        <v>101.5508</v>
      </c>
      <c r="ET82" s="22">
        <v>101.4691</v>
      </c>
      <c r="EU82" s="22">
        <v>101.4691</v>
      </c>
      <c r="EV82" s="22">
        <v>101.4691</v>
      </c>
      <c r="EW82" s="22">
        <v>101.1927</v>
      </c>
      <c r="EX82" s="22">
        <v>101.1927</v>
      </c>
      <c r="EY82" s="22">
        <v>101.1927</v>
      </c>
      <c r="EZ82" s="22">
        <v>101.0215</v>
      </c>
      <c r="FA82" s="22">
        <v>101.0215</v>
      </c>
      <c r="FB82" s="22">
        <v>101.0215</v>
      </c>
      <c r="FC82" s="22">
        <v>100.0735</v>
      </c>
      <c r="FD82" s="22">
        <v>100.0735</v>
      </c>
      <c r="FE82" s="22">
        <v>100.0735</v>
      </c>
      <c r="FF82" s="22">
        <v>99.158900000000003</v>
      </c>
      <c r="FG82" s="22">
        <v>99.158900000000003</v>
      </c>
      <c r="FH82" s="22">
        <v>99.158900000000003</v>
      </c>
      <c r="FI82" s="22">
        <v>99.202500000000001</v>
      </c>
      <c r="FJ82" s="22">
        <v>99.202500000000001</v>
      </c>
      <c r="FK82" s="22">
        <v>99.202500000000001</v>
      </c>
      <c r="FL82" s="22">
        <v>99.202500000000001</v>
      </c>
      <c r="FM82" s="22">
        <v>99.202500000000001</v>
      </c>
      <c r="FN82" s="22">
        <v>99.202500000000001</v>
      </c>
      <c r="FO82" s="22">
        <v>99.202500000000001</v>
      </c>
      <c r="FP82" s="22">
        <v>99.202500000000001</v>
      </c>
      <c r="FQ82" s="22">
        <v>99.202500000000001</v>
      </c>
      <c r="FR82" s="22">
        <v>99.202500000000001</v>
      </c>
      <c r="FS82" s="22">
        <v>99.202500000000001</v>
      </c>
      <c r="FT82" s="22">
        <v>99.202500000000001</v>
      </c>
      <c r="FU82" s="22">
        <v>99.202500000000001</v>
      </c>
      <c r="FV82" s="22">
        <v>99.202500000000001</v>
      </c>
      <c r="FW82" s="22">
        <v>99.289900000000003</v>
      </c>
      <c r="FX82" s="22">
        <v>99.289900000000003</v>
      </c>
      <c r="FY82" s="22">
        <v>99.289900000000003</v>
      </c>
      <c r="FZ82" s="22">
        <v>97.653999999999996</v>
      </c>
      <c r="GA82" s="22">
        <v>97.653999999999996</v>
      </c>
      <c r="GB82" s="22">
        <v>97.653999999999996</v>
      </c>
      <c r="GC82" s="22">
        <v>99.167100000000005</v>
      </c>
      <c r="GD82" s="22">
        <v>99.167100000000005</v>
      </c>
      <c r="GE82" s="22">
        <v>99.167100000000005</v>
      </c>
      <c r="GF82" s="22">
        <v>99.167100000000005</v>
      </c>
      <c r="GG82" s="22">
        <v>99.167100000000005</v>
      </c>
      <c r="GH82" s="22">
        <v>99.167100000000005</v>
      </c>
      <c r="GI82" s="22">
        <v>99.167100000000005</v>
      </c>
      <c r="GJ82" s="22">
        <v>99.167100000000005</v>
      </c>
      <c r="GK82" s="22">
        <v>99.167100000000005</v>
      </c>
      <c r="GL82" s="22">
        <v>99.274299999999997</v>
      </c>
      <c r="GM82" s="22">
        <v>99.274299999999997</v>
      </c>
      <c r="GN82" s="22">
        <v>99.274299999999997</v>
      </c>
      <c r="GO82" s="22">
        <v>99.660700000000006</v>
      </c>
      <c r="GP82" s="22">
        <v>99.660700000000006</v>
      </c>
      <c r="GQ82" s="22">
        <v>99.660700000000006</v>
      </c>
      <c r="GR82" s="22">
        <v>100.70310000000001</v>
      </c>
      <c r="GS82" s="22">
        <v>100.70310000000001</v>
      </c>
      <c r="GT82" s="22">
        <v>100.70310000000001</v>
      </c>
      <c r="GU82" s="22">
        <v>100.70310000000001</v>
      </c>
      <c r="GV82" s="22">
        <v>100.70310000000001</v>
      </c>
      <c r="GW82" s="22">
        <v>100.70310000000001</v>
      </c>
      <c r="GX82" s="22">
        <v>100.70310000000001</v>
      </c>
      <c r="GY82" s="22">
        <v>100.70310000000001</v>
      </c>
      <c r="GZ82" s="22">
        <v>100.70310000000001</v>
      </c>
      <c r="HA82" s="22">
        <v>100.70310000000001</v>
      </c>
      <c r="HB82" s="22">
        <v>100.70310000000001</v>
      </c>
      <c r="HC82" s="22">
        <v>100.70310000000001</v>
      </c>
      <c r="HD82" s="22">
        <v>100.4247</v>
      </c>
      <c r="HE82" s="22">
        <v>100.4247</v>
      </c>
      <c r="HF82" s="22">
        <v>100.4247</v>
      </c>
      <c r="HG82" s="22">
        <v>100.3861</v>
      </c>
      <c r="HH82" s="22">
        <v>100.3861</v>
      </c>
      <c r="HI82" s="22">
        <v>100.3861</v>
      </c>
      <c r="HJ82" s="22">
        <v>100.3861</v>
      </c>
      <c r="HK82" s="22">
        <v>100.3861</v>
      </c>
      <c r="HL82" s="22">
        <v>100.3861</v>
      </c>
      <c r="HM82" s="22">
        <v>100.3861</v>
      </c>
      <c r="HN82" s="22">
        <v>100.3861</v>
      </c>
      <c r="HO82" s="22">
        <v>100.3861</v>
      </c>
      <c r="HP82" s="22">
        <v>100.3861</v>
      </c>
      <c r="HQ82" s="22">
        <v>100.3861</v>
      </c>
      <c r="HR82" s="22">
        <v>100.3861</v>
      </c>
      <c r="HS82" s="167">
        <v>100</v>
      </c>
      <c r="HT82" s="22">
        <v>100</v>
      </c>
      <c r="HU82" s="4">
        <v>100</v>
      </c>
      <c r="HV82" s="4">
        <v>99.718000000000004</v>
      </c>
      <c r="HW82" s="4">
        <v>99.718000000000004</v>
      </c>
      <c r="HX82" s="4">
        <v>99.718000000000004</v>
      </c>
      <c r="HY82" s="4">
        <v>99.718000000000004</v>
      </c>
      <c r="HZ82" s="4">
        <v>99.718000000000004</v>
      </c>
      <c r="IA82" s="4">
        <v>99.718000000000004</v>
      </c>
      <c r="IB82" s="4">
        <v>97.979699999999994</v>
      </c>
      <c r="IC82" s="4">
        <v>97.979699999999994</v>
      </c>
      <c r="ID82" s="4">
        <v>97.979699999999994</v>
      </c>
      <c r="IE82" s="4">
        <v>99.083299999999994</v>
      </c>
      <c r="IF82" s="4">
        <v>99.083299999999994</v>
      </c>
      <c r="IG82" s="4">
        <v>99.083299999999994</v>
      </c>
      <c r="IH82" s="4">
        <v>97.848200000000006</v>
      </c>
      <c r="II82" s="4">
        <v>97.848200000000006</v>
      </c>
      <c r="IJ82" s="28">
        <v>97.848200000000006</v>
      </c>
    </row>
    <row r="83" spans="1:244" s="13" customFormat="1" ht="11.1" customHeight="1" x14ac:dyDescent="0.2">
      <c r="A83" s="95" t="s">
        <v>2220</v>
      </c>
      <c r="B83"/>
      <c r="C83" t="s">
        <v>5532</v>
      </c>
      <c r="D83" s="46" t="s">
        <v>257</v>
      </c>
      <c r="E83" s="47"/>
      <c r="F83" s="34"/>
      <c r="G83" s="34"/>
      <c r="H83" s="34"/>
      <c r="I83" s="34" t="str">
        <f>IF(LEFT($J$1,1)="1",VLOOKUP($A83,PPI_IPI_PGA_PGAI!$A:$I,2,FALSE),IF(LEFT($J$1,1)="2",VLOOKUP($A83,PPI_IPI_PGA_PGAI!$A:$I,3,FALSE),IF(LEFT($J$1,1)="3",VLOOKUP($A83,PPI_IPI_PGA_PGAI!$A:$I,4,FALSE),VLOOKUP($A83,PPI_IPI_PGA_PGAI!$A:$I,5,FALSE))))</f>
        <v>Homogenisierte und diätetische Nahrungsmittel</v>
      </c>
      <c r="J83" s="34"/>
      <c r="K83" s="34"/>
      <c r="L83" s="34"/>
      <c r="M83" s="34"/>
      <c r="N83" s="189"/>
      <c r="O83" s="5">
        <v>8.6300000000000002E-2</v>
      </c>
      <c r="P83" s="22">
        <v>84.290999999999997</v>
      </c>
      <c r="Q83" s="22">
        <v>84.290999999999997</v>
      </c>
      <c r="R83" s="22">
        <v>84.833299999999994</v>
      </c>
      <c r="S83" s="22">
        <v>84.833299999999994</v>
      </c>
      <c r="T83" s="22">
        <v>84.833299999999994</v>
      </c>
      <c r="U83" s="22">
        <v>84.566800000000001</v>
      </c>
      <c r="V83" s="22">
        <v>84.566800000000001</v>
      </c>
      <c r="W83" s="22">
        <v>84.566800000000001</v>
      </c>
      <c r="X83" s="22">
        <v>84.728999999999999</v>
      </c>
      <c r="Y83" s="22">
        <v>84.728999999999999</v>
      </c>
      <c r="Z83" s="22">
        <v>84.728999999999999</v>
      </c>
      <c r="AA83" s="22">
        <v>86.681700000000006</v>
      </c>
      <c r="AB83" s="22">
        <v>86.681700000000006</v>
      </c>
      <c r="AC83" s="22">
        <v>86.681700000000006</v>
      </c>
      <c r="AD83" s="22">
        <v>86.866500000000002</v>
      </c>
      <c r="AE83" s="22">
        <v>86.866500000000002</v>
      </c>
      <c r="AF83" s="22">
        <v>86.866500000000002</v>
      </c>
      <c r="AG83" s="22">
        <v>86.8767</v>
      </c>
      <c r="AH83" s="22">
        <v>86.8767</v>
      </c>
      <c r="AI83" s="22">
        <v>86.8767</v>
      </c>
      <c r="AJ83" s="22">
        <v>86.468900000000005</v>
      </c>
      <c r="AK83" s="22">
        <v>86.468900000000005</v>
      </c>
      <c r="AL83" s="22">
        <v>86.468900000000005</v>
      </c>
      <c r="AM83" s="22">
        <v>86.573400000000007</v>
      </c>
      <c r="AN83" s="22">
        <v>86.573400000000007</v>
      </c>
      <c r="AO83" s="22">
        <v>86.573400000000007</v>
      </c>
      <c r="AP83" s="22">
        <v>84.694599999999994</v>
      </c>
      <c r="AQ83" s="22">
        <v>84.694599999999994</v>
      </c>
      <c r="AR83" s="22">
        <v>84.694599999999994</v>
      </c>
      <c r="AS83" s="22">
        <v>88.028400000000005</v>
      </c>
      <c r="AT83" s="22">
        <v>88.028400000000005</v>
      </c>
      <c r="AU83" s="22">
        <v>88.028400000000005</v>
      </c>
      <c r="AV83" s="22">
        <v>87.526300000000006</v>
      </c>
      <c r="AW83" s="22">
        <v>87.526300000000006</v>
      </c>
      <c r="AX83" s="22">
        <v>87.526300000000006</v>
      </c>
      <c r="AY83" s="22">
        <v>90.822999999999993</v>
      </c>
      <c r="AZ83" s="22">
        <v>90.822999999999993</v>
      </c>
      <c r="BA83" s="22">
        <v>90.822999999999993</v>
      </c>
      <c r="BB83" s="22">
        <v>88.994500000000002</v>
      </c>
      <c r="BC83" s="22">
        <v>88.994500000000002</v>
      </c>
      <c r="BD83" s="22">
        <v>88.994500000000002</v>
      </c>
      <c r="BE83" s="22">
        <v>90.326099999999997</v>
      </c>
      <c r="BF83" s="22">
        <v>90.326099999999997</v>
      </c>
      <c r="BG83" s="22">
        <v>90.326099999999997</v>
      </c>
      <c r="BH83" s="22">
        <v>89.821100000000001</v>
      </c>
      <c r="BI83" s="22">
        <v>89.821100000000001</v>
      </c>
      <c r="BJ83" s="22">
        <v>89.821100000000001</v>
      </c>
      <c r="BK83" s="22">
        <v>89.757300000000001</v>
      </c>
      <c r="BL83" s="22">
        <v>89.757300000000001</v>
      </c>
      <c r="BM83" s="22">
        <v>89.757300000000001</v>
      </c>
      <c r="BN83" s="22">
        <v>90.514200000000002</v>
      </c>
      <c r="BO83" s="22">
        <v>90.514200000000002</v>
      </c>
      <c r="BP83" s="22">
        <v>90.514200000000002</v>
      </c>
      <c r="BQ83" s="22">
        <v>89.298100000000005</v>
      </c>
      <c r="BR83" s="22">
        <v>89.298100000000005</v>
      </c>
      <c r="BS83" s="22">
        <v>89.298100000000005</v>
      </c>
      <c r="BT83" s="22">
        <v>89.698400000000007</v>
      </c>
      <c r="BU83" s="22">
        <v>89.698400000000007</v>
      </c>
      <c r="BV83" s="22">
        <v>89.698400000000007</v>
      </c>
      <c r="BW83" s="22">
        <v>93.686800000000005</v>
      </c>
      <c r="BX83" s="22">
        <v>93.686800000000005</v>
      </c>
      <c r="BY83" s="22">
        <v>93.686800000000005</v>
      </c>
      <c r="BZ83" s="22">
        <v>93.516800000000003</v>
      </c>
      <c r="CA83" s="22">
        <v>93.516800000000003</v>
      </c>
      <c r="CB83" s="22">
        <v>93.516800000000003</v>
      </c>
      <c r="CC83" s="22">
        <v>93.797899999999998</v>
      </c>
      <c r="CD83" s="22">
        <v>93.797899999999998</v>
      </c>
      <c r="CE83" s="22">
        <v>93.797899999999998</v>
      </c>
      <c r="CF83" s="22">
        <v>92.255799999999994</v>
      </c>
      <c r="CG83" s="22">
        <v>92.255799999999994</v>
      </c>
      <c r="CH83" s="22">
        <v>92.255799999999994</v>
      </c>
      <c r="CI83" s="22">
        <v>94.720100000000002</v>
      </c>
      <c r="CJ83" s="22">
        <v>94.720100000000002</v>
      </c>
      <c r="CK83" s="22">
        <v>94.720100000000002</v>
      </c>
      <c r="CL83" s="22">
        <v>94.559899999999999</v>
      </c>
      <c r="CM83" s="22">
        <v>94.559899999999999</v>
      </c>
      <c r="CN83" s="22">
        <v>94.559899999999999</v>
      </c>
      <c r="CO83" s="22">
        <v>95.173599999999993</v>
      </c>
      <c r="CP83" s="22">
        <v>95.173599999999993</v>
      </c>
      <c r="CQ83" s="22">
        <v>95.173599999999993</v>
      </c>
      <c r="CR83" s="22">
        <v>95.381600000000006</v>
      </c>
      <c r="CS83" s="22">
        <v>95.381600000000006</v>
      </c>
      <c r="CT83" s="22">
        <v>95.381600000000006</v>
      </c>
      <c r="CU83" s="22">
        <v>96.434100000000001</v>
      </c>
      <c r="CV83" s="22">
        <v>96.434100000000001</v>
      </c>
      <c r="CW83" s="22">
        <v>96.434100000000001</v>
      </c>
      <c r="CX83" s="22">
        <v>95.245800000000003</v>
      </c>
      <c r="CY83" s="22">
        <v>95.245800000000003</v>
      </c>
      <c r="CZ83" s="22">
        <v>95.245800000000003</v>
      </c>
      <c r="DA83" s="22">
        <v>93.5077</v>
      </c>
      <c r="DB83" s="22">
        <v>93.5077</v>
      </c>
      <c r="DC83" s="22">
        <v>93.5077</v>
      </c>
      <c r="DD83" s="22">
        <v>93.273700000000005</v>
      </c>
      <c r="DE83" s="22">
        <v>93.273700000000005</v>
      </c>
      <c r="DF83" s="22">
        <v>93.273700000000005</v>
      </c>
      <c r="DG83" s="22">
        <v>93.837500000000006</v>
      </c>
      <c r="DH83" s="22">
        <v>93.837500000000006</v>
      </c>
      <c r="DI83" s="22">
        <v>93.837500000000006</v>
      </c>
      <c r="DJ83" s="22">
        <v>94.284700000000001</v>
      </c>
      <c r="DK83" s="22">
        <v>94.284700000000001</v>
      </c>
      <c r="DL83" s="22">
        <v>94.284700000000001</v>
      </c>
      <c r="DM83" s="22">
        <v>96.483199999999997</v>
      </c>
      <c r="DN83" s="22">
        <v>96.483199999999997</v>
      </c>
      <c r="DO83" s="22">
        <v>96.483199999999997</v>
      </c>
      <c r="DP83" s="22">
        <v>96.125399999999999</v>
      </c>
      <c r="DQ83" s="22">
        <v>96.125399999999999</v>
      </c>
      <c r="DR83" s="22">
        <v>96.125399999999999</v>
      </c>
      <c r="DS83" s="22">
        <v>97.769000000000005</v>
      </c>
      <c r="DT83" s="22">
        <v>97.769000000000005</v>
      </c>
      <c r="DU83" s="22">
        <v>97.769000000000005</v>
      </c>
      <c r="DV83" s="22">
        <v>94.742699999999999</v>
      </c>
      <c r="DW83" s="22">
        <v>94.742699999999999</v>
      </c>
      <c r="DX83" s="22">
        <v>94.742699999999999</v>
      </c>
      <c r="DY83" s="22">
        <v>92.707499999999996</v>
      </c>
      <c r="DZ83" s="22">
        <v>92.707499999999996</v>
      </c>
      <c r="EA83" s="22">
        <v>92.707499999999996</v>
      </c>
      <c r="EB83" s="22">
        <v>93.669200000000004</v>
      </c>
      <c r="EC83" s="22">
        <v>93.669200000000004</v>
      </c>
      <c r="ED83" s="22">
        <v>93.669200000000004</v>
      </c>
      <c r="EE83" s="22">
        <v>91.317899999999995</v>
      </c>
      <c r="EF83" s="22">
        <v>91.317899999999995</v>
      </c>
      <c r="EG83" s="22">
        <v>91.317899999999995</v>
      </c>
      <c r="EH83" s="22">
        <v>93.284400000000005</v>
      </c>
      <c r="EI83" s="22">
        <v>93.284400000000005</v>
      </c>
      <c r="EJ83" s="22">
        <v>93.284400000000005</v>
      </c>
      <c r="EK83" s="22">
        <v>95.089100000000002</v>
      </c>
      <c r="EL83" s="22">
        <v>95.089100000000002</v>
      </c>
      <c r="EM83" s="22">
        <v>95.089100000000002</v>
      </c>
      <c r="EN83" s="22">
        <v>97.433099999999996</v>
      </c>
      <c r="EO83" s="22">
        <v>97.433099999999996</v>
      </c>
      <c r="EP83" s="22">
        <v>97.433099999999996</v>
      </c>
      <c r="EQ83" s="22">
        <v>97.116600000000005</v>
      </c>
      <c r="ER83" s="22">
        <v>97.116600000000005</v>
      </c>
      <c r="ES83" s="22">
        <v>97.116600000000005</v>
      </c>
      <c r="ET83" s="22">
        <v>97.406499999999994</v>
      </c>
      <c r="EU83" s="22">
        <v>97.406499999999994</v>
      </c>
      <c r="EV83" s="22">
        <v>97.406499999999994</v>
      </c>
      <c r="EW83" s="22">
        <v>97.080500000000001</v>
      </c>
      <c r="EX83" s="22">
        <v>97.080500000000001</v>
      </c>
      <c r="EY83" s="22">
        <v>97.080500000000001</v>
      </c>
      <c r="EZ83" s="22">
        <v>97.229500000000002</v>
      </c>
      <c r="FA83" s="22">
        <v>97.229500000000002</v>
      </c>
      <c r="FB83" s="22">
        <v>97.229500000000002</v>
      </c>
      <c r="FC83" s="22">
        <v>93.042400000000001</v>
      </c>
      <c r="FD83" s="22">
        <v>93.042400000000001</v>
      </c>
      <c r="FE83" s="22">
        <v>93.042400000000001</v>
      </c>
      <c r="FF83" s="22">
        <v>91.215400000000002</v>
      </c>
      <c r="FG83" s="22">
        <v>91.215400000000002</v>
      </c>
      <c r="FH83" s="22">
        <v>91.215400000000002</v>
      </c>
      <c r="FI83" s="22">
        <v>91.778099999999995</v>
      </c>
      <c r="FJ83" s="22">
        <v>91.778099999999995</v>
      </c>
      <c r="FK83" s="22">
        <v>91.778099999999995</v>
      </c>
      <c r="FL83" s="22">
        <v>91.778099999999995</v>
      </c>
      <c r="FM83" s="22">
        <v>91.778099999999995</v>
      </c>
      <c r="FN83" s="22">
        <v>90.090900000000005</v>
      </c>
      <c r="FO83" s="22">
        <v>90.090900000000005</v>
      </c>
      <c r="FP83" s="22">
        <v>90.090900000000005</v>
      </c>
      <c r="FQ83" s="22">
        <v>95.483099999999993</v>
      </c>
      <c r="FR83" s="22">
        <v>95.483099999999993</v>
      </c>
      <c r="FS83" s="22">
        <v>95.483099999999993</v>
      </c>
      <c r="FT83" s="22">
        <v>95.731300000000005</v>
      </c>
      <c r="FU83" s="22">
        <v>95.731300000000005</v>
      </c>
      <c r="FV83" s="22">
        <v>95.731300000000005</v>
      </c>
      <c r="FW83" s="22">
        <v>98.075400000000002</v>
      </c>
      <c r="FX83" s="22">
        <v>98.075400000000002</v>
      </c>
      <c r="FY83" s="22">
        <v>98.075400000000002</v>
      </c>
      <c r="FZ83" s="22">
        <v>98.505600000000001</v>
      </c>
      <c r="GA83" s="22">
        <v>98.505600000000001</v>
      </c>
      <c r="GB83" s="22">
        <v>98.505600000000001</v>
      </c>
      <c r="GC83" s="22">
        <v>94.719300000000004</v>
      </c>
      <c r="GD83" s="22">
        <v>94.719300000000004</v>
      </c>
      <c r="GE83" s="22">
        <v>94.719300000000004</v>
      </c>
      <c r="GF83" s="22">
        <v>97.1965</v>
      </c>
      <c r="GG83" s="22">
        <v>97.1965</v>
      </c>
      <c r="GH83" s="22">
        <v>97.1965</v>
      </c>
      <c r="GI83" s="22">
        <v>101.30240000000001</v>
      </c>
      <c r="GJ83" s="22">
        <v>101.30240000000001</v>
      </c>
      <c r="GK83" s="22">
        <v>101.30240000000001</v>
      </c>
      <c r="GL83" s="22">
        <v>102.8062</v>
      </c>
      <c r="GM83" s="22">
        <v>102.8062</v>
      </c>
      <c r="GN83" s="22">
        <v>102.8062</v>
      </c>
      <c r="GO83" s="22">
        <v>103.5598</v>
      </c>
      <c r="GP83" s="22">
        <v>103.5598</v>
      </c>
      <c r="GQ83" s="22">
        <v>103.5598</v>
      </c>
      <c r="GR83" s="22">
        <v>102.824</v>
      </c>
      <c r="GS83" s="22">
        <v>102.824</v>
      </c>
      <c r="GT83" s="22">
        <v>102.824</v>
      </c>
      <c r="GU83" s="22">
        <v>100.5334</v>
      </c>
      <c r="GV83" s="22">
        <v>100.5334</v>
      </c>
      <c r="GW83" s="22">
        <v>100.5334</v>
      </c>
      <c r="GX83" s="22">
        <v>100.4487</v>
      </c>
      <c r="GY83" s="22">
        <v>100.4487</v>
      </c>
      <c r="GZ83" s="22">
        <v>100.4487</v>
      </c>
      <c r="HA83" s="22">
        <v>104.0766</v>
      </c>
      <c r="HB83" s="22">
        <v>104.0766</v>
      </c>
      <c r="HC83" s="22">
        <v>104.0766</v>
      </c>
      <c r="HD83" s="22">
        <v>100</v>
      </c>
      <c r="HE83" s="22">
        <v>100</v>
      </c>
      <c r="HF83" s="22">
        <v>100</v>
      </c>
      <c r="HG83" s="22">
        <v>100</v>
      </c>
      <c r="HH83" s="22">
        <v>100</v>
      </c>
      <c r="HI83" s="22">
        <v>100</v>
      </c>
      <c r="HJ83" s="22">
        <v>100</v>
      </c>
      <c r="HK83" s="22">
        <v>100</v>
      </c>
      <c r="HL83" s="22">
        <v>100</v>
      </c>
      <c r="HM83" s="22">
        <v>100</v>
      </c>
      <c r="HN83" s="22">
        <v>100</v>
      </c>
      <c r="HO83" s="22">
        <v>100</v>
      </c>
      <c r="HP83" s="22">
        <v>100</v>
      </c>
      <c r="HQ83" s="22">
        <v>100</v>
      </c>
      <c r="HR83" s="22">
        <v>100</v>
      </c>
      <c r="HS83" s="167">
        <v>100</v>
      </c>
      <c r="HT83" s="22">
        <v>100</v>
      </c>
      <c r="HU83" s="4">
        <v>100</v>
      </c>
      <c r="HV83" s="4">
        <v>100.092</v>
      </c>
      <c r="HW83" s="4">
        <v>100.092</v>
      </c>
      <c r="HX83" s="4">
        <v>100.092</v>
      </c>
      <c r="HY83" s="4">
        <v>100.092</v>
      </c>
      <c r="HZ83" s="4">
        <v>100.092</v>
      </c>
      <c r="IA83" s="4">
        <v>100.092</v>
      </c>
      <c r="IB83" s="4">
        <v>100.092</v>
      </c>
      <c r="IC83" s="4">
        <v>100.092</v>
      </c>
      <c r="ID83" s="4">
        <v>100.092</v>
      </c>
      <c r="IE83" s="4">
        <v>100.092</v>
      </c>
      <c r="IF83" s="4">
        <v>100.092</v>
      </c>
      <c r="IG83" s="4">
        <v>100.092</v>
      </c>
      <c r="IH83" s="4">
        <v>100.2398</v>
      </c>
      <c r="II83" s="4">
        <v>100.2398</v>
      </c>
      <c r="IJ83" s="28">
        <v>100.2398</v>
      </c>
    </row>
    <row r="84" spans="1:244" s="13" customFormat="1" ht="11.1" customHeight="1" x14ac:dyDescent="0.2">
      <c r="A84" s="95" t="s">
        <v>2221</v>
      </c>
      <c r="B84"/>
      <c r="C84" t="s">
        <v>5533</v>
      </c>
      <c r="D84" s="46" t="s">
        <v>258</v>
      </c>
      <c r="E84" s="47"/>
      <c r="F84" s="34"/>
      <c r="G84" s="34"/>
      <c r="H84" s="34"/>
      <c r="I84" s="34" t="str">
        <f>IF(LEFT($J$1,1)="1",VLOOKUP($A84,PPI_IPI_PGA_PGAI!$A:$I,2,FALSE),IF(LEFT($J$1,1)="2",VLOOKUP($A84,PPI_IPI_PGA_PGAI!$A:$I,3,FALSE),IF(LEFT($J$1,1)="3",VLOOKUP($A84,PPI_IPI_PGA_PGAI!$A:$I,4,FALSE),VLOOKUP($A84,PPI_IPI_PGA_PGAI!$A:$I,5,FALSE))))</f>
        <v>Sonstige Nahrungsmittel</v>
      </c>
      <c r="J84" s="34"/>
      <c r="K84" s="34"/>
      <c r="L84" s="34"/>
      <c r="M84" s="34"/>
      <c r="N84" s="189"/>
      <c r="O84" s="5">
        <v>0.75009999999999999</v>
      </c>
      <c r="P84" s="22">
        <v>108.49890000000001</v>
      </c>
      <c r="Q84" s="22">
        <v>108.49890000000001</v>
      </c>
      <c r="R84" s="22">
        <v>109.3527</v>
      </c>
      <c r="S84" s="22">
        <v>109.3527</v>
      </c>
      <c r="T84" s="22">
        <v>109.3527</v>
      </c>
      <c r="U84" s="22">
        <v>108.7777</v>
      </c>
      <c r="V84" s="22">
        <v>108.7777</v>
      </c>
      <c r="W84" s="22">
        <v>108.7777</v>
      </c>
      <c r="X84" s="22">
        <v>109.2529</v>
      </c>
      <c r="Y84" s="22">
        <v>109.2529</v>
      </c>
      <c r="Z84" s="22">
        <v>109.2529</v>
      </c>
      <c r="AA84" s="22">
        <v>109.1387</v>
      </c>
      <c r="AB84" s="22">
        <v>109.1387</v>
      </c>
      <c r="AC84" s="22">
        <v>109.1387</v>
      </c>
      <c r="AD84" s="22">
        <v>109.2872</v>
      </c>
      <c r="AE84" s="22">
        <v>109.2872</v>
      </c>
      <c r="AF84" s="22">
        <v>109.2872</v>
      </c>
      <c r="AG84" s="22">
        <v>108.4251</v>
      </c>
      <c r="AH84" s="22">
        <v>108.4251</v>
      </c>
      <c r="AI84" s="22">
        <v>108.4251</v>
      </c>
      <c r="AJ84" s="22">
        <v>108.39100000000001</v>
      </c>
      <c r="AK84" s="22">
        <v>108.39100000000001</v>
      </c>
      <c r="AL84" s="22">
        <v>108.39100000000001</v>
      </c>
      <c r="AM84" s="22">
        <v>108.4708</v>
      </c>
      <c r="AN84" s="22">
        <v>108.4708</v>
      </c>
      <c r="AO84" s="22">
        <v>108.4708</v>
      </c>
      <c r="AP84" s="22">
        <v>108.3329</v>
      </c>
      <c r="AQ84" s="22">
        <v>108.3329</v>
      </c>
      <c r="AR84" s="22">
        <v>108.3329</v>
      </c>
      <c r="AS84" s="22">
        <v>107.5355</v>
      </c>
      <c r="AT84" s="22">
        <v>107.5355</v>
      </c>
      <c r="AU84" s="22">
        <v>107.5355</v>
      </c>
      <c r="AV84" s="22">
        <v>106.6093</v>
      </c>
      <c r="AW84" s="22">
        <v>106.6093</v>
      </c>
      <c r="AX84" s="22">
        <v>106.6093</v>
      </c>
      <c r="AY84" s="22">
        <v>106.62439999999999</v>
      </c>
      <c r="AZ84" s="22">
        <v>106.62439999999999</v>
      </c>
      <c r="BA84" s="22">
        <v>106.62439999999999</v>
      </c>
      <c r="BB84" s="22">
        <v>106.4487</v>
      </c>
      <c r="BC84" s="22">
        <v>106.4487</v>
      </c>
      <c r="BD84" s="22">
        <v>106.4487</v>
      </c>
      <c r="BE84" s="22">
        <v>107.1919</v>
      </c>
      <c r="BF84" s="22">
        <v>107.1919</v>
      </c>
      <c r="BG84" s="22">
        <v>107.1919</v>
      </c>
      <c r="BH84" s="22">
        <v>106.17570000000001</v>
      </c>
      <c r="BI84" s="22">
        <v>106.17570000000001</v>
      </c>
      <c r="BJ84" s="22">
        <v>106.17570000000001</v>
      </c>
      <c r="BK84" s="22">
        <v>107.10980000000001</v>
      </c>
      <c r="BL84" s="22">
        <v>107.10980000000001</v>
      </c>
      <c r="BM84" s="22">
        <v>107.10980000000001</v>
      </c>
      <c r="BN84" s="22">
        <v>106.3931</v>
      </c>
      <c r="BO84" s="22">
        <v>106.3931</v>
      </c>
      <c r="BP84" s="22">
        <v>106.3931</v>
      </c>
      <c r="BQ84" s="22">
        <v>105.27509999999999</v>
      </c>
      <c r="BR84" s="22">
        <v>105.27509999999999</v>
      </c>
      <c r="BS84" s="22">
        <v>105.27509999999999</v>
      </c>
      <c r="BT84" s="22">
        <v>104.6859</v>
      </c>
      <c r="BU84" s="22">
        <v>104.6859</v>
      </c>
      <c r="BV84" s="22">
        <v>104.6859</v>
      </c>
      <c r="BW84" s="22">
        <v>107.102</v>
      </c>
      <c r="BX84" s="22">
        <v>107.102</v>
      </c>
      <c r="BY84" s="22">
        <v>107.102</v>
      </c>
      <c r="BZ84" s="22">
        <v>105.6566</v>
      </c>
      <c r="CA84" s="22">
        <v>105.6566</v>
      </c>
      <c r="CB84" s="22">
        <v>105.6566</v>
      </c>
      <c r="CC84" s="22">
        <v>105.6195</v>
      </c>
      <c r="CD84" s="22">
        <v>105.6195</v>
      </c>
      <c r="CE84" s="22">
        <v>105.6195</v>
      </c>
      <c r="CF84" s="22">
        <v>109.09690000000001</v>
      </c>
      <c r="CG84" s="22">
        <v>109.09690000000001</v>
      </c>
      <c r="CH84" s="22">
        <v>109.09690000000001</v>
      </c>
      <c r="CI84" s="22">
        <v>109.8772</v>
      </c>
      <c r="CJ84" s="22">
        <v>109.8772</v>
      </c>
      <c r="CK84" s="22">
        <v>109.8772</v>
      </c>
      <c r="CL84" s="22">
        <v>109.5038</v>
      </c>
      <c r="CM84" s="22">
        <v>109.5038</v>
      </c>
      <c r="CN84" s="22">
        <v>109.5038</v>
      </c>
      <c r="CO84" s="22">
        <v>109.1591</v>
      </c>
      <c r="CP84" s="22">
        <v>109.1591</v>
      </c>
      <c r="CQ84" s="22">
        <v>109.1591</v>
      </c>
      <c r="CR84" s="22">
        <v>109.5064</v>
      </c>
      <c r="CS84" s="22">
        <v>109.5064</v>
      </c>
      <c r="CT84" s="22">
        <v>109.5064</v>
      </c>
      <c r="CU84" s="22">
        <v>112.3137</v>
      </c>
      <c r="CV84" s="22">
        <v>112.3137</v>
      </c>
      <c r="CW84" s="22">
        <v>112.3137</v>
      </c>
      <c r="CX84" s="22">
        <v>109.18810000000001</v>
      </c>
      <c r="CY84" s="22">
        <v>109.18810000000001</v>
      </c>
      <c r="CZ84" s="22">
        <v>109.18810000000001</v>
      </c>
      <c r="DA84" s="22">
        <v>109.7719</v>
      </c>
      <c r="DB84" s="22">
        <v>109.7719</v>
      </c>
      <c r="DC84" s="22">
        <v>109.7719</v>
      </c>
      <c r="DD84" s="22">
        <v>108.3382</v>
      </c>
      <c r="DE84" s="22">
        <v>108.3382</v>
      </c>
      <c r="DF84" s="22">
        <v>108.3382</v>
      </c>
      <c r="DG84" s="22">
        <v>107.99</v>
      </c>
      <c r="DH84" s="22">
        <v>107.99</v>
      </c>
      <c r="DI84" s="22">
        <v>107.99</v>
      </c>
      <c r="DJ84" s="22">
        <v>106.4379</v>
      </c>
      <c r="DK84" s="22">
        <v>106.4379</v>
      </c>
      <c r="DL84" s="22">
        <v>106.4379</v>
      </c>
      <c r="DM84" s="22">
        <v>107.00069999999999</v>
      </c>
      <c r="DN84" s="22">
        <v>107.00069999999999</v>
      </c>
      <c r="DO84" s="22">
        <v>107.00069999999999</v>
      </c>
      <c r="DP84" s="22">
        <v>106.5115</v>
      </c>
      <c r="DQ84" s="22">
        <v>106.5115</v>
      </c>
      <c r="DR84" s="22">
        <v>106.5115</v>
      </c>
      <c r="DS84" s="22">
        <v>108.3192</v>
      </c>
      <c r="DT84" s="22">
        <v>108.3192</v>
      </c>
      <c r="DU84" s="22">
        <v>108.3192</v>
      </c>
      <c r="DV84" s="22">
        <v>105.7148</v>
      </c>
      <c r="DW84" s="22">
        <v>105.7148</v>
      </c>
      <c r="DX84" s="22">
        <v>105.7148</v>
      </c>
      <c r="DY84" s="22">
        <v>106.35550000000001</v>
      </c>
      <c r="DZ84" s="22">
        <v>106.35550000000001</v>
      </c>
      <c r="EA84" s="22">
        <v>106.35550000000001</v>
      </c>
      <c r="EB84" s="22">
        <v>106.0142</v>
      </c>
      <c r="EC84" s="22">
        <v>106.0142</v>
      </c>
      <c r="ED84" s="22">
        <v>106.0142</v>
      </c>
      <c r="EE84" s="22">
        <v>106.8177</v>
      </c>
      <c r="EF84" s="22">
        <v>106.8177</v>
      </c>
      <c r="EG84" s="22">
        <v>106.8177</v>
      </c>
      <c r="EH84" s="22">
        <v>107.42310000000001</v>
      </c>
      <c r="EI84" s="22">
        <v>107.42310000000001</v>
      </c>
      <c r="EJ84" s="22">
        <v>107.42310000000001</v>
      </c>
      <c r="EK84" s="22">
        <v>106.93899999999999</v>
      </c>
      <c r="EL84" s="22">
        <v>106.93899999999999</v>
      </c>
      <c r="EM84" s="22">
        <v>106.93899999999999</v>
      </c>
      <c r="EN84" s="22">
        <v>107.60720000000001</v>
      </c>
      <c r="EO84" s="22">
        <v>107.60720000000001</v>
      </c>
      <c r="EP84" s="22">
        <v>107.60720000000001</v>
      </c>
      <c r="EQ84" s="22">
        <v>107.4055</v>
      </c>
      <c r="ER84" s="22">
        <v>107.4055</v>
      </c>
      <c r="ES84" s="22">
        <v>107.4055</v>
      </c>
      <c r="ET84" s="22">
        <v>106.4504</v>
      </c>
      <c r="EU84" s="22">
        <v>106.4504</v>
      </c>
      <c r="EV84" s="22">
        <v>106.4504</v>
      </c>
      <c r="EW84" s="22">
        <v>104.5403</v>
      </c>
      <c r="EX84" s="22">
        <v>104.5403</v>
      </c>
      <c r="EY84" s="22">
        <v>104.5403</v>
      </c>
      <c r="EZ84" s="22">
        <v>104.4134</v>
      </c>
      <c r="FA84" s="22">
        <v>104.4134</v>
      </c>
      <c r="FB84" s="22">
        <v>104.4134</v>
      </c>
      <c r="FC84" s="22">
        <v>103.0001</v>
      </c>
      <c r="FD84" s="22">
        <v>103.0001</v>
      </c>
      <c r="FE84" s="22">
        <v>103.0001</v>
      </c>
      <c r="FF84" s="22">
        <v>102.24299999999999</v>
      </c>
      <c r="FG84" s="22">
        <v>102.24299999999999</v>
      </c>
      <c r="FH84" s="22">
        <v>102.24299999999999</v>
      </c>
      <c r="FI84" s="22">
        <v>103.477</v>
      </c>
      <c r="FJ84" s="22">
        <v>103.477</v>
      </c>
      <c r="FK84" s="22">
        <v>103.477</v>
      </c>
      <c r="FL84" s="22">
        <v>103.477</v>
      </c>
      <c r="FM84" s="22">
        <v>103.477</v>
      </c>
      <c r="FN84" s="22">
        <v>101.539</v>
      </c>
      <c r="FO84" s="22">
        <v>101.539</v>
      </c>
      <c r="FP84" s="22">
        <v>101.539</v>
      </c>
      <c r="FQ84" s="22">
        <v>102.55370000000001</v>
      </c>
      <c r="FR84" s="22">
        <v>102.55370000000001</v>
      </c>
      <c r="FS84" s="22">
        <v>102.55370000000001</v>
      </c>
      <c r="FT84" s="22">
        <v>102.2076</v>
      </c>
      <c r="FU84" s="22">
        <v>102.2076</v>
      </c>
      <c r="FV84" s="22">
        <v>102.2076</v>
      </c>
      <c r="FW84" s="22">
        <v>100.2453</v>
      </c>
      <c r="FX84" s="22">
        <v>100.2453</v>
      </c>
      <c r="FY84" s="22">
        <v>100.2453</v>
      </c>
      <c r="FZ84" s="22">
        <v>102.08710000000001</v>
      </c>
      <c r="GA84" s="22">
        <v>102.08710000000001</v>
      </c>
      <c r="GB84" s="22">
        <v>102.08710000000001</v>
      </c>
      <c r="GC84" s="22">
        <v>101.41970000000001</v>
      </c>
      <c r="GD84" s="22">
        <v>101.41970000000001</v>
      </c>
      <c r="GE84" s="22">
        <v>101.41970000000001</v>
      </c>
      <c r="GF84" s="22">
        <v>101.0314</v>
      </c>
      <c r="GG84" s="22">
        <v>101.0314</v>
      </c>
      <c r="GH84" s="22">
        <v>101.0314</v>
      </c>
      <c r="GI84" s="22">
        <v>101.5258</v>
      </c>
      <c r="GJ84" s="22">
        <v>101.5258</v>
      </c>
      <c r="GK84" s="22">
        <v>101.5258</v>
      </c>
      <c r="GL84" s="22">
        <v>101.3746</v>
      </c>
      <c r="GM84" s="22">
        <v>101.3746</v>
      </c>
      <c r="GN84" s="22">
        <v>101.3746</v>
      </c>
      <c r="GO84" s="22">
        <v>101.7998</v>
      </c>
      <c r="GP84" s="22">
        <v>101.7998</v>
      </c>
      <c r="GQ84" s="22">
        <v>101.7998</v>
      </c>
      <c r="GR84" s="22">
        <v>102.0712</v>
      </c>
      <c r="GS84" s="22">
        <v>102.0712</v>
      </c>
      <c r="GT84" s="22">
        <v>102.0712</v>
      </c>
      <c r="GU84" s="22">
        <v>101.7749</v>
      </c>
      <c r="GV84" s="22">
        <v>101.7749</v>
      </c>
      <c r="GW84" s="22">
        <v>101.7749</v>
      </c>
      <c r="GX84" s="22">
        <v>100.4119</v>
      </c>
      <c r="GY84" s="22">
        <v>100.4119</v>
      </c>
      <c r="GZ84" s="22">
        <v>100.4119</v>
      </c>
      <c r="HA84" s="22">
        <v>100.32340000000001</v>
      </c>
      <c r="HB84" s="22">
        <v>100.32340000000001</v>
      </c>
      <c r="HC84" s="22">
        <v>100.32340000000001</v>
      </c>
      <c r="HD84" s="22">
        <v>99.975499999999997</v>
      </c>
      <c r="HE84" s="22">
        <v>99.975499999999997</v>
      </c>
      <c r="HF84" s="22">
        <v>99.975499999999997</v>
      </c>
      <c r="HG84" s="22">
        <v>100.11579999999999</v>
      </c>
      <c r="HH84" s="22">
        <v>100.11579999999999</v>
      </c>
      <c r="HI84" s="22">
        <v>100.11579999999999</v>
      </c>
      <c r="HJ84" s="22">
        <v>99.2012</v>
      </c>
      <c r="HK84" s="22">
        <v>99.2012</v>
      </c>
      <c r="HL84" s="22">
        <v>99.2012</v>
      </c>
      <c r="HM84" s="22">
        <v>99.253900000000002</v>
      </c>
      <c r="HN84" s="22">
        <v>99.253900000000002</v>
      </c>
      <c r="HO84" s="22">
        <v>99.253900000000002</v>
      </c>
      <c r="HP84" s="22">
        <v>99.901300000000006</v>
      </c>
      <c r="HQ84" s="22">
        <v>99.901300000000006</v>
      </c>
      <c r="HR84" s="22">
        <v>99.901300000000006</v>
      </c>
      <c r="HS84" s="167">
        <v>100</v>
      </c>
      <c r="HT84" s="22">
        <v>100</v>
      </c>
      <c r="HU84" s="4">
        <v>100</v>
      </c>
      <c r="HV84" s="4">
        <v>99.351299999999995</v>
      </c>
      <c r="HW84" s="4">
        <v>99.351299999999995</v>
      </c>
      <c r="HX84" s="4">
        <v>99.351299999999995</v>
      </c>
      <c r="HY84" s="4">
        <v>99.275199999999998</v>
      </c>
      <c r="HZ84" s="4">
        <v>99.275199999999998</v>
      </c>
      <c r="IA84" s="4">
        <v>99.275199999999998</v>
      </c>
      <c r="IB84" s="4">
        <v>98.747699999999995</v>
      </c>
      <c r="IC84" s="4">
        <v>98.747699999999995</v>
      </c>
      <c r="ID84" s="4">
        <v>98.747699999999995</v>
      </c>
      <c r="IE84" s="4">
        <v>98.468500000000006</v>
      </c>
      <c r="IF84" s="4">
        <v>98.468500000000006</v>
      </c>
      <c r="IG84" s="4">
        <v>98.468500000000006</v>
      </c>
      <c r="IH84" s="4">
        <v>98.691199999999995</v>
      </c>
      <c r="II84" s="4">
        <v>98.691199999999995</v>
      </c>
      <c r="IJ84" s="28">
        <v>98.691199999999995</v>
      </c>
    </row>
    <row r="85" spans="1:244" s="13" customFormat="1" ht="11.1" customHeight="1" x14ac:dyDescent="0.2">
      <c r="A85" s="95" t="s">
        <v>2223</v>
      </c>
      <c r="B85"/>
      <c r="C85" t="s">
        <v>5534</v>
      </c>
      <c r="D85" s="46" t="s">
        <v>430</v>
      </c>
      <c r="E85" s="47"/>
      <c r="F85" s="34"/>
      <c r="G85" s="34"/>
      <c r="H85" s="34" t="str">
        <f>IF(LEFT($J$1,1)="1",VLOOKUP($A85,PPI_IPI_PGA_PGAI!$A:$I,2,FALSE),IF(LEFT($J$1,1)="2",VLOOKUP($A85,PPI_IPI_PGA_PGAI!$A:$I,3,FALSE),IF(LEFT($J$1,1)="3",VLOOKUP($A85,PPI_IPI_PGA_PGAI!$A:$I,4,FALSE),VLOOKUP($A85,PPI_IPI_PGA_PGAI!$A:$I,5,FALSE))))</f>
        <v>Futtermittel für Nutztiere</v>
      </c>
      <c r="J85" s="34"/>
      <c r="K85" s="34"/>
      <c r="L85" s="34"/>
      <c r="M85" s="34"/>
      <c r="N85" s="189"/>
      <c r="O85" s="5">
        <v>0.29670000000000002</v>
      </c>
      <c r="P85" s="22">
        <v>113.2955</v>
      </c>
      <c r="Q85" s="22">
        <v>113.2955</v>
      </c>
      <c r="R85" s="22">
        <v>113.0005</v>
      </c>
      <c r="S85" s="22">
        <v>113.0005</v>
      </c>
      <c r="T85" s="22">
        <v>113.0005</v>
      </c>
      <c r="U85" s="22">
        <v>112.9415</v>
      </c>
      <c r="V85" s="22">
        <v>112.9415</v>
      </c>
      <c r="W85" s="22">
        <v>112.9415</v>
      </c>
      <c r="X85" s="22">
        <v>112.86669999999999</v>
      </c>
      <c r="Y85" s="22">
        <v>112.86669999999999</v>
      </c>
      <c r="Z85" s="22">
        <v>112.86669999999999</v>
      </c>
      <c r="AA85" s="22">
        <v>112.5896</v>
      </c>
      <c r="AB85" s="22">
        <v>112.5896</v>
      </c>
      <c r="AC85" s="22">
        <v>112.5896</v>
      </c>
      <c r="AD85" s="22">
        <v>112.41930000000001</v>
      </c>
      <c r="AE85" s="22">
        <v>112.41930000000001</v>
      </c>
      <c r="AF85" s="22">
        <v>112.41930000000001</v>
      </c>
      <c r="AG85" s="22">
        <v>111.52509999999999</v>
      </c>
      <c r="AH85" s="22">
        <v>111.52509999999999</v>
      </c>
      <c r="AI85" s="22">
        <v>111.52509999999999</v>
      </c>
      <c r="AJ85" s="22">
        <v>111.1703</v>
      </c>
      <c r="AK85" s="22">
        <v>111.1703</v>
      </c>
      <c r="AL85" s="22">
        <v>111.1703</v>
      </c>
      <c r="AM85" s="22">
        <v>110.0261</v>
      </c>
      <c r="AN85" s="22">
        <v>110.0261</v>
      </c>
      <c r="AO85" s="22">
        <v>110.0261</v>
      </c>
      <c r="AP85" s="22">
        <v>108.24590000000001</v>
      </c>
      <c r="AQ85" s="22">
        <v>108.24590000000001</v>
      </c>
      <c r="AR85" s="22">
        <v>108.24590000000001</v>
      </c>
      <c r="AS85" s="22">
        <v>107.66670000000001</v>
      </c>
      <c r="AT85" s="22">
        <v>107.66670000000001</v>
      </c>
      <c r="AU85" s="22">
        <v>107.66670000000001</v>
      </c>
      <c r="AV85" s="22">
        <v>106.3854</v>
      </c>
      <c r="AW85" s="22">
        <v>106.3854</v>
      </c>
      <c r="AX85" s="22">
        <v>106.3854</v>
      </c>
      <c r="AY85" s="22">
        <v>106.2567</v>
      </c>
      <c r="AZ85" s="22">
        <v>106.2567</v>
      </c>
      <c r="BA85" s="22">
        <v>106.2567</v>
      </c>
      <c r="BB85" s="22">
        <v>106.03019999999999</v>
      </c>
      <c r="BC85" s="22">
        <v>106.03019999999999</v>
      </c>
      <c r="BD85" s="22">
        <v>106.03019999999999</v>
      </c>
      <c r="BE85" s="22">
        <v>105.54600000000001</v>
      </c>
      <c r="BF85" s="22">
        <v>105.54600000000001</v>
      </c>
      <c r="BG85" s="22">
        <v>105.54600000000001</v>
      </c>
      <c r="BH85" s="22">
        <v>105.3443</v>
      </c>
      <c r="BI85" s="22">
        <v>105.3443</v>
      </c>
      <c r="BJ85" s="22">
        <v>105.3443</v>
      </c>
      <c r="BK85" s="22">
        <v>104.8835</v>
      </c>
      <c r="BL85" s="22">
        <v>104.8835</v>
      </c>
      <c r="BM85" s="22">
        <v>104.8835</v>
      </c>
      <c r="BN85" s="22">
        <v>103.1087</v>
      </c>
      <c r="BO85" s="22">
        <v>103.1087</v>
      </c>
      <c r="BP85" s="22">
        <v>103.1087</v>
      </c>
      <c r="BQ85" s="22">
        <v>104.05800000000001</v>
      </c>
      <c r="BR85" s="22">
        <v>104.05800000000001</v>
      </c>
      <c r="BS85" s="22">
        <v>104.05800000000001</v>
      </c>
      <c r="BT85" s="22">
        <v>107.5946</v>
      </c>
      <c r="BU85" s="22">
        <v>107.5946</v>
      </c>
      <c r="BV85" s="22">
        <v>107.5946</v>
      </c>
      <c r="BW85" s="22">
        <v>110.02070000000001</v>
      </c>
      <c r="BX85" s="22">
        <v>110.02070000000001</v>
      </c>
      <c r="BY85" s="22">
        <v>110.02070000000001</v>
      </c>
      <c r="BZ85" s="22">
        <v>110.3749</v>
      </c>
      <c r="CA85" s="22">
        <v>110.3749</v>
      </c>
      <c r="CB85" s="22">
        <v>110.3749</v>
      </c>
      <c r="CC85" s="22">
        <v>110.5026</v>
      </c>
      <c r="CD85" s="22">
        <v>110.5026</v>
      </c>
      <c r="CE85" s="22">
        <v>110.5026</v>
      </c>
      <c r="CF85" s="22">
        <v>109.4731</v>
      </c>
      <c r="CG85" s="22">
        <v>109.4731</v>
      </c>
      <c r="CH85" s="22">
        <v>109.4731</v>
      </c>
      <c r="CI85" s="22">
        <v>107.58029999999999</v>
      </c>
      <c r="CJ85" s="22">
        <v>107.58029999999999</v>
      </c>
      <c r="CK85" s="22">
        <v>107.58029999999999</v>
      </c>
      <c r="CL85" s="22">
        <v>105.2898</v>
      </c>
      <c r="CM85" s="22">
        <v>105.2898</v>
      </c>
      <c r="CN85" s="22">
        <v>105.2898</v>
      </c>
      <c r="CO85" s="22">
        <v>103.60850000000001</v>
      </c>
      <c r="CP85" s="22">
        <v>103.60850000000001</v>
      </c>
      <c r="CQ85" s="22">
        <v>103.60850000000001</v>
      </c>
      <c r="CR85" s="22">
        <v>103.53870000000001</v>
      </c>
      <c r="CS85" s="22">
        <v>103.53870000000001</v>
      </c>
      <c r="CT85" s="22">
        <v>103.53870000000001</v>
      </c>
      <c r="CU85" s="22">
        <v>102.3275</v>
      </c>
      <c r="CV85" s="22">
        <v>102.3275</v>
      </c>
      <c r="CW85" s="22">
        <v>102.3275</v>
      </c>
      <c r="CX85" s="22">
        <v>101.5909</v>
      </c>
      <c r="CY85" s="22">
        <v>101.5909</v>
      </c>
      <c r="CZ85" s="22">
        <v>101.5909</v>
      </c>
      <c r="DA85" s="22">
        <v>101.2075</v>
      </c>
      <c r="DB85" s="22">
        <v>101.2075</v>
      </c>
      <c r="DC85" s="22">
        <v>101.2075</v>
      </c>
      <c r="DD85" s="22">
        <v>101.22669999999999</v>
      </c>
      <c r="DE85" s="22">
        <v>101.22669999999999</v>
      </c>
      <c r="DF85" s="22">
        <v>101.22669999999999</v>
      </c>
      <c r="DG85" s="22">
        <v>101.5887</v>
      </c>
      <c r="DH85" s="22">
        <v>101.5887</v>
      </c>
      <c r="DI85" s="22">
        <v>101.5887</v>
      </c>
      <c r="DJ85" s="22">
        <v>101.5514</v>
      </c>
      <c r="DK85" s="22">
        <v>101.5514</v>
      </c>
      <c r="DL85" s="22">
        <v>101.5514</v>
      </c>
      <c r="DM85" s="22">
        <v>101.5942</v>
      </c>
      <c r="DN85" s="22">
        <v>101.5942</v>
      </c>
      <c r="DO85" s="22">
        <v>101.5942</v>
      </c>
      <c r="DP85" s="22">
        <v>101.4288</v>
      </c>
      <c r="DQ85" s="22">
        <v>101.4288</v>
      </c>
      <c r="DR85" s="22">
        <v>101.4288</v>
      </c>
      <c r="DS85" s="22">
        <v>101.32250000000001</v>
      </c>
      <c r="DT85" s="22">
        <v>101.32250000000001</v>
      </c>
      <c r="DU85" s="22">
        <v>101.32250000000001</v>
      </c>
      <c r="DV85" s="22">
        <v>101.33920000000001</v>
      </c>
      <c r="DW85" s="22">
        <v>101.33920000000001</v>
      </c>
      <c r="DX85" s="22">
        <v>101.33920000000001</v>
      </c>
      <c r="DY85" s="22">
        <v>102.8404</v>
      </c>
      <c r="DZ85" s="22">
        <v>102.8404</v>
      </c>
      <c r="EA85" s="22">
        <v>102.8404</v>
      </c>
      <c r="EB85" s="22">
        <v>103.3493</v>
      </c>
      <c r="EC85" s="22">
        <v>103.3493</v>
      </c>
      <c r="ED85" s="22">
        <v>103.3493</v>
      </c>
      <c r="EE85" s="22">
        <v>103.2841</v>
      </c>
      <c r="EF85" s="22">
        <v>103.2841</v>
      </c>
      <c r="EG85" s="22">
        <v>103.2841</v>
      </c>
      <c r="EH85" s="22">
        <v>103.3236</v>
      </c>
      <c r="EI85" s="22">
        <v>103.3236</v>
      </c>
      <c r="EJ85" s="22">
        <v>103.3236</v>
      </c>
      <c r="EK85" s="22">
        <v>103.5368</v>
      </c>
      <c r="EL85" s="22">
        <v>103.5368</v>
      </c>
      <c r="EM85" s="22">
        <v>103.5368</v>
      </c>
      <c r="EN85" s="22">
        <v>103.7812</v>
      </c>
      <c r="EO85" s="22">
        <v>103.7812</v>
      </c>
      <c r="EP85" s="22">
        <v>103.7812</v>
      </c>
      <c r="EQ85" s="22">
        <v>104.15170000000001</v>
      </c>
      <c r="ER85" s="22">
        <v>104.15170000000001</v>
      </c>
      <c r="ES85" s="22">
        <v>104.15170000000001</v>
      </c>
      <c r="ET85" s="22">
        <v>103.7865</v>
      </c>
      <c r="EU85" s="22">
        <v>103.7865</v>
      </c>
      <c r="EV85" s="22">
        <v>103.7865</v>
      </c>
      <c r="EW85" s="22">
        <v>103.5513</v>
      </c>
      <c r="EX85" s="22">
        <v>103.5513</v>
      </c>
      <c r="EY85" s="22">
        <v>103.5513</v>
      </c>
      <c r="EZ85" s="22">
        <v>103.0316</v>
      </c>
      <c r="FA85" s="22">
        <v>103.0316</v>
      </c>
      <c r="FB85" s="22">
        <v>103.0316</v>
      </c>
      <c r="FC85" s="22">
        <v>101.7364</v>
      </c>
      <c r="FD85" s="22">
        <v>101.7364</v>
      </c>
      <c r="FE85" s="22">
        <v>101.7364</v>
      </c>
      <c r="FF85" s="22">
        <v>101.0775</v>
      </c>
      <c r="FG85" s="22">
        <v>101.0775</v>
      </c>
      <c r="FH85" s="22">
        <v>101.0775</v>
      </c>
      <c r="FI85" s="22">
        <v>100.8837</v>
      </c>
      <c r="FJ85" s="22">
        <v>100.8837</v>
      </c>
      <c r="FK85" s="22">
        <v>100.8837</v>
      </c>
      <c r="FL85" s="22">
        <v>100.8837</v>
      </c>
      <c r="FM85" s="22">
        <v>100.8837</v>
      </c>
      <c r="FN85" s="22">
        <v>101.10420000000001</v>
      </c>
      <c r="FO85" s="22">
        <v>101.10420000000001</v>
      </c>
      <c r="FP85" s="22">
        <v>101.10420000000001</v>
      </c>
      <c r="FQ85" s="22">
        <v>100.8348</v>
      </c>
      <c r="FR85" s="22">
        <v>100.8348</v>
      </c>
      <c r="FS85" s="22">
        <v>100.8348</v>
      </c>
      <c r="FT85" s="22">
        <v>100.7227</v>
      </c>
      <c r="FU85" s="22">
        <v>100.7227</v>
      </c>
      <c r="FV85" s="22">
        <v>100.7227</v>
      </c>
      <c r="FW85" s="22">
        <v>100.9234</v>
      </c>
      <c r="FX85" s="22">
        <v>100.9234</v>
      </c>
      <c r="FY85" s="22">
        <v>100.9234</v>
      </c>
      <c r="FZ85" s="22">
        <v>100.97069999999999</v>
      </c>
      <c r="GA85" s="22">
        <v>100.97069999999999</v>
      </c>
      <c r="GB85" s="22">
        <v>100.97069999999999</v>
      </c>
      <c r="GC85" s="22">
        <v>100.1189</v>
      </c>
      <c r="GD85" s="22">
        <v>100.1189</v>
      </c>
      <c r="GE85" s="22">
        <v>100.1189</v>
      </c>
      <c r="GF85" s="22">
        <v>100.1686</v>
      </c>
      <c r="GG85" s="22">
        <v>100.1686</v>
      </c>
      <c r="GH85" s="22">
        <v>100.1686</v>
      </c>
      <c r="GI85" s="22">
        <v>99.864999999999995</v>
      </c>
      <c r="GJ85" s="22">
        <v>99.864999999999995</v>
      </c>
      <c r="GK85" s="22">
        <v>99.864999999999995</v>
      </c>
      <c r="GL85" s="22">
        <v>100.39619999999999</v>
      </c>
      <c r="GM85" s="22">
        <v>100.39619999999999</v>
      </c>
      <c r="GN85" s="22">
        <v>100.39619999999999</v>
      </c>
      <c r="GO85" s="22">
        <v>100.87730000000001</v>
      </c>
      <c r="GP85" s="22">
        <v>100.87730000000001</v>
      </c>
      <c r="GQ85" s="22">
        <v>100.87730000000001</v>
      </c>
      <c r="GR85" s="22">
        <v>101.0727</v>
      </c>
      <c r="GS85" s="22">
        <v>101.0727</v>
      </c>
      <c r="GT85" s="22">
        <v>101.0727</v>
      </c>
      <c r="GU85" s="22">
        <v>101.27160000000001</v>
      </c>
      <c r="GV85" s="22">
        <v>101.27160000000001</v>
      </c>
      <c r="GW85" s="22">
        <v>101.27160000000001</v>
      </c>
      <c r="GX85" s="22">
        <v>101.3505</v>
      </c>
      <c r="GY85" s="22">
        <v>101.3505</v>
      </c>
      <c r="GZ85" s="22">
        <v>101.3505</v>
      </c>
      <c r="HA85" s="22">
        <v>100.3522</v>
      </c>
      <c r="HB85" s="22">
        <v>100.3522</v>
      </c>
      <c r="HC85" s="22">
        <v>100.3522</v>
      </c>
      <c r="HD85" s="22">
        <v>100.3287</v>
      </c>
      <c r="HE85" s="22">
        <v>100.3287</v>
      </c>
      <c r="HF85" s="22">
        <v>100.3287</v>
      </c>
      <c r="HG85" s="22">
        <v>100.28619999999999</v>
      </c>
      <c r="HH85" s="22">
        <v>100.28619999999999</v>
      </c>
      <c r="HI85" s="22">
        <v>100.28619999999999</v>
      </c>
      <c r="HJ85" s="22">
        <v>100.1628</v>
      </c>
      <c r="HK85" s="22">
        <v>100.1628</v>
      </c>
      <c r="HL85" s="22">
        <v>100.1628</v>
      </c>
      <c r="HM85" s="22">
        <v>99.954400000000007</v>
      </c>
      <c r="HN85" s="22">
        <v>99.954400000000007</v>
      </c>
      <c r="HO85" s="22">
        <v>99.954400000000007</v>
      </c>
      <c r="HP85" s="22">
        <v>99.604799999999997</v>
      </c>
      <c r="HQ85" s="22">
        <v>99.604799999999997</v>
      </c>
      <c r="HR85" s="22">
        <v>99.604799999999997</v>
      </c>
      <c r="HS85" s="167">
        <v>100</v>
      </c>
      <c r="HT85" s="22">
        <v>100</v>
      </c>
      <c r="HU85" s="4">
        <v>100</v>
      </c>
      <c r="HV85" s="4">
        <v>100.40989999999999</v>
      </c>
      <c r="HW85" s="4">
        <v>100.40989999999999</v>
      </c>
      <c r="HX85" s="4">
        <v>100.40989999999999</v>
      </c>
      <c r="HY85" s="4">
        <v>101.8963</v>
      </c>
      <c r="HZ85" s="4">
        <v>101.8963</v>
      </c>
      <c r="IA85" s="4">
        <v>101.8963</v>
      </c>
      <c r="IB85" s="4">
        <v>104.6922</v>
      </c>
      <c r="IC85" s="4">
        <v>104.6922</v>
      </c>
      <c r="ID85" s="4">
        <v>104.6922</v>
      </c>
      <c r="IE85" s="4">
        <v>105.7931</v>
      </c>
      <c r="IF85" s="4">
        <v>105.7931</v>
      </c>
      <c r="IG85" s="4">
        <v>105.7931</v>
      </c>
      <c r="IH85" s="4">
        <v>107.20010000000001</v>
      </c>
      <c r="II85" s="4">
        <v>107.20010000000001</v>
      </c>
      <c r="IJ85" s="28">
        <v>107.20010000000001</v>
      </c>
    </row>
    <row r="86" spans="1:244" s="13" customFormat="1" ht="11.1" customHeight="1" x14ac:dyDescent="0.2">
      <c r="A86" s="95" t="s">
        <v>2228</v>
      </c>
      <c r="B86"/>
      <c r="C86" t="s">
        <v>5535</v>
      </c>
      <c r="D86" s="46" t="s">
        <v>259</v>
      </c>
      <c r="E86" s="47"/>
      <c r="F86" s="34"/>
      <c r="G86" s="34" t="str">
        <f>IF(LEFT($J$1,1)="1",VLOOKUP($A86,PPI_IPI_PGA_PGAI!$A:$I,2,FALSE),IF(LEFT($J$1,1)="2",VLOOKUP($A86,PPI_IPI_PGA_PGAI!$A:$I,3,FALSE),IF(LEFT($J$1,1)="3",VLOOKUP($A86,PPI_IPI_PGA_PGAI!$A:$I,4,FALSE),VLOOKUP($A86,PPI_IPI_PGA_PGAI!$A:$I,5,FALSE))))</f>
        <v>Getränke</v>
      </c>
      <c r="H86" s="34"/>
      <c r="I86" s="34"/>
      <c r="J86" s="34"/>
      <c r="K86" s="34"/>
      <c r="L86" s="34"/>
      <c r="M86" s="34"/>
      <c r="N86" s="189"/>
      <c r="O86" s="5">
        <v>0.5242</v>
      </c>
      <c r="P86" s="22">
        <v>92.346800000000002</v>
      </c>
      <c r="Q86" s="22">
        <v>92.346800000000002</v>
      </c>
      <c r="R86" s="22">
        <v>92.258600000000001</v>
      </c>
      <c r="S86" s="22">
        <v>92.258600000000001</v>
      </c>
      <c r="T86" s="22">
        <v>92.122200000000007</v>
      </c>
      <c r="U86" s="22">
        <v>92.060699999999997</v>
      </c>
      <c r="V86" s="22">
        <v>92.060699999999997</v>
      </c>
      <c r="W86" s="22">
        <v>92.060699999999997</v>
      </c>
      <c r="X86" s="22">
        <v>92.458299999999994</v>
      </c>
      <c r="Y86" s="22">
        <v>92.458299999999994</v>
      </c>
      <c r="Z86" s="22">
        <v>92.444699999999997</v>
      </c>
      <c r="AA86" s="22">
        <v>92.7577</v>
      </c>
      <c r="AB86" s="22">
        <v>92.7577</v>
      </c>
      <c r="AC86" s="22">
        <v>92.7577</v>
      </c>
      <c r="AD86" s="22">
        <v>92.7577</v>
      </c>
      <c r="AE86" s="22">
        <v>92.7577</v>
      </c>
      <c r="AF86" s="22">
        <v>92.735799999999998</v>
      </c>
      <c r="AG86" s="22">
        <v>92.473200000000006</v>
      </c>
      <c r="AH86" s="22">
        <v>92.473200000000006</v>
      </c>
      <c r="AI86" s="22">
        <v>92.473200000000006</v>
      </c>
      <c r="AJ86" s="22">
        <v>92.604299999999995</v>
      </c>
      <c r="AK86" s="22">
        <v>92.604299999999995</v>
      </c>
      <c r="AL86" s="22">
        <v>92.647800000000004</v>
      </c>
      <c r="AM86" s="22">
        <v>93.621899999999997</v>
      </c>
      <c r="AN86" s="22">
        <v>93.621899999999997</v>
      </c>
      <c r="AO86" s="22">
        <v>93.621899999999997</v>
      </c>
      <c r="AP86" s="22">
        <v>93.432199999999995</v>
      </c>
      <c r="AQ86" s="22">
        <v>93.432199999999995</v>
      </c>
      <c r="AR86" s="22">
        <v>93.270200000000003</v>
      </c>
      <c r="AS86" s="22">
        <v>92.688100000000006</v>
      </c>
      <c r="AT86" s="22">
        <v>92.688100000000006</v>
      </c>
      <c r="AU86" s="22">
        <v>92.688100000000006</v>
      </c>
      <c r="AV86" s="22">
        <v>92.691400000000002</v>
      </c>
      <c r="AW86" s="22">
        <v>92.691400000000002</v>
      </c>
      <c r="AX86" s="22">
        <v>92.576700000000002</v>
      </c>
      <c r="AY86" s="22">
        <v>92.617900000000006</v>
      </c>
      <c r="AZ86" s="22">
        <v>92.617900000000006</v>
      </c>
      <c r="BA86" s="22">
        <v>92.617900000000006</v>
      </c>
      <c r="BB86" s="22">
        <v>92.679900000000004</v>
      </c>
      <c r="BC86" s="22">
        <v>92.679900000000004</v>
      </c>
      <c r="BD86" s="22">
        <v>92.5899</v>
      </c>
      <c r="BE86" s="22">
        <v>92.976299999999995</v>
      </c>
      <c r="BF86" s="22">
        <v>92.976299999999995</v>
      </c>
      <c r="BG86" s="22">
        <v>92.976299999999995</v>
      </c>
      <c r="BH86" s="22">
        <v>93.474900000000005</v>
      </c>
      <c r="BI86" s="22">
        <v>93.474900000000005</v>
      </c>
      <c r="BJ86" s="22">
        <v>93.479200000000006</v>
      </c>
      <c r="BK86" s="22">
        <v>93.308199999999999</v>
      </c>
      <c r="BL86" s="22">
        <v>93.308199999999999</v>
      </c>
      <c r="BM86" s="22">
        <v>93.308199999999999</v>
      </c>
      <c r="BN86" s="22">
        <v>93.308199999999999</v>
      </c>
      <c r="BO86" s="22">
        <v>93.308099999999996</v>
      </c>
      <c r="BP86" s="22">
        <v>93.303899999999999</v>
      </c>
      <c r="BQ86" s="22">
        <v>93.501599999999996</v>
      </c>
      <c r="BR86" s="22">
        <v>93.501599999999996</v>
      </c>
      <c r="BS86" s="22">
        <v>93.501599999999996</v>
      </c>
      <c r="BT86" s="22">
        <v>94.876999999999995</v>
      </c>
      <c r="BU86" s="22">
        <v>94.876999999999995</v>
      </c>
      <c r="BV86" s="22">
        <v>94.887299999999996</v>
      </c>
      <c r="BW86" s="22">
        <v>96.043899999999994</v>
      </c>
      <c r="BX86" s="22">
        <v>96.043899999999994</v>
      </c>
      <c r="BY86" s="22">
        <v>96.043899999999994</v>
      </c>
      <c r="BZ86" s="22">
        <v>96.043899999999994</v>
      </c>
      <c r="CA86" s="22">
        <v>96.043899999999994</v>
      </c>
      <c r="CB86" s="22">
        <v>96.055700000000002</v>
      </c>
      <c r="CC86" s="22">
        <v>95.962299999999999</v>
      </c>
      <c r="CD86" s="22">
        <v>95.962299999999999</v>
      </c>
      <c r="CE86" s="22">
        <v>95.962299999999999</v>
      </c>
      <c r="CF86" s="22">
        <v>96.812600000000003</v>
      </c>
      <c r="CG86" s="22">
        <v>96.812600000000003</v>
      </c>
      <c r="CH86" s="22">
        <v>96.846900000000005</v>
      </c>
      <c r="CI86" s="22">
        <v>98.08</v>
      </c>
      <c r="CJ86" s="22">
        <v>98.08</v>
      </c>
      <c r="CK86" s="22">
        <v>98.08</v>
      </c>
      <c r="CL86" s="22">
        <v>98.08</v>
      </c>
      <c r="CM86" s="22">
        <v>98.08</v>
      </c>
      <c r="CN86" s="22">
        <v>98.068299999999994</v>
      </c>
      <c r="CO86" s="22">
        <v>97.783600000000007</v>
      </c>
      <c r="CP86" s="22">
        <v>97.783600000000007</v>
      </c>
      <c r="CQ86" s="22">
        <v>97.783600000000007</v>
      </c>
      <c r="CR86" s="22">
        <v>97.371300000000005</v>
      </c>
      <c r="CS86" s="22">
        <v>97.371300000000005</v>
      </c>
      <c r="CT86" s="22">
        <v>97.405500000000004</v>
      </c>
      <c r="CU86" s="22">
        <v>96.909499999999994</v>
      </c>
      <c r="CV86" s="22">
        <v>96.909499999999994</v>
      </c>
      <c r="CW86" s="22">
        <v>96.909499999999994</v>
      </c>
      <c r="CX86" s="22">
        <v>96.772499999999994</v>
      </c>
      <c r="CY86" s="22">
        <v>96.772499999999994</v>
      </c>
      <c r="CZ86" s="22">
        <v>96.842399999999998</v>
      </c>
      <c r="DA86" s="22">
        <v>96.967200000000005</v>
      </c>
      <c r="DB86" s="22">
        <v>96.967200000000005</v>
      </c>
      <c r="DC86" s="22">
        <v>96.967200000000005</v>
      </c>
      <c r="DD86" s="22">
        <v>97.111099999999993</v>
      </c>
      <c r="DE86" s="22">
        <v>97.111099999999993</v>
      </c>
      <c r="DF86" s="22">
        <v>97.111099999999993</v>
      </c>
      <c r="DG86" s="22">
        <v>96.675700000000006</v>
      </c>
      <c r="DH86" s="22">
        <v>96.675700000000006</v>
      </c>
      <c r="DI86" s="22">
        <v>96.675700000000006</v>
      </c>
      <c r="DJ86" s="22">
        <v>96.707099999999997</v>
      </c>
      <c r="DK86" s="22">
        <v>96.707099999999997</v>
      </c>
      <c r="DL86" s="22">
        <v>96.707099999999997</v>
      </c>
      <c r="DM86" s="22">
        <v>96.754800000000003</v>
      </c>
      <c r="DN86" s="22">
        <v>96.754800000000003</v>
      </c>
      <c r="DO86" s="22">
        <v>96.754800000000003</v>
      </c>
      <c r="DP86" s="22">
        <v>96.462199999999996</v>
      </c>
      <c r="DQ86" s="22">
        <v>96.462199999999996</v>
      </c>
      <c r="DR86" s="22">
        <v>96.462199999999996</v>
      </c>
      <c r="DS86" s="22">
        <v>96.483999999999995</v>
      </c>
      <c r="DT86" s="22">
        <v>96.483999999999995</v>
      </c>
      <c r="DU86" s="22">
        <v>96.483999999999995</v>
      </c>
      <c r="DV86" s="22">
        <v>96.109099999999998</v>
      </c>
      <c r="DW86" s="22">
        <v>96.109099999999998</v>
      </c>
      <c r="DX86" s="22">
        <v>96.109099999999998</v>
      </c>
      <c r="DY86" s="22">
        <v>96.318299999999994</v>
      </c>
      <c r="DZ86" s="22">
        <v>96.318299999999994</v>
      </c>
      <c r="EA86" s="22">
        <v>96.318299999999994</v>
      </c>
      <c r="EB86" s="22">
        <v>96.111500000000007</v>
      </c>
      <c r="EC86" s="22">
        <v>96.111500000000007</v>
      </c>
      <c r="ED86" s="22">
        <v>96.111500000000007</v>
      </c>
      <c r="EE86" s="22">
        <v>96.3613</v>
      </c>
      <c r="EF86" s="22">
        <v>96.3613</v>
      </c>
      <c r="EG86" s="22">
        <v>96.3613</v>
      </c>
      <c r="EH86" s="22">
        <v>96.134100000000004</v>
      </c>
      <c r="EI86" s="22">
        <v>96.134100000000004</v>
      </c>
      <c r="EJ86" s="22">
        <v>96.134100000000004</v>
      </c>
      <c r="EK86" s="22">
        <v>96.373599999999996</v>
      </c>
      <c r="EL86" s="22">
        <v>96.373599999999996</v>
      </c>
      <c r="EM86" s="22">
        <v>96.373599999999996</v>
      </c>
      <c r="EN86" s="22">
        <v>96.606200000000001</v>
      </c>
      <c r="EO86" s="22">
        <v>96.606200000000001</v>
      </c>
      <c r="EP86" s="22">
        <v>96.606200000000001</v>
      </c>
      <c r="EQ86" s="22">
        <v>96.515299999999996</v>
      </c>
      <c r="ER86" s="22">
        <v>96.515299999999996</v>
      </c>
      <c r="ES86" s="22">
        <v>96.515299999999996</v>
      </c>
      <c r="ET86" s="22">
        <v>96.808499999999995</v>
      </c>
      <c r="EU86" s="22">
        <v>96.808499999999995</v>
      </c>
      <c r="EV86" s="22">
        <v>96.808499999999995</v>
      </c>
      <c r="EW86" s="22">
        <v>96.754400000000004</v>
      </c>
      <c r="EX86" s="22">
        <v>96.754400000000004</v>
      </c>
      <c r="EY86" s="22">
        <v>96.754400000000004</v>
      </c>
      <c r="EZ86" s="22">
        <v>96.572199999999995</v>
      </c>
      <c r="FA86" s="22">
        <v>96.572199999999995</v>
      </c>
      <c r="FB86" s="22">
        <v>96.572199999999995</v>
      </c>
      <c r="FC86" s="22">
        <v>96.429299999999998</v>
      </c>
      <c r="FD86" s="22">
        <v>96.429299999999998</v>
      </c>
      <c r="FE86" s="22">
        <v>96.429299999999998</v>
      </c>
      <c r="FF86" s="22">
        <v>96.431100000000001</v>
      </c>
      <c r="FG86" s="22">
        <v>96.431100000000001</v>
      </c>
      <c r="FH86" s="22">
        <v>96.431100000000001</v>
      </c>
      <c r="FI86" s="22">
        <v>96.430199999999999</v>
      </c>
      <c r="FJ86" s="22">
        <v>96.430199999999999</v>
      </c>
      <c r="FK86" s="22">
        <v>96.430199999999999</v>
      </c>
      <c r="FL86" s="22">
        <v>96.430199999999999</v>
      </c>
      <c r="FM86" s="22">
        <v>96.430199999999999</v>
      </c>
      <c r="FN86" s="22">
        <v>96.528000000000006</v>
      </c>
      <c r="FO86" s="22">
        <v>96.528000000000006</v>
      </c>
      <c r="FP86" s="22">
        <v>96.528000000000006</v>
      </c>
      <c r="FQ86" s="22">
        <v>96.464399999999998</v>
      </c>
      <c r="FR86" s="22">
        <v>96.464399999999998</v>
      </c>
      <c r="FS86" s="22">
        <v>96.464399999999998</v>
      </c>
      <c r="FT86" s="22">
        <v>96.421400000000006</v>
      </c>
      <c r="FU86" s="22">
        <v>96.421400000000006</v>
      </c>
      <c r="FV86" s="22">
        <v>96.421400000000006</v>
      </c>
      <c r="FW86" s="22">
        <v>96.047799999999995</v>
      </c>
      <c r="FX86" s="22">
        <v>96.047799999999995</v>
      </c>
      <c r="FY86" s="22">
        <v>96.047799999999995</v>
      </c>
      <c r="FZ86" s="22">
        <v>96.678200000000004</v>
      </c>
      <c r="GA86" s="22">
        <v>96.678200000000004</v>
      </c>
      <c r="GB86" s="22">
        <v>96.678200000000004</v>
      </c>
      <c r="GC86" s="22">
        <v>96.489500000000007</v>
      </c>
      <c r="GD86" s="22">
        <v>96.489500000000007</v>
      </c>
      <c r="GE86" s="22">
        <v>96.489500000000007</v>
      </c>
      <c r="GF86" s="22">
        <v>96.945300000000003</v>
      </c>
      <c r="GG86" s="22">
        <v>96.945300000000003</v>
      </c>
      <c r="GH86" s="22">
        <v>96.945300000000003</v>
      </c>
      <c r="GI86" s="22">
        <v>96.656999999999996</v>
      </c>
      <c r="GJ86" s="22">
        <v>96.656999999999996</v>
      </c>
      <c r="GK86" s="22">
        <v>96.656999999999996</v>
      </c>
      <c r="GL86" s="22">
        <v>96.708600000000004</v>
      </c>
      <c r="GM86" s="22">
        <v>96.708600000000004</v>
      </c>
      <c r="GN86" s="22">
        <v>96.708600000000004</v>
      </c>
      <c r="GO86" s="22">
        <v>97.835400000000007</v>
      </c>
      <c r="GP86" s="22">
        <v>97.835400000000007</v>
      </c>
      <c r="GQ86" s="22">
        <v>97.835400000000007</v>
      </c>
      <c r="GR86" s="22">
        <v>98.335700000000003</v>
      </c>
      <c r="GS86" s="22">
        <v>98.335700000000003</v>
      </c>
      <c r="GT86" s="22">
        <v>98.335700000000003</v>
      </c>
      <c r="GU86" s="22">
        <v>98.660200000000003</v>
      </c>
      <c r="GV86" s="22">
        <v>98.660200000000003</v>
      </c>
      <c r="GW86" s="22">
        <v>98.660200000000003</v>
      </c>
      <c r="GX86" s="22">
        <v>99.7654</v>
      </c>
      <c r="GY86" s="22">
        <v>99.7654</v>
      </c>
      <c r="GZ86" s="22">
        <v>99.7654</v>
      </c>
      <c r="HA86" s="22">
        <v>100.0663</v>
      </c>
      <c r="HB86" s="22">
        <v>100.0663</v>
      </c>
      <c r="HC86" s="22">
        <v>100.0663</v>
      </c>
      <c r="HD86" s="22">
        <v>100.36579999999999</v>
      </c>
      <c r="HE86" s="22">
        <v>100.36579999999999</v>
      </c>
      <c r="HF86" s="22">
        <v>100.36579999999999</v>
      </c>
      <c r="HG86" s="22">
        <v>100.7069</v>
      </c>
      <c r="HH86" s="22">
        <v>100.7069</v>
      </c>
      <c r="HI86" s="22">
        <v>100.7069</v>
      </c>
      <c r="HJ86" s="22">
        <v>100.6236</v>
      </c>
      <c r="HK86" s="22">
        <v>100.6236</v>
      </c>
      <c r="HL86" s="22">
        <v>100.6236</v>
      </c>
      <c r="HM86" s="22">
        <v>100.4421</v>
      </c>
      <c r="HN86" s="22">
        <v>100.4421</v>
      </c>
      <c r="HO86" s="22">
        <v>100.4421</v>
      </c>
      <c r="HP86" s="22">
        <v>100.3437</v>
      </c>
      <c r="HQ86" s="22">
        <v>100.3437</v>
      </c>
      <c r="HR86" s="22">
        <v>100.3437</v>
      </c>
      <c r="HS86" s="167">
        <v>100</v>
      </c>
      <c r="HT86" s="22">
        <v>100</v>
      </c>
      <c r="HU86" s="4">
        <v>100</v>
      </c>
      <c r="HV86" s="4">
        <v>100.05970000000001</v>
      </c>
      <c r="HW86" s="4">
        <v>100.05970000000001</v>
      </c>
      <c r="HX86" s="4">
        <v>100.05970000000001</v>
      </c>
      <c r="HY86" s="4">
        <v>99.948700000000002</v>
      </c>
      <c r="HZ86" s="4">
        <v>99.948700000000002</v>
      </c>
      <c r="IA86" s="4">
        <v>99.948700000000002</v>
      </c>
      <c r="IB86" s="4">
        <v>99.576999999999998</v>
      </c>
      <c r="IC86" s="4">
        <v>99.576999999999998</v>
      </c>
      <c r="ID86" s="4">
        <v>99.576999999999998</v>
      </c>
      <c r="IE86" s="4">
        <v>100.3493</v>
      </c>
      <c r="IF86" s="4">
        <v>100.3493</v>
      </c>
      <c r="IG86" s="4">
        <v>100.3493</v>
      </c>
      <c r="IH86" s="4">
        <v>100.6724</v>
      </c>
      <c r="II86" s="4">
        <v>100.6724</v>
      </c>
      <c r="IJ86" s="28">
        <v>100.6724</v>
      </c>
    </row>
    <row r="87" spans="1:244" s="13" customFormat="1" ht="11.1" customHeight="1" x14ac:dyDescent="0.2">
      <c r="A87" s="95" t="s">
        <v>2229</v>
      </c>
      <c r="B87"/>
      <c r="C87" t="s">
        <v>5536</v>
      </c>
      <c r="D87" s="46" t="s">
        <v>443</v>
      </c>
      <c r="E87" s="47"/>
      <c r="F87" s="34"/>
      <c r="G87" s="34"/>
      <c r="H87" s="34" t="str">
        <f>IF(LEFT($J$1,1)="1",VLOOKUP($A87,PPI_IPI_PGA_PGAI!$A:$I,2,FALSE),IF(LEFT($J$1,1)="2",VLOOKUP($A87,PPI_IPI_PGA_PGAI!$A:$I,3,FALSE),IF(LEFT($J$1,1)="3",VLOOKUP($A87,PPI_IPI_PGA_PGAI!$A:$I,4,FALSE),VLOOKUP($A87,PPI_IPI_PGA_PGAI!$A:$I,5,FALSE))))</f>
        <v>Spirituosen</v>
      </c>
      <c r="I87" s="34"/>
      <c r="K87" s="34"/>
      <c r="L87" s="34"/>
      <c r="M87" s="34"/>
      <c r="N87" s="189"/>
      <c r="O87" s="5">
        <v>4.2000000000000003E-2</v>
      </c>
      <c r="P87" s="22">
        <v>104.452</v>
      </c>
      <c r="Q87" s="22">
        <v>104.452</v>
      </c>
      <c r="R87" s="22">
        <v>104.452</v>
      </c>
      <c r="S87" s="22">
        <v>104.452</v>
      </c>
      <c r="T87" s="22">
        <v>101.6545</v>
      </c>
      <c r="U87" s="22">
        <v>101.6545</v>
      </c>
      <c r="V87" s="22">
        <v>101.6545</v>
      </c>
      <c r="W87" s="22">
        <v>101.6545</v>
      </c>
      <c r="X87" s="22">
        <v>101.6545</v>
      </c>
      <c r="Y87" s="22">
        <v>101.6545</v>
      </c>
      <c r="Z87" s="22">
        <v>101.376</v>
      </c>
      <c r="AA87" s="22">
        <v>101.376</v>
      </c>
      <c r="AB87" s="22">
        <v>101.376</v>
      </c>
      <c r="AC87" s="22">
        <v>101.376</v>
      </c>
      <c r="AD87" s="22">
        <v>101.376</v>
      </c>
      <c r="AE87" s="22">
        <v>101.376</v>
      </c>
      <c r="AF87" s="22">
        <v>100.9269</v>
      </c>
      <c r="AG87" s="22">
        <v>100.9269</v>
      </c>
      <c r="AH87" s="22">
        <v>100.9269</v>
      </c>
      <c r="AI87" s="22">
        <v>100.9269</v>
      </c>
      <c r="AJ87" s="22">
        <v>100.9269</v>
      </c>
      <c r="AK87" s="22">
        <v>100.9269</v>
      </c>
      <c r="AL87" s="22">
        <v>101.8159</v>
      </c>
      <c r="AM87" s="22">
        <v>101.8159</v>
      </c>
      <c r="AN87" s="22">
        <v>101.8159</v>
      </c>
      <c r="AO87" s="22">
        <v>101.8159</v>
      </c>
      <c r="AP87" s="22">
        <v>101.8159</v>
      </c>
      <c r="AQ87" s="22">
        <v>101.8159</v>
      </c>
      <c r="AR87" s="22">
        <v>98.492699999999999</v>
      </c>
      <c r="AS87" s="22">
        <v>98.492699999999999</v>
      </c>
      <c r="AT87" s="22">
        <v>98.492699999999999</v>
      </c>
      <c r="AU87" s="22">
        <v>98.492699999999999</v>
      </c>
      <c r="AV87" s="22">
        <v>98.492699999999999</v>
      </c>
      <c r="AW87" s="22">
        <v>98.492699999999999</v>
      </c>
      <c r="AX87" s="22">
        <v>96.142099999999999</v>
      </c>
      <c r="AY87" s="22">
        <v>96.142099999999999</v>
      </c>
      <c r="AZ87" s="22">
        <v>96.142099999999999</v>
      </c>
      <c r="BA87" s="22">
        <v>96.142099999999999</v>
      </c>
      <c r="BB87" s="22">
        <v>96.142099999999999</v>
      </c>
      <c r="BC87" s="22">
        <v>96.142099999999999</v>
      </c>
      <c r="BD87" s="22">
        <v>94.298599999999993</v>
      </c>
      <c r="BE87" s="22">
        <v>94.298599999999993</v>
      </c>
      <c r="BF87" s="22">
        <v>94.298599999999993</v>
      </c>
      <c r="BG87" s="22">
        <v>94.298599999999993</v>
      </c>
      <c r="BH87" s="22">
        <v>94.298599999999993</v>
      </c>
      <c r="BI87" s="22">
        <v>94.298599999999993</v>
      </c>
      <c r="BJ87" s="22">
        <v>94.385199999999998</v>
      </c>
      <c r="BK87" s="22">
        <v>94.385199999999998</v>
      </c>
      <c r="BL87" s="22">
        <v>94.385199999999998</v>
      </c>
      <c r="BM87" s="22">
        <v>94.385199999999998</v>
      </c>
      <c r="BN87" s="22">
        <v>94.385199999999998</v>
      </c>
      <c r="BO87" s="22">
        <v>94.385199999999998</v>
      </c>
      <c r="BP87" s="22">
        <v>94.298599999999993</v>
      </c>
      <c r="BQ87" s="22">
        <v>94.298599999999993</v>
      </c>
      <c r="BR87" s="22">
        <v>94.298599999999993</v>
      </c>
      <c r="BS87" s="22">
        <v>94.298599999999993</v>
      </c>
      <c r="BT87" s="22">
        <v>94.298599999999993</v>
      </c>
      <c r="BU87" s="22">
        <v>94.298599999999993</v>
      </c>
      <c r="BV87" s="22">
        <v>94.512699999999995</v>
      </c>
      <c r="BW87" s="22">
        <v>94.512699999999995</v>
      </c>
      <c r="BX87" s="22">
        <v>94.512699999999995</v>
      </c>
      <c r="BY87" s="22">
        <v>94.512699999999995</v>
      </c>
      <c r="BZ87" s="22">
        <v>94.512699999999995</v>
      </c>
      <c r="CA87" s="22">
        <v>94.512699999999995</v>
      </c>
      <c r="CB87" s="22">
        <v>94.7547</v>
      </c>
      <c r="CC87" s="22">
        <v>94.7547</v>
      </c>
      <c r="CD87" s="22">
        <v>94.7547</v>
      </c>
      <c r="CE87" s="22">
        <v>94.7547</v>
      </c>
      <c r="CF87" s="22">
        <v>94.7547</v>
      </c>
      <c r="CG87" s="22">
        <v>94.7547</v>
      </c>
      <c r="CH87" s="22">
        <v>95.458600000000004</v>
      </c>
      <c r="CI87" s="22">
        <v>95.458600000000004</v>
      </c>
      <c r="CJ87" s="22">
        <v>95.458600000000004</v>
      </c>
      <c r="CK87" s="22">
        <v>95.458600000000004</v>
      </c>
      <c r="CL87" s="22">
        <v>95.458600000000004</v>
      </c>
      <c r="CM87" s="22">
        <v>95.458600000000004</v>
      </c>
      <c r="CN87" s="22">
        <v>95.219399999999993</v>
      </c>
      <c r="CO87" s="22">
        <v>95.219399999999993</v>
      </c>
      <c r="CP87" s="22">
        <v>95.219399999999993</v>
      </c>
      <c r="CQ87" s="22">
        <v>95.219399999999993</v>
      </c>
      <c r="CR87" s="22">
        <v>95.219399999999993</v>
      </c>
      <c r="CS87" s="22">
        <v>95.219399999999993</v>
      </c>
      <c r="CT87" s="22">
        <v>95.919799999999995</v>
      </c>
      <c r="CU87" s="22">
        <v>95.919799999999995</v>
      </c>
      <c r="CV87" s="22">
        <v>95.919799999999995</v>
      </c>
      <c r="CW87" s="22">
        <v>95.919799999999995</v>
      </c>
      <c r="CX87" s="22">
        <v>95.919799999999995</v>
      </c>
      <c r="CY87" s="22">
        <v>95.919799999999995</v>
      </c>
      <c r="CZ87" s="22">
        <v>97.353700000000003</v>
      </c>
      <c r="DA87" s="22">
        <v>97.353700000000003</v>
      </c>
      <c r="DB87" s="22">
        <v>97.353700000000003</v>
      </c>
      <c r="DC87" s="22">
        <v>97.353700000000003</v>
      </c>
      <c r="DD87" s="22">
        <v>97.928399999999996</v>
      </c>
      <c r="DE87" s="22">
        <v>97.928399999999996</v>
      </c>
      <c r="DF87" s="22">
        <v>97.928399999999996</v>
      </c>
      <c r="DG87" s="22">
        <v>98.518699999999995</v>
      </c>
      <c r="DH87" s="22">
        <v>98.518699999999995</v>
      </c>
      <c r="DI87" s="22">
        <v>98.518699999999995</v>
      </c>
      <c r="DJ87" s="22">
        <v>98.759900000000002</v>
      </c>
      <c r="DK87" s="22">
        <v>98.759900000000002</v>
      </c>
      <c r="DL87" s="22">
        <v>98.759900000000002</v>
      </c>
      <c r="DM87" s="22">
        <v>99.040899999999993</v>
      </c>
      <c r="DN87" s="22">
        <v>99.040899999999993</v>
      </c>
      <c r="DO87" s="22">
        <v>99.040899999999993</v>
      </c>
      <c r="DP87" s="22">
        <v>98.295199999999994</v>
      </c>
      <c r="DQ87" s="22">
        <v>98.295199999999994</v>
      </c>
      <c r="DR87" s="22">
        <v>98.295199999999994</v>
      </c>
      <c r="DS87" s="22">
        <v>97.792299999999997</v>
      </c>
      <c r="DT87" s="22">
        <v>97.792299999999997</v>
      </c>
      <c r="DU87" s="22">
        <v>97.792299999999997</v>
      </c>
      <c r="DV87" s="22">
        <v>99.253200000000007</v>
      </c>
      <c r="DW87" s="22">
        <v>99.253200000000007</v>
      </c>
      <c r="DX87" s="22">
        <v>99.253200000000007</v>
      </c>
      <c r="DY87" s="22">
        <v>98.390500000000003</v>
      </c>
      <c r="DZ87" s="22">
        <v>98.390500000000003</v>
      </c>
      <c r="EA87" s="22">
        <v>98.390500000000003</v>
      </c>
      <c r="EB87" s="22">
        <v>97.104699999999994</v>
      </c>
      <c r="EC87" s="22">
        <v>97.104699999999994</v>
      </c>
      <c r="ED87" s="22">
        <v>97.104699999999994</v>
      </c>
      <c r="EE87" s="22">
        <v>98.425299999999993</v>
      </c>
      <c r="EF87" s="22">
        <v>98.425299999999993</v>
      </c>
      <c r="EG87" s="22">
        <v>98.425299999999993</v>
      </c>
      <c r="EH87" s="22">
        <v>99.055700000000002</v>
      </c>
      <c r="EI87" s="22">
        <v>99.055700000000002</v>
      </c>
      <c r="EJ87" s="22">
        <v>99.055700000000002</v>
      </c>
      <c r="EK87" s="22">
        <v>99.149500000000003</v>
      </c>
      <c r="EL87" s="22">
        <v>99.149500000000003</v>
      </c>
      <c r="EM87" s="22">
        <v>99.149500000000003</v>
      </c>
      <c r="EN87" s="22">
        <v>98.141900000000007</v>
      </c>
      <c r="EO87" s="22">
        <v>98.141900000000007</v>
      </c>
      <c r="EP87" s="22">
        <v>98.141900000000007</v>
      </c>
      <c r="EQ87" s="22">
        <v>99.031400000000005</v>
      </c>
      <c r="ER87" s="22">
        <v>99.031400000000005</v>
      </c>
      <c r="ES87" s="22">
        <v>99.031400000000005</v>
      </c>
      <c r="ET87" s="22">
        <v>100.38420000000001</v>
      </c>
      <c r="EU87" s="22">
        <v>100.38420000000001</v>
      </c>
      <c r="EV87" s="22">
        <v>100.38420000000001</v>
      </c>
      <c r="EW87" s="22">
        <v>100.119</v>
      </c>
      <c r="EX87" s="22">
        <v>100.119</v>
      </c>
      <c r="EY87" s="22">
        <v>100.119</v>
      </c>
      <c r="EZ87" s="22">
        <v>98.678899999999999</v>
      </c>
      <c r="FA87" s="22">
        <v>98.678899999999999</v>
      </c>
      <c r="FB87" s="22">
        <v>98.678899999999999</v>
      </c>
      <c r="FC87" s="22">
        <v>98.114800000000002</v>
      </c>
      <c r="FD87" s="22">
        <v>98.114800000000002</v>
      </c>
      <c r="FE87" s="22">
        <v>98.114800000000002</v>
      </c>
      <c r="FF87" s="22">
        <v>98.236999999999995</v>
      </c>
      <c r="FG87" s="22">
        <v>98.236999999999995</v>
      </c>
      <c r="FH87" s="22">
        <v>98.236999999999995</v>
      </c>
      <c r="FI87" s="22">
        <v>98.435100000000006</v>
      </c>
      <c r="FJ87" s="22">
        <v>98.435100000000006</v>
      </c>
      <c r="FK87" s="22">
        <v>98.435100000000006</v>
      </c>
      <c r="FL87" s="22">
        <v>98.435100000000006</v>
      </c>
      <c r="FM87" s="22">
        <v>98.435100000000006</v>
      </c>
      <c r="FN87" s="22">
        <v>98.6357</v>
      </c>
      <c r="FO87" s="22">
        <v>98.6357</v>
      </c>
      <c r="FP87" s="22">
        <v>98.6357</v>
      </c>
      <c r="FQ87" s="22">
        <v>97.297899999999998</v>
      </c>
      <c r="FR87" s="22">
        <v>97.297899999999998</v>
      </c>
      <c r="FS87" s="22">
        <v>97.297899999999998</v>
      </c>
      <c r="FT87" s="22">
        <v>97.462199999999996</v>
      </c>
      <c r="FU87" s="22">
        <v>97.462199999999996</v>
      </c>
      <c r="FV87" s="22">
        <v>97.462199999999996</v>
      </c>
      <c r="FW87" s="22">
        <v>96.703299999999999</v>
      </c>
      <c r="FX87" s="22">
        <v>96.703299999999999</v>
      </c>
      <c r="FY87" s="22">
        <v>96.703299999999999</v>
      </c>
      <c r="FZ87" s="22">
        <v>97.120400000000004</v>
      </c>
      <c r="GA87" s="22">
        <v>97.120400000000004</v>
      </c>
      <c r="GB87" s="22">
        <v>97.120400000000004</v>
      </c>
      <c r="GC87" s="22">
        <v>99.009100000000004</v>
      </c>
      <c r="GD87" s="22">
        <v>99.009100000000004</v>
      </c>
      <c r="GE87" s="22">
        <v>99.009100000000004</v>
      </c>
      <c r="GF87" s="22">
        <v>99.119500000000002</v>
      </c>
      <c r="GG87" s="22">
        <v>99.119500000000002</v>
      </c>
      <c r="GH87" s="22">
        <v>99.119500000000002</v>
      </c>
      <c r="GI87" s="22">
        <v>99.766800000000003</v>
      </c>
      <c r="GJ87" s="22">
        <v>99.766800000000003</v>
      </c>
      <c r="GK87" s="22">
        <v>99.766800000000003</v>
      </c>
      <c r="GL87" s="22">
        <v>100.16500000000001</v>
      </c>
      <c r="GM87" s="22">
        <v>100.16500000000001</v>
      </c>
      <c r="GN87" s="22">
        <v>100.16500000000001</v>
      </c>
      <c r="GO87" s="22">
        <v>100.2304</v>
      </c>
      <c r="GP87" s="22">
        <v>100.2304</v>
      </c>
      <c r="GQ87" s="22">
        <v>100.2304</v>
      </c>
      <c r="GR87" s="22">
        <v>100.4141</v>
      </c>
      <c r="GS87" s="22">
        <v>100.4141</v>
      </c>
      <c r="GT87" s="22">
        <v>100.4141</v>
      </c>
      <c r="GU87" s="22">
        <v>100.2183</v>
      </c>
      <c r="GV87" s="22">
        <v>100.2183</v>
      </c>
      <c r="GW87" s="22">
        <v>100.2183</v>
      </c>
      <c r="GX87" s="22">
        <v>100.462</v>
      </c>
      <c r="GY87" s="22">
        <v>100.462</v>
      </c>
      <c r="GZ87" s="22">
        <v>100.462</v>
      </c>
      <c r="HA87" s="22">
        <v>100.5548</v>
      </c>
      <c r="HB87" s="22">
        <v>100.5548</v>
      </c>
      <c r="HC87" s="22">
        <v>100.5548</v>
      </c>
      <c r="HD87" s="22">
        <v>100.27679999999999</v>
      </c>
      <c r="HE87" s="22">
        <v>100.27679999999999</v>
      </c>
      <c r="HF87" s="22">
        <v>100.27679999999999</v>
      </c>
      <c r="HG87" s="22">
        <v>99.861999999999995</v>
      </c>
      <c r="HH87" s="22">
        <v>99.861999999999995</v>
      </c>
      <c r="HI87" s="22">
        <v>99.861999999999995</v>
      </c>
      <c r="HJ87" s="22">
        <v>99.512799999999999</v>
      </c>
      <c r="HK87" s="22">
        <v>99.512799999999999</v>
      </c>
      <c r="HL87" s="22">
        <v>99.512799999999999</v>
      </c>
      <c r="HM87" s="22">
        <v>99.756799999999998</v>
      </c>
      <c r="HN87" s="22">
        <v>99.756799999999998</v>
      </c>
      <c r="HO87" s="22">
        <v>99.756799999999998</v>
      </c>
      <c r="HP87" s="22">
        <v>100.06319999999999</v>
      </c>
      <c r="HQ87" s="22">
        <v>100.06319999999999</v>
      </c>
      <c r="HR87" s="22">
        <v>100.06319999999999</v>
      </c>
      <c r="HS87" s="167">
        <v>100</v>
      </c>
      <c r="HT87" s="22">
        <v>100</v>
      </c>
      <c r="HU87" s="4">
        <v>100</v>
      </c>
      <c r="HV87" s="4">
        <v>100.282</v>
      </c>
      <c r="HW87" s="4">
        <v>100.282</v>
      </c>
      <c r="HX87" s="4">
        <v>100.282</v>
      </c>
      <c r="HY87" s="4">
        <v>100.4122</v>
      </c>
      <c r="HZ87" s="4">
        <v>100.4122</v>
      </c>
      <c r="IA87" s="4">
        <v>100.4122</v>
      </c>
      <c r="IB87" s="4">
        <v>100.52679999999999</v>
      </c>
      <c r="IC87" s="4">
        <v>100.52679999999999</v>
      </c>
      <c r="ID87" s="4">
        <v>100.52679999999999</v>
      </c>
      <c r="IE87" s="4">
        <v>100.7697</v>
      </c>
      <c r="IF87" s="4">
        <v>100.7697</v>
      </c>
      <c r="IG87" s="4">
        <v>100.7697</v>
      </c>
      <c r="IH87" s="4">
        <v>101.02200000000001</v>
      </c>
      <c r="II87" s="4">
        <v>101.02200000000001</v>
      </c>
      <c r="IJ87" s="28">
        <v>101.02200000000001</v>
      </c>
    </row>
    <row r="88" spans="1:244" s="13" customFormat="1" ht="11.1" customHeight="1" x14ac:dyDescent="0.2">
      <c r="A88" s="95" t="s">
        <v>2230</v>
      </c>
      <c r="B88"/>
      <c r="C88" t="s">
        <v>5537</v>
      </c>
      <c r="D88" s="46" t="s">
        <v>444</v>
      </c>
      <c r="E88" s="47"/>
      <c r="F88" s="34"/>
      <c r="G88" s="34"/>
      <c r="H88" s="34" t="str">
        <f>IF(LEFT($J$1,1)="1",VLOOKUP($A88,PPI_IPI_PGA_PGAI!$A:$I,2,FALSE),IF(LEFT($J$1,1)="2",VLOOKUP($A88,PPI_IPI_PGA_PGAI!$A:$I,3,FALSE),IF(LEFT($J$1,1)="3",VLOOKUP($A88,PPI_IPI_PGA_PGAI!$A:$I,4,FALSE),VLOOKUP($A88,PPI_IPI_PGA_PGAI!$A:$I,5,FALSE))))</f>
        <v>Traubenwein</v>
      </c>
      <c r="I88" s="34"/>
      <c r="K88" s="34"/>
      <c r="L88" s="34"/>
      <c r="M88" s="34"/>
      <c r="N88" s="189"/>
      <c r="O88" s="5">
        <v>0.22409999999999999</v>
      </c>
      <c r="P88" s="22">
        <v>90.051299999999998</v>
      </c>
      <c r="Q88" s="22">
        <v>90.051299999999998</v>
      </c>
      <c r="R88" s="22">
        <v>90.051299999999998</v>
      </c>
      <c r="S88" s="22">
        <v>90.051299999999998</v>
      </c>
      <c r="T88" s="22">
        <v>90.051299999999998</v>
      </c>
      <c r="U88" s="22">
        <v>90.051299999999998</v>
      </c>
      <c r="V88" s="22">
        <v>90.051299999999998</v>
      </c>
      <c r="W88" s="22">
        <v>90.051299999999998</v>
      </c>
      <c r="X88" s="22">
        <v>90.051299999999998</v>
      </c>
      <c r="Y88" s="22">
        <v>90.051299999999998</v>
      </c>
      <c r="Z88" s="22">
        <v>90.051299999999998</v>
      </c>
      <c r="AA88" s="22">
        <v>91.488699999999994</v>
      </c>
      <c r="AB88" s="22">
        <v>91.488699999999994</v>
      </c>
      <c r="AC88" s="22">
        <v>91.488699999999994</v>
      </c>
      <c r="AD88" s="22">
        <v>91.488699999999994</v>
      </c>
      <c r="AE88" s="22">
        <v>91.488699999999994</v>
      </c>
      <c r="AF88" s="22">
        <v>91.488699999999994</v>
      </c>
      <c r="AG88" s="22">
        <v>91.488699999999994</v>
      </c>
      <c r="AH88" s="22">
        <v>91.488699999999994</v>
      </c>
      <c r="AI88" s="22">
        <v>91.488699999999994</v>
      </c>
      <c r="AJ88" s="22">
        <v>91.488699999999994</v>
      </c>
      <c r="AK88" s="22">
        <v>91.488699999999994</v>
      </c>
      <c r="AL88" s="22">
        <v>91.488699999999994</v>
      </c>
      <c r="AM88" s="22">
        <v>92.8827</v>
      </c>
      <c r="AN88" s="22">
        <v>92.8827</v>
      </c>
      <c r="AO88" s="22">
        <v>92.8827</v>
      </c>
      <c r="AP88" s="22">
        <v>92.8827</v>
      </c>
      <c r="AQ88" s="22">
        <v>92.8827</v>
      </c>
      <c r="AR88" s="22">
        <v>92.8827</v>
      </c>
      <c r="AS88" s="22">
        <v>92.8827</v>
      </c>
      <c r="AT88" s="22">
        <v>92.8827</v>
      </c>
      <c r="AU88" s="22">
        <v>92.8827</v>
      </c>
      <c r="AV88" s="22">
        <v>92.8827</v>
      </c>
      <c r="AW88" s="22">
        <v>92.8827</v>
      </c>
      <c r="AX88" s="22">
        <v>92.8827</v>
      </c>
      <c r="AY88" s="22">
        <v>93.765299999999996</v>
      </c>
      <c r="AZ88" s="22">
        <v>93.765299999999996</v>
      </c>
      <c r="BA88" s="22">
        <v>93.765299999999996</v>
      </c>
      <c r="BB88" s="22">
        <v>93.765299999999996</v>
      </c>
      <c r="BC88" s="22">
        <v>93.765299999999996</v>
      </c>
      <c r="BD88" s="22">
        <v>93.765299999999996</v>
      </c>
      <c r="BE88" s="22">
        <v>93.765299999999996</v>
      </c>
      <c r="BF88" s="22">
        <v>93.765299999999996</v>
      </c>
      <c r="BG88" s="22">
        <v>93.765299999999996</v>
      </c>
      <c r="BH88" s="22">
        <v>93.765299999999996</v>
      </c>
      <c r="BI88" s="22">
        <v>93.765299999999996</v>
      </c>
      <c r="BJ88" s="22">
        <v>93.765299999999996</v>
      </c>
      <c r="BK88" s="22">
        <v>93.995199999999997</v>
      </c>
      <c r="BL88" s="22">
        <v>93.995199999999997</v>
      </c>
      <c r="BM88" s="22">
        <v>93.995199999999997</v>
      </c>
      <c r="BN88" s="22">
        <v>93.995199999999997</v>
      </c>
      <c r="BO88" s="22">
        <v>93.995199999999997</v>
      </c>
      <c r="BP88" s="22">
        <v>93.995199999999997</v>
      </c>
      <c r="BQ88" s="22">
        <v>93.995199999999997</v>
      </c>
      <c r="BR88" s="22">
        <v>93.995199999999997</v>
      </c>
      <c r="BS88" s="22">
        <v>93.995199999999997</v>
      </c>
      <c r="BT88" s="22">
        <v>93.995199999999997</v>
      </c>
      <c r="BU88" s="22">
        <v>93.995199999999997</v>
      </c>
      <c r="BV88" s="22">
        <v>93.995199999999997</v>
      </c>
      <c r="BW88" s="22">
        <v>96.895300000000006</v>
      </c>
      <c r="BX88" s="22">
        <v>96.895300000000006</v>
      </c>
      <c r="BY88" s="22">
        <v>96.895300000000006</v>
      </c>
      <c r="BZ88" s="22">
        <v>96.895300000000006</v>
      </c>
      <c r="CA88" s="22">
        <v>96.895300000000006</v>
      </c>
      <c r="CB88" s="22">
        <v>96.895300000000006</v>
      </c>
      <c r="CC88" s="22">
        <v>96.895300000000006</v>
      </c>
      <c r="CD88" s="22">
        <v>96.895300000000006</v>
      </c>
      <c r="CE88" s="22">
        <v>96.895300000000006</v>
      </c>
      <c r="CF88" s="22">
        <v>96.895300000000006</v>
      </c>
      <c r="CG88" s="22">
        <v>96.895300000000006</v>
      </c>
      <c r="CH88" s="22">
        <v>96.895300000000006</v>
      </c>
      <c r="CI88" s="22">
        <v>98.221000000000004</v>
      </c>
      <c r="CJ88" s="22">
        <v>98.221000000000004</v>
      </c>
      <c r="CK88" s="22">
        <v>98.221000000000004</v>
      </c>
      <c r="CL88" s="22">
        <v>98.221000000000004</v>
      </c>
      <c r="CM88" s="22">
        <v>98.221000000000004</v>
      </c>
      <c r="CN88" s="22">
        <v>98.221000000000004</v>
      </c>
      <c r="CO88" s="22">
        <v>98.221000000000004</v>
      </c>
      <c r="CP88" s="22">
        <v>98.221000000000004</v>
      </c>
      <c r="CQ88" s="22">
        <v>98.221000000000004</v>
      </c>
      <c r="CR88" s="22">
        <v>98.221000000000004</v>
      </c>
      <c r="CS88" s="22">
        <v>98.221000000000004</v>
      </c>
      <c r="CT88" s="22">
        <v>98.221000000000004</v>
      </c>
      <c r="CU88" s="22">
        <v>98.408900000000003</v>
      </c>
      <c r="CV88" s="22">
        <v>98.408900000000003</v>
      </c>
      <c r="CW88" s="22">
        <v>98.408900000000003</v>
      </c>
      <c r="CX88" s="22">
        <v>98.408900000000003</v>
      </c>
      <c r="CY88" s="22">
        <v>98.408900000000003</v>
      </c>
      <c r="CZ88" s="22">
        <v>98.408900000000003</v>
      </c>
      <c r="DA88" s="22">
        <v>98.408900000000003</v>
      </c>
      <c r="DB88" s="22">
        <v>98.408900000000003</v>
      </c>
      <c r="DC88" s="22">
        <v>98.408900000000003</v>
      </c>
      <c r="DD88" s="22">
        <v>98.408900000000003</v>
      </c>
      <c r="DE88" s="22">
        <v>98.408900000000003</v>
      </c>
      <c r="DF88" s="22">
        <v>98.408900000000003</v>
      </c>
      <c r="DG88" s="22">
        <v>98.1511</v>
      </c>
      <c r="DH88" s="22">
        <v>98.1511</v>
      </c>
      <c r="DI88" s="22">
        <v>98.1511</v>
      </c>
      <c r="DJ88" s="22">
        <v>98.1511</v>
      </c>
      <c r="DK88" s="22">
        <v>98.1511</v>
      </c>
      <c r="DL88" s="22">
        <v>98.1511</v>
      </c>
      <c r="DM88" s="22">
        <v>98.1511</v>
      </c>
      <c r="DN88" s="22">
        <v>98.1511</v>
      </c>
      <c r="DO88" s="22">
        <v>98.1511</v>
      </c>
      <c r="DP88" s="22">
        <v>98.1511</v>
      </c>
      <c r="DQ88" s="22">
        <v>98.1511</v>
      </c>
      <c r="DR88" s="22">
        <v>98.1511</v>
      </c>
      <c r="DS88" s="22">
        <v>97.474599999999995</v>
      </c>
      <c r="DT88" s="22">
        <v>97.474599999999995</v>
      </c>
      <c r="DU88" s="22">
        <v>97.474599999999995</v>
      </c>
      <c r="DV88" s="22">
        <v>97.474599999999995</v>
      </c>
      <c r="DW88" s="22">
        <v>97.474599999999995</v>
      </c>
      <c r="DX88" s="22">
        <v>97.474599999999995</v>
      </c>
      <c r="DY88" s="22">
        <v>97.474599999999995</v>
      </c>
      <c r="DZ88" s="22">
        <v>97.474599999999995</v>
      </c>
      <c r="EA88" s="22">
        <v>97.474599999999995</v>
      </c>
      <c r="EB88" s="22">
        <v>97.474599999999995</v>
      </c>
      <c r="EC88" s="22">
        <v>97.474599999999995</v>
      </c>
      <c r="ED88" s="22">
        <v>97.474599999999995</v>
      </c>
      <c r="EE88" s="22">
        <v>97.367999999999995</v>
      </c>
      <c r="EF88" s="22">
        <v>97.367999999999995</v>
      </c>
      <c r="EG88" s="22">
        <v>97.367999999999995</v>
      </c>
      <c r="EH88" s="22">
        <v>97.367999999999995</v>
      </c>
      <c r="EI88" s="22">
        <v>97.367999999999995</v>
      </c>
      <c r="EJ88" s="22">
        <v>97.367999999999995</v>
      </c>
      <c r="EK88" s="22">
        <v>97.367999999999995</v>
      </c>
      <c r="EL88" s="22">
        <v>97.367999999999995</v>
      </c>
      <c r="EM88" s="22">
        <v>97.367999999999995</v>
      </c>
      <c r="EN88" s="22">
        <v>97.367999999999995</v>
      </c>
      <c r="EO88" s="22">
        <v>97.367999999999995</v>
      </c>
      <c r="EP88" s="22">
        <v>97.367999999999995</v>
      </c>
      <c r="EQ88" s="22">
        <v>97.871499999999997</v>
      </c>
      <c r="ER88" s="22">
        <v>97.871499999999997</v>
      </c>
      <c r="ES88" s="22">
        <v>97.871499999999997</v>
      </c>
      <c r="ET88" s="22">
        <v>97.871499999999997</v>
      </c>
      <c r="EU88" s="22">
        <v>97.871499999999997</v>
      </c>
      <c r="EV88" s="22">
        <v>97.871499999999997</v>
      </c>
      <c r="EW88" s="22">
        <v>97.871499999999997</v>
      </c>
      <c r="EX88" s="22">
        <v>97.871499999999997</v>
      </c>
      <c r="EY88" s="22">
        <v>97.871499999999997</v>
      </c>
      <c r="EZ88" s="22">
        <v>97.871499999999997</v>
      </c>
      <c r="FA88" s="22">
        <v>97.871499999999997</v>
      </c>
      <c r="FB88" s="22">
        <v>97.871499999999997</v>
      </c>
      <c r="FC88" s="22">
        <v>98.439099999999996</v>
      </c>
      <c r="FD88" s="22">
        <v>98.439099999999996</v>
      </c>
      <c r="FE88" s="22">
        <v>98.439099999999996</v>
      </c>
      <c r="FF88" s="22">
        <v>98.439099999999996</v>
      </c>
      <c r="FG88" s="22">
        <v>98.439099999999996</v>
      </c>
      <c r="FH88" s="22">
        <v>98.439099999999996</v>
      </c>
      <c r="FI88" s="22">
        <v>98.439099999999996</v>
      </c>
      <c r="FJ88" s="22">
        <v>98.439099999999996</v>
      </c>
      <c r="FK88" s="22">
        <v>98.439099999999996</v>
      </c>
      <c r="FL88" s="22">
        <v>98.439099999999996</v>
      </c>
      <c r="FM88" s="22">
        <v>98.439099999999996</v>
      </c>
      <c r="FN88" s="22">
        <v>98.439099999999996</v>
      </c>
      <c r="FO88" s="22">
        <v>98.439099999999996</v>
      </c>
      <c r="FP88" s="22">
        <v>98.439099999999996</v>
      </c>
      <c r="FQ88" s="22">
        <v>99.429299999999998</v>
      </c>
      <c r="FR88" s="22">
        <v>99.429299999999998</v>
      </c>
      <c r="FS88" s="22">
        <v>99.429299999999998</v>
      </c>
      <c r="FT88" s="22">
        <v>99.429299999999998</v>
      </c>
      <c r="FU88" s="22">
        <v>99.429299999999998</v>
      </c>
      <c r="FV88" s="22">
        <v>99.429299999999998</v>
      </c>
      <c r="FW88" s="22">
        <v>99.429299999999998</v>
      </c>
      <c r="FX88" s="22">
        <v>99.429299999999998</v>
      </c>
      <c r="FY88" s="22">
        <v>99.429299999999998</v>
      </c>
      <c r="FZ88" s="22">
        <v>99.429299999999998</v>
      </c>
      <c r="GA88" s="22">
        <v>99.429299999999998</v>
      </c>
      <c r="GB88" s="22">
        <v>99.429299999999998</v>
      </c>
      <c r="GC88" s="22">
        <v>99.253900000000002</v>
      </c>
      <c r="GD88" s="22">
        <v>99.253900000000002</v>
      </c>
      <c r="GE88" s="22">
        <v>99.253900000000002</v>
      </c>
      <c r="GF88" s="22">
        <v>99.253900000000002</v>
      </c>
      <c r="GG88" s="22">
        <v>99.253900000000002</v>
      </c>
      <c r="GH88" s="22">
        <v>99.253900000000002</v>
      </c>
      <c r="GI88" s="22">
        <v>99.253900000000002</v>
      </c>
      <c r="GJ88" s="22">
        <v>99.253900000000002</v>
      </c>
      <c r="GK88" s="22">
        <v>99.253900000000002</v>
      </c>
      <c r="GL88" s="22">
        <v>99.253900000000002</v>
      </c>
      <c r="GM88" s="22">
        <v>99.253900000000002</v>
      </c>
      <c r="GN88" s="22">
        <v>99.253900000000002</v>
      </c>
      <c r="GO88" s="22">
        <v>101.7128</v>
      </c>
      <c r="GP88" s="22">
        <v>101.7128</v>
      </c>
      <c r="GQ88" s="22">
        <v>101.7128</v>
      </c>
      <c r="GR88" s="22">
        <v>101.7128</v>
      </c>
      <c r="GS88" s="22">
        <v>101.7128</v>
      </c>
      <c r="GT88" s="22">
        <v>101.7128</v>
      </c>
      <c r="GU88" s="22">
        <v>101.7128</v>
      </c>
      <c r="GV88" s="22">
        <v>101.7128</v>
      </c>
      <c r="GW88" s="22">
        <v>101.7128</v>
      </c>
      <c r="GX88" s="22">
        <v>101.7128</v>
      </c>
      <c r="GY88" s="22">
        <v>101.7128</v>
      </c>
      <c r="GZ88" s="22">
        <v>101.7128</v>
      </c>
      <c r="HA88" s="22">
        <v>101.31010000000001</v>
      </c>
      <c r="HB88" s="22">
        <v>101.31010000000001</v>
      </c>
      <c r="HC88" s="22">
        <v>101.31010000000001</v>
      </c>
      <c r="HD88" s="22">
        <v>101.31010000000001</v>
      </c>
      <c r="HE88" s="22">
        <v>101.31010000000001</v>
      </c>
      <c r="HF88" s="22">
        <v>101.31010000000001</v>
      </c>
      <c r="HG88" s="22">
        <v>101.31010000000001</v>
      </c>
      <c r="HH88" s="22">
        <v>101.31010000000001</v>
      </c>
      <c r="HI88" s="22">
        <v>101.31010000000001</v>
      </c>
      <c r="HJ88" s="22">
        <v>101.31010000000001</v>
      </c>
      <c r="HK88" s="22">
        <v>101.31010000000001</v>
      </c>
      <c r="HL88" s="22">
        <v>101.31010000000001</v>
      </c>
      <c r="HM88" s="22">
        <v>100</v>
      </c>
      <c r="HN88" s="22">
        <v>100</v>
      </c>
      <c r="HO88" s="22">
        <v>100</v>
      </c>
      <c r="HP88" s="22">
        <v>100</v>
      </c>
      <c r="HQ88" s="22">
        <v>100</v>
      </c>
      <c r="HR88" s="22">
        <v>100</v>
      </c>
      <c r="HS88" s="167">
        <v>100</v>
      </c>
      <c r="HT88" s="22">
        <v>100</v>
      </c>
      <c r="HU88" s="4">
        <v>100</v>
      </c>
      <c r="HV88" s="4">
        <v>100</v>
      </c>
      <c r="HW88" s="4">
        <v>100</v>
      </c>
      <c r="HX88" s="4">
        <v>100</v>
      </c>
      <c r="HY88" s="4">
        <v>100.63939999999999</v>
      </c>
      <c r="HZ88" s="4">
        <v>100.63939999999999</v>
      </c>
      <c r="IA88" s="4">
        <v>100.63939999999999</v>
      </c>
      <c r="IB88" s="4">
        <v>100.63939999999999</v>
      </c>
      <c r="IC88" s="4">
        <v>100.63939999999999</v>
      </c>
      <c r="ID88" s="4">
        <v>100.63939999999999</v>
      </c>
      <c r="IE88" s="4">
        <v>100.63939999999999</v>
      </c>
      <c r="IF88" s="4">
        <v>100.63939999999999</v>
      </c>
      <c r="IG88" s="4">
        <v>100.63939999999999</v>
      </c>
      <c r="IH88" s="4">
        <v>100.63939999999999</v>
      </c>
      <c r="II88" s="4">
        <v>100.63939999999999</v>
      </c>
      <c r="IJ88" s="28">
        <v>100.63939999999999</v>
      </c>
    </row>
    <row r="89" spans="1:244" s="13" customFormat="1" ht="11.1" customHeight="1" x14ac:dyDescent="0.2">
      <c r="A89" s="95" t="s">
        <v>2231</v>
      </c>
      <c r="B89"/>
      <c r="C89" t="s">
        <v>5538</v>
      </c>
      <c r="D89" s="46" t="s">
        <v>445</v>
      </c>
      <c r="E89" s="47"/>
      <c r="F89" s="34"/>
      <c r="G89" s="34"/>
      <c r="H89" s="34"/>
      <c r="I89" s="34" t="str">
        <f>IF(LEFT($J$1,1)="1",VLOOKUP($A89,PPI_IPI_PGA_PGAI!$A:$I,2,FALSE),IF(LEFT($J$1,1)="2",VLOOKUP($A89,PPI_IPI_PGA_PGAI!$A:$I,3,FALSE),IF(LEFT($J$1,1)="3",VLOOKUP($A89,PPI_IPI_PGA_PGAI!$A:$I,4,FALSE),VLOOKUP($A89,PPI_IPI_PGA_PGAI!$A:$I,5,FALSE))))</f>
        <v>Rotwein</v>
      </c>
      <c r="K89" s="34"/>
      <c r="L89" s="34"/>
      <c r="M89" s="34"/>
      <c r="N89" s="189"/>
      <c r="O89" s="5">
        <v>0.1016</v>
      </c>
      <c r="P89" s="153" t="s">
        <v>5719</v>
      </c>
      <c r="Q89" s="153" t="s">
        <v>5719</v>
      </c>
      <c r="R89" s="153" t="s">
        <v>5719</v>
      </c>
      <c r="S89" s="153" t="s">
        <v>5719</v>
      </c>
      <c r="T89" s="153" t="s">
        <v>5719</v>
      </c>
      <c r="U89" s="153" t="s">
        <v>5719</v>
      </c>
      <c r="V89" s="153" t="s">
        <v>5719</v>
      </c>
      <c r="W89" s="153" t="s">
        <v>5719</v>
      </c>
      <c r="X89" s="153" t="s">
        <v>5719</v>
      </c>
      <c r="Y89" s="153" t="s">
        <v>5719</v>
      </c>
      <c r="Z89" s="153" t="s">
        <v>5719</v>
      </c>
      <c r="AA89" s="153" t="s">
        <v>5719</v>
      </c>
      <c r="AB89" s="153" t="s">
        <v>5719</v>
      </c>
      <c r="AC89" s="153" t="s">
        <v>5719</v>
      </c>
      <c r="AD89" s="153" t="s">
        <v>5719</v>
      </c>
      <c r="AE89" s="153" t="s">
        <v>5719</v>
      </c>
      <c r="AF89" s="153" t="s">
        <v>5719</v>
      </c>
      <c r="AG89" s="153" t="s">
        <v>5719</v>
      </c>
      <c r="AH89" s="153" t="s">
        <v>5719</v>
      </c>
      <c r="AI89" s="153" t="s">
        <v>5719</v>
      </c>
      <c r="AJ89" s="153" t="s">
        <v>5719</v>
      </c>
      <c r="AK89" s="153" t="s">
        <v>5719</v>
      </c>
      <c r="AL89" s="153" t="s">
        <v>5719</v>
      </c>
      <c r="AM89" s="153" t="s">
        <v>5719</v>
      </c>
      <c r="AN89" s="153" t="s">
        <v>5719</v>
      </c>
      <c r="AO89" s="153" t="s">
        <v>5719</v>
      </c>
      <c r="AP89" s="153" t="s">
        <v>5719</v>
      </c>
      <c r="AQ89" s="153" t="s">
        <v>5719</v>
      </c>
      <c r="AR89" s="153" t="s">
        <v>5719</v>
      </c>
      <c r="AS89" s="153" t="s">
        <v>5719</v>
      </c>
      <c r="AT89" s="153" t="s">
        <v>5719</v>
      </c>
      <c r="AU89" s="153" t="s">
        <v>5719</v>
      </c>
      <c r="AV89" s="153" t="s">
        <v>5719</v>
      </c>
      <c r="AW89" s="153" t="s">
        <v>5719</v>
      </c>
      <c r="AX89" s="153" t="s">
        <v>5719</v>
      </c>
      <c r="AY89" s="153" t="s">
        <v>5719</v>
      </c>
      <c r="AZ89" s="153" t="s">
        <v>5719</v>
      </c>
      <c r="BA89" s="153" t="s">
        <v>5719</v>
      </c>
      <c r="BB89" s="153" t="s">
        <v>5719</v>
      </c>
      <c r="BC89" s="153" t="s">
        <v>5719</v>
      </c>
      <c r="BD89" s="153" t="s">
        <v>5719</v>
      </c>
      <c r="BE89" s="153" t="s">
        <v>5719</v>
      </c>
      <c r="BF89" s="153" t="s">
        <v>5719</v>
      </c>
      <c r="BG89" s="153" t="s">
        <v>5719</v>
      </c>
      <c r="BH89" s="153" t="s">
        <v>5719</v>
      </c>
      <c r="BI89" s="153" t="s">
        <v>5719</v>
      </c>
      <c r="BJ89" s="153" t="s">
        <v>5719</v>
      </c>
      <c r="BK89" s="153" t="s">
        <v>5719</v>
      </c>
      <c r="BL89" s="153" t="s">
        <v>5719</v>
      </c>
      <c r="BM89" s="153" t="s">
        <v>5719</v>
      </c>
      <c r="BN89" s="153" t="s">
        <v>5719</v>
      </c>
      <c r="BO89" s="153" t="s">
        <v>5719</v>
      </c>
      <c r="BP89" s="153" t="s">
        <v>5719</v>
      </c>
      <c r="BQ89" s="153" t="s">
        <v>5719</v>
      </c>
      <c r="BR89" s="153" t="s">
        <v>5719</v>
      </c>
      <c r="BS89" s="153" t="s">
        <v>5719</v>
      </c>
      <c r="BT89" s="153" t="s">
        <v>5719</v>
      </c>
      <c r="BU89" s="153" t="s">
        <v>5719</v>
      </c>
      <c r="BV89" s="153" t="s">
        <v>5719</v>
      </c>
      <c r="BW89" s="153" t="s">
        <v>5719</v>
      </c>
      <c r="BX89" s="153" t="s">
        <v>5719</v>
      </c>
      <c r="BY89" s="153" t="s">
        <v>5719</v>
      </c>
      <c r="BZ89" s="153" t="s">
        <v>5719</v>
      </c>
      <c r="CA89" s="153" t="s">
        <v>5719</v>
      </c>
      <c r="CB89" s="153" t="s">
        <v>5719</v>
      </c>
      <c r="CC89" s="153" t="s">
        <v>5719</v>
      </c>
      <c r="CD89" s="153" t="s">
        <v>5719</v>
      </c>
      <c r="CE89" s="153" t="s">
        <v>5719</v>
      </c>
      <c r="CF89" s="153" t="s">
        <v>5719</v>
      </c>
      <c r="CG89" s="153" t="s">
        <v>5719</v>
      </c>
      <c r="CH89" s="153" t="s">
        <v>5719</v>
      </c>
      <c r="CI89" s="153" t="s">
        <v>5719</v>
      </c>
      <c r="CJ89" s="153" t="s">
        <v>5719</v>
      </c>
      <c r="CK89" s="153" t="s">
        <v>5719</v>
      </c>
      <c r="CL89" s="153" t="s">
        <v>5719</v>
      </c>
      <c r="CM89" s="153" t="s">
        <v>5719</v>
      </c>
      <c r="CN89" s="153" t="s">
        <v>5719</v>
      </c>
      <c r="CO89" s="153" t="s">
        <v>5719</v>
      </c>
      <c r="CP89" s="153" t="s">
        <v>5719</v>
      </c>
      <c r="CQ89" s="153" t="s">
        <v>5719</v>
      </c>
      <c r="CR89" s="153" t="s">
        <v>5719</v>
      </c>
      <c r="CS89" s="153" t="s">
        <v>5719</v>
      </c>
      <c r="CT89" s="153" t="s">
        <v>5719</v>
      </c>
      <c r="CU89" s="153" t="s">
        <v>5719</v>
      </c>
      <c r="CV89" s="153" t="s">
        <v>5719</v>
      </c>
      <c r="CW89" s="153" t="s">
        <v>5719</v>
      </c>
      <c r="CX89" s="153" t="s">
        <v>5719</v>
      </c>
      <c r="CY89" s="153" t="s">
        <v>5719</v>
      </c>
      <c r="CZ89" s="153" t="s">
        <v>5719</v>
      </c>
      <c r="DA89" s="153" t="s">
        <v>5719</v>
      </c>
      <c r="DB89" s="153" t="s">
        <v>5719</v>
      </c>
      <c r="DC89" s="22">
        <v>96.933999999999997</v>
      </c>
      <c r="DD89" s="22">
        <v>96.933999999999997</v>
      </c>
      <c r="DE89" s="22">
        <v>96.933999999999997</v>
      </c>
      <c r="DF89" s="22">
        <v>96.933999999999997</v>
      </c>
      <c r="DG89" s="22">
        <v>97.071100000000001</v>
      </c>
      <c r="DH89" s="22">
        <v>97.071100000000001</v>
      </c>
      <c r="DI89" s="22">
        <v>97.071100000000001</v>
      </c>
      <c r="DJ89" s="22">
        <v>97.071100000000001</v>
      </c>
      <c r="DK89" s="22">
        <v>97.071100000000001</v>
      </c>
      <c r="DL89" s="22">
        <v>97.071100000000001</v>
      </c>
      <c r="DM89" s="22">
        <v>97.071100000000001</v>
      </c>
      <c r="DN89" s="22">
        <v>97.071100000000001</v>
      </c>
      <c r="DO89" s="22">
        <v>97.071100000000001</v>
      </c>
      <c r="DP89" s="22">
        <v>97.071100000000001</v>
      </c>
      <c r="DQ89" s="22">
        <v>97.071100000000001</v>
      </c>
      <c r="DR89" s="22">
        <v>97.071100000000001</v>
      </c>
      <c r="DS89" s="22">
        <v>96.614699999999999</v>
      </c>
      <c r="DT89" s="22">
        <v>96.614699999999999</v>
      </c>
      <c r="DU89" s="22">
        <v>96.614699999999999</v>
      </c>
      <c r="DV89" s="22">
        <v>96.614699999999999</v>
      </c>
      <c r="DW89" s="22">
        <v>96.614699999999999</v>
      </c>
      <c r="DX89" s="22">
        <v>96.614699999999999</v>
      </c>
      <c r="DY89" s="22">
        <v>96.614699999999999</v>
      </c>
      <c r="DZ89" s="22">
        <v>96.614699999999999</v>
      </c>
      <c r="EA89" s="22">
        <v>96.614699999999999</v>
      </c>
      <c r="EB89" s="22">
        <v>96.614699999999999</v>
      </c>
      <c r="EC89" s="22">
        <v>96.614699999999999</v>
      </c>
      <c r="ED89" s="22">
        <v>96.614699999999999</v>
      </c>
      <c r="EE89" s="22">
        <v>96.617400000000004</v>
      </c>
      <c r="EF89" s="22">
        <v>96.617400000000004</v>
      </c>
      <c r="EG89" s="22">
        <v>96.617400000000004</v>
      </c>
      <c r="EH89" s="22">
        <v>96.617400000000004</v>
      </c>
      <c r="EI89" s="22">
        <v>96.617400000000004</v>
      </c>
      <c r="EJ89" s="22">
        <v>96.617400000000004</v>
      </c>
      <c r="EK89" s="22">
        <v>96.617400000000004</v>
      </c>
      <c r="EL89" s="22">
        <v>96.617400000000004</v>
      </c>
      <c r="EM89" s="22">
        <v>96.617400000000004</v>
      </c>
      <c r="EN89" s="22">
        <v>96.617400000000004</v>
      </c>
      <c r="EO89" s="22">
        <v>96.617400000000004</v>
      </c>
      <c r="EP89" s="22">
        <v>96.617400000000004</v>
      </c>
      <c r="EQ89" s="22">
        <v>97.317599999999999</v>
      </c>
      <c r="ER89" s="22">
        <v>97.317599999999999</v>
      </c>
      <c r="ES89" s="22">
        <v>97.317599999999999</v>
      </c>
      <c r="ET89" s="22">
        <v>97.317599999999999</v>
      </c>
      <c r="EU89" s="22">
        <v>97.317599999999999</v>
      </c>
      <c r="EV89" s="22">
        <v>97.317599999999999</v>
      </c>
      <c r="EW89" s="22">
        <v>97.317599999999999</v>
      </c>
      <c r="EX89" s="22">
        <v>97.317599999999999</v>
      </c>
      <c r="EY89" s="22">
        <v>97.317599999999999</v>
      </c>
      <c r="EZ89" s="22">
        <v>97.317599999999999</v>
      </c>
      <c r="FA89" s="22">
        <v>97.317599999999999</v>
      </c>
      <c r="FB89" s="22">
        <v>97.317599999999999</v>
      </c>
      <c r="FC89" s="22">
        <v>97.973500000000001</v>
      </c>
      <c r="FD89" s="22">
        <v>97.973500000000001</v>
      </c>
      <c r="FE89" s="22">
        <v>97.973500000000001</v>
      </c>
      <c r="FF89" s="22">
        <v>97.973500000000001</v>
      </c>
      <c r="FG89" s="22">
        <v>97.973500000000001</v>
      </c>
      <c r="FH89" s="22">
        <v>97.973500000000001</v>
      </c>
      <c r="FI89" s="22">
        <v>97.973500000000001</v>
      </c>
      <c r="FJ89" s="22">
        <v>97.973500000000001</v>
      </c>
      <c r="FK89" s="22">
        <v>97.973500000000001</v>
      </c>
      <c r="FL89" s="22">
        <v>97.973500000000001</v>
      </c>
      <c r="FM89" s="22">
        <v>97.973500000000001</v>
      </c>
      <c r="FN89" s="22">
        <v>97.973500000000001</v>
      </c>
      <c r="FO89" s="22">
        <v>97.973500000000001</v>
      </c>
      <c r="FP89" s="22">
        <v>97.973500000000001</v>
      </c>
      <c r="FQ89" s="22">
        <v>97.132599999999996</v>
      </c>
      <c r="FR89" s="22">
        <v>97.132599999999996</v>
      </c>
      <c r="FS89" s="22">
        <v>97.132599999999996</v>
      </c>
      <c r="FT89" s="22">
        <v>97.132599999999996</v>
      </c>
      <c r="FU89" s="22">
        <v>97.132599999999996</v>
      </c>
      <c r="FV89" s="22">
        <v>97.132599999999996</v>
      </c>
      <c r="FW89" s="22">
        <v>97.132599999999996</v>
      </c>
      <c r="FX89" s="22">
        <v>97.132599999999996</v>
      </c>
      <c r="FY89" s="22">
        <v>97.132599999999996</v>
      </c>
      <c r="FZ89" s="22">
        <v>97.132599999999996</v>
      </c>
      <c r="GA89" s="22">
        <v>97.132599999999996</v>
      </c>
      <c r="GB89" s="22">
        <v>97.132599999999996</v>
      </c>
      <c r="GC89" s="22">
        <v>96.968699999999998</v>
      </c>
      <c r="GD89" s="22">
        <v>96.968699999999998</v>
      </c>
      <c r="GE89" s="22">
        <v>96.968699999999998</v>
      </c>
      <c r="GF89" s="22">
        <v>96.968699999999998</v>
      </c>
      <c r="GG89" s="22">
        <v>96.968699999999998</v>
      </c>
      <c r="GH89" s="22">
        <v>96.968699999999998</v>
      </c>
      <c r="GI89" s="22">
        <v>96.968699999999998</v>
      </c>
      <c r="GJ89" s="22">
        <v>96.968699999999998</v>
      </c>
      <c r="GK89" s="22">
        <v>96.968699999999998</v>
      </c>
      <c r="GL89" s="22">
        <v>96.968699999999998</v>
      </c>
      <c r="GM89" s="22">
        <v>96.968699999999998</v>
      </c>
      <c r="GN89" s="22">
        <v>96.968699999999998</v>
      </c>
      <c r="GO89" s="22">
        <v>100.39100000000001</v>
      </c>
      <c r="GP89" s="22">
        <v>100.39100000000001</v>
      </c>
      <c r="GQ89" s="22">
        <v>100.39100000000001</v>
      </c>
      <c r="GR89" s="22">
        <v>100.39100000000001</v>
      </c>
      <c r="GS89" s="22">
        <v>100.39100000000001</v>
      </c>
      <c r="GT89" s="22">
        <v>100.39100000000001</v>
      </c>
      <c r="GU89" s="22">
        <v>100.39100000000001</v>
      </c>
      <c r="GV89" s="22">
        <v>100.39100000000001</v>
      </c>
      <c r="GW89" s="22">
        <v>100.39100000000001</v>
      </c>
      <c r="GX89" s="22">
        <v>100.39100000000001</v>
      </c>
      <c r="GY89" s="22">
        <v>100.39100000000001</v>
      </c>
      <c r="GZ89" s="22">
        <v>100.39100000000001</v>
      </c>
      <c r="HA89" s="22">
        <v>100.53400000000001</v>
      </c>
      <c r="HB89" s="22">
        <v>100.53400000000001</v>
      </c>
      <c r="HC89" s="22">
        <v>100.53400000000001</v>
      </c>
      <c r="HD89" s="22">
        <v>100.53400000000001</v>
      </c>
      <c r="HE89" s="22">
        <v>100.53400000000001</v>
      </c>
      <c r="HF89" s="22">
        <v>100.53400000000001</v>
      </c>
      <c r="HG89" s="22">
        <v>100.53400000000001</v>
      </c>
      <c r="HH89" s="22">
        <v>100.53400000000001</v>
      </c>
      <c r="HI89" s="22">
        <v>100.53400000000001</v>
      </c>
      <c r="HJ89" s="22">
        <v>100.53400000000001</v>
      </c>
      <c r="HK89" s="22">
        <v>100.53400000000001</v>
      </c>
      <c r="HL89" s="22">
        <v>100.53400000000001</v>
      </c>
      <c r="HM89" s="22">
        <v>100</v>
      </c>
      <c r="HN89" s="22">
        <v>100</v>
      </c>
      <c r="HO89" s="22">
        <v>100</v>
      </c>
      <c r="HP89" s="22">
        <v>100</v>
      </c>
      <c r="HQ89" s="22">
        <v>100</v>
      </c>
      <c r="HR89" s="22">
        <v>100</v>
      </c>
      <c r="HS89" s="167">
        <v>100</v>
      </c>
      <c r="HT89" s="22">
        <v>100</v>
      </c>
      <c r="HU89" s="4">
        <v>100</v>
      </c>
      <c r="HV89" s="4">
        <v>100</v>
      </c>
      <c r="HW89" s="4">
        <v>100</v>
      </c>
      <c r="HX89" s="4">
        <v>100</v>
      </c>
      <c r="HY89" s="4">
        <v>100.2799</v>
      </c>
      <c r="HZ89" s="4">
        <v>100.2799</v>
      </c>
      <c r="IA89" s="4">
        <v>100.2799</v>
      </c>
      <c r="IB89" s="4">
        <v>100.2799</v>
      </c>
      <c r="IC89" s="4">
        <v>100.2799</v>
      </c>
      <c r="ID89" s="4">
        <v>100.2799</v>
      </c>
      <c r="IE89" s="4">
        <v>100.2799</v>
      </c>
      <c r="IF89" s="4">
        <v>100.2799</v>
      </c>
      <c r="IG89" s="4">
        <v>100.2799</v>
      </c>
      <c r="IH89" s="4">
        <v>100.2799</v>
      </c>
      <c r="II89" s="4">
        <v>100.2799</v>
      </c>
      <c r="IJ89" s="28">
        <v>100.2799</v>
      </c>
    </row>
    <row r="90" spans="1:244" s="13" customFormat="1" ht="11.1" customHeight="1" x14ac:dyDescent="0.2">
      <c r="A90" s="95" t="s">
        <v>2232</v>
      </c>
      <c r="B90"/>
      <c r="C90" t="s">
        <v>5539</v>
      </c>
      <c r="D90" s="46" t="s">
        <v>446</v>
      </c>
      <c r="E90" s="47"/>
      <c r="F90" s="34"/>
      <c r="G90" s="34"/>
      <c r="H90" s="34"/>
      <c r="I90" s="34" t="str">
        <f>IF(LEFT($J$1,1)="1",VLOOKUP($A90,PPI_IPI_PGA_PGAI!$A:$I,2,FALSE),IF(LEFT($J$1,1)="2",VLOOKUP($A90,PPI_IPI_PGA_PGAI!$A:$I,3,FALSE),IF(LEFT($J$1,1)="3",VLOOKUP($A90,PPI_IPI_PGA_PGAI!$A:$I,4,FALSE),VLOOKUP($A90,PPI_IPI_PGA_PGAI!$A:$I,5,FALSE))))</f>
        <v>Weisswein</v>
      </c>
      <c r="K90" s="34"/>
      <c r="L90" s="34"/>
      <c r="M90" s="34"/>
      <c r="N90" s="189"/>
      <c r="O90" s="5">
        <v>0.1225</v>
      </c>
      <c r="P90" s="153" t="s">
        <v>5719</v>
      </c>
      <c r="Q90" s="153" t="s">
        <v>5719</v>
      </c>
      <c r="R90" s="153" t="s">
        <v>5719</v>
      </c>
      <c r="S90" s="153" t="s">
        <v>5719</v>
      </c>
      <c r="T90" s="153" t="s">
        <v>5719</v>
      </c>
      <c r="U90" s="153" t="s">
        <v>5719</v>
      </c>
      <c r="V90" s="153" t="s">
        <v>5719</v>
      </c>
      <c r="W90" s="153" t="s">
        <v>5719</v>
      </c>
      <c r="X90" s="153" t="s">
        <v>5719</v>
      </c>
      <c r="Y90" s="153" t="s">
        <v>5719</v>
      </c>
      <c r="Z90" s="153" t="s">
        <v>5719</v>
      </c>
      <c r="AA90" s="153" t="s">
        <v>5719</v>
      </c>
      <c r="AB90" s="153" t="s">
        <v>5719</v>
      </c>
      <c r="AC90" s="153" t="s">
        <v>5719</v>
      </c>
      <c r="AD90" s="153" t="s">
        <v>5719</v>
      </c>
      <c r="AE90" s="153" t="s">
        <v>5719</v>
      </c>
      <c r="AF90" s="153" t="s">
        <v>5719</v>
      </c>
      <c r="AG90" s="153" t="s">
        <v>5719</v>
      </c>
      <c r="AH90" s="153" t="s">
        <v>5719</v>
      </c>
      <c r="AI90" s="153" t="s">
        <v>5719</v>
      </c>
      <c r="AJ90" s="153" t="s">
        <v>5719</v>
      </c>
      <c r="AK90" s="153" t="s">
        <v>5719</v>
      </c>
      <c r="AL90" s="153" t="s">
        <v>5719</v>
      </c>
      <c r="AM90" s="153" t="s">
        <v>5719</v>
      </c>
      <c r="AN90" s="153" t="s">
        <v>5719</v>
      </c>
      <c r="AO90" s="153" t="s">
        <v>5719</v>
      </c>
      <c r="AP90" s="153" t="s">
        <v>5719</v>
      </c>
      <c r="AQ90" s="153" t="s">
        <v>5719</v>
      </c>
      <c r="AR90" s="153" t="s">
        <v>5719</v>
      </c>
      <c r="AS90" s="153" t="s">
        <v>5719</v>
      </c>
      <c r="AT90" s="153" t="s">
        <v>5719</v>
      </c>
      <c r="AU90" s="153" t="s">
        <v>5719</v>
      </c>
      <c r="AV90" s="153" t="s">
        <v>5719</v>
      </c>
      <c r="AW90" s="153" t="s">
        <v>5719</v>
      </c>
      <c r="AX90" s="153" t="s">
        <v>5719</v>
      </c>
      <c r="AY90" s="153" t="s">
        <v>5719</v>
      </c>
      <c r="AZ90" s="153" t="s">
        <v>5719</v>
      </c>
      <c r="BA90" s="153" t="s">
        <v>5719</v>
      </c>
      <c r="BB90" s="153" t="s">
        <v>5719</v>
      </c>
      <c r="BC90" s="153" t="s">
        <v>5719</v>
      </c>
      <c r="BD90" s="153" t="s">
        <v>5719</v>
      </c>
      <c r="BE90" s="153" t="s">
        <v>5719</v>
      </c>
      <c r="BF90" s="153" t="s">
        <v>5719</v>
      </c>
      <c r="BG90" s="153" t="s">
        <v>5719</v>
      </c>
      <c r="BH90" s="153" t="s">
        <v>5719</v>
      </c>
      <c r="BI90" s="153" t="s">
        <v>5719</v>
      </c>
      <c r="BJ90" s="153" t="s">
        <v>5719</v>
      </c>
      <c r="BK90" s="153" t="s">
        <v>5719</v>
      </c>
      <c r="BL90" s="153" t="s">
        <v>5719</v>
      </c>
      <c r="BM90" s="153" t="s">
        <v>5719</v>
      </c>
      <c r="BN90" s="153" t="s">
        <v>5719</v>
      </c>
      <c r="BO90" s="153" t="s">
        <v>5719</v>
      </c>
      <c r="BP90" s="153" t="s">
        <v>5719</v>
      </c>
      <c r="BQ90" s="153" t="s">
        <v>5719</v>
      </c>
      <c r="BR90" s="153" t="s">
        <v>5719</v>
      </c>
      <c r="BS90" s="153" t="s">
        <v>5719</v>
      </c>
      <c r="BT90" s="153" t="s">
        <v>5719</v>
      </c>
      <c r="BU90" s="153" t="s">
        <v>5719</v>
      </c>
      <c r="BV90" s="153" t="s">
        <v>5719</v>
      </c>
      <c r="BW90" s="153" t="s">
        <v>5719</v>
      </c>
      <c r="BX90" s="153" t="s">
        <v>5719</v>
      </c>
      <c r="BY90" s="153" t="s">
        <v>5719</v>
      </c>
      <c r="BZ90" s="153" t="s">
        <v>5719</v>
      </c>
      <c r="CA90" s="153" t="s">
        <v>5719</v>
      </c>
      <c r="CB90" s="153" t="s">
        <v>5719</v>
      </c>
      <c r="CC90" s="153" t="s">
        <v>5719</v>
      </c>
      <c r="CD90" s="153" t="s">
        <v>5719</v>
      </c>
      <c r="CE90" s="153" t="s">
        <v>5719</v>
      </c>
      <c r="CF90" s="153" t="s">
        <v>5719</v>
      </c>
      <c r="CG90" s="153" t="s">
        <v>5719</v>
      </c>
      <c r="CH90" s="153" t="s">
        <v>5719</v>
      </c>
      <c r="CI90" s="153" t="s">
        <v>5719</v>
      </c>
      <c r="CJ90" s="153" t="s">
        <v>5719</v>
      </c>
      <c r="CK90" s="153" t="s">
        <v>5719</v>
      </c>
      <c r="CL90" s="153" t="s">
        <v>5719</v>
      </c>
      <c r="CM90" s="153" t="s">
        <v>5719</v>
      </c>
      <c r="CN90" s="153" t="s">
        <v>5719</v>
      </c>
      <c r="CO90" s="153" t="s">
        <v>5719</v>
      </c>
      <c r="CP90" s="153" t="s">
        <v>5719</v>
      </c>
      <c r="CQ90" s="153" t="s">
        <v>5719</v>
      </c>
      <c r="CR90" s="153" t="s">
        <v>5719</v>
      </c>
      <c r="CS90" s="153" t="s">
        <v>5719</v>
      </c>
      <c r="CT90" s="153" t="s">
        <v>5719</v>
      </c>
      <c r="CU90" s="153" t="s">
        <v>5719</v>
      </c>
      <c r="CV90" s="153" t="s">
        <v>5719</v>
      </c>
      <c r="CW90" s="153" t="s">
        <v>5719</v>
      </c>
      <c r="CX90" s="153" t="s">
        <v>5719</v>
      </c>
      <c r="CY90" s="153" t="s">
        <v>5719</v>
      </c>
      <c r="CZ90" s="153" t="s">
        <v>5719</v>
      </c>
      <c r="DA90" s="153" t="s">
        <v>5719</v>
      </c>
      <c r="DB90" s="153" t="s">
        <v>5719</v>
      </c>
      <c r="DC90" s="22">
        <v>100.5865</v>
      </c>
      <c r="DD90" s="22">
        <v>100.5865</v>
      </c>
      <c r="DE90" s="22">
        <v>100.5865</v>
      </c>
      <c r="DF90" s="22">
        <v>100.5865</v>
      </c>
      <c r="DG90" s="22">
        <v>99.826499999999996</v>
      </c>
      <c r="DH90" s="22">
        <v>99.826499999999996</v>
      </c>
      <c r="DI90" s="22">
        <v>99.826499999999996</v>
      </c>
      <c r="DJ90" s="22">
        <v>99.826499999999996</v>
      </c>
      <c r="DK90" s="22">
        <v>99.826499999999996</v>
      </c>
      <c r="DL90" s="22">
        <v>99.826499999999996</v>
      </c>
      <c r="DM90" s="22">
        <v>99.826499999999996</v>
      </c>
      <c r="DN90" s="22">
        <v>99.826499999999996</v>
      </c>
      <c r="DO90" s="22">
        <v>99.826499999999996</v>
      </c>
      <c r="DP90" s="22">
        <v>99.826499999999996</v>
      </c>
      <c r="DQ90" s="22">
        <v>99.826499999999996</v>
      </c>
      <c r="DR90" s="22">
        <v>99.826499999999996</v>
      </c>
      <c r="DS90" s="22">
        <v>98.847999999999999</v>
      </c>
      <c r="DT90" s="22">
        <v>98.847999999999999</v>
      </c>
      <c r="DU90" s="22">
        <v>98.847999999999999</v>
      </c>
      <c r="DV90" s="22">
        <v>98.847999999999999</v>
      </c>
      <c r="DW90" s="22">
        <v>98.847999999999999</v>
      </c>
      <c r="DX90" s="22">
        <v>98.847999999999999</v>
      </c>
      <c r="DY90" s="22">
        <v>98.847999999999999</v>
      </c>
      <c r="DZ90" s="22">
        <v>98.847999999999999</v>
      </c>
      <c r="EA90" s="22">
        <v>98.847999999999999</v>
      </c>
      <c r="EB90" s="22">
        <v>98.847999999999999</v>
      </c>
      <c r="EC90" s="22">
        <v>98.847999999999999</v>
      </c>
      <c r="ED90" s="22">
        <v>98.847999999999999</v>
      </c>
      <c r="EE90" s="22">
        <v>98.600899999999996</v>
      </c>
      <c r="EF90" s="22">
        <v>98.600899999999996</v>
      </c>
      <c r="EG90" s="22">
        <v>98.600899999999996</v>
      </c>
      <c r="EH90" s="22">
        <v>98.600899999999996</v>
      </c>
      <c r="EI90" s="22">
        <v>98.600899999999996</v>
      </c>
      <c r="EJ90" s="22">
        <v>98.600899999999996</v>
      </c>
      <c r="EK90" s="22">
        <v>98.600899999999996</v>
      </c>
      <c r="EL90" s="22">
        <v>98.600899999999996</v>
      </c>
      <c r="EM90" s="22">
        <v>98.600899999999996</v>
      </c>
      <c r="EN90" s="22">
        <v>98.600899999999996</v>
      </c>
      <c r="EO90" s="22">
        <v>98.600899999999996</v>
      </c>
      <c r="EP90" s="22">
        <v>98.600899999999996</v>
      </c>
      <c r="EQ90" s="22">
        <v>98.771799999999999</v>
      </c>
      <c r="ER90" s="22">
        <v>98.771799999999999</v>
      </c>
      <c r="ES90" s="22">
        <v>98.771799999999999</v>
      </c>
      <c r="ET90" s="22">
        <v>98.771799999999999</v>
      </c>
      <c r="EU90" s="22">
        <v>98.771799999999999</v>
      </c>
      <c r="EV90" s="22">
        <v>98.771799999999999</v>
      </c>
      <c r="EW90" s="22">
        <v>98.771799999999999</v>
      </c>
      <c r="EX90" s="22">
        <v>98.771799999999999</v>
      </c>
      <c r="EY90" s="22">
        <v>98.771799999999999</v>
      </c>
      <c r="EZ90" s="22">
        <v>98.771799999999999</v>
      </c>
      <c r="FA90" s="22">
        <v>98.771799999999999</v>
      </c>
      <c r="FB90" s="22">
        <v>98.771799999999999</v>
      </c>
      <c r="FC90" s="22">
        <v>99.253200000000007</v>
      </c>
      <c r="FD90" s="22">
        <v>99.253200000000007</v>
      </c>
      <c r="FE90" s="22">
        <v>99.253200000000007</v>
      </c>
      <c r="FF90" s="22">
        <v>99.253200000000007</v>
      </c>
      <c r="FG90" s="22">
        <v>99.253200000000007</v>
      </c>
      <c r="FH90" s="22">
        <v>99.253200000000007</v>
      </c>
      <c r="FI90" s="22">
        <v>99.253200000000007</v>
      </c>
      <c r="FJ90" s="22">
        <v>99.253200000000007</v>
      </c>
      <c r="FK90" s="22">
        <v>99.253200000000007</v>
      </c>
      <c r="FL90" s="22">
        <v>99.253200000000007</v>
      </c>
      <c r="FM90" s="22">
        <v>99.253200000000007</v>
      </c>
      <c r="FN90" s="22">
        <v>99.253200000000007</v>
      </c>
      <c r="FO90" s="22">
        <v>99.253200000000007</v>
      </c>
      <c r="FP90" s="22">
        <v>99.253200000000007</v>
      </c>
      <c r="FQ90" s="22">
        <v>103.44540000000001</v>
      </c>
      <c r="FR90" s="22">
        <v>103.44540000000001</v>
      </c>
      <c r="FS90" s="22">
        <v>103.44540000000001</v>
      </c>
      <c r="FT90" s="22">
        <v>103.44540000000001</v>
      </c>
      <c r="FU90" s="22">
        <v>103.44540000000001</v>
      </c>
      <c r="FV90" s="22">
        <v>103.44540000000001</v>
      </c>
      <c r="FW90" s="22">
        <v>103.44540000000001</v>
      </c>
      <c r="FX90" s="22">
        <v>103.44540000000001</v>
      </c>
      <c r="FY90" s="22">
        <v>103.44540000000001</v>
      </c>
      <c r="FZ90" s="22">
        <v>103.44540000000001</v>
      </c>
      <c r="GA90" s="22">
        <v>103.44540000000001</v>
      </c>
      <c r="GB90" s="22">
        <v>103.44540000000001</v>
      </c>
      <c r="GC90" s="22">
        <v>103.2503</v>
      </c>
      <c r="GD90" s="22">
        <v>103.2503</v>
      </c>
      <c r="GE90" s="22">
        <v>103.2503</v>
      </c>
      <c r="GF90" s="22">
        <v>103.2503</v>
      </c>
      <c r="GG90" s="22">
        <v>103.2503</v>
      </c>
      <c r="GH90" s="22">
        <v>103.2503</v>
      </c>
      <c r="GI90" s="22">
        <v>103.2503</v>
      </c>
      <c r="GJ90" s="22">
        <v>103.2503</v>
      </c>
      <c r="GK90" s="22">
        <v>103.2503</v>
      </c>
      <c r="GL90" s="22">
        <v>103.2503</v>
      </c>
      <c r="GM90" s="22">
        <v>103.2503</v>
      </c>
      <c r="GN90" s="22">
        <v>103.2503</v>
      </c>
      <c r="GO90" s="22">
        <v>104.0244</v>
      </c>
      <c r="GP90" s="22">
        <v>104.0244</v>
      </c>
      <c r="GQ90" s="22">
        <v>104.0244</v>
      </c>
      <c r="GR90" s="22">
        <v>104.0244</v>
      </c>
      <c r="GS90" s="22">
        <v>104.0244</v>
      </c>
      <c r="GT90" s="22">
        <v>104.0244</v>
      </c>
      <c r="GU90" s="22">
        <v>104.0244</v>
      </c>
      <c r="GV90" s="22">
        <v>104.0244</v>
      </c>
      <c r="GW90" s="22">
        <v>104.0244</v>
      </c>
      <c r="GX90" s="22">
        <v>104.0244</v>
      </c>
      <c r="GY90" s="22">
        <v>104.0244</v>
      </c>
      <c r="GZ90" s="22">
        <v>104.0244</v>
      </c>
      <c r="HA90" s="22">
        <v>102.6674</v>
      </c>
      <c r="HB90" s="22">
        <v>102.6674</v>
      </c>
      <c r="HC90" s="22">
        <v>102.6674</v>
      </c>
      <c r="HD90" s="22">
        <v>102.6674</v>
      </c>
      <c r="HE90" s="22">
        <v>102.6674</v>
      </c>
      <c r="HF90" s="22">
        <v>102.6674</v>
      </c>
      <c r="HG90" s="22">
        <v>102.6674</v>
      </c>
      <c r="HH90" s="22">
        <v>102.6674</v>
      </c>
      <c r="HI90" s="22">
        <v>102.6674</v>
      </c>
      <c r="HJ90" s="22">
        <v>102.6674</v>
      </c>
      <c r="HK90" s="22">
        <v>102.6674</v>
      </c>
      <c r="HL90" s="22">
        <v>102.6674</v>
      </c>
      <c r="HM90" s="22">
        <v>100</v>
      </c>
      <c r="HN90" s="22">
        <v>100</v>
      </c>
      <c r="HO90" s="22">
        <v>100</v>
      </c>
      <c r="HP90" s="22">
        <v>100</v>
      </c>
      <c r="HQ90" s="22">
        <v>100</v>
      </c>
      <c r="HR90" s="22">
        <v>100</v>
      </c>
      <c r="HS90" s="167">
        <v>100</v>
      </c>
      <c r="HT90" s="22">
        <v>100</v>
      </c>
      <c r="HU90" s="4">
        <v>100</v>
      </c>
      <c r="HV90" s="4">
        <v>100</v>
      </c>
      <c r="HW90" s="4">
        <v>100</v>
      </c>
      <c r="HX90" s="4">
        <v>100</v>
      </c>
      <c r="HY90" s="4">
        <v>100.9376</v>
      </c>
      <c r="HZ90" s="4">
        <v>100.9376</v>
      </c>
      <c r="IA90" s="4">
        <v>100.9376</v>
      </c>
      <c r="IB90" s="4">
        <v>100.9376</v>
      </c>
      <c r="IC90" s="4">
        <v>100.9376</v>
      </c>
      <c r="ID90" s="4">
        <v>100.9376</v>
      </c>
      <c r="IE90" s="4">
        <v>100.9376</v>
      </c>
      <c r="IF90" s="4">
        <v>100.9376</v>
      </c>
      <c r="IG90" s="4">
        <v>100.9376</v>
      </c>
      <c r="IH90" s="4">
        <v>100.9376</v>
      </c>
      <c r="II90" s="4">
        <v>100.9376</v>
      </c>
      <c r="IJ90" s="28">
        <v>100.9376</v>
      </c>
    </row>
    <row r="91" spans="1:244" s="13" customFormat="1" ht="11.1" customHeight="1" x14ac:dyDescent="0.2">
      <c r="A91" s="95" t="s">
        <v>2233</v>
      </c>
      <c r="B91"/>
      <c r="C91" t="s">
        <v>5540</v>
      </c>
      <c r="D91" s="46" t="s">
        <v>447</v>
      </c>
      <c r="E91" s="47"/>
      <c r="F91" s="34"/>
      <c r="G91" s="34"/>
      <c r="H91" s="34" t="str">
        <f>IF(LEFT($J$1,1)="1",VLOOKUP($A91,PPI_IPI_PGA_PGAI!$A:$I,2,FALSE),IF(LEFT($J$1,1)="2",VLOOKUP($A91,PPI_IPI_PGA_PGAI!$A:$I,3,FALSE),IF(LEFT($J$1,1)="3",VLOOKUP($A91,PPI_IPI_PGA_PGAI!$A:$I,4,FALSE),VLOOKUP($A91,PPI_IPI_PGA_PGAI!$A:$I,5,FALSE))))</f>
        <v>Bier</v>
      </c>
      <c r="I91" s="34"/>
      <c r="K91" s="34"/>
      <c r="L91" s="34"/>
      <c r="M91" s="34"/>
      <c r="N91" s="189"/>
      <c r="O91" s="5">
        <v>0.1933</v>
      </c>
      <c r="P91" s="22">
        <v>82.34</v>
      </c>
      <c r="Q91" s="22">
        <v>82.34</v>
      </c>
      <c r="R91" s="22">
        <v>82.052300000000002</v>
      </c>
      <c r="S91" s="22">
        <v>82.052300000000002</v>
      </c>
      <c r="T91" s="22">
        <v>82.052300000000002</v>
      </c>
      <c r="U91" s="22">
        <v>82.052300000000002</v>
      </c>
      <c r="V91" s="22">
        <v>82.052300000000002</v>
      </c>
      <c r="W91" s="22">
        <v>82.052300000000002</v>
      </c>
      <c r="X91" s="22">
        <v>83.350700000000003</v>
      </c>
      <c r="Y91" s="22">
        <v>83.350700000000003</v>
      </c>
      <c r="Z91" s="22">
        <v>83.350700000000003</v>
      </c>
      <c r="AA91" s="22">
        <v>83.754499999999993</v>
      </c>
      <c r="AB91" s="22">
        <v>83.754499999999993</v>
      </c>
      <c r="AC91" s="22">
        <v>83.754499999999993</v>
      </c>
      <c r="AD91" s="22">
        <v>83.754499999999993</v>
      </c>
      <c r="AE91" s="22">
        <v>83.754499999999993</v>
      </c>
      <c r="AF91" s="22">
        <v>83.754499999999993</v>
      </c>
      <c r="AG91" s="22">
        <v>83.150099999999995</v>
      </c>
      <c r="AH91" s="22">
        <v>83.150099999999995</v>
      </c>
      <c r="AI91" s="22">
        <v>83.150099999999995</v>
      </c>
      <c r="AJ91" s="22">
        <v>84.047499999999999</v>
      </c>
      <c r="AK91" s="22">
        <v>84.047499999999999</v>
      </c>
      <c r="AL91" s="22">
        <v>84.047499999999999</v>
      </c>
      <c r="AM91" s="22">
        <v>84.486999999999995</v>
      </c>
      <c r="AN91" s="22">
        <v>84.486999999999995</v>
      </c>
      <c r="AO91" s="22">
        <v>84.486999999999995</v>
      </c>
      <c r="AP91" s="22">
        <v>83.867599999999996</v>
      </c>
      <c r="AQ91" s="22">
        <v>83.867599999999996</v>
      </c>
      <c r="AR91" s="22">
        <v>83.867599999999996</v>
      </c>
      <c r="AS91" s="22">
        <v>82.177899999999994</v>
      </c>
      <c r="AT91" s="22">
        <v>82.177899999999994</v>
      </c>
      <c r="AU91" s="22">
        <v>82.177899999999994</v>
      </c>
      <c r="AV91" s="22">
        <v>82.539000000000001</v>
      </c>
      <c r="AW91" s="22">
        <v>82.539000000000001</v>
      </c>
      <c r="AX91" s="22">
        <v>82.539000000000001</v>
      </c>
      <c r="AY91" s="22">
        <v>82.539000000000001</v>
      </c>
      <c r="AZ91" s="22">
        <v>82.539000000000001</v>
      </c>
      <c r="BA91" s="22">
        <v>82.539000000000001</v>
      </c>
      <c r="BB91" s="22">
        <v>82.741100000000003</v>
      </c>
      <c r="BC91" s="22">
        <v>82.741100000000003</v>
      </c>
      <c r="BD91" s="22">
        <v>82.741100000000003</v>
      </c>
      <c r="BE91" s="22">
        <v>82.741100000000003</v>
      </c>
      <c r="BF91" s="22">
        <v>82.741100000000003</v>
      </c>
      <c r="BG91" s="22">
        <v>82.741100000000003</v>
      </c>
      <c r="BH91" s="22">
        <v>84.392899999999997</v>
      </c>
      <c r="BI91" s="22">
        <v>84.392899999999997</v>
      </c>
      <c r="BJ91" s="22">
        <v>84.392899999999997</v>
      </c>
      <c r="BK91" s="22">
        <v>84.392899999999997</v>
      </c>
      <c r="BL91" s="22">
        <v>84.392899999999997</v>
      </c>
      <c r="BM91" s="22">
        <v>84.392899999999997</v>
      </c>
      <c r="BN91" s="22">
        <v>84.392899999999997</v>
      </c>
      <c r="BO91" s="22">
        <v>84.392899999999997</v>
      </c>
      <c r="BP91" s="22">
        <v>84.392899999999997</v>
      </c>
      <c r="BQ91" s="22">
        <v>85.467299999999994</v>
      </c>
      <c r="BR91" s="22">
        <v>85.467299999999994</v>
      </c>
      <c r="BS91" s="22">
        <v>85.467299999999994</v>
      </c>
      <c r="BT91" s="22">
        <v>89.958500000000001</v>
      </c>
      <c r="BU91" s="22">
        <v>89.958500000000001</v>
      </c>
      <c r="BV91" s="22">
        <v>89.958500000000001</v>
      </c>
      <c r="BW91" s="22">
        <v>89.958500000000001</v>
      </c>
      <c r="BX91" s="22">
        <v>89.958500000000001</v>
      </c>
      <c r="BY91" s="22">
        <v>89.958500000000001</v>
      </c>
      <c r="BZ91" s="22">
        <v>89.958500000000001</v>
      </c>
      <c r="CA91" s="22">
        <v>89.958500000000001</v>
      </c>
      <c r="CB91" s="22">
        <v>89.958500000000001</v>
      </c>
      <c r="CC91" s="22">
        <v>89.958500000000001</v>
      </c>
      <c r="CD91" s="22">
        <v>89.958500000000001</v>
      </c>
      <c r="CE91" s="22">
        <v>89.958500000000001</v>
      </c>
      <c r="CF91" s="22">
        <v>92.735100000000003</v>
      </c>
      <c r="CG91" s="22">
        <v>92.735100000000003</v>
      </c>
      <c r="CH91" s="22">
        <v>92.735100000000003</v>
      </c>
      <c r="CI91" s="22">
        <v>92.735100000000003</v>
      </c>
      <c r="CJ91" s="22">
        <v>92.735100000000003</v>
      </c>
      <c r="CK91" s="22">
        <v>92.735100000000003</v>
      </c>
      <c r="CL91" s="22">
        <v>92.735100000000003</v>
      </c>
      <c r="CM91" s="22">
        <v>92.735100000000003</v>
      </c>
      <c r="CN91" s="22">
        <v>92.735100000000003</v>
      </c>
      <c r="CO91" s="22">
        <v>92.735100000000003</v>
      </c>
      <c r="CP91" s="22">
        <v>92.735100000000003</v>
      </c>
      <c r="CQ91" s="22">
        <v>92.735100000000003</v>
      </c>
      <c r="CR91" s="22">
        <v>91.389200000000002</v>
      </c>
      <c r="CS91" s="22">
        <v>91.389200000000002</v>
      </c>
      <c r="CT91" s="22">
        <v>91.389200000000002</v>
      </c>
      <c r="CU91" s="22">
        <v>90.950599999999994</v>
      </c>
      <c r="CV91" s="22">
        <v>90.950599999999994</v>
      </c>
      <c r="CW91" s="22">
        <v>90.950599999999994</v>
      </c>
      <c r="CX91" s="22">
        <v>90.848100000000002</v>
      </c>
      <c r="CY91" s="22">
        <v>90.848100000000002</v>
      </c>
      <c r="CZ91" s="22">
        <v>90.848100000000002</v>
      </c>
      <c r="DA91" s="22">
        <v>90.182400000000001</v>
      </c>
      <c r="DB91" s="22">
        <v>90.182400000000001</v>
      </c>
      <c r="DC91" s="22">
        <v>90.182400000000001</v>
      </c>
      <c r="DD91" s="22">
        <v>90.448099999999997</v>
      </c>
      <c r="DE91" s="22">
        <v>90.448099999999997</v>
      </c>
      <c r="DF91" s="22">
        <v>90.448099999999997</v>
      </c>
      <c r="DG91" s="22">
        <v>89.835400000000007</v>
      </c>
      <c r="DH91" s="22">
        <v>89.835400000000007</v>
      </c>
      <c r="DI91" s="22">
        <v>89.835400000000007</v>
      </c>
      <c r="DJ91" s="22">
        <v>90.819100000000006</v>
      </c>
      <c r="DK91" s="22">
        <v>90.819100000000006</v>
      </c>
      <c r="DL91" s="22">
        <v>90.819100000000006</v>
      </c>
      <c r="DM91" s="22">
        <v>90.088300000000004</v>
      </c>
      <c r="DN91" s="22">
        <v>90.088300000000004</v>
      </c>
      <c r="DO91" s="22">
        <v>90.088300000000004</v>
      </c>
      <c r="DP91" s="22">
        <v>89.510300000000001</v>
      </c>
      <c r="DQ91" s="22">
        <v>89.510300000000001</v>
      </c>
      <c r="DR91" s="22">
        <v>89.510300000000001</v>
      </c>
      <c r="DS91" s="22">
        <v>89.377399999999994</v>
      </c>
      <c r="DT91" s="22">
        <v>89.377399999999994</v>
      </c>
      <c r="DU91" s="22">
        <v>89.377399999999994</v>
      </c>
      <c r="DV91" s="22">
        <v>89.539500000000004</v>
      </c>
      <c r="DW91" s="22">
        <v>89.539500000000004</v>
      </c>
      <c r="DX91" s="22">
        <v>89.539500000000004</v>
      </c>
      <c r="DY91" s="22">
        <v>89.304199999999994</v>
      </c>
      <c r="DZ91" s="22">
        <v>89.304199999999994</v>
      </c>
      <c r="EA91" s="22">
        <v>89.304199999999994</v>
      </c>
      <c r="EB91" s="22">
        <v>91.125200000000007</v>
      </c>
      <c r="EC91" s="22">
        <v>91.125200000000007</v>
      </c>
      <c r="ED91" s="22">
        <v>91.125200000000007</v>
      </c>
      <c r="EE91" s="22">
        <v>91.533600000000007</v>
      </c>
      <c r="EF91" s="22">
        <v>91.533600000000007</v>
      </c>
      <c r="EG91" s="22">
        <v>91.533600000000007</v>
      </c>
      <c r="EH91" s="22">
        <v>91.196100000000001</v>
      </c>
      <c r="EI91" s="22">
        <v>91.196100000000001</v>
      </c>
      <c r="EJ91" s="22">
        <v>91.196100000000001</v>
      </c>
      <c r="EK91" s="22">
        <v>92.469200000000001</v>
      </c>
      <c r="EL91" s="22">
        <v>92.469200000000001</v>
      </c>
      <c r="EM91" s="22">
        <v>92.469200000000001</v>
      </c>
      <c r="EN91" s="22">
        <v>92.960400000000007</v>
      </c>
      <c r="EO91" s="22">
        <v>92.960400000000007</v>
      </c>
      <c r="EP91" s="22">
        <v>92.960400000000007</v>
      </c>
      <c r="EQ91" s="22">
        <v>92.123699999999999</v>
      </c>
      <c r="ER91" s="22">
        <v>92.123699999999999</v>
      </c>
      <c r="ES91" s="22">
        <v>92.123699999999999</v>
      </c>
      <c r="ET91" s="22">
        <v>92.859700000000004</v>
      </c>
      <c r="EU91" s="22">
        <v>92.859700000000004</v>
      </c>
      <c r="EV91" s="22">
        <v>92.859700000000004</v>
      </c>
      <c r="EW91" s="22">
        <v>92.565299999999993</v>
      </c>
      <c r="EX91" s="22">
        <v>92.565299999999993</v>
      </c>
      <c r="EY91" s="22">
        <v>92.565299999999993</v>
      </c>
      <c r="EZ91" s="22">
        <v>93.273399999999995</v>
      </c>
      <c r="FA91" s="22">
        <v>93.273399999999995</v>
      </c>
      <c r="FB91" s="22">
        <v>93.273399999999995</v>
      </c>
      <c r="FC91" s="22">
        <v>92.267700000000005</v>
      </c>
      <c r="FD91" s="22">
        <v>92.267700000000005</v>
      </c>
      <c r="FE91" s="22">
        <v>92.267700000000005</v>
      </c>
      <c r="FF91" s="22">
        <v>92.200900000000004</v>
      </c>
      <c r="FG91" s="22">
        <v>92.200900000000004</v>
      </c>
      <c r="FH91" s="22">
        <v>92.200900000000004</v>
      </c>
      <c r="FI91" s="22">
        <v>92.4041</v>
      </c>
      <c r="FJ91" s="22">
        <v>92.4041</v>
      </c>
      <c r="FK91" s="22">
        <v>92.4041</v>
      </c>
      <c r="FL91" s="22">
        <v>92.4041</v>
      </c>
      <c r="FM91" s="22">
        <v>92.4041</v>
      </c>
      <c r="FN91" s="22">
        <v>92.712599999999995</v>
      </c>
      <c r="FO91" s="22">
        <v>92.712599999999995</v>
      </c>
      <c r="FP91" s="22">
        <v>92.712599999999995</v>
      </c>
      <c r="FQ91" s="22">
        <v>92.309700000000007</v>
      </c>
      <c r="FR91" s="22">
        <v>92.309700000000007</v>
      </c>
      <c r="FS91" s="22">
        <v>92.309700000000007</v>
      </c>
      <c r="FT91" s="22">
        <v>92.192400000000006</v>
      </c>
      <c r="FU91" s="22">
        <v>92.192400000000006</v>
      </c>
      <c r="FV91" s="22">
        <v>92.192400000000006</v>
      </c>
      <c r="FW91" s="22">
        <v>92.179000000000002</v>
      </c>
      <c r="FX91" s="22">
        <v>92.179000000000002</v>
      </c>
      <c r="FY91" s="22">
        <v>92.179000000000002</v>
      </c>
      <c r="FZ91" s="22">
        <v>92.7303</v>
      </c>
      <c r="GA91" s="22">
        <v>92.7303</v>
      </c>
      <c r="GB91" s="22">
        <v>92.7303</v>
      </c>
      <c r="GC91" s="22">
        <v>91.909400000000005</v>
      </c>
      <c r="GD91" s="22">
        <v>91.909400000000005</v>
      </c>
      <c r="GE91" s="22">
        <v>91.909400000000005</v>
      </c>
      <c r="GF91" s="22">
        <v>93.178600000000003</v>
      </c>
      <c r="GG91" s="22">
        <v>93.178600000000003</v>
      </c>
      <c r="GH91" s="22">
        <v>93.178600000000003</v>
      </c>
      <c r="GI91" s="22">
        <v>92.479900000000001</v>
      </c>
      <c r="GJ91" s="22">
        <v>92.479900000000001</v>
      </c>
      <c r="GK91" s="22">
        <v>92.479900000000001</v>
      </c>
      <c r="GL91" s="22">
        <v>92.210400000000007</v>
      </c>
      <c r="GM91" s="22">
        <v>92.210400000000007</v>
      </c>
      <c r="GN91" s="22">
        <v>92.210400000000007</v>
      </c>
      <c r="GO91" s="22">
        <v>93.358999999999995</v>
      </c>
      <c r="GP91" s="22">
        <v>93.358999999999995</v>
      </c>
      <c r="GQ91" s="22">
        <v>93.358999999999995</v>
      </c>
      <c r="GR91" s="22">
        <v>94.731499999999997</v>
      </c>
      <c r="GS91" s="22">
        <v>94.731499999999997</v>
      </c>
      <c r="GT91" s="22">
        <v>94.731499999999997</v>
      </c>
      <c r="GU91" s="22">
        <v>95.732100000000003</v>
      </c>
      <c r="GV91" s="22">
        <v>95.732100000000003</v>
      </c>
      <c r="GW91" s="22">
        <v>95.732100000000003</v>
      </c>
      <c r="GX91" s="22">
        <v>98.060699999999997</v>
      </c>
      <c r="GY91" s="22">
        <v>98.060699999999997</v>
      </c>
      <c r="GZ91" s="22">
        <v>98.060699999999997</v>
      </c>
      <c r="HA91" s="22">
        <v>98.683499999999995</v>
      </c>
      <c r="HB91" s="22">
        <v>98.683499999999995</v>
      </c>
      <c r="HC91" s="22">
        <v>98.683499999999995</v>
      </c>
      <c r="HD91" s="22">
        <v>99.358099999999993</v>
      </c>
      <c r="HE91" s="22">
        <v>99.358099999999993</v>
      </c>
      <c r="HF91" s="22">
        <v>99.358099999999993</v>
      </c>
      <c r="HG91" s="22">
        <v>100.57470000000001</v>
      </c>
      <c r="HH91" s="22">
        <v>100.57470000000001</v>
      </c>
      <c r="HI91" s="22">
        <v>100.57470000000001</v>
      </c>
      <c r="HJ91" s="22">
        <v>100.2897</v>
      </c>
      <c r="HK91" s="22">
        <v>100.2897</v>
      </c>
      <c r="HL91" s="22">
        <v>100.2897</v>
      </c>
      <c r="HM91" s="22">
        <v>100.5394</v>
      </c>
      <c r="HN91" s="22">
        <v>100.5394</v>
      </c>
      <c r="HO91" s="22">
        <v>100.5394</v>
      </c>
      <c r="HP91" s="22">
        <v>100.51179999999999</v>
      </c>
      <c r="HQ91" s="22">
        <v>100.51179999999999</v>
      </c>
      <c r="HR91" s="22">
        <v>100.51179999999999</v>
      </c>
      <c r="HS91" s="167">
        <v>100</v>
      </c>
      <c r="HT91" s="22">
        <v>100</v>
      </c>
      <c r="HU91" s="4">
        <v>100</v>
      </c>
      <c r="HV91" s="4">
        <v>100.2978</v>
      </c>
      <c r="HW91" s="4">
        <v>100.2978</v>
      </c>
      <c r="HX91" s="4">
        <v>100.2978</v>
      </c>
      <c r="HY91" s="4">
        <v>99.581800000000001</v>
      </c>
      <c r="HZ91" s="4">
        <v>99.581800000000001</v>
      </c>
      <c r="IA91" s="4">
        <v>99.581800000000001</v>
      </c>
      <c r="IB91" s="4">
        <v>98.201899999999995</v>
      </c>
      <c r="IC91" s="4">
        <v>98.201899999999995</v>
      </c>
      <c r="ID91" s="4">
        <v>98.201899999999995</v>
      </c>
      <c r="IE91" s="4">
        <v>100.25620000000001</v>
      </c>
      <c r="IF91" s="4">
        <v>100.25620000000001</v>
      </c>
      <c r="IG91" s="4">
        <v>100.25620000000001</v>
      </c>
      <c r="IH91" s="4">
        <v>100.7129</v>
      </c>
      <c r="II91" s="4">
        <v>100.7129</v>
      </c>
      <c r="IJ91" s="28">
        <v>100.7129</v>
      </c>
    </row>
    <row r="92" spans="1:244" s="13" customFormat="1" ht="11.1" customHeight="1" x14ac:dyDescent="0.2">
      <c r="A92" s="95" t="s">
        <v>2234</v>
      </c>
      <c r="B92"/>
      <c r="C92" t="s">
        <v>5541</v>
      </c>
      <c r="D92" s="46" t="s">
        <v>5355</v>
      </c>
      <c r="E92" s="47"/>
      <c r="F92" s="34"/>
      <c r="G92" s="34"/>
      <c r="H92" s="34"/>
      <c r="I92" s="34" t="str">
        <f>IF(LEFT($J$1,1)="1",VLOOKUP($A92,PPI_IPI_PGA_PGAI!$A:$I,2,FALSE),IF(LEFT($J$1,1)="2",VLOOKUP($A92,PPI_IPI_PGA_PGAI!$A:$I,3,FALSE),IF(LEFT($J$1,1)="3",VLOOKUP($A92,PPI_IPI_PGA_PGAI!$A:$I,4,FALSE),VLOOKUP($A92,PPI_IPI_PGA_PGAI!$A:$I,5,FALSE))))</f>
        <v>Fassbier</v>
      </c>
      <c r="K92" s="34"/>
      <c r="L92" s="34"/>
      <c r="M92" s="34"/>
      <c r="N92" s="189"/>
      <c r="O92" s="5">
        <v>5.1400000000000001E-2</v>
      </c>
      <c r="P92" s="153" t="s">
        <v>5719</v>
      </c>
      <c r="Q92" s="153" t="s">
        <v>5719</v>
      </c>
      <c r="R92" s="153" t="s">
        <v>5719</v>
      </c>
      <c r="S92" s="153" t="s">
        <v>5719</v>
      </c>
      <c r="T92" s="153" t="s">
        <v>5719</v>
      </c>
      <c r="U92" s="153" t="s">
        <v>5719</v>
      </c>
      <c r="V92" s="153" t="s">
        <v>5719</v>
      </c>
      <c r="W92" s="153" t="s">
        <v>5719</v>
      </c>
      <c r="X92" s="153" t="s">
        <v>5719</v>
      </c>
      <c r="Y92" s="153" t="s">
        <v>5719</v>
      </c>
      <c r="Z92" s="153" t="s">
        <v>5719</v>
      </c>
      <c r="AA92" s="153" t="s">
        <v>5719</v>
      </c>
      <c r="AB92" s="153" t="s">
        <v>5719</v>
      </c>
      <c r="AC92" s="153" t="s">
        <v>5719</v>
      </c>
      <c r="AD92" s="153" t="s">
        <v>5719</v>
      </c>
      <c r="AE92" s="153" t="s">
        <v>5719</v>
      </c>
      <c r="AF92" s="153" t="s">
        <v>5719</v>
      </c>
      <c r="AG92" s="153" t="s">
        <v>5719</v>
      </c>
      <c r="AH92" s="153" t="s">
        <v>5719</v>
      </c>
      <c r="AI92" s="153" t="s">
        <v>5719</v>
      </c>
      <c r="AJ92" s="153" t="s">
        <v>5719</v>
      </c>
      <c r="AK92" s="153" t="s">
        <v>5719</v>
      </c>
      <c r="AL92" s="153" t="s">
        <v>5719</v>
      </c>
      <c r="AM92" s="153" t="s">
        <v>5719</v>
      </c>
      <c r="AN92" s="153" t="s">
        <v>5719</v>
      </c>
      <c r="AO92" s="153" t="s">
        <v>5719</v>
      </c>
      <c r="AP92" s="153" t="s">
        <v>5719</v>
      </c>
      <c r="AQ92" s="153" t="s">
        <v>5719</v>
      </c>
      <c r="AR92" s="153" t="s">
        <v>5719</v>
      </c>
      <c r="AS92" s="153" t="s">
        <v>5719</v>
      </c>
      <c r="AT92" s="153" t="s">
        <v>5719</v>
      </c>
      <c r="AU92" s="153" t="s">
        <v>5719</v>
      </c>
      <c r="AV92" s="153" t="s">
        <v>5719</v>
      </c>
      <c r="AW92" s="153" t="s">
        <v>5719</v>
      </c>
      <c r="AX92" s="153" t="s">
        <v>5719</v>
      </c>
      <c r="AY92" s="153" t="s">
        <v>5719</v>
      </c>
      <c r="AZ92" s="153" t="s">
        <v>5719</v>
      </c>
      <c r="BA92" s="153" t="s">
        <v>5719</v>
      </c>
      <c r="BB92" s="153" t="s">
        <v>5719</v>
      </c>
      <c r="BC92" s="153" t="s">
        <v>5719</v>
      </c>
      <c r="BD92" s="153" t="s">
        <v>5719</v>
      </c>
      <c r="BE92" s="153" t="s">
        <v>5719</v>
      </c>
      <c r="BF92" s="153" t="s">
        <v>5719</v>
      </c>
      <c r="BG92" s="153" t="s">
        <v>5719</v>
      </c>
      <c r="BH92" s="153" t="s">
        <v>5719</v>
      </c>
      <c r="BI92" s="153" t="s">
        <v>5719</v>
      </c>
      <c r="BJ92" s="153" t="s">
        <v>5719</v>
      </c>
      <c r="BK92" s="153" t="s">
        <v>5719</v>
      </c>
      <c r="BL92" s="153" t="s">
        <v>5719</v>
      </c>
      <c r="BM92" s="153" t="s">
        <v>5719</v>
      </c>
      <c r="BN92" s="153" t="s">
        <v>5719</v>
      </c>
      <c r="BO92" s="153" t="s">
        <v>5719</v>
      </c>
      <c r="BP92" s="153" t="s">
        <v>5719</v>
      </c>
      <c r="BQ92" s="153" t="s">
        <v>5719</v>
      </c>
      <c r="BR92" s="153" t="s">
        <v>5719</v>
      </c>
      <c r="BS92" s="153" t="s">
        <v>5719</v>
      </c>
      <c r="BT92" s="153" t="s">
        <v>5719</v>
      </c>
      <c r="BU92" s="153" t="s">
        <v>5719</v>
      </c>
      <c r="BV92" s="153" t="s">
        <v>5719</v>
      </c>
      <c r="BW92" s="153" t="s">
        <v>5719</v>
      </c>
      <c r="BX92" s="153" t="s">
        <v>5719</v>
      </c>
      <c r="BY92" s="153" t="s">
        <v>5719</v>
      </c>
      <c r="BZ92" s="153" t="s">
        <v>5719</v>
      </c>
      <c r="CA92" s="153" t="s">
        <v>5719</v>
      </c>
      <c r="CB92" s="153" t="s">
        <v>5719</v>
      </c>
      <c r="CC92" s="153" t="s">
        <v>5719</v>
      </c>
      <c r="CD92" s="153" t="s">
        <v>5719</v>
      </c>
      <c r="CE92" s="153" t="s">
        <v>5719</v>
      </c>
      <c r="CF92" s="153" t="s">
        <v>5719</v>
      </c>
      <c r="CG92" s="153" t="s">
        <v>5719</v>
      </c>
      <c r="CH92" s="153" t="s">
        <v>5719</v>
      </c>
      <c r="CI92" s="153" t="s">
        <v>5719</v>
      </c>
      <c r="CJ92" s="153" t="s">
        <v>5719</v>
      </c>
      <c r="CK92" s="153" t="s">
        <v>5719</v>
      </c>
      <c r="CL92" s="153" t="s">
        <v>5719</v>
      </c>
      <c r="CM92" s="153" t="s">
        <v>5719</v>
      </c>
      <c r="CN92" s="153" t="s">
        <v>5719</v>
      </c>
      <c r="CO92" s="153" t="s">
        <v>5719</v>
      </c>
      <c r="CP92" s="153" t="s">
        <v>5719</v>
      </c>
      <c r="CQ92" s="153" t="s">
        <v>5719</v>
      </c>
      <c r="CR92" s="153" t="s">
        <v>5719</v>
      </c>
      <c r="CS92" s="153" t="s">
        <v>5719</v>
      </c>
      <c r="CT92" s="153" t="s">
        <v>5719</v>
      </c>
      <c r="CU92" s="153" t="s">
        <v>5719</v>
      </c>
      <c r="CV92" s="153" t="s">
        <v>5719</v>
      </c>
      <c r="CW92" s="153" t="s">
        <v>5719</v>
      </c>
      <c r="CX92" s="153" t="s">
        <v>5719</v>
      </c>
      <c r="CY92" s="153" t="s">
        <v>5719</v>
      </c>
      <c r="CZ92" s="153" t="s">
        <v>5719</v>
      </c>
      <c r="DA92" s="153" t="s">
        <v>5719</v>
      </c>
      <c r="DB92" s="153" t="s">
        <v>5719</v>
      </c>
      <c r="DC92" s="153" t="s">
        <v>5719</v>
      </c>
      <c r="DD92" s="153" t="s">
        <v>5719</v>
      </c>
      <c r="DE92" s="153" t="s">
        <v>5719</v>
      </c>
      <c r="DF92" s="153" t="s">
        <v>5719</v>
      </c>
      <c r="DG92" s="153" t="s">
        <v>5719</v>
      </c>
      <c r="DH92" s="153" t="s">
        <v>5719</v>
      </c>
      <c r="DI92" s="153" t="s">
        <v>5719</v>
      </c>
      <c r="DJ92" s="153" t="s">
        <v>5719</v>
      </c>
      <c r="DK92" s="153" t="s">
        <v>5719</v>
      </c>
      <c r="DL92" s="153" t="s">
        <v>5719</v>
      </c>
      <c r="DM92" s="153" t="s">
        <v>5719</v>
      </c>
      <c r="DN92" s="153" t="s">
        <v>5719</v>
      </c>
      <c r="DO92" s="153" t="s">
        <v>5719</v>
      </c>
      <c r="DP92" s="153" t="s">
        <v>5719</v>
      </c>
      <c r="DQ92" s="153" t="s">
        <v>5719</v>
      </c>
      <c r="DR92" s="153" t="s">
        <v>5719</v>
      </c>
      <c r="DS92" s="153" t="s">
        <v>5719</v>
      </c>
      <c r="DT92" s="153" t="s">
        <v>5719</v>
      </c>
      <c r="DU92" s="153" t="s">
        <v>5719</v>
      </c>
      <c r="DV92" s="153" t="s">
        <v>5719</v>
      </c>
      <c r="DW92" s="153" t="s">
        <v>5719</v>
      </c>
      <c r="DX92" s="153" t="s">
        <v>5719</v>
      </c>
      <c r="DY92" s="153" t="s">
        <v>5719</v>
      </c>
      <c r="DZ92" s="153" t="s">
        <v>5719</v>
      </c>
      <c r="EA92" s="153" t="s">
        <v>5719</v>
      </c>
      <c r="EB92" s="153" t="s">
        <v>5719</v>
      </c>
      <c r="EC92" s="153" t="s">
        <v>5719</v>
      </c>
      <c r="ED92" s="153" t="s">
        <v>5719</v>
      </c>
      <c r="EE92" s="153" t="s">
        <v>5719</v>
      </c>
      <c r="EF92" s="153" t="s">
        <v>5719</v>
      </c>
      <c r="EG92" s="153" t="s">
        <v>5719</v>
      </c>
      <c r="EH92" s="153" t="s">
        <v>5719</v>
      </c>
      <c r="EI92" s="153" t="s">
        <v>5719</v>
      </c>
      <c r="EJ92" s="153" t="s">
        <v>5719</v>
      </c>
      <c r="EK92" s="153" t="s">
        <v>5719</v>
      </c>
      <c r="EL92" s="153" t="s">
        <v>5719</v>
      </c>
      <c r="EM92" s="153" t="s">
        <v>5719</v>
      </c>
      <c r="EN92" s="153" t="s">
        <v>5719</v>
      </c>
      <c r="EO92" s="153" t="s">
        <v>5719</v>
      </c>
      <c r="EP92" s="153" t="s">
        <v>5719</v>
      </c>
      <c r="EQ92" s="153" t="s">
        <v>5719</v>
      </c>
      <c r="ER92" s="153" t="s">
        <v>5719</v>
      </c>
      <c r="ES92" s="153" t="s">
        <v>5719</v>
      </c>
      <c r="ET92" s="153" t="s">
        <v>5719</v>
      </c>
      <c r="EU92" s="153" t="s">
        <v>5719</v>
      </c>
      <c r="EV92" s="153" t="s">
        <v>5719</v>
      </c>
      <c r="EW92" s="153" t="s">
        <v>5719</v>
      </c>
      <c r="EX92" s="153" t="s">
        <v>5719</v>
      </c>
      <c r="EY92" s="153" t="s">
        <v>5719</v>
      </c>
      <c r="EZ92" s="153" t="s">
        <v>5719</v>
      </c>
      <c r="FA92" s="153" t="s">
        <v>5719</v>
      </c>
      <c r="FB92" s="153" t="s">
        <v>5719</v>
      </c>
      <c r="FC92" s="153" t="s">
        <v>5719</v>
      </c>
      <c r="FD92" s="153" t="s">
        <v>5719</v>
      </c>
      <c r="FE92" s="153" t="s">
        <v>5719</v>
      </c>
      <c r="FF92" s="153" t="s">
        <v>5719</v>
      </c>
      <c r="FG92" s="153" t="s">
        <v>5719</v>
      </c>
      <c r="FH92" s="153" t="s">
        <v>5719</v>
      </c>
      <c r="FI92" s="153" t="s">
        <v>5719</v>
      </c>
      <c r="FJ92" s="153" t="s">
        <v>5719</v>
      </c>
      <c r="FK92" s="153" t="s">
        <v>5719</v>
      </c>
      <c r="FL92" s="153" t="s">
        <v>5719</v>
      </c>
      <c r="FM92" s="153" t="s">
        <v>5719</v>
      </c>
      <c r="FN92" s="153" t="s">
        <v>5719</v>
      </c>
      <c r="FO92" s="153" t="s">
        <v>5719</v>
      </c>
      <c r="FP92" s="153" t="s">
        <v>5719</v>
      </c>
      <c r="FQ92" s="153" t="s">
        <v>5719</v>
      </c>
      <c r="FR92" s="153" t="s">
        <v>5719</v>
      </c>
      <c r="FS92" s="153" t="s">
        <v>5719</v>
      </c>
      <c r="FT92" s="153" t="s">
        <v>5719</v>
      </c>
      <c r="FU92" s="153" t="s">
        <v>5719</v>
      </c>
      <c r="FV92" s="153" t="s">
        <v>5719</v>
      </c>
      <c r="FW92" s="153" t="s">
        <v>5719</v>
      </c>
      <c r="FX92" s="153" t="s">
        <v>5719</v>
      </c>
      <c r="FY92" s="153" t="s">
        <v>5719</v>
      </c>
      <c r="FZ92" s="153" t="s">
        <v>5719</v>
      </c>
      <c r="GA92" s="153" t="s">
        <v>5719</v>
      </c>
      <c r="GB92" s="153" t="s">
        <v>5719</v>
      </c>
      <c r="GC92" s="153" t="s">
        <v>5719</v>
      </c>
      <c r="GD92" s="153" t="s">
        <v>5719</v>
      </c>
      <c r="GE92" s="153" t="s">
        <v>5719</v>
      </c>
      <c r="GF92" s="153" t="s">
        <v>5719</v>
      </c>
      <c r="GG92" s="153" t="s">
        <v>5719</v>
      </c>
      <c r="GH92" s="153" t="s">
        <v>5719</v>
      </c>
      <c r="GI92" s="153" t="s">
        <v>5719</v>
      </c>
      <c r="GJ92" s="153" t="s">
        <v>5719</v>
      </c>
      <c r="GK92" s="153" t="s">
        <v>5719</v>
      </c>
      <c r="GL92" s="153" t="s">
        <v>5719</v>
      </c>
      <c r="GM92" s="153" t="s">
        <v>5719</v>
      </c>
      <c r="GN92" s="153" t="s">
        <v>5719</v>
      </c>
      <c r="GO92" s="153" t="s">
        <v>5719</v>
      </c>
      <c r="GP92" s="153" t="s">
        <v>5719</v>
      </c>
      <c r="GQ92" s="153" t="s">
        <v>5719</v>
      </c>
      <c r="GR92" s="153" t="s">
        <v>5719</v>
      </c>
      <c r="GS92" s="153" t="s">
        <v>5719</v>
      </c>
      <c r="GT92" s="153" t="s">
        <v>5719</v>
      </c>
      <c r="GU92" s="153" t="s">
        <v>5719</v>
      </c>
      <c r="GV92" s="153" t="s">
        <v>5719</v>
      </c>
      <c r="GW92" s="153" t="s">
        <v>5719</v>
      </c>
      <c r="GX92" s="153" t="s">
        <v>5719</v>
      </c>
      <c r="GY92" s="153" t="s">
        <v>5719</v>
      </c>
      <c r="GZ92" s="153" t="s">
        <v>5719</v>
      </c>
      <c r="HA92" s="153" t="s">
        <v>5719</v>
      </c>
      <c r="HB92" s="153" t="s">
        <v>5719</v>
      </c>
      <c r="HC92" s="153" t="s">
        <v>5719</v>
      </c>
      <c r="HD92" s="153" t="s">
        <v>5719</v>
      </c>
      <c r="HE92" s="153" t="s">
        <v>5719</v>
      </c>
      <c r="HF92" s="153" t="s">
        <v>5719</v>
      </c>
      <c r="HG92" s="153" t="s">
        <v>5719</v>
      </c>
      <c r="HH92" s="153" t="s">
        <v>5719</v>
      </c>
      <c r="HI92" s="153" t="s">
        <v>5719</v>
      </c>
      <c r="HJ92" s="153" t="s">
        <v>5719</v>
      </c>
      <c r="HK92" s="153" t="s">
        <v>5719</v>
      </c>
      <c r="HL92" s="153" t="s">
        <v>5719</v>
      </c>
      <c r="HM92" s="153" t="s">
        <v>5719</v>
      </c>
      <c r="HN92" s="153" t="s">
        <v>5719</v>
      </c>
      <c r="HO92" s="153" t="s">
        <v>5719</v>
      </c>
      <c r="HP92" s="153" t="s">
        <v>5719</v>
      </c>
      <c r="HQ92" s="153" t="s">
        <v>5719</v>
      </c>
      <c r="HR92" s="153" t="s">
        <v>5719</v>
      </c>
      <c r="HS92" s="167">
        <v>100</v>
      </c>
      <c r="HT92" s="22">
        <v>100</v>
      </c>
      <c r="HU92" s="4">
        <v>100</v>
      </c>
      <c r="HV92" s="4">
        <v>99.040599999999998</v>
      </c>
      <c r="HW92" s="4">
        <v>99.040599999999998</v>
      </c>
      <c r="HX92" s="4">
        <v>99.040599999999998</v>
      </c>
      <c r="HY92" s="4">
        <v>97.479500000000002</v>
      </c>
      <c r="HZ92" s="4">
        <v>97.479500000000002</v>
      </c>
      <c r="IA92" s="4">
        <v>97.479500000000002</v>
      </c>
      <c r="IB92" s="4">
        <v>97.907700000000006</v>
      </c>
      <c r="IC92" s="4">
        <v>97.907700000000006</v>
      </c>
      <c r="ID92" s="4">
        <v>97.907700000000006</v>
      </c>
      <c r="IE92" s="4">
        <v>98.716700000000003</v>
      </c>
      <c r="IF92" s="4">
        <v>98.716700000000003</v>
      </c>
      <c r="IG92" s="4">
        <v>98.716700000000003</v>
      </c>
      <c r="IH92" s="4">
        <v>97.702699999999993</v>
      </c>
      <c r="II92" s="4">
        <v>97.702699999999993</v>
      </c>
      <c r="IJ92" s="28">
        <v>97.702699999999993</v>
      </c>
    </row>
    <row r="93" spans="1:244" s="13" customFormat="1" ht="11.1" customHeight="1" x14ac:dyDescent="0.2">
      <c r="A93" s="95" t="s">
        <v>2235</v>
      </c>
      <c r="B93"/>
      <c r="C93" t="s">
        <v>5542</v>
      </c>
      <c r="D93" s="46" t="s">
        <v>448</v>
      </c>
      <c r="E93" s="47"/>
      <c r="F93" s="34"/>
      <c r="G93" s="34"/>
      <c r="H93" s="34"/>
      <c r="I93" s="34" t="str">
        <f>IF(LEFT($J$1,1)="1",VLOOKUP($A93,PPI_IPI_PGA_PGAI!$A:$I,2,FALSE),IF(LEFT($J$1,1)="2",VLOOKUP($A93,PPI_IPI_PGA_PGAI!$A:$I,3,FALSE),IF(LEFT($J$1,1)="3",VLOOKUP($A93,PPI_IPI_PGA_PGAI!$A:$I,4,FALSE),VLOOKUP($A93,PPI_IPI_PGA_PGAI!$A:$I,5,FALSE))))</f>
        <v>Flaschenbier</v>
      </c>
      <c r="K93" s="34"/>
      <c r="L93" s="34"/>
      <c r="M93" s="34"/>
      <c r="N93" s="189"/>
      <c r="O93" s="5">
        <v>9.5500000000000002E-2</v>
      </c>
      <c r="P93" s="153" t="s">
        <v>5719</v>
      </c>
      <c r="Q93" s="153" t="s">
        <v>5719</v>
      </c>
      <c r="R93" s="153" t="s">
        <v>5719</v>
      </c>
      <c r="S93" s="153" t="s">
        <v>5719</v>
      </c>
      <c r="T93" s="153" t="s">
        <v>5719</v>
      </c>
      <c r="U93" s="153" t="s">
        <v>5719</v>
      </c>
      <c r="V93" s="153" t="s">
        <v>5719</v>
      </c>
      <c r="W93" s="153" t="s">
        <v>5719</v>
      </c>
      <c r="X93" s="153" t="s">
        <v>5719</v>
      </c>
      <c r="Y93" s="153" t="s">
        <v>5719</v>
      </c>
      <c r="Z93" s="153" t="s">
        <v>5719</v>
      </c>
      <c r="AA93" s="153" t="s">
        <v>5719</v>
      </c>
      <c r="AB93" s="153" t="s">
        <v>5719</v>
      </c>
      <c r="AC93" s="153" t="s">
        <v>5719</v>
      </c>
      <c r="AD93" s="153" t="s">
        <v>5719</v>
      </c>
      <c r="AE93" s="153" t="s">
        <v>5719</v>
      </c>
      <c r="AF93" s="153" t="s">
        <v>5719</v>
      </c>
      <c r="AG93" s="153" t="s">
        <v>5719</v>
      </c>
      <c r="AH93" s="153" t="s">
        <v>5719</v>
      </c>
      <c r="AI93" s="153" t="s">
        <v>5719</v>
      </c>
      <c r="AJ93" s="153" t="s">
        <v>5719</v>
      </c>
      <c r="AK93" s="153" t="s">
        <v>5719</v>
      </c>
      <c r="AL93" s="153" t="s">
        <v>5719</v>
      </c>
      <c r="AM93" s="153" t="s">
        <v>5719</v>
      </c>
      <c r="AN93" s="153" t="s">
        <v>5719</v>
      </c>
      <c r="AO93" s="153" t="s">
        <v>5719</v>
      </c>
      <c r="AP93" s="153" t="s">
        <v>5719</v>
      </c>
      <c r="AQ93" s="153" t="s">
        <v>5719</v>
      </c>
      <c r="AR93" s="153" t="s">
        <v>5719</v>
      </c>
      <c r="AS93" s="153" t="s">
        <v>5719</v>
      </c>
      <c r="AT93" s="153" t="s">
        <v>5719</v>
      </c>
      <c r="AU93" s="153" t="s">
        <v>5719</v>
      </c>
      <c r="AV93" s="153" t="s">
        <v>5719</v>
      </c>
      <c r="AW93" s="153" t="s">
        <v>5719</v>
      </c>
      <c r="AX93" s="153" t="s">
        <v>5719</v>
      </c>
      <c r="AY93" s="153" t="s">
        <v>5719</v>
      </c>
      <c r="AZ93" s="153" t="s">
        <v>5719</v>
      </c>
      <c r="BA93" s="153" t="s">
        <v>5719</v>
      </c>
      <c r="BB93" s="153" t="s">
        <v>5719</v>
      </c>
      <c r="BC93" s="153" t="s">
        <v>5719</v>
      </c>
      <c r="BD93" s="153" t="s">
        <v>5719</v>
      </c>
      <c r="BE93" s="153" t="s">
        <v>5719</v>
      </c>
      <c r="BF93" s="153" t="s">
        <v>5719</v>
      </c>
      <c r="BG93" s="153" t="s">
        <v>5719</v>
      </c>
      <c r="BH93" s="153" t="s">
        <v>5719</v>
      </c>
      <c r="BI93" s="153" t="s">
        <v>5719</v>
      </c>
      <c r="BJ93" s="153" t="s">
        <v>5719</v>
      </c>
      <c r="BK93" s="153" t="s">
        <v>5719</v>
      </c>
      <c r="BL93" s="153" t="s">
        <v>5719</v>
      </c>
      <c r="BM93" s="153" t="s">
        <v>5719</v>
      </c>
      <c r="BN93" s="153" t="s">
        <v>5719</v>
      </c>
      <c r="BO93" s="153" t="s">
        <v>5719</v>
      </c>
      <c r="BP93" s="153" t="s">
        <v>5719</v>
      </c>
      <c r="BQ93" s="153" t="s">
        <v>5719</v>
      </c>
      <c r="BR93" s="153" t="s">
        <v>5719</v>
      </c>
      <c r="BS93" s="153" t="s">
        <v>5719</v>
      </c>
      <c r="BT93" s="153" t="s">
        <v>5719</v>
      </c>
      <c r="BU93" s="153" t="s">
        <v>5719</v>
      </c>
      <c r="BV93" s="153" t="s">
        <v>5719</v>
      </c>
      <c r="BW93" s="153" t="s">
        <v>5719</v>
      </c>
      <c r="BX93" s="153" t="s">
        <v>5719</v>
      </c>
      <c r="BY93" s="153" t="s">
        <v>5719</v>
      </c>
      <c r="BZ93" s="153" t="s">
        <v>5719</v>
      </c>
      <c r="CA93" s="153" t="s">
        <v>5719</v>
      </c>
      <c r="CB93" s="153" t="s">
        <v>5719</v>
      </c>
      <c r="CC93" s="153" t="s">
        <v>5719</v>
      </c>
      <c r="CD93" s="153" t="s">
        <v>5719</v>
      </c>
      <c r="CE93" s="153" t="s">
        <v>5719</v>
      </c>
      <c r="CF93" s="153" t="s">
        <v>5719</v>
      </c>
      <c r="CG93" s="153" t="s">
        <v>5719</v>
      </c>
      <c r="CH93" s="153" t="s">
        <v>5719</v>
      </c>
      <c r="CI93" s="153" t="s">
        <v>5719</v>
      </c>
      <c r="CJ93" s="153" t="s">
        <v>5719</v>
      </c>
      <c r="CK93" s="153" t="s">
        <v>5719</v>
      </c>
      <c r="CL93" s="153" t="s">
        <v>5719</v>
      </c>
      <c r="CM93" s="153" t="s">
        <v>5719</v>
      </c>
      <c r="CN93" s="153" t="s">
        <v>5719</v>
      </c>
      <c r="CO93" s="153" t="s">
        <v>5719</v>
      </c>
      <c r="CP93" s="153" t="s">
        <v>5719</v>
      </c>
      <c r="CQ93" s="153" t="s">
        <v>5719</v>
      </c>
      <c r="CR93" s="153" t="s">
        <v>5719</v>
      </c>
      <c r="CS93" s="153" t="s">
        <v>5719</v>
      </c>
      <c r="CT93" s="153" t="s">
        <v>5719</v>
      </c>
      <c r="CU93" s="153" t="s">
        <v>5719</v>
      </c>
      <c r="CV93" s="153" t="s">
        <v>5719</v>
      </c>
      <c r="CW93" s="153" t="s">
        <v>5719</v>
      </c>
      <c r="CX93" s="153" t="s">
        <v>5719</v>
      </c>
      <c r="CY93" s="153" t="s">
        <v>5719</v>
      </c>
      <c r="CZ93" s="153" t="s">
        <v>5719</v>
      </c>
      <c r="DA93" s="153" t="s">
        <v>5719</v>
      </c>
      <c r="DB93" s="153" t="s">
        <v>5719</v>
      </c>
      <c r="DC93" s="22">
        <v>93.830600000000004</v>
      </c>
      <c r="DD93" s="22">
        <v>93.788200000000003</v>
      </c>
      <c r="DE93" s="22">
        <v>93.788200000000003</v>
      </c>
      <c r="DF93" s="22">
        <v>93.788200000000003</v>
      </c>
      <c r="DG93" s="22">
        <v>93.422700000000006</v>
      </c>
      <c r="DH93" s="22">
        <v>93.422700000000006</v>
      </c>
      <c r="DI93" s="22">
        <v>93.422700000000006</v>
      </c>
      <c r="DJ93" s="22">
        <v>94.498099999999994</v>
      </c>
      <c r="DK93" s="22">
        <v>94.498099999999994</v>
      </c>
      <c r="DL93" s="22">
        <v>94.498099999999994</v>
      </c>
      <c r="DM93" s="22">
        <v>93.893900000000002</v>
      </c>
      <c r="DN93" s="22">
        <v>93.893900000000002</v>
      </c>
      <c r="DO93" s="22">
        <v>93.893900000000002</v>
      </c>
      <c r="DP93" s="22">
        <v>93.737700000000004</v>
      </c>
      <c r="DQ93" s="22">
        <v>93.737700000000004</v>
      </c>
      <c r="DR93" s="22">
        <v>93.737700000000004</v>
      </c>
      <c r="DS93" s="22">
        <v>93.936800000000005</v>
      </c>
      <c r="DT93" s="22">
        <v>93.936800000000005</v>
      </c>
      <c r="DU93" s="22">
        <v>93.936800000000005</v>
      </c>
      <c r="DV93" s="22">
        <v>94.1768</v>
      </c>
      <c r="DW93" s="22">
        <v>94.1768</v>
      </c>
      <c r="DX93" s="22">
        <v>94.1768</v>
      </c>
      <c r="DY93" s="22">
        <v>92.603800000000007</v>
      </c>
      <c r="DZ93" s="22">
        <v>92.603800000000007</v>
      </c>
      <c r="EA93" s="22">
        <v>92.603800000000007</v>
      </c>
      <c r="EB93" s="22">
        <v>95.870400000000004</v>
      </c>
      <c r="EC93" s="22">
        <v>95.870400000000004</v>
      </c>
      <c r="ED93" s="22">
        <v>95.870400000000004</v>
      </c>
      <c r="EE93" s="22">
        <v>95.855099999999993</v>
      </c>
      <c r="EF93" s="22">
        <v>95.855099999999993</v>
      </c>
      <c r="EG93" s="22">
        <v>95.855099999999993</v>
      </c>
      <c r="EH93" s="22">
        <v>95.951999999999998</v>
      </c>
      <c r="EI93" s="22">
        <v>95.951999999999998</v>
      </c>
      <c r="EJ93" s="22">
        <v>95.951999999999998</v>
      </c>
      <c r="EK93" s="22">
        <v>96.187700000000007</v>
      </c>
      <c r="EL93" s="22">
        <v>96.187700000000007</v>
      </c>
      <c r="EM93" s="22">
        <v>96.187700000000007</v>
      </c>
      <c r="EN93" s="22">
        <v>96.549400000000006</v>
      </c>
      <c r="EO93" s="22">
        <v>96.549400000000006</v>
      </c>
      <c r="EP93" s="22">
        <v>96.549400000000006</v>
      </c>
      <c r="EQ93" s="22">
        <v>96.471599999999995</v>
      </c>
      <c r="ER93" s="22">
        <v>96.471599999999995</v>
      </c>
      <c r="ES93" s="22">
        <v>96.471599999999995</v>
      </c>
      <c r="ET93" s="22">
        <v>96.73</v>
      </c>
      <c r="EU93" s="22">
        <v>96.73</v>
      </c>
      <c r="EV93" s="22">
        <v>96.73</v>
      </c>
      <c r="EW93" s="22">
        <v>96.741100000000003</v>
      </c>
      <c r="EX93" s="22">
        <v>96.741100000000003</v>
      </c>
      <c r="EY93" s="22">
        <v>96.741100000000003</v>
      </c>
      <c r="EZ93" s="22">
        <v>96.653099999999995</v>
      </c>
      <c r="FA93" s="22">
        <v>96.653099999999995</v>
      </c>
      <c r="FB93" s="22">
        <v>96.653099999999995</v>
      </c>
      <c r="FC93" s="22">
        <v>96.450999999999993</v>
      </c>
      <c r="FD93" s="22">
        <v>96.450999999999993</v>
      </c>
      <c r="FE93" s="22">
        <v>96.450999999999993</v>
      </c>
      <c r="FF93" s="22">
        <v>96.394199999999998</v>
      </c>
      <c r="FG93" s="22">
        <v>96.394199999999998</v>
      </c>
      <c r="FH93" s="22">
        <v>96.394199999999998</v>
      </c>
      <c r="FI93" s="22">
        <v>96.507099999999994</v>
      </c>
      <c r="FJ93" s="22">
        <v>96.507099999999994</v>
      </c>
      <c r="FK93" s="22">
        <v>96.507099999999994</v>
      </c>
      <c r="FL93" s="22">
        <v>96.507099999999994</v>
      </c>
      <c r="FM93" s="22">
        <v>96.507099999999994</v>
      </c>
      <c r="FN93" s="22">
        <v>96.624099999999999</v>
      </c>
      <c r="FO93" s="22">
        <v>96.624099999999999</v>
      </c>
      <c r="FP93" s="22">
        <v>96.624099999999999</v>
      </c>
      <c r="FQ93" s="22">
        <v>96.979399999999998</v>
      </c>
      <c r="FR93" s="22">
        <v>96.979399999999998</v>
      </c>
      <c r="FS93" s="22">
        <v>96.979399999999998</v>
      </c>
      <c r="FT93" s="22">
        <v>96.971100000000007</v>
      </c>
      <c r="FU93" s="22">
        <v>96.971100000000007</v>
      </c>
      <c r="FV93" s="22">
        <v>96.971100000000007</v>
      </c>
      <c r="FW93" s="22">
        <v>96.868200000000002</v>
      </c>
      <c r="FX93" s="22">
        <v>96.868200000000002</v>
      </c>
      <c r="FY93" s="22">
        <v>96.868200000000002</v>
      </c>
      <c r="FZ93" s="22">
        <v>97.527000000000001</v>
      </c>
      <c r="GA93" s="22">
        <v>97.527000000000001</v>
      </c>
      <c r="GB93" s="22">
        <v>97.527000000000001</v>
      </c>
      <c r="GC93" s="22">
        <v>96.835999999999999</v>
      </c>
      <c r="GD93" s="22">
        <v>96.835999999999999</v>
      </c>
      <c r="GE93" s="22">
        <v>96.835999999999999</v>
      </c>
      <c r="GF93" s="22">
        <v>97.403400000000005</v>
      </c>
      <c r="GG93" s="22">
        <v>97.403400000000005</v>
      </c>
      <c r="GH93" s="22">
        <v>97.403400000000005</v>
      </c>
      <c r="GI93" s="22">
        <v>96.454099999999997</v>
      </c>
      <c r="GJ93" s="22">
        <v>96.454099999999997</v>
      </c>
      <c r="GK93" s="22">
        <v>96.454099999999997</v>
      </c>
      <c r="GL93" s="22">
        <v>96.169700000000006</v>
      </c>
      <c r="GM93" s="22">
        <v>96.169700000000006</v>
      </c>
      <c r="GN93" s="22">
        <v>96.169700000000006</v>
      </c>
      <c r="GO93" s="22">
        <v>96.624300000000005</v>
      </c>
      <c r="GP93" s="22">
        <v>96.624300000000005</v>
      </c>
      <c r="GQ93" s="22">
        <v>96.624300000000005</v>
      </c>
      <c r="GR93" s="22">
        <v>97.601100000000002</v>
      </c>
      <c r="GS93" s="22">
        <v>97.601100000000002</v>
      </c>
      <c r="GT93" s="22">
        <v>97.601100000000002</v>
      </c>
      <c r="GU93" s="22">
        <v>98.321399999999997</v>
      </c>
      <c r="GV93" s="22">
        <v>98.321399999999997</v>
      </c>
      <c r="GW93" s="22">
        <v>98.321399999999997</v>
      </c>
      <c r="GX93" s="22">
        <v>100.0455</v>
      </c>
      <c r="GY93" s="22">
        <v>100.0455</v>
      </c>
      <c r="GZ93" s="22">
        <v>100.0455</v>
      </c>
      <c r="HA93" s="22">
        <v>100.1939</v>
      </c>
      <c r="HB93" s="22">
        <v>100.1939</v>
      </c>
      <c r="HC93" s="22">
        <v>100.1939</v>
      </c>
      <c r="HD93" s="22">
        <v>99.472999999999999</v>
      </c>
      <c r="HE93" s="22">
        <v>99.472999999999999</v>
      </c>
      <c r="HF93" s="22">
        <v>99.472999999999999</v>
      </c>
      <c r="HG93" s="22">
        <v>99.421199999999999</v>
      </c>
      <c r="HH93" s="22">
        <v>99.421199999999999</v>
      </c>
      <c r="HI93" s="22">
        <v>99.421199999999999</v>
      </c>
      <c r="HJ93" s="22">
        <v>99.459199999999996</v>
      </c>
      <c r="HK93" s="22">
        <v>99.459199999999996</v>
      </c>
      <c r="HL93" s="22">
        <v>99.459199999999996</v>
      </c>
      <c r="HM93" s="22">
        <v>100.2715</v>
      </c>
      <c r="HN93" s="22">
        <v>100.2715</v>
      </c>
      <c r="HO93" s="22">
        <v>100.2715</v>
      </c>
      <c r="HP93" s="22">
        <v>100.1948</v>
      </c>
      <c r="HQ93" s="22">
        <v>100.1948</v>
      </c>
      <c r="HR93" s="22">
        <v>100.1948</v>
      </c>
      <c r="HS93" s="167">
        <v>100</v>
      </c>
      <c r="HT93" s="22">
        <v>100</v>
      </c>
      <c r="HU93" s="4">
        <v>100</v>
      </c>
      <c r="HV93" s="4">
        <v>98.915000000000006</v>
      </c>
      <c r="HW93" s="4">
        <v>98.915000000000006</v>
      </c>
      <c r="HX93" s="4">
        <v>98.915000000000006</v>
      </c>
      <c r="HY93" s="4">
        <v>98.535300000000007</v>
      </c>
      <c r="HZ93" s="4">
        <v>98.535300000000007</v>
      </c>
      <c r="IA93" s="4">
        <v>98.535300000000007</v>
      </c>
      <c r="IB93" s="4">
        <v>98.681399999999996</v>
      </c>
      <c r="IC93" s="4">
        <v>98.681399999999996</v>
      </c>
      <c r="ID93" s="4">
        <v>98.681399999999996</v>
      </c>
      <c r="IE93" s="4">
        <v>98.770600000000002</v>
      </c>
      <c r="IF93" s="4">
        <v>98.770600000000002</v>
      </c>
      <c r="IG93" s="4">
        <v>98.770600000000002</v>
      </c>
      <c r="IH93" s="4">
        <v>99.411699999999996</v>
      </c>
      <c r="II93" s="4">
        <v>99.411699999999996</v>
      </c>
      <c r="IJ93" s="28">
        <v>99.411699999999996</v>
      </c>
    </row>
    <row r="94" spans="1:244" s="13" customFormat="1" ht="11.1" customHeight="1" x14ac:dyDescent="0.2">
      <c r="A94" s="95" t="s">
        <v>2236</v>
      </c>
      <c r="B94"/>
      <c r="C94" t="s">
        <v>5543</v>
      </c>
      <c r="D94" s="46" t="s">
        <v>5356</v>
      </c>
      <c r="E94" s="47"/>
      <c r="F94" s="34"/>
      <c r="G94" s="34"/>
      <c r="H94" s="34"/>
      <c r="I94" s="34" t="str">
        <f>IF(LEFT($J$1,1)="1",VLOOKUP($A94,PPI_IPI_PGA_PGAI!$A:$I,2,FALSE),IF(LEFT($J$1,1)="2",VLOOKUP($A94,PPI_IPI_PGA_PGAI!$A:$I,3,FALSE),IF(LEFT($J$1,1)="3",VLOOKUP($A94,PPI_IPI_PGA_PGAI!$A:$I,4,FALSE),VLOOKUP($A94,PPI_IPI_PGA_PGAI!$A:$I,5,FALSE))))</f>
        <v>Dosenbier</v>
      </c>
      <c r="K94" s="34"/>
      <c r="L94" s="34"/>
      <c r="M94" s="34"/>
      <c r="N94" s="189"/>
      <c r="O94" s="5">
        <v>4.6399999999999997E-2</v>
      </c>
      <c r="P94" s="153" t="s">
        <v>5719</v>
      </c>
      <c r="Q94" s="153" t="s">
        <v>5719</v>
      </c>
      <c r="R94" s="153" t="s">
        <v>5719</v>
      </c>
      <c r="S94" s="153" t="s">
        <v>5719</v>
      </c>
      <c r="T94" s="153" t="s">
        <v>5719</v>
      </c>
      <c r="U94" s="153" t="s">
        <v>5719</v>
      </c>
      <c r="V94" s="153" t="s">
        <v>5719</v>
      </c>
      <c r="W94" s="153" t="s">
        <v>5719</v>
      </c>
      <c r="X94" s="153" t="s">
        <v>5719</v>
      </c>
      <c r="Y94" s="153" t="s">
        <v>5719</v>
      </c>
      <c r="Z94" s="153" t="s">
        <v>5719</v>
      </c>
      <c r="AA94" s="153" t="s">
        <v>5719</v>
      </c>
      <c r="AB94" s="153" t="s">
        <v>5719</v>
      </c>
      <c r="AC94" s="153" t="s">
        <v>5719</v>
      </c>
      <c r="AD94" s="153" t="s">
        <v>5719</v>
      </c>
      <c r="AE94" s="153" t="s">
        <v>5719</v>
      </c>
      <c r="AF94" s="153" t="s">
        <v>5719</v>
      </c>
      <c r="AG94" s="153" t="s">
        <v>5719</v>
      </c>
      <c r="AH94" s="153" t="s">
        <v>5719</v>
      </c>
      <c r="AI94" s="153" t="s">
        <v>5719</v>
      </c>
      <c r="AJ94" s="153" t="s">
        <v>5719</v>
      </c>
      <c r="AK94" s="153" t="s">
        <v>5719</v>
      </c>
      <c r="AL94" s="153" t="s">
        <v>5719</v>
      </c>
      <c r="AM94" s="153" t="s">
        <v>5719</v>
      </c>
      <c r="AN94" s="153" t="s">
        <v>5719</v>
      </c>
      <c r="AO94" s="153" t="s">
        <v>5719</v>
      </c>
      <c r="AP94" s="153" t="s">
        <v>5719</v>
      </c>
      <c r="AQ94" s="153" t="s">
        <v>5719</v>
      </c>
      <c r="AR94" s="153" t="s">
        <v>5719</v>
      </c>
      <c r="AS94" s="153" t="s">
        <v>5719</v>
      </c>
      <c r="AT94" s="153" t="s">
        <v>5719</v>
      </c>
      <c r="AU94" s="153" t="s">
        <v>5719</v>
      </c>
      <c r="AV94" s="153" t="s">
        <v>5719</v>
      </c>
      <c r="AW94" s="153" t="s">
        <v>5719</v>
      </c>
      <c r="AX94" s="153" t="s">
        <v>5719</v>
      </c>
      <c r="AY94" s="153" t="s">
        <v>5719</v>
      </c>
      <c r="AZ94" s="153" t="s">
        <v>5719</v>
      </c>
      <c r="BA94" s="153" t="s">
        <v>5719</v>
      </c>
      <c r="BB94" s="153" t="s">
        <v>5719</v>
      </c>
      <c r="BC94" s="153" t="s">
        <v>5719</v>
      </c>
      <c r="BD94" s="153" t="s">
        <v>5719</v>
      </c>
      <c r="BE94" s="153" t="s">
        <v>5719</v>
      </c>
      <c r="BF94" s="153" t="s">
        <v>5719</v>
      </c>
      <c r="BG94" s="153" t="s">
        <v>5719</v>
      </c>
      <c r="BH94" s="153" t="s">
        <v>5719</v>
      </c>
      <c r="BI94" s="153" t="s">
        <v>5719</v>
      </c>
      <c r="BJ94" s="153" t="s">
        <v>5719</v>
      </c>
      <c r="BK94" s="153" t="s">
        <v>5719</v>
      </c>
      <c r="BL94" s="153" t="s">
        <v>5719</v>
      </c>
      <c r="BM94" s="153" t="s">
        <v>5719</v>
      </c>
      <c r="BN94" s="153" t="s">
        <v>5719</v>
      </c>
      <c r="BO94" s="153" t="s">
        <v>5719</v>
      </c>
      <c r="BP94" s="153" t="s">
        <v>5719</v>
      </c>
      <c r="BQ94" s="153" t="s">
        <v>5719</v>
      </c>
      <c r="BR94" s="153" t="s">
        <v>5719</v>
      </c>
      <c r="BS94" s="153" t="s">
        <v>5719</v>
      </c>
      <c r="BT94" s="153" t="s">
        <v>5719</v>
      </c>
      <c r="BU94" s="153" t="s">
        <v>5719</v>
      </c>
      <c r="BV94" s="153" t="s">
        <v>5719</v>
      </c>
      <c r="BW94" s="153" t="s">
        <v>5719</v>
      </c>
      <c r="BX94" s="153" t="s">
        <v>5719</v>
      </c>
      <c r="BY94" s="153" t="s">
        <v>5719</v>
      </c>
      <c r="BZ94" s="153" t="s">
        <v>5719</v>
      </c>
      <c r="CA94" s="153" t="s">
        <v>5719</v>
      </c>
      <c r="CB94" s="153" t="s">
        <v>5719</v>
      </c>
      <c r="CC94" s="153" t="s">
        <v>5719</v>
      </c>
      <c r="CD94" s="153" t="s">
        <v>5719</v>
      </c>
      <c r="CE94" s="153" t="s">
        <v>5719</v>
      </c>
      <c r="CF94" s="153" t="s">
        <v>5719</v>
      </c>
      <c r="CG94" s="153" t="s">
        <v>5719</v>
      </c>
      <c r="CH94" s="153" t="s">
        <v>5719</v>
      </c>
      <c r="CI94" s="153" t="s">
        <v>5719</v>
      </c>
      <c r="CJ94" s="153" t="s">
        <v>5719</v>
      </c>
      <c r="CK94" s="153" t="s">
        <v>5719</v>
      </c>
      <c r="CL94" s="153" t="s">
        <v>5719</v>
      </c>
      <c r="CM94" s="153" t="s">
        <v>5719</v>
      </c>
      <c r="CN94" s="153" t="s">
        <v>5719</v>
      </c>
      <c r="CO94" s="153" t="s">
        <v>5719</v>
      </c>
      <c r="CP94" s="153" t="s">
        <v>5719</v>
      </c>
      <c r="CQ94" s="153" t="s">
        <v>5719</v>
      </c>
      <c r="CR94" s="153" t="s">
        <v>5719</v>
      </c>
      <c r="CS94" s="153" t="s">
        <v>5719</v>
      </c>
      <c r="CT94" s="153" t="s">
        <v>5719</v>
      </c>
      <c r="CU94" s="153" t="s">
        <v>5719</v>
      </c>
      <c r="CV94" s="153" t="s">
        <v>5719</v>
      </c>
      <c r="CW94" s="153" t="s">
        <v>5719</v>
      </c>
      <c r="CX94" s="153" t="s">
        <v>5719</v>
      </c>
      <c r="CY94" s="153" t="s">
        <v>5719</v>
      </c>
      <c r="CZ94" s="153" t="s">
        <v>5719</v>
      </c>
      <c r="DA94" s="153" t="s">
        <v>5719</v>
      </c>
      <c r="DB94" s="153" t="s">
        <v>5719</v>
      </c>
      <c r="DC94" s="153" t="s">
        <v>5719</v>
      </c>
      <c r="DD94" s="153" t="s">
        <v>5719</v>
      </c>
      <c r="DE94" s="153" t="s">
        <v>5719</v>
      </c>
      <c r="DF94" s="153" t="s">
        <v>5719</v>
      </c>
      <c r="DG94" s="153" t="s">
        <v>5719</v>
      </c>
      <c r="DH94" s="153" t="s">
        <v>5719</v>
      </c>
      <c r="DI94" s="153" t="s">
        <v>5719</v>
      </c>
      <c r="DJ94" s="153" t="s">
        <v>5719</v>
      </c>
      <c r="DK94" s="153" t="s">
        <v>5719</v>
      </c>
      <c r="DL94" s="153" t="s">
        <v>5719</v>
      </c>
      <c r="DM94" s="153" t="s">
        <v>5719</v>
      </c>
      <c r="DN94" s="153" t="s">
        <v>5719</v>
      </c>
      <c r="DO94" s="153" t="s">
        <v>5719</v>
      </c>
      <c r="DP94" s="153" t="s">
        <v>5719</v>
      </c>
      <c r="DQ94" s="153" t="s">
        <v>5719</v>
      </c>
      <c r="DR94" s="153" t="s">
        <v>5719</v>
      </c>
      <c r="DS94" s="153" t="s">
        <v>5719</v>
      </c>
      <c r="DT94" s="153" t="s">
        <v>5719</v>
      </c>
      <c r="DU94" s="153" t="s">
        <v>5719</v>
      </c>
      <c r="DV94" s="153" t="s">
        <v>5719</v>
      </c>
      <c r="DW94" s="153" t="s">
        <v>5719</v>
      </c>
      <c r="DX94" s="153" t="s">
        <v>5719</v>
      </c>
      <c r="DY94" s="153" t="s">
        <v>5719</v>
      </c>
      <c r="DZ94" s="153" t="s">
        <v>5719</v>
      </c>
      <c r="EA94" s="153" t="s">
        <v>5719</v>
      </c>
      <c r="EB94" s="153" t="s">
        <v>5719</v>
      </c>
      <c r="EC94" s="153" t="s">
        <v>5719</v>
      </c>
      <c r="ED94" s="153" t="s">
        <v>5719</v>
      </c>
      <c r="EE94" s="153" t="s">
        <v>5719</v>
      </c>
      <c r="EF94" s="153" t="s">
        <v>5719</v>
      </c>
      <c r="EG94" s="153" t="s">
        <v>5719</v>
      </c>
      <c r="EH94" s="153" t="s">
        <v>5719</v>
      </c>
      <c r="EI94" s="153" t="s">
        <v>5719</v>
      </c>
      <c r="EJ94" s="153" t="s">
        <v>5719</v>
      </c>
      <c r="EK94" s="153" t="s">
        <v>5719</v>
      </c>
      <c r="EL94" s="153" t="s">
        <v>5719</v>
      </c>
      <c r="EM94" s="153" t="s">
        <v>5719</v>
      </c>
      <c r="EN94" s="153" t="s">
        <v>5719</v>
      </c>
      <c r="EO94" s="153" t="s">
        <v>5719</v>
      </c>
      <c r="EP94" s="153" t="s">
        <v>5719</v>
      </c>
      <c r="EQ94" s="153" t="s">
        <v>5719</v>
      </c>
      <c r="ER94" s="153" t="s">
        <v>5719</v>
      </c>
      <c r="ES94" s="153" t="s">
        <v>5719</v>
      </c>
      <c r="ET94" s="153" t="s">
        <v>5719</v>
      </c>
      <c r="EU94" s="153" t="s">
        <v>5719</v>
      </c>
      <c r="EV94" s="153" t="s">
        <v>5719</v>
      </c>
      <c r="EW94" s="153" t="s">
        <v>5719</v>
      </c>
      <c r="EX94" s="153" t="s">
        <v>5719</v>
      </c>
      <c r="EY94" s="153" t="s">
        <v>5719</v>
      </c>
      <c r="EZ94" s="153" t="s">
        <v>5719</v>
      </c>
      <c r="FA94" s="153" t="s">
        <v>5719</v>
      </c>
      <c r="FB94" s="153" t="s">
        <v>5719</v>
      </c>
      <c r="FC94" s="153" t="s">
        <v>5719</v>
      </c>
      <c r="FD94" s="153" t="s">
        <v>5719</v>
      </c>
      <c r="FE94" s="153" t="s">
        <v>5719</v>
      </c>
      <c r="FF94" s="153" t="s">
        <v>5719</v>
      </c>
      <c r="FG94" s="153" t="s">
        <v>5719</v>
      </c>
      <c r="FH94" s="153" t="s">
        <v>5719</v>
      </c>
      <c r="FI94" s="153" t="s">
        <v>5719</v>
      </c>
      <c r="FJ94" s="153" t="s">
        <v>5719</v>
      </c>
      <c r="FK94" s="153" t="s">
        <v>5719</v>
      </c>
      <c r="FL94" s="153" t="s">
        <v>5719</v>
      </c>
      <c r="FM94" s="153" t="s">
        <v>5719</v>
      </c>
      <c r="FN94" s="153" t="s">
        <v>5719</v>
      </c>
      <c r="FO94" s="153" t="s">
        <v>5719</v>
      </c>
      <c r="FP94" s="153" t="s">
        <v>5719</v>
      </c>
      <c r="FQ94" s="153" t="s">
        <v>5719</v>
      </c>
      <c r="FR94" s="153" t="s">
        <v>5719</v>
      </c>
      <c r="FS94" s="153" t="s">
        <v>5719</v>
      </c>
      <c r="FT94" s="153" t="s">
        <v>5719</v>
      </c>
      <c r="FU94" s="153" t="s">
        <v>5719</v>
      </c>
      <c r="FV94" s="153" t="s">
        <v>5719</v>
      </c>
      <c r="FW94" s="153" t="s">
        <v>5719</v>
      </c>
      <c r="FX94" s="153" t="s">
        <v>5719</v>
      </c>
      <c r="FY94" s="153" t="s">
        <v>5719</v>
      </c>
      <c r="FZ94" s="153" t="s">
        <v>5719</v>
      </c>
      <c r="GA94" s="153" t="s">
        <v>5719</v>
      </c>
      <c r="GB94" s="153" t="s">
        <v>5719</v>
      </c>
      <c r="GC94" s="153" t="s">
        <v>5719</v>
      </c>
      <c r="GD94" s="153" t="s">
        <v>5719</v>
      </c>
      <c r="GE94" s="153" t="s">
        <v>5719</v>
      </c>
      <c r="GF94" s="153" t="s">
        <v>5719</v>
      </c>
      <c r="GG94" s="153" t="s">
        <v>5719</v>
      </c>
      <c r="GH94" s="153" t="s">
        <v>5719</v>
      </c>
      <c r="GI94" s="153" t="s">
        <v>5719</v>
      </c>
      <c r="GJ94" s="153" t="s">
        <v>5719</v>
      </c>
      <c r="GK94" s="153" t="s">
        <v>5719</v>
      </c>
      <c r="GL94" s="153" t="s">
        <v>5719</v>
      </c>
      <c r="GM94" s="153" t="s">
        <v>5719</v>
      </c>
      <c r="GN94" s="153" t="s">
        <v>5719</v>
      </c>
      <c r="GO94" s="153" t="s">
        <v>5719</v>
      </c>
      <c r="GP94" s="153" t="s">
        <v>5719</v>
      </c>
      <c r="GQ94" s="153" t="s">
        <v>5719</v>
      </c>
      <c r="GR94" s="153" t="s">
        <v>5719</v>
      </c>
      <c r="GS94" s="153" t="s">
        <v>5719</v>
      </c>
      <c r="GT94" s="153" t="s">
        <v>5719</v>
      </c>
      <c r="GU94" s="153" t="s">
        <v>5719</v>
      </c>
      <c r="GV94" s="153" t="s">
        <v>5719</v>
      </c>
      <c r="GW94" s="153" t="s">
        <v>5719</v>
      </c>
      <c r="GX94" s="153" t="s">
        <v>5719</v>
      </c>
      <c r="GY94" s="153" t="s">
        <v>5719</v>
      </c>
      <c r="GZ94" s="153" t="s">
        <v>5719</v>
      </c>
      <c r="HA94" s="153" t="s">
        <v>5719</v>
      </c>
      <c r="HB94" s="153" t="s">
        <v>5719</v>
      </c>
      <c r="HC94" s="153" t="s">
        <v>5719</v>
      </c>
      <c r="HD94" s="153" t="s">
        <v>5719</v>
      </c>
      <c r="HE94" s="153" t="s">
        <v>5719</v>
      </c>
      <c r="HF94" s="153" t="s">
        <v>5719</v>
      </c>
      <c r="HG94" s="153" t="s">
        <v>5719</v>
      </c>
      <c r="HH94" s="153" t="s">
        <v>5719</v>
      </c>
      <c r="HI94" s="153" t="s">
        <v>5719</v>
      </c>
      <c r="HJ94" s="153" t="s">
        <v>5719</v>
      </c>
      <c r="HK94" s="153" t="s">
        <v>5719</v>
      </c>
      <c r="HL94" s="153" t="s">
        <v>5719</v>
      </c>
      <c r="HM94" s="153" t="s">
        <v>5719</v>
      </c>
      <c r="HN94" s="153" t="s">
        <v>5719</v>
      </c>
      <c r="HO94" s="153" t="s">
        <v>5719</v>
      </c>
      <c r="HP94" s="153" t="s">
        <v>5719</v>
      </c>
      <c r="HQ94" s="153" t="s">
        <v>5719</v>
      </c>
      <c r="HR94" s="153" t="s">
        <v>5719</v>
      </c>
      <c r="HS94" s="167">
        <v>100</v>
      </c>
      <c r="HT94" s="22">
        <v>100</v>
      </c>
      <c r="HU94" s="4">
        <v>100</v>
      </c>
      <c r="HV94" s="4">
        <v>104.53660000000001</v>
      </c>
      <c r="HW94" s="4">
        <v>104.53660000000001</v>
      </c>
      <c r="HX94" s="4">
        <v>104.53660000000001</v>
      </c>
      <c r="HY94" s="4">
        <v>104.0645</v>
      </c>
      <c r="HZ94" s="4">
        <v>104.0645</v>
      </c>
      <c r="IA94" s="4">
        <v>104.0645</v>
      </c>
      <c r="IB94" s="4">
        <v>97.540999999999997</v>
      </c>
      <c r="IC94" s="4">
        <v>97.540999999999997</v>
      </c>
      <c r="ID94" s="4">
        <v>97.540999999999997</v>
      </c>
      <c r="IE94" s="4">
        <v>105.01909999999999</v>
      </c>
      <c r="IF94" s="4">
        <v>105.01909999999999</v>
      </c>
      <c r="IG94" s="4">
        <v>105.01909999999999</v>
      </c>
      <c r="IH94" s="4">
        <v>106.72580000000001</v>
      </c>
      <c r="II94" s="4">
        <v>106.72580000000001</v>
      </c>
      <c r="IJ94" s="28">
        <v>106.72580000000001</v>
      </c>
    </row>
    <row r="95" spans="1:244" s="13" customFormat="1" ht="11.1" customHeight="1" x14ac:dyDescent="0.2">
      <c r="A95" s="95" t="s">
        <v>2237</v>
      </c>
      <c r="B95"/>
      <c r="C95" t="s">
        <v>5544</v>
      </c>
      <c r="D95" s="46" t="s">
        <v>449</v>
      </c>
      <c r="E95" s="47"/>
      <c r="F95" s="34"/>
      <c r="G95" s="34"/>
      <c r="H95" s="34" t="str">
        <f>IF(LEFT($J$1,1)="1",VLOOKUP($A95,PPI_IPI_PGA_PGAI!$A:$I,2,FALSE),IF(LEFT($J$1,1)="2",VLOOKUP($A95,PPI_IPI_PGA_PGAI!$A:$I,3,FALSE),IF(LEFT($J$1,1)="3",VLOOKUP($A95,PPI_IPI_PGA_PGAI!$A:$I,4,FALSE),VLOOKUP($A95,PPI_IPI_PGA_PGAI!$A:$I,5,FALSE))))</f>
        <v>Erfrischungsgetränke, natürliche Mineralwasser</v>
      </c>
      <c r="I95" s="34"/>
      <c r="K95" s="34"/>
      <c r="L95" s="34"/>
      <c r="M95" s="34"/>
      <c r="N95" s="189"/>
      <c r="O95" s="5">
        <v>6.4799999999999996E-2</v>
      </c>
      <c r="P95" s="22">
        <v>102.5226</v>
      </c>
      <c r="Q95" s="22">
        <v>102.5226</v>
      </c>
      <c r="R95" s="22">
        <v>102.5226</v>
      </c>
      <c r="S95" s="22">
        <v>102.5226</v>
      </c>
      <c r="T95" s="22">
        <v>102.5226</v>
      </c>
      <c r="U95" s="22">
        <v>102.3259</v>
      </c>
      <c r="V95" s="22">
        <v>102.3259</v>
      </c>
      <c r="W95" s="22">
        <v>102.3259</v>
      </c>
      <c r="X95" s="22">
        <v>102.3259</v>
      </c>
      <c r="Y95" s="22">
        <v>102.3259</v>
      </c>
      <c r="Z95" s="22">
        <v>102.3259</v>
      </c>
      <c r="AA95" s="22">
        <v>101.4002</v>
      </c>
      <c r="AB95" s="22">
        <v>101.4002</v>
      </c>
      <c r="AC95" s="22">
        <v>101.4002</v>
      </c>
      <c r="AD95" s="22">
        <v>101.4002</v>
      </c>
      <c r="AE95" s="22">
        <v>101.4002</v>
      </c>
      <c r="AF95" s="22">
        <v>101.4002</v>
      </c>
      <c r="AG95" s="22">
        <v>101.1523</v>
      </c>
      <c r="AH95" s="22">
        <v>101.1523</v>
      </c>
      <c r="AI95" s="22">
        <v>101.1523</v>
      </c>
      <c r="AJ95" s="22">
        <v>100.6925</v>
      </c>
      <c r="AK95" s="22">
        <v>100.6925</v>
      </c>
      <c r="AL95" s="22">
        <v>100.6925</v>
      </c>
      <c r="AM95" s="22">
        <v>101.8934</v>
      </c>
      <c r="AN95" s="22">
        <v>101.8934</v>
      </c>
      <c r="AO95" s="22">
        <v>101.8934</v>
      </c>
      <c r="AP95" s="22">
        <v>101.8934</v>
      </c>
      <c r="AQ95" s="22">
        <v>101.8934</v>
      </c>
      <c r="AR95" s="22">
        <v>101.8934</v>
      </c>
      <c r="AS95" s="22">
        <v>101.6866</v>
      </c>
      <c r="AT95" s="22">
        <v>101.6866</v>
      </c>
      <c r="AU95" s="22">
        <v>101.6866</v>
      </c>
      <c r="AV95" s="22">
        <v>101.3436</v>
      </c>
      <c r="AW95" s="22">
        <v>101.3436</v>
      </c>
      <c r="AX95" s="22">
        <v>101.3436</v>
      </c>
      <c r="AY95" s="22">
        <v>100.5352</v>
      </c>
      <c r="AZ95" s="22">
        <v>100.5352</v>
      </c>
      <c r="BA95" s="22">
        <v>100.5352</v>
      </c>
      <c r="BB95" s="22">
        <v>100.5352</v>
      </c>
      <c r="BC95" s="22">
        <v>100.5352</v>
      </c>
      <c r="BD95" s="22">
        <v>100.5352</v>
      </c>
      <c r="BE95" s="22">
        <v>101.771</v>
      </c>
      <c r="BF95" s="22">
        <v>101.771</v>
      </c>
      <c r="BG95" s="22">
        <v>101.771</v>
      </c>
      <c r="BH95" s="22">
        <v>101.748</v>
      </c>
      <c r="BI95" s="22">
        <v>101.748</v>
      </c>
      <c r="BJ95" s="22">
        <v>101.748</v>
      </c>
      <c r="BK95" s="22">
        <v>100.9563</v>
      </c>
      <c r="BL95" s="22">
        <v>100.9563</v>
      </c>
      <c r="BM95" s="22">
        <v>100.9563</v>
      </c>
      <c r="BN95" s="22">
        <v>100.9563</v>
      </c>
      <c r="BO95" s="22">
        <v>100.9563</v>
      </c>
      <c r="BP95" s="22">
        <v>100.9563</v>
      </c>
      <c r="BQ95" s="22">
        <v>100.53579999999999</v>
      </c>
      <c r="BR95" s="22">
        <v>100.53579999999999</v>
      </c>
      <c r="BS95" s="22">
        <v>100.53579999999999</v>
      </c>
      <c r="BT95" s="22">
        <v>100.53579999999999</v>
      </c>
      <c r="BU95" s="22">
        <v>100.53579999999999</v>
      </c>
      <c r="BV95" s="22">
        <v>100.53579999999999</v>
      </c>
      <c r="BW95" s="22">
        <v>101.1465</v>
      </c>
      <c r="BX95" s="22">
        <v>101.1465</v>
      </c>
      <c r="BY95" s="22">
        <v>101.1465</v>
      </c>
      <c r="BZ95" s="22">
        <v>101.1465</v>
      </c>
      <c r="CA95" s="22">
        <v>101.1465</v>
      </c>
      <c r="CB95" s="22">
        <v>101.1465</v>
      </c>
      <c r="CC95" s="22">
        <v>100.84739999999999</v>
      </c>
      <c r="CD95" s="22">
        <v>100.84739999999999</v>
      </c>
      <c r="CE95" s="22">
        <v>100.84739999999999</v>
      </c>
      <c r="CF95" s="22">
        <v>100.84739999999999</v>
      </c>
      <c r="CG95" s="22">
        <v>100.84739999999999</v>
      </c>
      <c r="CH95" s="22">
        <v>100.84739999999999</v>
      </c>
      <c r="CI95" s="22">
        <v>103.37949999999999</v>
      </c>
      <c r="CJ95" s="22">
        <v>103.37949999999999</v>
      </c>
      <c r="CK95" s="22">
        <v>103.37949999999999</v>
      </c>
      <c r="CL95" s="22">
        <v>103.37949999999999</v>
      </c>
      <c r="CM95" s="22">
        <v>103.37949999999999</v>
      </c>
      <c r="CN95" s="22">
        <v>103.37949999999999</v>
      </c>
      <c r="CO95" s="22">
        <v>102.46850000000001</v>
      </c>
      <c r="CP95" s="22">
        <v>102.46850000000001</v>
      </c>
      <c r="CQ95" s="22">
        <v>102.46850000000001</v>
      </c>
      <c r="CR95" s="22">
        <v>102.46850000000001</v>
      </c>
      <c r="CS95" s="22">
        <v>102.46850000000001</v>
      </c>
      <c r="CT95" s="22">
        <v>102.46850000000001</v>
      </c>
      <c r="CU95" s="22">
        <v>101.1109</v>
      </c>
      <c r="CV95" s="22">
        <v>101.1109</v>
      </c>
      <c r="CW95" s="22">
        <v>101.1109</v>
      </c>
      <c r="CX95" s="22">
        <v>100.7732</v>
      </c>
      <c r="CY95" s="22">
        <v>100.7732</v>
      </c>
      <c r="CZ95" s="22">
        <v>100.7732</v>
      </c>
      <c r="DA95" s="22">
        <v>101.8244</v>
      </c>
      <c r="DB95" s="22">
        <v>101.8244</v>
      </c>
      <c r="DC95" s="22">
        <v>101.8244</v>
      </c>
      <c r="DD95" s="22">
        <v>101.94029999999999</v>
      </c>
      <c r="DE95" s="22">
        <v>101.94029999999999</v>
      </c>
      <c r="DF95" s="22">
        <v>101.94029999999999</v>
      </c>
      <c r="DG95" s="22">
        <v>101.37820000000001</v>
      </c>
      <c r="DH95" s="22">
        <v>101.37820000000001</v>
      </c>
      <c r="DI95" s="22">
        <v>101.37820000000001</v>
      </c>
      <c r="DJ95" s="22">
        <v>101.041</v>
      </c>
      <c r="DK95" s="22">
        <v>101.041</v>
      </c>
      <c r="DL95" s="22">
        <v>101.041</v>
      </c>
      <c r="DM95" s="22">
        <v>101.40219999999999</v>
      </c>
      <c r="DN95" s="22">
        <v>101.40219999999999</v>
      </c>
      <c r="DO95" s="22">
        <v>101.40219999999999</v>
      </c>
      <c r="DP95" s="22">
        <v>101.13930000000001</v>
      </c>
      <c r="DQ95" s="22">
        <v>101.13930000000001</v>
      </c>
      <c r="DR95" s="22">
        <v>101.13930000000001</v>
      </c>
      <c r="DS95" s="22">
        <v>101.5245</v>
      </c>
      <c r="DT95" s="22">
        <v>101.5245</v>
      </c>
      <c r="DU95" s="22">
        <v>101.5245</v>
      </c>
      <c r="DV95" s="22">
        <v>100.61839999999999</v>
      </c>
      <c r="DW95" s="22">
        <v>100.61839999999999</v>
      </c>
      <c r="DX95" s="22">
        <v>100.61839999999999</v>
      </c>
      <c r="DY95" s="22">
        <v>101.19240000000001</v>
      </c>
      <c r="DZ95" s="22">
        <v>101.19240000000001</v>
      </c>
      <c r="EA95" s="22">
        <v>101.19240000000001</v>
      </c>
      <c r="EB95" s="22">
        <v>100.1677</v>
      </c>
      <c r="EC95" s="22">
        <v>100.1677</v>
      </c>
      <c r="ED95" s="22">
        <v>100.1677</v>
      </c>
      <c r="EE95" s="22">
        <v>100.4085</v>
      </c>
      <c r="EF95" s="22">
        <v>100.4085</v>
      </c>
      <c r="EG95" s="22">
        <v>100.4085</v>
      </c>
      <c r="EH95" s="22">
        <v>100.0492</v>
      </c>
      <c r="EI95" s="22">
        <v>100.0492</v>
      </c>
      <c r="EJ95" s="22">
        <v>100.0492</v>
      </c>
      <c r="EK95" s="22">
        <v>99.980500000000006</v>
      </c>
      <c r="EL95" s="22">
        <v>99.980500000000006</v>
      </c>
      <c r="EM95" s="22">
        <v>99.980500000000006</v>
      </c>
      <c r="EN95" s="22">
        <v>100.3113</v>
      </c>
      <c r="EO95" s="22">
        <v>100.3113</v>
      </c>
      <c r="EP95" s="22">
        <v>100.3113</v>
      </c>
      <c r="EQ95" s="22">
        <v>100.2246</v>
      </c>
      <c r="ER95" s="22">
        <v>100.2246</v>
      </c>
      <c r="ES95" s="22">
        <v>100.2246</v>
      </c>
      <c r="ET95" s="22">
        <v>100.33969999999999</v>
      </c>
      <c r="EU95" s="22">
        <v>100.33969999999999</v>
      </c>
      <c r="EV95" s="22">
        <v>100.33969999999999</v>
      </c>
      <c r="EW95" s="22">
        <v>100.3824</v>
      </c>
      <c r="EX95" s="22">
        <v>100.3824</v>
      </c>
      <c r="EY95" s="22">
        <v>100.3824</v>
      </c>
      <c r="EZ95" s="22">
        <v>99.873500000000007</v>
      </c>
      <c r="FA95" s="22">
        <v>99.873500000000007</v>
      </c>
      <c r="FB95" s="22">
        <v>99.873500000000007</v>
      </c>
      <c r="FC95" s="22">
        <v>99.821600000000004</v>
      </c>
      <c r="FD95" s="22">
        <v>99.821600000000004</v>
      </c>
      <c r="FE95" s="22">
        <v>99.821600000000004</v>
      </c>
      <c r="FF95" s="22">
        <v>99.846299999999999</v>
      </c>
      <c r="FG95" s="22">
        <v>99.846299999999999</v>
      </c>
      <c r="FH95" s="22">
        <v>99.846299999999999</v>
      </c>
      <c r="FI95" s="22">
        <v>99.745400000000004</v>
      </c>
      <c r="FJ95" s="22">
        <v>99.745400000000004</v>
      </c>
      <c r="FK95" s="22">
        <v>99.745400000000004</v>
      </c>
      <c r="FL95" s="22">
        <v>99.745400000000004</v>
      </c>
      <c r="FM95" s="22">
        <v>99.745400000000004</v>
      </c>
      <c r="FN95" s="22">
        <v>99.6173</v>
      </c>
      <c r="FO95" s="22">
        <v>99.6173</v>
      </c>
      <c r="FP95" s="22">
        <v>99.6173</v>
      </c>
      <c r="FQ95" s="22">
        <v>99.571399999999997</v>
      </c>
      <c r="FR95" s="22">
        <v>99.571399999999997</v>
      </c>
      <c r="FS95" s="22">
        <v>99.571399999999997</v>
      </c>
      <c r="FT95" s="22">
        <v>99.546700000000001</v>
      </c>
      <c r="FU95" s="22">
        <v>99.546700000000001</v>
      </c>
      <c r="FV95" s="22">
        <v>99.546700000000001</v>
      </c>
      <c r="FW95" s="22">
        <v>98.553600000000003</v>
      </c>
      <c r="FX95" s="22">
        <v>98.553600000000003</v>
      </c>
      <c r="FY95" s="22">
        <v>98.553600000000003</v>
      </c>
      <c r="FZ95" s="22">
        <v>99.754499999999993</v>
      </c>
      <c r="GA95" s="22">
        <v>99.754499999999993</v>
      </c>
      <c r="GB95" s="22">
        <v>99.754499999999993</v>
      </c>
      <c r="GC95" s="22">
        <v>99.8857</v>
      </c>
      <c r="GD95" s="22">
        <v>99.8857</v>
      </c>
      <c r="GE95" s="22">
        <v>99.8857</v>
      </c>
      <c r="GF95" s="22">
        <v>99.691500000000005</v>
      </c>
      <c r="GG95" s="22">
        <v>99.691500000000005</v>
      </c>
      <c r="GH95" s="22">
        <v>99.691500000000005</v>
      </c>
      <c r="GI95" s="22">
        <v>99.518199999999993</v>
      </c>
      <c r="GJ95" s="22">
        <v>99.518199999999993</v>
      </c>
      <c r="GK95" s="22">
        <v>99.518199999999993</v>
      </c>
      <c r="GL95" s="22">
        <v>99.933700000000002</v>
      </c>
      <c r="GM95" s="22">
        <v>99.933700000000002</v>
      </c>
      <c r="GN95" s="22">
        <v>99.933700000000002</v>
      </c>
      <c r="GO95" s="22">
        <v>100.3843</v>
      </c>
      <c r="GP95" s="22">
        <v>100.3843</v>
      </c>
      <c r="GQ95" s="22">
        <v>100.3843</v>
      </c>
      <c r="GR95" s="22">
        <v>100.1831</v>
      </c>
      <c r="GS95" s="22">
        <v>100.1831</v>
      </c>
      <c r="GT95" s="22">
        <v>100.1831</v>
      </c>
      <c r="GU95" s="22">
        <v>99.983999999999995</v>
      </c>
      <c r="GV95" s="22">
        <v>99.983999999999995</v>
      </c>
      <c r="GW95" s="22">
        <v>99.983999999999995</v>
      </c>
      <c r="GX95" s="22">
        <v>100.47029999999999</v>
      </c>
      <c r="GY95" s="22">
        <v>100.47029999999999</v>
      </c>
      <c r="GZ95" s="22">
        <v>100.47029999999999</v>
      </c>
      <c r="HA95" s="22">
        <v>100.8806</v>
      </c>
      <c r="HB95" s="22">
        <v>100.8806</v>
      </c>
      <c r="HC95" s="22">
        <v>100.8806</v>
      </c>
      <c r="HD95" s="22">
        <v>101.03530000000001</v>
      </c>
      <c r="HE95" s="22">
        <v>101.03530000000001</v>
      </c>
      <c r="HF95" s="22">
        <v>101.03530000000001</v>
      </c>
      <c r="HG95" s="22">
        <v>100.6648</v>
      </c>
      <c r="HH95" s="22">
        <v>100.6648</v>
      </c>
      <c r="HI95" s="22">
        <v>100.6648</v>
      </c>
      <c r="HJ95" s="22">
        <v>100.84269999999999</v>
      </c>
      <c r="HK95" s="22">
        <v>100.84269999999999</v>
      </c>
      <c r="HL95" s="22">
        <v>100.84269999999999</v>
      </c>
      <c r="HM95" s="22">
        <v>100.7705</v>
      </c>
      <c r="HN95" s="22">
        <v>100.7705</v>
      </c>
      <c r="HO95" s="22">
        <v>100.7705</v>
      </c>
      <c r="HP95" s="22">
        <v>100.4238</v>
      </c>
      <c r="HQ95" s="22">
        <v>100.4238</v>
      </c>
      <c r="HR95" s="22">
        <v>100.4238</v>
      </c>
      <c r="HS95" s="167">
        <v>100</v>
      </c>
      <c r="HT95" s="22">
        <v>100</v>
      </c>
      <c r="HU95" s="4">
        <v>100</v>
      </c>
      <c r="HV95" s="4">
        <v>99.412000000000006</v>
      </c>
      <c r="HW95" s="4">
        <v>99.412000000000006</v>
      </c>
      <c r="HX95" s="4">
        <v>99.412000000000006</v>
      </c>
      <c r="HY95" s="4">
        <v>98.353899999999996</v>
      </c>
      <c r="HZ95" s="4">
        <v>98.353899999999996</v>
      </c>
      <c r="IA95" s="4">
        <v>98.353899999999996</v>
      </c>
      <c r="IB95" s="4">
        <v>99.388999999999996</v>
      </c>
      <c r="IC95" s="4">
        <v>99.388999999999996</v>
      </c>
      <c r="ID95" s="4">
        <v>99.388999999999996</v>
      </c>
      <c r="IE95" s="4">
        <v>99.350800000000007</v>
      </c>
      <c r="IF95" s="4">
        <v>99.350800000000007</v>
      </c>
      <c r="IG95" s="4">
        <v>99.350800000000007</v>
      </c>
      <c r="IH95" s="4">
        <v>100.4391</v>
      </c>
      <c r="II95" s="4">
        <v>100.4391</v>
      </c>
      <c r="IJ95" s="28">
        <v>100.4391</v>
      </c>
    </row>
    <row r="96" spans="1:244" s="106" customFormat="1" ht="11.1" customHeight="1" x14ac:dyDescent="0.2">
      <c r="A96" s="95" t="s">
        <v>2238</v>
      </c>
      <c r="B96"/>
      <c r="C96" t="s">
        <v>5545</v>
      </c>
      <c r="D96" s="46" t="s">
        <v>450</v>
      </c>
      <c r="E96" s="47"/>
      <c r="F96" s="34"/>
      <c r="G96" s="34"/>
      <c r="H96" s="34"/>
      <c r="I96" s="34" t="str">
        <f>IF(LEFT($J$1,1)="1",VLOOKUP($A96,PPI_IPI_PGA_PGAI!$A:$I,2,FALSE),IF(LEFT($J$1,1)="2",VLOOKUP($A96,PPI_IPI_PGA_PGAI!$A:$I,3,FALSE),IF(LEFT($J$1,1)="3",VLOOKUP($A96,PPI_IPI_PGA_PGAI!$A:$I,4,FALSE),VLOOKUP($A96,PPI_IPI_PGA_PGAI!$A:$I,5,FALSE))))</f>
        <v>Mineralwasser</v>
      </c>
      <c r="K96" s="34"/>
      <c r="L96" s="34"/>
      <c r="M96" s="34"/>
      <c r="N96" s="190"/>
      <c r="O96" s="5">
        <v>3.2399999999999998E-2</v>
      </c>
      <c r="P96" s="153" t="s">
        <v>5719</v>
      </c>
      <c r="Q96" s="153" t="s">
        <v>5719</v>
      </c>
      <c r="R96" s="153" t="s">
        <v>5719</v>
      </c>
      <c r="S96" s="153" t="s">
        <v>5719</v>
      </c>
      <c r="T96" s="153" t="s">
        <v>5719</v>
      </c>
      <c r="U96" s="153" t="s">
        <v>5719</v>
      </c>
      <c r="V96" s="153" t="s">
        <v>5719</v>
      </c>
      <c r="W96" s="153" t="s">
        <v>5719</v>
      </c>
      <c r="X96" s="153" t="s">
        <v>5719</v>
      </c>
      <c r="Y96" s="153" t="s">
        <v>5719</v>
      </c>
      <c r="Z96" s="153" t="s">
        <v>5719</v>
      </c>
      <c r="AA96" s="153" t="s">
        <v>5719</v>
      </c>
      <c r="AB96" s="153" t="s">
        <v>5719</v>
      </c>
      <c r="AC96" s="153" t="s">
        <v>5719</v>
      </c>
      <c r="AD96" s="153" t="s">
        <v>5719</v>
      </c>
      <c r="AE96" s="153" t="s">
        <v>5719</v>
      </c>
      <c r="AF96" s="153" t="s">
        <v>5719</v>
      </c>
      <c r="AG96" s="153" t="s">
        <v>5719</v>
      </c>
      <c r="AH96" s="153" t="s">
        <v>5719</v>
      </c>
      <c r="AI96" s="153" t="s">
        <v>5719</v>
      </c>
      <c r="AJ96" s="153" t="s">
        <v>5719</v>
      </c>
      <c r="AK96" s="153" t="s">
        <v>5719</v>
      </c>
      <c r="AL96" s="153" t="s">
        <v>5719</v>
      </c>
      <c r="AM96" s="153" t="s">
        <v>5719</v>
      </c>
      <c r="AN96" s="153" t="s">
        <v>5719</v>
      </c>
      <c r="AO96" s="153" t="s">
        <v>5719</v>
      </c>
      <c r="AP96" s="153" t="s">
        <v>5719</v>
      </c>
      <c r="AQ96" s="153" t="s">
        <v>5719</v>
      </c>
      <c r="AR96" s="153" t="s">
        <v>5719</v>
      </c>
      <c r="AS96" s="153" t="s">
        <v>5719</v>
      </c>
      <c r="AT96" s="153" t="s">
        <v>5719</v>
      </c>
      <c r="AU96" s="153" t="s">
        <v>5719</v>
      </c>
      <c r="AV96" s="153" t="s">
        <v>5719</v>
      </c>
      <c r="AW96" s="153" t="s">
        <v>5719</v>
      </c>
      <c r="AX96" s="153" t="s">
        <v>5719</v>
      </c>
      <c r="AY96" s="153" t="s">
        <v>5719</v>
      </c>
      <c r="AZ96" s="153" t="s">
        <v>5719</v>
      </c>
      <c r="BA96" s="153" t="s">
        <v>5719</v>
      </c>
      <c r="BB96" s="153" t="s">
        <v>5719</v>
      </c>
      <c r="BC96" s="153" t="s">
        <v>5719</v>
      </c>
      <c r="BD96" s="153" t="s">
        <v>5719</v>
      </c>
      <c r="BE96" s="153" t="s">
        <v>5719</v>
      </c>
      <c r="BF96" s="153" t="s">
        <v>5719</v>
      </c>
      <c r="BG96" s="153" t="s">
        <v>5719</v>
      </c>
      <c r="BH96" s="153" t="s">
        <v>5719</v>
      </c>
      <c r="BI96" s="153" t="s">
        <v>5719</v>
      </c>
      <c r="BJ96" s="153" t="s">
        <v>5719</v>
      </c>
      <c r="BK96" s="153" t="s">
        <v>5719</v>
      </c>
      <c r="BL96" s="153" t="s">
        <v>5719</v>
      </c>
      <c r="BM96" s="153" t="s">
        <v>5719</v>
      </c>
      <c r="BN96" s="153" t="s">
        <v>5719</v>
      </c>
      <c r="BO96" s="153" t="s">
        <v>5719</v>
      </c>
      <c r="BP96" s="153" t="s">
        <v>5719</v>
      </c>
      <c r="BQ96" s="153" t="s">
        <v>5719</v>
      </c>
      <c r="BR96" s="153" t="s">
        <v>5719</v>
      </c>
      <c r="BS96" s="153" t="s">
        <v>5719</v>
      </c>
      <c r="BT96" s="153" t="s">
        <v>5719</v>
      </c>
      <c r="BU96" s="153" t="s">
        <v>5719</v>
      </c>
      <c r="BV96" s="153" t="s">
        <v>5719</v>
      </c>
      <c r="BW96" s="153" t="s">
        <v>5719</v>
      </c>
      <c r="BX96" s="153" t="s">
        <v>5719</v>
      </c>
      <c r="BY96" s="153" t="s">
        <v>5719</v>
      </c>
      <c r="BZ96" s="153" t="s">
        <v>5719</v>
      </c>
      <c r="CA96" s="153" t="s">
        <v>5719</v>
      </c>
      <c r="CB96" s="153" t="s">
        <v>5719</v>
      </c>
      <c r="CC96" s="153" t="s">
        <v>5719</v>
      </c>
      <c r="CD96" s="153" t="s">
        <v>5719</v>
      </c>
      <c r="CE96" s="153" t="s">
        <v>5719</v>
      </c>
      <c r="CF96" s="153" t="s">
        <v>5719</v>
      </c>
      <c r="CG96" s="153" t="s">
        <v>5719</v>
      </c>
      <c r="CH96" s="153" t="s">
        <v>5719</v>
      </c>
      <c r="CI96" s="153" t="s">
        <v>5719</v>
      </c>
      <c r="CJ96" s="153" t="s">
        <v>5719</v>
      </c>
      <c r="CK96" s="153" t="s">
        <v>5719</v>
      </c>
      <c r="CL96" s="153" t="s">
        <v>5719</v>
      </c>
      <c r="CM96" s="153" t="s">
        <v>5719</v>
      </c>
      <c r="CN96" s="153" t="s">
        <v>5719</v>
      </c>
      <c r="CO96" s="153" t="s">
        <v>5719</v>
      </c>
      <c r="CP96" s="153" t="s">
        <v>5719</v>
      </c>
      <c r="CQ96" s="153" t="s">
        <v>5719</v>
      </c>
      <c r="CR96" s="153" t="s">
        <v>5719</v>
      </c>
      <c r="CS96" s="153" t="s">
        <v>5719</v>
      </c>
      <c r="CT96" s="153" t="s">
        <v>5719</v>
      </c>
      <c r="CU96" s="153" t="s">
        <v>5719</v>
      </c>
      <c r="CV96" s="153" t="s">
        <v>5719</v>
      </c>
      <c r="CW96" s="153" t="s">
        <v>5719</v>
      </c>
      <c r="CX96" s="153" t="s">
        <v>5719</v>
      </c>
      <c r="CY96" s="153" t="s">
        <v>5719</v>
      </c>
      <c r="CZ96" s="153" t="s">
        <v>5719</v>
      </c>
      <c r="DA96" s="153" t="s">
        <v>5719</v>
      </c>
      <c r="DB96" s="153" t="s">
        <v>5719</v>
      </c>
      <c r="DC96" s="22">
        <v>104.797</v>
      </c>
      <c r="DD96" s="22">
        <v>104.1075</v>
      </c>
      <c r="DE96" s="22">
        <v>104.1075</v>
      </c>
      <c r="DF96" s="22">
        <v>104.1075</v>
      </c>
      <c r="DG96" s="22">
        <v>103.7495</v>
      </c>
      <c r="DH96" s="22">
        <v>103.7495</v>
      </c>
      <c r="DI96" s="22">
        <v>103.7495</v>
      </c>
      <c r="DJ96" s="22">
        <v>103.00749999999999</v>
      </c>
      <c r="DK96" s="22">
        <v>103.00749999999999</v>
      </c>
      <c r="DL96" s="22">
        <v>103.00749999999999</v>
      </c>
      <c r="DM96" s="22">
        <v>103.9978</v>
      </c>
      <c r="DN96" s="22">
        <v>103.9978</v>
      </c>
      <c r="DO96" s="22">
        <v>103.9978</v>
      </c>
      <c r="DP96" s="22">
        <v>103.70910000000001</v>
      </c>
      <c r="DQ96" s="22">
        <v>103.70910000000001</v>
      </c>
      <c r="DR96" s="22">
        <v>103.70910000000001</v>
      </c>
      <c r="DS96" s="22">
        <v>104.3411</v>
      </c>
      <c r="DT96" s="22">
        <v>104.3411</v>
      </c>
      <c r="DU96" s="22">
        <v>104.3411</v>
      </c>
      <c r="DV96" s="22">
        <v>102.63509999999999</v>
      </c>
      <c r="DW96" s="22">
        <v>102.63509999999999</v>
      </c>
      <c r="DX96" s="22">
        <v>102.63509999999999</v>
      </c>
      <c r="DY96" s="22">
        <v>103.1058</v>
      </c>
      <c r="DZ96" s="22">
        <v>103.1058</v>
      </c>
      <c r="EA96" s="22">
        <v>103.1058</v>
      </c>
      <c r="EB96" s="22">
        <v>99.763099999999994</v>
      </c>
      <c r="EC96" s="22">
        <v>99.763099999999994</v>
      </c>
      <c r="ED96" s="22">
        <v>99.763099999999994</v>
      </c>
      <c r="EE96" s="22">
        <v>99.501400000000004</v>
      </c>
      <c r="EF96" s="22">
        <v>99.501400000000004</v>
      </c>
      <c r="EG96" s="22">
        <v>99.501400000000004</v>
      </c>
      <c r="EH96" s="22">
        <v>98.419799999999995</v>
      </c>
      <c r="EI96" s="22">
        <v>98.419799999999995</v>
      </c>
      <c r="EJ96" s="22">
        <v>98.419799999999995</v>
      </c>
      <c r="EK96" s="22">
        <v>98.2149</v>
      </c>
      <c r="EL96" s="22">
        <v>98.2149</v>
      </c>
      <c r="EM96" s="22">
        <v>98.2149</v>
      </c>
      <c r="EN96" s="22">
        <v>99.492199999999997</v>
      </c>
      <c r="EO96" s="22">
        <v>99.492199999999997</v>
      </c>
      <c r="EP96" s="22">
        <v>99.492199999999997</v>
      </c>
      <c r="EQ96" s="22">
        <v>99.149900000000002</v>
      </c>
      <c r="ER96" s="22">
        <v>99.149900000000002</v>
      </c>
      <c r="ES96" s="22">
        <v>99.149900000000002</v>
      </c>
      <c r="ET96" s="22">
        <v>99.416200000000003</v>
      </c>
      <c r="EU96" s="22">
        <v>99.416200000000003</v>
      </c>
      <c r="EV96" s="22">
        <v>99.416200000000003</v>
      </c>
      <c r="EW96" s="22">
        <v>99.343999999999994</v>
      </c>
      <c r="EX96" s="22">
        <v>99.343999999999994</v>
      </c>
      <c r="EY96" s="22">
        <v>99.343999999999994</v>
      </c>
      <c r="EZ96" s="22">
        <v>98.306600000000003</v>
      </c>
      <c r="FA96" s="22">
        <v>98.306600000000003</v>
      </c>
      <c r="FB96" s="22">
        <v>98.306600000000003</v>
      </c>
      <c r="FC96" s="22">
        <v>98.505300000000005</v>
      </c>
      <c r="FD96" s="22">
        <v>98.505300000000005</v>
      </c>
      <c r="FE96" s="22">
        <v>98.505300000000005</v>
      </c>
      <c r="FF96" s="22">
        <v>98.235200000000006</v>
      </c>
      <c r="FG96" s="22">
        <v>98.235200000000006</v>
      </c>
      <c r="FH96" s="22">
        <v>98.235200000000006</v>
      </c>
      <c r="FI96" s="22">
        <v>98.317899999999995</v>
      </c>
      <c r="FJ96" s="22">
        <v>98.317899999999995</v>
      </c>
      <c r="FK96" s="22">
        <v>98.317899999999995</v>
      </c>
      <c r="FL96" s="22">
        <v>98.317899999999995</v>
      </c>
      <c r="FM96" s="22">
        <v>98.317899999999995</v>
      </c>
      <c r="FN96" s="22">
        <v>98.020499999999998</v>
      </c>
      <c r="FO96" s="22">
        <v>98.020499999999998</v>
      </c>
      <c r="FP96" s="22">
        <v>98.020499999999998</v>
      </c>
      <c r="FQ96" s="22">
        <v>97.933599999999998</v>
      </c>
      <c r="FR96" s="22">
        <v>97.933599999999998</v>
      </c>
      <c r="FS96" s="22">
        <v>97.933599999999998</v>
      </c>
      <c r="FT96" s="22">
        <v>98.0381</v>
      </c>
      <c r="FU96" s="22">
        <v>98.0381</v>
      </c>
      <c r="FV96" s="22">
        <v>98.0381</v>
      </c>
      <c r="FW96" s="22">
        <v>96.9893</v>
      </c>
      <c r="FX96" s="22">
        <v>96.9893</v>
      </c>
      <c r="FY96" s="22">
        <v>96.9893</v>
      </c>
      <c r="FZ96" s="22">
        <v>98.842799999999997</v>
      </c>
      <c r="GA96" s="22">
        <v>98.842799999999997</v>
      </c>
      <c r="GB96" s="22">
        <v>98.842799999999997</v>
      </c>
      <c r="GC96" s="22">
        <v>98.751400000000004</v>
      </c>
      <c r="GD96" s="22">
        <v>98.751400000000004</v>
      </c>
      <c r="GE96" s="22">
        <v>98.751400000000004</v>
      </c>
      <c r="GF96" s="22">
        <v>98.629400000000004</v>
      </c>
      <c r="GG96" s="22">
        <v>98.629400000000004</v>
      </c>
      <c r="GH96" s="22">
        <v>98.629400000000004</v>
      </c>
      <c r="GI96" s="22">
        <v>98.660600000000002</v>
      </c>
      <c r="GJ96" s="22">
        <v>98.660600000000002</v>
      </c>
      <c r="GK96" s="22">
        <v>98.660600000000002</v>
      </c>
      <c r="GL96" s="22">
        <v>99.356700000000004</v>
      </c>
      <c r="GM96" s="22">
        <v>99.356700000000004</v>
      </c>
      <c r="GN96" s="22">
        <v>99.356700000000004</v>
      </c>
      <c r="GO96" s="22">
        <v>99.865200000000002</v>
      </c>
      <c r="GP96" s="22">
        <v>99.865200000000002</v>
      </c>
      <c r="GQ96" s="22">
        <v>99.865200000000002</v>
      </c>
      <c r="GR96" s="22">
        <v>99.606399999999994</v>
      </c>
      <c r="GS96" s="22">
        <v>99.606399999999994</v>
      </c>
      <c r="GT96" s="22">
        <v>99.606399999999994</v>
      </c>
      <c r="GU96" s="22">
        <v>99.628900000000002</v>
      </c>
      <c r="GV96" s="22">
        <v>99.628900000000002</v>
      </c>
      <c r="GW96" s="22">
        <v>99.628900000000002</v>
      </c>
      <c r="GX96" s="22">
        <v>101.2381</v>
      </c>
      <c r="GY96" s="22">
        <v>101.2381</v>
      </c>
      <c r="GZ96" s="22">
        <v>101.2381</v>
      </c>
      <c r="HA96" s="22">
        <v>101.1335</v>
      </c>
      <c r="HB96" s="22">
        <v>101.1335</v>
      </c>
      <c r="HC96" s="22">
        <v>101.1335</v>
      </c>
      <c r="HD96" s="22">
        <v>101.2343</v>
      </c>
      <c r="HE96" s="22">
        <v>101.2343</v>
      </c>
      <c r="HF96" s="22">
        <v>101.2343</v>
      </c>
      <c r="HG96" s="22">
        <v>101.0258</v>
      </c>
      <c r="HH96" s="22">
        <v>101.0258</v>
      </c>
      <c r="HI96" s="22">
        <v>101.0258</v>
      </c>
      <c r="HJ96" s="22">
        <v>100.1066</v>
      </c>
      <c r="HK96" s="22">
        <v>100.1066</v>
      </c>
      <c r="HL96" s="22">
        <v>100.1066</v>
      </c>
      <c r="HM96" s="22">
        <v>100.7349</v>
      </c>
      <c r="HN96" s="22">
        <v>100.7349</v>
      </c>
      <c r="HO96" s="22">
        <v>100.7349</v>
      </c>
      <c r="HP96" s="22">
        <v>100.47029999999999</v>
      </c>
      <c r="HQ96" s="22">
        <v>100.47029999999999</v>
      </c>
      <c r="HR96" s="22">
        <v>100.47029999999999</v>
      </c>
      <c r="HS96" s="167">
        <v>100</v>
      </c>
      <c r="HT96" s="22">
        <v>100</v>
      </c>
      <c r="HU96" s="4">
        <v>100</v>
      </c>
      <c r="HV96" s="4">
        <v>97.905900000000003</v>
      </c>
      <c r="HW96" s="4">
        <v>97.905900000000003</v>
      </c>
      <c r="HX96" s="4">
        <v>97.905900000000003</v>
      </c>
      <c r="HY96" s="4">
        <v>98.968599999999995</v>
      </c>
      <c r="HZ96" s="4">
        <v>98.968599999999995</v>
      </c>
      <c r="IA96" s="4">
        <v>98.968599999999995</v>
      </c>
      <c r="IB96" s="4">
        <v>100.9192</v>
      </c>
      <c r="IC96" s="4">
        <v>100.9192</v>
      </c>
      <c r="ID96" s="4">
        <v>100.9192</v>
      </c>
      <c r="IE96" s="4">
        <v>100.776</v>
      </c>
      <c r="IF96" s="4">
        <v>100.776</v>
      </c>
      <c r="IG96" s="4">
        <v>100.776</v>
      </c>
      <c r="IH96" s="4">
        <v>101.3015</v>
      </c>
      <c r="II96" s="4">
        <v>101.3015</v>
      </c>
      <c r="IJ96" s="28">
        <v>101.3015</v>
      </c>
    </row>
    <row r="97" spans="1:244" s="13" customFormat="1" ht="11.1" customHeight="1" x14ac:dyDescent="0.2">
      <c r="A97" s="95" t="s">
        <v>2239</v>
      </c>
      <c r="B97"/>
      <c r="C97" t="s">
        <v>5546</v>
      </c>
      <c r="D97" s="46" t="s">
        <v>451</v>
      </c>
      <c r="E97" s="47"/>
      <c r="F97" s="34"/>
      <c r="G97" s="34"/>
      <c r="H97" s="34"/>
      <c r="I97" s="34" t="str">
        <f>IF(LEFT($J$1,1)="1",VLOOKUP($A97,PPI_IPI_PGA_PGAI!$A:$I,2,FALSE),IF(LEFT($J$1,1)="2",VLOOKUP($A97,PPI_IPI_PGA_PGAI!$A:$I,3,FALSE),IF(LEFT($J$1,1)="3",VLOOKUP($A97,PPI_IPI_PGA_PGAI!$A:$I,4,FALSE),VLOOKUP($A97,PPI_IPI_PGA_PGAI!$A:$I,5,FALSE))))</f>
        <v>Erfrischungsgetränke</v>
      </c>
      <c r="K97" s="34"/>
      <c r="L97" s="34"/>
      <c r="M97" s="34"/>
      <c r="N97" s="189"/>
      <c r="O97" s="5">
        <v>3.2399999999999998E-2</v>
      </c>
      <c r="P97" s="153" t="s">
        <v>5719</v>
      </c>
      <c r="Q97" s="153" t="s">
        <v>5719</v>
      </c>
      <c r="R97" s="153" t="s">
        <v>5719</v>
      </c>
      <c r="S97" s="153" t="s">
        <v>5719</v>
      </c>
      <c r="T97" s="153" t="s">
        <v>5719</v>
      </c>
      <c r="U97" s="153" t="s">
        <v>5719</v>
      </c>
      <c r="V97" s="153" t="s">
        <v>5719</v>
      </c>
      <c r="W97" s="153" t="s">
        <v>5719</v>
      </c>
      <c r="X97" s="153" t="s">
        <v>5719</v>
      </c>
      <c r="Y97" s="153" t="s">
        <v>5719</v>
      </c>
      <c r="Z97" s="153" t="s">
        <v>5719</v>
      </c>
      <c r="AA97" s="153" t="s">
        <v>5719</v>
      </c>
      <c r="AB97" s="153" t="s">
        <v>5719</v>
      </c>
      <c r="AC97" s="153" t="s">
        <v>5719</v>
      </c>
      <c r="AD97" s="153" t="s">
        <v>5719</v>
      </c>
      <c r="AE97" s="153" t="s">
        <v>5719</v>
      </c>
      <c r="AF97" s="153" t="s">
        <v>5719</v>
      </c>
      <c r="AG97" s="153" t="s">
        <v>5719</v>
      </c>
      <c r="AH97" s="153" t="s">
        <v>5719</v>
      </c>
      <c r="AI97" s="153" t="s">
        <v>5719</v>
      </c>
      <c r="AJ97" s="153" t="s">
        <v>5719</v>
      </c>
      <c r="AK97" s="153" t="s">
        <v>5719</v>
      </c>
      <c r="AL97" s="153" t="s">
        <v>5719</v>
      </c>
      <c r="AM97" s="153" t="s">
        <v>5719</v>
      </c>
      <c r="AN97" s="153" t="s">
        <v>5719</v>
      </c>
      <c r="AO97" s="153" t="s">
        <v>5719</v>
      </c>
      <c r="AP97" s="153" t="s">
        <v>5719</v>
      </c>
      <c r="AQ97" s="153" t="s">
        <v>5719</v>
      </c>
      <c r="AR97" s="153" t="s">
        <v>5719</v>
      </c>
      <c r="AS97" s="153" t="s">
        <v>5719</v>
      </c>
      <c r="AT97" s="153" t="s">
        <v>5719</v>
      </c>
      <c r="AU97" s="153" t="s">
        <v>5719</v>
      </c>
      <c r="AV97" s="153" t="s">
        <v>5719</v>
      </c>
      <c r="AW97" s="153" t="s">
        <v>5719</v>
      </c>
      <c r="AX97" s="153" t="s">
        <v>5719</v>
      </c>
      <c r="AY97" s="153" t="s">
        <v>5719</v>
      </c>
      <c r="AZ97" s="153" t="s">
        <v>5719</v>
      </c>
      <c r="BA97" s="153" t="s">
        <v>5719</v>
      </c>
      <c r="BB97" s="153" t="s">
        <v>5719</v>
      </c>
      <c r="BC97" s="153" t="s">
        <v>5719</v>
      </c>
      <c r="BD97" s="153" t="s">
        <v>5719</v>
      </c>
      <c r="BE97" s="153" t="s">
        <v>5719</v>
      </c>
      <c r="BF97" s="153" t="s">
        <v>5719</v>
      </c>
      <c r="BG97" s="153" t="s">
        <v>5719</v>
      </c>
      <c r="BH97" s="153" t="s">
        <v>5719</v>
      </c>
      <c r="BI97" s="153" t="s">
        <v>5719</v>
      </c>
      <c r="BJ97" s="153" t="s">
        <v>5719</v>
      </c>
      <c r="BK97" s="153" t="s">
        <v>5719</v>
      </c>
      <c r="BL97" s="153" t="s">
        <v>5719</v>
      </c>
      <c r="BM97" s="153" t="s">
        <v>5719</v>
      </c>
      <c r="BN97" s="153" t="s">
        <v>5719</v>
      </c>
      <c r="BO97" s="153" t="s">
        <v>5719</v>
      </c>
      <c r="BP97" s="153" t="s">
        <v>5719</v>
      </c>
      <c r="BQ97" s="153" t="s">
        <v>5719</v>
      </c>
      <c r="BR97" s="153" t="s">
        <v>5719</v>
      </c>
      <c r="BS97" s="153" t="s">
        <v>5719</v>
      </c>
      <c r="BT97" s="153" t="s">
        <v>5719</v>
      </c>
      <c r="BU97" s="153" t="s">
        <v>5719</v>
      </c>
      <c r="BV97" s="153" t="s">
        <v>5719</v>
      </c>
      <c r="BW97" s="153" t="s">
        <v>5719</v>
      </c>
      <c r="BX97" s="153" t="s">
        <v>5719</v>
      </c>
      <c r="BY97" s="153" t="s">
        <v>5719</v>
      </c>
      <c r="BZ97" s="153" t="s">
        <v>5719</v>
      </c>
      <c r="CA97" s="153" t="s">
        <v>5719</v>
      </c>
      <c r="CB97" s="153" t="s">
        <v>5719</v>
      </c>
      <c r="CC97" s="153" t="s">
        <v>5719</v>
      </c>
      <c r="CD97" s="153" t="s">
        <v>5719</v>
      </c>
      <c r="CE97" s="153" t="s">
        <v>5719</v>
      </c>
      <c r="CF97" s="153" t="s">
        <v>5719</v>
      </c>
      <c r="CG97" s="153" t="s">
        <v>5719</v>
      </c>
      <c r="CH97" s="153" t="s">
        <v>5719</v>
      </c>
      <c r="CI97" s="153" t="s">
        <v>5719</v>
      </c>
      <c r="CJ97" s="153" t="s">
        <v>5719</v>
      </c>
      <c r="CK97" s="153" t="s">
        <v>5719</v>
      </c>
      <c r="CL97" s="153" t="s">
        <v>5719</v>
      </c>
      <c r="CM97" s="153" t="s">
        <v>5719</v>
      </c>
      <c r="CN97" s="153" t="s">
        <v>5719</v>
      </c>
      <c r="CO97" s="153" t="s">
        <v>5719</v>
      </c>
      <c r="CP97" s="153" t="s">
        <v>5719</v>
      </c>
      <c r="CQ97" s="153" t="s">
        <v>5719</v>
      </c>
      <c r="CR97" s="153" t="s">
        <v>5719</v>
      </c>
      <c r="CS97" s="153" t="s">
        <v>5719</v>
      </c>
      <c r="CT97" s="153" t="s">
        <v>5719</v>
      </c>
      <c r="CU97" s="153" t="s">
        <v>5719</v>
      </c>
      <c r="CV97" s="153" t="s">
        <v>5719</v>
      </c>
      <c r="CW97" s="153" t="s">
        <v>5719</v>
      </c>
      <c r="CX97" s="153" t="s">
        <v>5719</v>
      </c>
      <c r="CY97" s="153" t="s">
        <v>5719</v>
      </c>
      <c r="CZ97" s="153" t="s">
        <v>5719</v>
      </c>
      <c r="DA97" s="153" t="s">
        <v>5719</v>
      </c>
      <c r="DB97" s="153" t="s">
        <v>5719</v>
      </c>
      <c r="DC97" s="22">
        <v>101.41249999999999</v>
      </c>
      <c r="DD97" s="22">
        <v>101.72369999999999</v>
      </c>
      <c r="DE97" s="22">
        <v>101.72369999999999</v>
      </c>
      <c r="DF97" s="22">
        <v>101.72369999999999</v>
      </c>
      <c r="DG97" s="22">
        <v>101.1105</v>
      </c>
      <c r="DH97" s="22">
        <v>101.1105</v>
      </c>
      <c r="DI97" s="22">
        <v>101.1105</v>
      </c>
      <c r="DJ97" s="22">
        <v>100.8702</v>
      </c>
      <c r="DK97" s="22">
        <v>100.8702</v>
      </c>
      <c r="DL97" s="22">
        <v>100.8702</v>
      </c>
      <c r="DM97" s="22">
        <v>101.08029999999999</v>
      </c>
      <c r="DN97" s="22">
        <v>101.08029999999999</v>
      </c>
      <c r="DO97" s="22">
        <v>101.08029999999999</v>
      </c>
      <c r="DP97" s="22">
        <v>100.8228</v>
      </c>
      <c r="DQ97" s="22">
        <v>100.8228</v>
      </c>
      <c r="DR97" s="22">
        <v>100.8228</v>
      </c>
      <c r="DS97" s="22">
        <v>101.14960000000001</v>
      </c>
      <c r="DT97" s="22">
        <v>101.14960000000001</v>
      </c>
      <c r="DU97" s="22">
        <v>101.14960000000001</v>
      </c>
      <c r="DV97" s="22">
        <v>100.4342</v>
      </c>
      <c r="DW97" s="22">
        <v>100.4342</v>
      </c>
      <c r="DX97" s="22">
        <v>100.4342</v>
      </c>
      <c r="DY97" s="22">
        <v>101.03489999999999</v>
      </c>
      <c r="DZ97" s="22">
        <v>101.03489999999999</v>
      </c>
      <c r="EA97" s="22">
        <v>101.03489999999999</v>
      </c>
      <c r="EB97" s="22">
        <v>100.56789999999999</v>
      </c>
      <c r="EC97" s="22">
        <v>100.56789999999999</v>
      </c>
      <c r="ED97" s="22">
        <v>100.56789999999999</v>
      </c>
      <c r="EE97" s="22">
        <v>100.9308</v>
      </c>
      <c r="EF97" s="22">
        <v>100.9308</v>
      </c>
      <c r="EG97" s="22">
        <v>100.9308</v>
      </c>
      <c r="EH97" s="22">
        <v>100.7452</v>
      </c>
      <c r="EI97" s="22">
        <v>100.7452</v>
      </c>
      <c r="EJ97" s="22">
        <v>100.7452</v>
      </c>
      <c r="EK97" s="22">
        <v>100.70959999999999</v>
      </c>
      <c r="EL97" s="22">
        <v>100.70959999999999</v>
      </c>
      <c r="EM97" s="22">
        <v>100.70959999999999</v>
      </c>
      <c r="EN97" s="22">
        <v>100.8122</v>
      </c>
      <c r="EO97" s="22">
        <v>100.8122</v>
      </c>
      <c r="EP97" s="22">
        <v>100.8122</v>
      </c>
      <c r="EQ97" s="22">
        <v>100.7872</v>
      </c>
      <c r="ER97" s="22">
        <v>100.7872</v>
      </c>
      <c r="ES97" s="22">
        <v>100.7872</v>
      </c>
      <c r="ET97" s="22">
        <v>100.866</v>
      </c>
      <c r="EU97" s="22">
        <v>100.866</v>
      </c>
      <c r="EV97" s="22">
        <v>100.866</v>
      </c>
      <c r="EW97" s="22">
        <v>100.9367</v>
      </c>
      <c r="EX97" s="22">
        <v>100.9367</v>
      </c>
      <c r="EY97" s="22">
        <v>100.9367</v>
      </c>
      <c r="EZ97" s="22">
        <v>100.554</v>
      </c>
      <c r="FA97" s="22">
        <v>100.554</v>
      </c>
      <c r="FB97" s="22">
        <v>100.554</v>
      </c>
      <c r="FC97" s="22">
        <v>100.44119999999999</v>
      </c>
      <c r="FD97" s="22">
        <v>100.44119999999999</v>
      </c>
      <c r="FE97" s="22">
        <v>100.44119999999999</v>
      </c>
      <c r="FF97" s="22">
        <v>100.53740000000001</v>
      </c>
      <c r="FG97" s="22">
        <v>100.53740000000001</v>
      </c>
      <c r="FH97" s="22">
        <v>100.53740000000001</v>
      </c>
      <c r="FI97" s="22">
        <v>100.3918</v>
      </c>
      <c r="FJ97" s="22">
        <v>100.3918</v>
      </c>
      <c r="FK97" s="22">
        <v>100.3918</v>
      </c>
      <c r="FL97" s="22">
        <v>100.3918</v>
      </c>
      <c r="FM97" s="22">
        <v>100.3918</v>
      </c>
      <c r="FN97" s="22">
        <v>100.3403</v>
      </c>
      <c r="FO97" s="22">
        <v>100.3403</v>
      </c>
      <c r="FP97" s="22">
        <v>100.3403</v>
      </c>
      <c r="FQ97" s="22">
        <v>100.313</v>
      </c>
      <c r="FR97" s="22">
        <v>100.313</v>
      </c>
      <c r="FS97" s="22">
        <v>100.313</v>
      </c>
      <c r="FT97" s="22">
        <v>100.2296</v>
      </c>
      <c r="FU97" s="22">
        <v>100.2296</v>
      </c>
      <c r="FV97" s="22">
        <v>100.2296</v>
      </c>
      <c r="FW97" s="22">
        <v>99.261899999999997</v>
      </c>
      <c r="FX97" s="22">
        <v>99.261899999999997</v>
      </c>
      <c r="FY97" s="22">
        <v>99.261899999999997</v>
      </c>
      <c r="FZ97" s="22">
        <v>100.1674</v>
      </c>
      <c r="GA97" s="22">
        <v>100.1674</v>
      </c>
      <c r="GB97" s="22">
        <v>100.1674</v>
      </c>
      <c r="GC97" s="22">
        <v>100.3994</v>
      </c>
      <c r="GD97" s="22">
        <v>100.3994</v>
      </c>
      <c r="GE97" s="22">
        <v>100.3994</v>
      </c>
      <c r="GF97" s="22">
        <v>100.1725</v>
      </c>
      <c r="GG97" s="22">
        <v>100.1725</v>
      </c>
      <c r="GH97" s="22">
        <v>100.1725</v>
      </c>
      <c r="GI97" s="22">
        <v>99.906499999999994</v>
      </c>
      <c r="GJ97" s="22">
        <v>99.906499999999994</v>
      </c>
      <c r="GK97" s="22">
        <v>99.906499999999994</v>
      </c>
      <c r="GL97" s="22">
        <v>100.1949</v>
      </c>
      <c r="GM97" s="22">
        <v>100.1949</v>
      </c>
      <c r="GN97" s="22">
        <v>100.1949</v>
      </c>
      <c r="GO97" s="22">
        <v>100.6193</v>
      </c>
      <c r="GP97" s="22">
        <v>100.6193</v>
      </c>
      <c r="GQ97" s="22">
        <v>100.6193</v>
      </c>
      <c r="GR97" s="22">
        <v>100.4442</v>
      </c>
      <c r="GS97" s="22">
        <v>100.4442</v>
      </c>
      <c r="GT97" s="22">
        <v>100.4442</v>
      </c>
      <c r="GU97" s="22">
        <v>100.14490000000001</v>
      </c>
      <c r="GV97" s="22">
        <v>100.14490000000001</v>
      </c>
      <c r="GW97" s="22">
        <v>100.14490000000001</v>
      </c>
      <c r="GX97" s="22">
        <v>100.12260000000001</v>
      </c>
      <c r="GY97" s="22">
        <v>100.12260000000001</v>
      </c>
      <c r="GZ97" s="22">
        <v>100.12260000000001</v>
      </c>
      <c r="HA97" s="22">
        <v>100.76600000000001</v>
      </c>
      <c r="HB97" s="22">
        <v>100.76600000000001</v>
      </c>
      <c r="HC97" s="22">
        <v>100.76600000000001</v>
      </c>
      <c r="HD97" s="22">
        <v>100.9451</v>
      </c>
      <c r="HE97" s="22">
        <v>100.9451</v>
      </c>
      <c r="HF97" s="22">
        <v>100.9451</v>
      </c>
      <c r="HG97" s="22">
        <v>100.5013</v>
      </c>
      <c r="HH97" s="22">
        <v>100.5013</v>
      </c>
      <c r="HI97" s="22">
        <v>100.5013</v>
      </c>
      <c r="HJ97" s="22">
        <v>101.17610000000001</v>
      </c>
      <c r="HK97" s="22">
        <v>101.17610000000001</v>
      </c>
      <c r="HL97" s="22">
        <v>101.17610000000001</v>
      </c>
      <c r="HM97" s="22">
        <v>100.7867</v>
      </c>
      <c r="HN97" s="22">
        <v>100.7867</v>
      </c>
      <c r="HO97" s="22">
        <v>100.7867</v>
      </c>
      <c r="HP97" s="22">
        <v>100.4027</v>
      </c>
      <c r="HQ97" s="22">
        <v>100.4027</v>
      </c>
      <c r="HR97" s="22">
        <v>100.4027</v>
      </c>
      <c r="HS97" s="167">
        <v>100</v>
      </c>
      <c r="HT97" s="22">
        <v>100</v>
      </c>
      <c r="HU97" s="4">
        <v>100</v>
      </c>
      <c r="HV97" s="4">
        <v>100.9181</v>
      </c>
      <c r="HW97" s="4">
        <v>100.9181</v>
      </c>
      <c r="HX97" s="4">
        <v>100.9181</v>
      </c>
      <c r="HY97" s="4">
        <v>97.739199999999997</v>
      </c>
      <c r="HZ97" s="4">
        <v>97.739199999999997</v>
      </c>
      <c r="IA97" s="4">
        <v>97.739199999999997</v>
      </c>
      <c r="IB97" s="4">
        <v>97.858800000000002</v>
      </c>
      <c r="IC97" s="4">
        <v>97.858800000000002</v>
      </c>
      <c r="ID97" s="4">
        <v>97.858800000000002</v>
      </c>
      <c r="IE97" s="4">
        <v>97.925600000000003</v>
      </c>
      <c r="IF97" s="4">
        <v>97.925600000000003</v>
      </c>
      <c r="IG97" s="4">
        <v>97.925600000000003</v>
      </c>
      <c r="IH97" s="4">
        <v>99.576800000000006</v>
      </c>
      <c r="II97" s="4">
        <v>99.576800000000006</v>
      </c>
      <c r="IJ97" s="28">
        <v>99.576800000000006</v>
      </c>
    </row>
    <row r="98" spans="1:244" s="13" customFormat="1" ht="11.1" customHeight="1" x14ac:dyDescent="0.2">
      <c r="A98" s="95" t="s">
        <v>2240</v>
      </c>
      <c r="B98"/>
      <c r="C98" t="s">
        <v>5547</v>
      </c>
      <c r="D98" s="46" t="s">
        <v>260</v>
      </c>
      <c r="E98" s="47"/>
      <c r="F98" s="34"/>
      <c r="G98" s="34" t="str">
        <f>IF(LEFT($J$1,1)="1",VLOOKUP($A98,PPI_IPI_PGA_PGAI!$A:$I,2,FALSE),IF(LEFT($J$1,1)="2",VLOOKUP($A98,PPI_IPI_PGA_PGAI!$A:$I,3,FALSE),IF(LEFT($J$1,1)="3",VLOOKUP($A98,PPI_IPI_PGA_PGAI!$A:$I,4,FALSE),VLOOKUP($A98,PPI_IPI_PGA_PGAI!$A:$I,5,FALSE))))</f>
        <v>Tabakprodukte</v>
      </c>
      <c r="H98" s="34"/>
      <c r="I98" s="34"/>
      <c r="J98" s="34"/>
      <c r="K98" s="34"/>
      <c r="L98" s="34"/>
      <c r="M98" s="34"/>
      <c r="N98" s="189"/>
      <c r="O98" s="5">
        <v>0.36720000000000003</v>
      </c>
      <c r="P98" s="22">
        <v>62.528500000000001</v>
      </c>
      <c r="Q98" s="22">
        <v>62.528500000000001</v>
      </c>
      <c r="R98" s="22">
        <v>62.528500000000001</v>
      </c>
      <c r="S98" s="22">
        <v>62.533900000000003</v>
      </c>
      <c r="T98" s="22">
        <v>62.533900000000003</v>
      </c>
      <c r="U98" s="22">
        <v>62.533900000000003</v>
      </c>
      <c r="V98" s="22">
        <v>67.133099999999999</v>
      </c>
      <c r="W98" s="22">
        <v>67.133099999999999</v>
      </c>
      <c r="X98" s="22">
        <v>67.133099999999999</v>
      </c>
      <c r="Y98" s="22">
        <v>67.226500000000001</v>
      </c>
      <c r="Z98" s="22">
        <v>67.226500000000001</v>
      </c>
      <c r="AA98" s="22">
        <v>67.226500000000001</v>
      </c>
      <c r="AB98" s="22">
        <v>67.542199999999994</v>
      </c>
      <c r="AC98" s="22">
        <v>67.542199999999994</v>
      </c>
      <c r="AD98" s="22">
        <v>67.542199999999994</v>
      </c>
      <c r="AE98" s="22">
        <v>68.631200000000007</v>
      </c>
      <c r="AF98" s="22">
        <v>68.631200000000007</v>
      </c>
      <c r="AG98" s="22">
        <v>68.631200000000007</v>
      </c>
      <c r="AH98" s="22">
        <v>68.860399999999998</v>
      </c>
      <c r="AI98" s="22">
        <v>68.860399999999998</v>
      </c>
      <c r="AJ98" s="22">
        <v>68.860399999999998</v>
      </c>
      <c r="AK98" s="22">
        <v>75.925600000000003</v>
      </c>
      <c r="AL98" s="22">
        <v>75.925600000000003</v>
      </c>
      <c r="AM98" s="22">
        <v>75.925600000000003</v>
      </c>
      <c r="AN98" s="22">
        <v>77.443299999999994</v>
      </c>
      <c r="AO98" s="22">
        <v>77.443299999999994</v>
      </c>
      <c r="AP98" s="22">
        <v>77.443299999999994</v>
      </c>
      <c r="AQ98" s="22">
        <v>77.485600000000005</v>
      </c>
      <c r="AR98" s="22">
        <v>77.485600000000005</v>
      </c>
      <c r="AS98" s="22">
        <v>77.485600000000005</v>
      </c>
      <c r="AT98" s="22">
        <v>77.742000000000004</v>
      </c>
      <c r="AU98" s="22">
        <v>77.742000000000004</v>
      </c>
      <c r="AV98" s="22">
        <v>77.742000000000004</v>
      </c>
      <c r="AW98" s="22">
        <v>77.315100000000001</v>
      </c>
      <c r="AX98" s="22">
        <v>77.315100000000001</v>
      </c>
      <c r="AY98" s="22">
        <v>77.315100000000001</v>
      </c>
      <c r="AZ98" s="22">
        <v>77.339299999999994</v>
      </c>
      <c r="BA98" s="22">
        <v>77.339299999999994</v>
      </c>
      <c r="BB98" s="22">
        <v>77.339299999999994</v>
      </c>
      <c r="BC98" s="22">
        <v>77.367999999999995</v>
      </c>
      <c r="BD98" s="22">
        <v>77.367999999999995</v>
      </c>
      <c r="BE98" s="22">
        <v>77.367999999999995</v>
      </c>
      <c r="BF98" s="22">
        <v>77.363799999999998</v>
      </c>
      <c r="BG98" s="22">
        <v>77.363799999999998</v>
      </c>
      <c r="BH98" s="22">
        <v>77.363799999999998</v>
      </c>
      <c r="BI98" s="22">
        <v>83.075500000000005</v>
      </c>
      <c r="BJ98" s="22">
        <v>83.075500000000005</v>
      </c>
      <c r="BK98" s="22">
        <v>83.075500000000005</v>
      </c>
      <c r="BL98" s="22">
        <v>83.070800000000006</v>
      </c>
      <c r="BM98" s="22">
        <v>83.070800000000006</v>
      </c>
      <c r="BN98" s="22">
        <v>83.070800000000006</v>
      </c>
      <c r="BO98" s="22">
        <v>83.273099999999999</v>
      </c>
      <c r="BP98" s="22">
        <v>83.273099999999999</v>
      </c>
      <c r="BQ98" s="22">
        <v>83.273099999999999</v>
      </c>
      <c r="BR98" s="22">
        <v>84.384299999999996</v>
      </c>
      <c r="BS98" s="22">
        <v>84.384299999999996</v>
      </c>
      <c r="BT98" s="22">
        <v>84.384299999999996</v>
      </c>
      <c r="BU98" s="22">
        <v>84.383200000000002</v>
      </c>
      <c r="BV98" s="22">
        <v>84.383200000000002</v>
      </c>
      <c r="BW98" s="22">
        <v>84.383200000000002</v>
      </c>
      <c r="BX98" s="22">
        <v>84.383200000000002</v>
      </c>
      <c r="BY98" s="22">
        <v>84.383200000000002</v>
      </c>
      <c r="BZ98" s="22">
        <v>84.383200000000002</v>
      </c>
      <c r="CA98" s="22">
        <v>84.822400000000002</v>
      </c>
      <c r="CB98" s="22">
        <v>84.822400000000002</v>
      </c>
      <c r="CC98" s="22">
        <v>84.822400000000002</v>
      </c>
      <c r="CD98" s="22">
        <v>86.750299999999996</v>
      </c>
      <c r="CE98" s="22">
        <v>86.750299999999996</v>
      </c>
      <c r="CF98" s="22">
        <v>86.750299999999996</v>
      </c>
      <c r="CG98" s="22">
        <v>86.749499999999998</v>
      </c>
      <c r="CH98" s="22">
        <v>86.749499999999998</v>
      </c>
      <c r="CI98" s="22">
        <v>86.749499999999998</v>
      </c>
      <c r="CJ98" s="22">
        <v>88.383799999999994</v>
      </c>
      <c r="CK98" s="22">
        <v>88.383799999999994</v>
      </c>
      <c r="CL98" s="22">
        <v>88.383799999999994</v>
      </c>
      <c r="CM98" s="22">
        <v>91.370199999999997</v>
      </c>
      <c r="CN98" s="22">
        <v>91.370199999999997</v>
      </c>
      <c r="CO98" s="22">
        <v>91.370199999999997</v>
      </c>
      <c r="CP98" s="22">
        <v>92.727699999999999</v>
      </c>
      <c r="CQ98" s="22">
        <v>92.727699999999999</v>
      </c>
      <c r="CR98" s="22">
        <v>92.727699999999999</v>
      </c>
      <c r="CS98" s="22">
        <v>92.716099999999997</v>
      </c>
      <c r="CT98" s="22">
        <v>92.716099999999997</v>
      </c>
      <c r="CU98" s="22">
        <v>92.716099999999997</v>
      </c>
      <c r="CV98" s="22">
        <v>93.229699999999994</v>
      </c>
      <c r="CW98" s="22">
        <v>93.229699999999994</v>
      </c>
      <c r="CX98" s="22">
        <v>93.229699999999994</v>
      </c>
      <c r="CY98" s="22">
        <v>95.287999999999997</v>
      </c>
      <c r="CZ98" s="22">
        <v>95.287999999999997</v>
      </c>
      <c r="DA98" s="22">
        <v>95.287999999999997</v>
      </c>
      <c r="DB98" s="22">
        <v>95.773700000000005</v>
      </c>
      <c r="DC98" s="22">
        <v>95.773700000000005</v>
      </c>
      <c r="DD98" s="22">
        <v>90.626800000000003</v>
      </c>
      <c r="DE98" s="22">
        <v>90.626800000000003</v>
      </c>
      <c r="DF98" s="22">
        <v>90.626800000000003</v>
      </c>
      <c r="DG98" s="22">
        <v>89.544300000000007</v>
      </c>
      <c r="DH98" s="22">
        <v>89.544300000000007</v>
      </c>
      <c r="DI98" s="22">
        <v>89.544300000000007</v>
      </c>
      <c r="DJ98" s="22">
        <v>92.446600000000004</v>
      </c>
      <c r="DK98" s="22">
        <v>92.446600000000004</v>
      </c>
      <c r="DL98" s="22">
        <v>92.446600000000004</v>
      </c>
      <c r="DM98" s="22">
        <v>98.712900000000005</v>
      </c>
      <c r="DN98" s="22">
        <v>98.712900000000005</v>
      </c>
      <c r="DO98" s="22">
        <v>98.712900000000005</v>
      </c>
      <c r="DP98" s="22">
        <v>98.323599999999999</v>
      </c>
      <c r="DQ98" s="22">
        <v>98.323599999999999</v>
      </c>
      <c r="DR98" s="22">
        <v>98.323599999999999</v>
      </c>
      <c r="DS98" s="22">
        <v>96.690600000000003</v>
      </c>
      <c r="DT98" s="22">
        <v>96.690600000000003</v>
      </c>
      <c r="DU98" s="22">
        <v>96.690600000000003</v>
      </c>
      <c r="DV98" s="22">
        <v>98.835300000000004</v>
      </c>
      <c r="DW98" s="22">
        <v>98.835300000000004</v>
      </c>
      <c r="DX98" s="22">
        <v>98.835300000000004</v>
      </c>
      <c r="DY98" s="22">
        <v>100.0701</v>
      </c>
      <c r="DZ98" s="22">
        <v>100.0701</v>
      </c>
      <c r="EA98" s="22">
        <v>100.0701</v>
      </c>
      <c r="EB98" s="22">
        <v>99.750900000000001</v>
      </c>
      <c r="EC98" s="22">
        <v>99.750900000000001</v>
      </c>
      <c r="ED98" s="22">
        <v>99.750900000000001</v>
      </c>
      <c r="EE98" s="22">
        <v>103.1371</v>
      </c>
      <c r="EF98" s="22">
        <v>103.1371</v>
      </c>
      <c r="EG98" s="22">
        <v>103.1371</v>
      </c>
      <c r="EH98" s="22">
        <v>100.5325</v>
      </c>
      <c r="EI98" s="22">
        <v>100.5325</v>
      </c>
      <c r="EJ98" s="22">
        <v>100.5325</v>
      </c>
      <c r="EK98" s="22">
        <v>97.8767</v>
      </c>
      <c r="EL98" s="22">
        <v>97.8767</v>
      </c>
      <c r="EM98" s="22">
        <v>97.8767</v>
      </c>
      <c r="EN98" s="22">
        <v>94.775599999999997</v>
      </c>
      <c r="EO98" s="22">
        <v>94.775599999999997</v>
      </c>
      <c r="EP98" s="22">
        <v>94.775599999999997</v>
      </c>
      <c r="EQ98" s="22">
        <v>95.163499999999999</v>
      </c>
      <c r="ER98" s="22">
        <v>95.163499999999999</v>
      </c>
      <c r="ES98" s="22">
        <v>95.163499999999999</v>
      </c>
      <c r="ET98" s="22">
        <v>95.608199999999997</v>
      </c>
      <c r="EU98" s="22">
        <v>95.608199999999997</v>
      </c>
      <c r="EV98" s="22">
        <v>95.608199999999997</v>
      </c>
      <c r="EW98" s="22">
        <v>98.700500000000005</v>
      </c>
      <c r="EX98" s="22">
        <v>98.700500000000005</v>
      </c>
      <c r="EY98" s="22">
        <v>98.700500000000005</v>
      </c>
      <c r="EZ98" s="22">
        <v>99.231200000000001</v>
      </c>
      <c r="FA98" s="22">
        <v>99.231200000000001</v>
      </c>
      <c r="FB98" s="22">
        <v>99.231200000000001</v>
      </c>
      <c r="FC98" s="22">
        <v>98.594700000000003</v>
      </c>
      <c r="FD98" s="22">
        <v>98.594700000000003</v>
      </c>
      <c r="FE98" s="22">
        <v>98.594700000000003</v>
      </c>
      <c r="FF98" s="22">
        <v>96.746499999999997</v>
      </c>
      <c r="FG98" s="22">
        <v>96.746499999999997</v>
      </c>
      <c r="FH98" s="22">
        <v>96.746499999999997</v>
      </c>
      <c r="FI98" s="22">
        <v>97.116</v>
      </c>
      <c r="FJ98" s="22">
        <v>97.116</v>
      </c>
      <c r="FK98" s="22">
        <v>97.116</v>
      </c>
      <c r="FL98" s="22">
        <v>97.116</v>
      </c>
      <c r="FM98" s="22">
        <v>97.116</v>
      </c>
      <c r="FN98" s="22">
        <v>100.40049999999999</v>
      </c>
      <c r="FO98" s="22">
        <v>100.40049999999999</v>
      </c>
      <c r="FP98" s="22">
        <v>100.40049999999999</v>
      </c>
      <c r="FQ98" s="22">
        <v>100.7118</v>
      </c>
      <c r="FR98" s="22">
        <v>100.7118</v>
      </c>
      <c r="FS98" s="22">
        <v>100.7118</v>
      </c>
      <c r="FT98" s="22">
        <v>101.0765</v>
      </c>
      <c r="FU98" s="22">
        <v>101.0765</v>
      </c>
      <c r="FV98" s="22">
        <v>101.0765</v>
      </c>
      <c r="FW98" s="22">
        <v>100.26949999999999</v>
      </c>
      <c r="FX98" s="22">
        <v>100.26949999999999</v>
      </c>
      <c r="FY98" s="22">
        <v>100.26949999999999</v>
      </c>
      <c r="FZ98" s="22">
        <v>98.949399999999997</v>
      </c>
      <c r="GA98" s="22">
        <v>98.949399999999997</v>
      </c>
      <c r="GB98" s="22">
        <v>98.949399999999997</v>
      </c>
      <c r="GC98" s="22">
        <v>98.384299999999996</v>
      </c>
      <c r="GD98" s="22">
        <v>98.384299999999996</v>
      </c>
      <c r="GE98" s="22">
        <v>98.384299999999996</v>
      </c>
      <c r="GF98" s="22">
        <v>98.086100000000002</v>
      </c>
      <c r="GG98" s="22">
        <v>98.086100000000002</v>
      </c>
      <c r="GH98" s="22">
        <v>98.086100000000002</v>
      </c>
      <c r="GI98" s="22">
        <v>99.433199999999999</v>
      </c>
      <c r="GJ98" s="22">
        <v>99.433199999999999</v>
      </c>
      <c r="GK98" s="22">
        <v>99.433199999999999</v>
      </c>
      <c r="GL98" s="22">
        <v>99.4602</v>
      </c>
      <c r="GM98" s="22">
        <v>99.4602</v>
      </c>
      <c r="GN98" s="22">
        <v>99.4602</v>
      </c>
      <c r="GO98" s="22">
        <v>98.998500000000007</v>
      </c>
      <c r="GP98" s="22">
        <v>98.998500000000007</v>
      </c>
      <c r="GQ98" s="22">
        <v>98.998500000000007</v>
      </c>
      <c r="GR98" s="22">
        <v>101.0733</v>
      </c>
      <c r="GS98" s="22">
        <v>101.0733</v>
      </c>
      <c r="GT98" s="22">
        <v>101.0733</v>
      </c>
      <c r="GU98" s="22">
        <v>102.2246</v>
      </c>
      <c r="GV98" s="22">
        <v>102.2246</v>
      </c>
      <c r="GW98" s="22">
        <v>102.2246</v>
      </c>
      <c r="GX98" s="22">
        <v>102.4016</v>
      </c>
      <c r="GY98" s="22">
        <v>102.4016</v>
      </c>
      <c r="GZ98" s="22">
        <v>102.4016</v>
      </c>
      <c r="HA98" s="22">
        <v>102.5543</v>
      </c>
      <c r="HB98" s="22">
        <v>102.5543</v>
      </c>
      <c r="HC98" s="22">
        <v>102.5543</v>
      </c>
      <c r="HD98" s="22">
        <v>103.4062</v>
      </c>
      <c r="HE98" s="22">
        <v>103.4062</v>
      </c>
      <c r="HF98" s="22">
        <v>103.4062</v>
      </c>
      <c r="HG98" s="22">
        <v>100.05800000000001</v>
      </c>
      <c r="HH98" s="22">
        <v>100.05800000000001</v>
      </c>
      <c r="HI98" s="22">
        <v>100.05800000000001</v>
      </c>
      <c r="HJ98" s="22">
        <v>100.9532</v>
      </c>
      <c r="HK98" s="22">
        <v>100.9532</v>
      </c>
      <c r="HL98" s="22">
        <v>100.9532</v>
      </c>
      <c r="HM98" s="22">
        <v>102.2599</v>
      </c>
      <c r="HN98" s="22">
        <v>102.2599</v>
      </c>
      <c r="HO98" s="22">
        <v>102.2599</v>
      </c>
      <c r="HP98" s="22">
        <v>99.041300000000007</v>
      </c>
      <c r="HQ98" s="22">
        <v>99.041300000000007</v>
      </c>
      <c r="HR98" s="22">
        <v>99.041300000000007</v>
      </c>
      <c r="HS98" s="167">
        <v>100</v>
      </c>
      <c r="HT98" s="22">
        <v>100</v>
      </c>
      <c r="HU98" s="4">
        <v>100</v>
      </c>
      <c r="HV98" s="4">
        <v>102.4757</v>
      </c>
      <c r="HW98" s="4">
        <v>102.4757</v>
      </c>
      <c r="HX98" s="4">
        <v>102.4757</v>
      </c>
      <c r="HY98" s="4">
        <v>102.8259</v>
      </c>
      <c r="HZ98" s="4">
        <v>102.8259</v>
      </c>
      <c r="IA98" s="4">
        <v>102.8259</v>
      </c>
      <c r="IB98" s="4">
        <v>103.7058</v>
      </c>
      <c r="IC98" s="4">
        <v>103.7058</v>
      </c>
      <c r="ID98" s="4">
        <v>103.7058</v>
      </c>
      <c r="IE98" s="4">
        <v>106.00060000000001</v>
      </c>
      <c r="IF98" s="4">
        <v>106.00060000000001</v>
      </c>
      <c r="IG98" s="4">
        <v>106.00060000000001</v>
      </c>
      <c r="IH98" s="4">
        <v>102.88549999999999</v>
      </c>
      <c r="II98" s="4">
        <v>102.88549999999999</v>
      </c>
      <c r="IJ98" s="28">
        <v>102.88549999999999</v>
      </c>
    </row>
    <row r="99" spans="1:244" s="13" customFormat="1" ht="11.1" customHeight="1" x14ac:dyDescent="0.2">
      <c r="A99" s="95" t="s">
        <v>2241</v>
      </c>
      <c r="B99"/>
      <c r="C99" t="s">
        <v>5548</v>
      </c>
      <c r="D99" s="46" t="s">
        <v>32</v>
      </c>
      <c r="E99" s="47"/>
      <c r="F99" s="34"/>
      <c r="G99" s="34" t="str">
        <f>IF(LEFT($J$1,1)="1",VLOOKUP($A99,PPI_IPI_PGA_PGAI!$A:$I,2,FALSE),IF(LEFT($J$1,1)="2",VLOOKUP($A99,PPI_IPI_PGA_PGAI!$A:$I,3,FALSE),IF(LEFT($J$1,1)="3",VLOOKUP($A99,PPI_IPI_PGA_PGAI!$A:$I,4,FALSE),VLOOKUP($A99,PPI_IPI_PGA_PGAI!$A:$I,5,FALSE))))</f>
        <v>Textilien</v>
      </c>
      <c r="H99" s="34"/>
      <c r="I99" s="34"/>
      <c r="J99" s="34"/>
      <c r="K99" s="34"/>
      <c r="L99" s="34"/>
      <c r="M99" s="34"/>
      <c r="N99" s="189"/>
      <c r="O99" s="5">
        <v>0.52929999999999999</v>
      </c>
      <c r="P99" s="22">
        <v>88.691500000000005</v>
      </c>
      <c r="Q99" s="22">
        <v>88.691500000000005</v>
      </c>
      <c r="R99" s="22">
        <v>88.691500000000005</v>
      </c>
      <c r="S99" s="22">
        <v>88.840999999999994</v>
      </c>
      <c r="T99" s="22">
        <v>88.840999999999994</v>
      </c>
      <c r="U99" s="22">
        <v>88.840999999999994</v>
      </c>
      <c r="V99" s="22">
        <v>90.322900000000004</v>
      </c>
      <c r="W99" s="22">
        <v>90.322900000000004</v>
      </c>
      <c r="X99" s="22">
        <v>90.322900000000004</v>
      </c>
      <c r="Y99" s="22">
        <v>90.3887</v>
      </c>
      <c r="Z99" s="22">
        <v>90.3887</v>
      </c>
      <c r="AA99" s="22">
        <v>90.3887</v>
      </c>
      <c r="AB99" s="22">
        <v>90.108199999999997</v>
      </c>
      <c r="AC99" s="22">
        <v>90.108199999999997</v>
      </c>
      <c r="AD99" s="22">
        <v>90.108199999999997</v>
      </c>
      <c r="AE99" s="22">
        <v>89.655900000000003</v>
      </c>
      <c r="AF99" s="22">
        <v>89.655900000000003</v>
      </c>
      <c r="AG99" s="22">
        <v>89.655900000000003</v>
      </c>
      <c r="AH99" s="22">
        <v>89.160600000000002</v>
      </c>
      <c r="AI99" s="22">
        <v>89.160600000000002</v>
      </c>
      <c r="AJ99" s="22">
        <v>89.160600000000002</v>
      </c>
      <c r="AK99" s="22">
        <v>89.451999999999998</v>
      </c>
      <c r="AL99" s="22">
        <v>89.451999999999998</v>
      </c>
      <c r="AM99" s="22">
        <v>89.451999999999998</v>
      </c>
      <c r="AN99" s="22">
        <v>89.5745</v>
      </c>
      <c r="AO99" s="22">
        <v>89.5745</v>
      </c>
      <c r="AP99" s="22">
        <v>89.5745</v>
      </c>
      <c r="AQ99" s="22">
        <v>89.697000000000003</v>
      </c>
      <c r="AR99" s="22">
        <v>89.697000000000003</v>
      </c>
      <c r="AS99" s="22">
        <v>89.697000000000003</v>
      </c>
      <c r="AT99" s="22">
        <v>89.754000000000005</v>
      </c>
      <c r="AU99" s="22">
        <v>89.754000000000005</v>
      </c>
      <c r="AV99" s="22">
        <v>89.754000000000005</v>
      </c>
      <c r="AW99" s="22">
        <v>90.469399999999993</v>
      </c>
      <c r="AX99" s="22">
        <v>90.469399999999993</v>
      </c>
      <c r="AY99" s="22">
        <v>90.469399999999993</v>
      </c>
      <c r="AZ99" s="22">
        <v>90.549800000000005</v>
      </c>
      <c r="BA99" s="22">
        <v>90.549800000000005</v>
      </c>
      <c r="BB99" s="22">
        <v>90.549800000000005</v>
      </c>
      <c r="BC99" s="22">
        <v>90.540700000000001</v>
      </c>
      <c r="BD99" s="22">
        <v>90.540700000000001</v>
      </c>
      <c r="BE99" s="22">
        <v>90.540700000000001</v>
      </c>
      <c r="BF99" s="22">
        <v>90.495500000000007</v>
      </c>
      <c r="BG99" s="22">
        <v>90.495500000000007</v>
      </c>
      <c r="BH99" s="22">
        <v>90.495500000000007</v>
      </c>
      <c r="BI99" s="22">
        <v>91.517499999999998</v>
      </c>
      <c r="BJ99" s="22">
        <v>91.517499999999998</v>
      </c>
      <c r="BK99" s="22">
        <v>91.517499999999998</v>
      </c>
      <c r="BL99" s="22">
        <v>91.436300000000003</v>
      </c>
      <c r="BM99" s="22">
        <v>91.436300000000003</v>
      </c>
      <c r="BN99" s="22">
        <v>91.436300000000003</v>
      </c>
      <c r="BO99" s="22">
        <v>91.641800000000003</v>
      </c>
      <c r="BP99" s="22">
        <v>91.641800000000003</v>
      </c>
      <c r="BQ99" s="22">
        <v>91.641800000000003</v>
      </c>
      <c r="BR99" s="22">
        <v>93.122600000000006</v>
      </c>
      <c r="BS99" s="22">
        <v>93.122600000000006</v>
      </c>
      <c r="BT99" s="22">
        <v>93.122600000000006</v>
      </c>
      <c r="BU99" s="22">
        <v>94.302999999999997</v>
      </c>
      <c r="BV99" s="22">
        <v>94.302999999999997</v>
      </c>
      <c r="BW99" s="22">
        <v>94.302999999999997</v>
      </c>
      <c r="BX99" s="22">
        <v>93.973699999999994</v>
      </c>
      <c r="BY99" s="22">
        <v>93.973699999999994</v>
      </c>
      <c r="BZ99" s="22">
        <v>93.973699999999994</v>
      </c>
      <c r="CA99" s="22">
        <v>94.2941</v>
      </c>
      <c r="CB99" s="22">
        <v>94.2941</v>
      </c>
      <c r="CC99" s="22">
        <v>94.2941</v>
      </c>
      <c r="CD99" s="22">
        <v>94.051599999999993</v>
      </c>
      <c r="CE99" s="22">
        <v>94.051599999999993</v>
      </c>
      <c r="CF99" s="22">
        <v>94.051599999999993</v>
      </c>
      <c r="CG99" s="22">
        <v>94.637500000000003</v>
      </c>
      <c r="CH99" s="22">
        <v>94.637500000000003</v>
      </c>
      <c r="CI99" s="22">
        <v>94.637500000000003</v>
      </c>
      <c r="CJ99" s="22">
        <v>94.858599999999996</v>
      </c>
      <c r="CK99" s="22">
        <v>94.858599999999996</v>
      </c>
      <c r="CL99" s="22">
        <v>94.858599999999996</v>
      </c>
      <c r="CM99" s="22">
        <v>94.732500000000002</v>
      </c>
      <c r="CN99" s="22">
        <v>94.732500000000002</v>
      </c>
      <c r="CO99" s="22">
        <v>94.732500000000002</v>
      </c>
      <c r="CP99" s="22">
        <v>94.766400000000004</v>
      </c>
      <c r="CQ99" s="22">
        <v>94.766400000000004</v>
      </c>
      <c r="CR99" s="22">
        <v>94.766400000000004</v>
      </c>
      <c r="CS99" s="22">
        <v>94.739599999999996</v>
      </c>
      <c r="CT99" s="22">
        <v>94.739599999999996</v>
      </c>
      <c r="CU99" s="22">
        <v>94.739599999999996</v>
      </c>
      <c r="CV99" s="22">
        <v>94.402299999999997</v>
      </c>
      <c r="CW99" s="22">
        <v>94.402299999999997</v>
      </c>
      <c r="CX99" s="22">
        <v>94.402299999999997</v>
      </c>
      <c r="CY99" s="22">
        <v>94.971599999999995</v>
      </c>
      <c r="CZ99" s="22">
        <v>94.971599999999995</v>
      </c>
      <c r="DA99" s="22">
        <v>94.971599999999995</v>
      </c>
      <c r="DB99" s="22">
        <v>95.346400000000003</v>
      </c>
      <c r="DC99" s="22">
        <v>95.346400000000003</v>
      </c>
      <c r="DD99" s="22">
        <v>95.346400000000003</v>
      </c>
      <c r="DE99" s="22">
        <v>95.346400000000003</v>
      </c>
      <c r="DF99" s="22">
        <v>97.992199999999997</v>
      </c>
      <c r="DG99" s="22">
        <v>97.992199999999997</v>
      </c>
      <c r="DH99" s="22">
        <v>97.992199999999997</v>
      </c>
      <c r="DI99" s="22">
        <v>96.832800000000006</v>
      </c>
      <c r="DJ99" s="22">
        <v>96.832800000000006</v>
      </c>
      <c r="DK99" s="22">
        <v>96.832800000000006</v>
      </c>
      <c r="DL99" s="22">
        <v>95.237399999999994</v>
      </c>
      <c r="DM99" s="22">
        <v>95.237399999999994</v>
      </c>
      <c r="DN99" s="22">
        <v>95.237399999999994</v>
      </c>
      <c r="DO99" s="22">
        <v>96.3399</v>
      </c>
      <c r="DP99" s="22">
        <v>96.3399</v>
      </c>
      <c r="DQ99" s="22">
        <v>96.3399</v>
      </c>
      <c r="DR99" s="22">
        <v>96.152299999999997</v>
      </c>
      <c r="DS99" s="22">
        <v>96.152299999999997</v>
      </c>
      <c r="DT99" s="22">
        <v>96.152299999999997</v>
      </c>
      <c r="DU99" s="22">
        <v>95.996300000000005</v>
      </c>
      <c r="DV99" s="22">
        <v>95.996300000000005</v>
      </c>
      <c r="DW99" s="22">
        <v>95.996300000000005</v>
      </c>
      <c r="DX99" s="22">
        <v>95.660600000000002</v>
      </c>
      <c r="DY99" s="22">
        <v>95.660600000000002</v>
      </c>
      <c r="DZ99" s="22">
        <v>95.660600000000002</v>
      </c>
      <c r="EA99" s="22">
        <v>96.119100000000003</v>
      </c>
      <c r="EB99" s="22">
        <v>96.119100000000003</v>
      </c>
      <c r="EC99" s="22">
        <v>96.119100000000003</v>
      </c>
      <c r="ED99" s="22">
        <v>96.816599999999994</v>
      </c>
      <c r="EE99" s="22">
        <v>96.816599999999994</v>
      </c>
      <c r="EF99" s="22">
        <v>96.816599999999994</v>
      </c>
      <c r="EG99" s="22">
        <v>97.456400000000002</v>
      </c>
      <c r="EH99" s="22">
        <v>97.456400000000002</v>
      </c>
      <c r="EI99" s="22">
        <v>97.456400000000002</v>
      </c>
      <c r="EJ99" s="22">
        <v>96.659099999999995</v>
      </c>
      <c r="EK99" s="22">
        <v>96.659099999999995</v>
      </c>
      <c r="EL99" s="22">
        <v>96.659099999999995</v>
      </c>
      <c r="EM99" s="22">
        <v>96.844399999999993</v>
      </c>
      <c r="EN99" s="22">
        <v>96.844399999999993</v>
      </c>
      <c r="EO99" s="22">
        <v>96.844399999999993</v>
      </c>
      <c r="EP99" s="22">
        <v>98.429000000000002</v>
      </c>
      <c r="EQ99" s="22">
        <v>98.429000000000002</v>
      </c>
      <c r="ER99" s="22">
        <v>98.429000000000002</v>
      </c>
      <c r="ES99" s="22">
        <v>98.704400000000007</v>
      </c>
      <c r="ET99" s="22">
        <v>98.704400000000007</v>
      </c>
      <c r="EU99" s="22">
        <v>98.704400000000007</v>
      </c>
      <c r="EV99" s="22">
        <v>98.295900000000003</v>
      </c>
      <c r="EW99" s="22">
        <v>98.295900000000003</v>
      </c>
      <c r="EX99" s="22">
        <v>98.295900000000003</v>
      </c>
      <c r="EY99" s="22">
        <v>97.858500000000006</v>
      </c>
      <c r="EZ99" s="22">
        <v>97.858500000000006</v>
      </c>
      <c r="FA99" s="22">
        <v>97.858500000000006</v>
      </c>
      <c r="FB99" s="22">
        <v>95.007199999999997</v>
      </c>
      <c r="FC99" s="22">
        <v>95.007199999999997</v>
      </c>
      <c r="FD99" s="22">
        <v>95.007199999999997</v>
      </c>
      <c r="FE99" s="22">
        <v>93.472499999999997</v>
      </c>
      <c r="FF99" s="22">
        <v>93.472499999999997</v>
      </c>
      <c r="FG99" s="22">
        <v>93.472499999999997</v>
      </c>
      <c r="FH99" s="22">
        <v>95.2684</v>
      </c>
      <c r="FI99" s="22">
        <v>95.2684</v>
      </c>
      <c r="FJ99" s="22">
        <v>95.2684</v>
      </c>
      <c r="FK99" s="22">
        <v>95.665099999999995</v>
      </c>
      <c r="FL99" s="22">
        <v>95.665099999999995</v>
      </c>
      <c r="FM99" s="22">
        <v>95.665099999999995</v>
      </c>
      <c r="FN99" s="22">
        <v>96.181200000000004</v>
      </c>
      <c r="FO99" s="22">
        <v>96.181200000000004</v>
      </c>
      <c r="FP99" s="22">
        <v>96.181200000000004</v>
      </c>
      <c r="FQ99" s="22">
        <v>96.593699999999998</v>
      </c>
      <c r="FR99" s="22">
        <v>96.593699999999998</v>
      </c>
      <c r="FS99" s="22">
        <v>96.593699999999998</v>
      </c>
      <c r="FT99" s="22">
        <v>96.320700000000002</v>
      </c>
      <c r="FU99" s="22">
        <v>96.320700000000002</v>
      </c>
      <c r="FV99" s="22">
        <v>96.320700000000002</v>
      </c>
      <c r="FW99" s="22">
        <v>95.834199999999996</v>
      </c>
      <c r="FX99" s="22">
        <v>95.834199999999996</v>
      </c>
      <c r="FY99" s="22">
        <v>95.834199999999996</v>
      </c>
      <c r="FZ99" s="22">
        <v>95.367400000000004</v>
      </c>
      <c r="GA99" s="22">
        <v>95.367400000000004</v>
      </c>
      <c r="GB99" s="22">
        <v>95.367400000000004</v>
      </c>
      <c r="GC99" s="22">
        <v>95.701800000000006</v>
      </c>
      <c r="GD99" s="22">
        <v>95.701800000000006</v>
      </c>
      <c r="GE99" s="22">
        <v>95.701800000000006</v>
      </c>
      <c r="GF99" s="22">
        <v>98.437600000000003</v>
      </c>
      <c r="GG99" s="22">
        <v>98.437600000000003</v>
      </c>
      <c r="GH99" s="22">
        <v>98.437600000000003</v>
      </c>
      <c r="GI99" s="22">
        <v>99.247100000000003</v>
      </c>
      <c r="GJ99" s="22">
        <v>99.247100000000003</v>
      </c>
      <c r="GK99" s="22">
        <v>99.247100000000003</v>
      </c>
      <c r="GL99" s="22">
        <v>99.701300000000003</v>
      </c>
      <c r="GM99" s="22">
        <v>99.701300000000003</v>
      </c>
      <c r="GN99" s="22">
        <v>99.701300000000003</v>
      </c>
      <c r="GO99" s="22">
        <v>99.762100000000004</v>
      </c>
      <c r="GP99" s="22">
        <v>99.762100000000004</v>
      </c>
      <c r="GQ99" s="22">
        <v>99.762100000000004</v>
      </c>
      <c r="GR99" s="22">
        <v>99.585599999999999</v>
      </c>
      <c r="GS99" s="22">
        <v>99.585599999999999</v>
      </c>
      <c r="GT99" s="22">
        <v>99.585599999999999</v>
      </c>
      <c r="GU99" s="22">
        <v>99.677599999999998</v>
      </c>
      <c r="GV99" s="22">
        <v>99.677599999999998</v>
      </c>
      <c r="GW99" s="22">
        <v>99.677599999999998</v>
      </c>
      <c r="GX99" s="22">
        <v>100.7624</v>
      </c>
      <c r="GY99" s="22">
        <v>100.7624</v>
      </c>
      <c r="GZ99" s="22">
        <v>100.7624</v>
      </c>
      <c r="HA99" s="22">
        <v>100.2954</v>
      </c>
      <c r="HB99" s="22">
        <v>100.2954</v>
      </c>
      <c r="HC99" s="22">
        <v>100.2954</v>
      </c>
      <c r="HD99" s="22">
        <v>99.860500000000002</v>
      </c>
      <c r="HE99" s="22">
        <v>99.860500000000002</v>
      </c>
      <c r="HF99" s="22">
        <v>99.860500000000002</v>
      </c>
      <c r="HG99" s="22">
        <v>100.0184</v>
      </c>
      <c r="HH99" s="22">
        <v>100.0184</v>
      </c>
      <c r="HI99" s="22">
        <v>100.0184</v>
      </c>
      <c r="HJ99" s="22">
        <v>99.228399999999993</v>
      </c>
      <c r="HK99" s="22">
        <v>99.228399999999993</v>
      </c>
      <c r="HL99" s="22">
        <v>99.228399999999993</v>
      </c>
      <c r="HM99" s="22">
        <v>99.551199999999994</v>
      </c>
      <c r="HN99" s="22">
        <v>99.551199999999994</v>
      </c>
      <c r="HO99" s="22">
        <v>99.551199999999994</v>
      </c>
      <c r="HP99" s="22">
        <v>99.828999999999994</v>
      </c>
      <c r="HQ99" s="22">
        <v>99.828999999999994</v>
      </c>
      <c r="HR99" s="22">
        <v>99.828999999999994</v>
      </c>
      <c r="HS99" s="167">
        <v>100</v>
      </c>
      <c r="HT99" s="22">
        <v>100</v>
      </c>
      <c r="HU99" s="4">
        <v>100</v>
      </c>
      <c r="HV99" s="4">
        <v>101.50060000000001</v>
      </c>
      <c r="HW99" s="4">
        <v>101.50060000000001</v>
      </c>
      <c r="HX99" s="4">
        <v>101.50060000000001</v>
      </c>
      <c r="HY99" s="4">
        <v>101.5492</v>
      </c>
      <c r="HZ99" s="4">
        <v>101.5492</v>
      </c>
      <c r="IA99" s="4">
        <v>101.5492</v>
      </c>
      <c r="IB99" s="4">
        <v>103.202</v>
      </c>
      <c r="IC99" s="4">
        <v>103.202</v>
      </c>
      <c r="ID99" s="4">
        <v>103.202</v>
      </c>
      <c r="IE99" s="4">
        <v>102.84829999999999</v>
      </c>
      <c r="IF99" s="4">
        <v>102.84829999999999</v>
      </c>
      <c r="IG99" s="4">
        <v>102.84829999999999</v>
      </c>
      <c r="IH99" s="4">
        <v>104.1563</v>
      </c>
      <c r="II99" s="4">
        <v>104.1563</v>
      </c>
      <c r="IJ99" s="28">
        <v>104.1563</v>
      </c>
    </row>
    <row r="100" spans="1:244" s="13" customFormat="1" ht="11.1" customHeight="1" x14ac:dyDescent="0.2">
      <c r="A100" s="95" t="s">
        <v>2242</v>
      </c>
      <c r="B100"/>
      <c r="C100" t="s">
        <v>5549</v>
      </c>
      <c r="D100" s="46" t="s">
        <v>29</v>
      </c>
      <c r="E100" s="47"/>
      <c r="F100" s="34"/>
      <c r="G100" s="34"/>
      <c r="H100" s="34" t="str">
        <f>IF(LEFT($J$1,1)="1",VLOOKUP($A100,PPI_IPI_PGA_PGAI!$A:$I,2,FALSE),IF(LEFT($J$1,1)="2",VLOOKUP($A100,PPI_IPI_PGA_PGAI!$A:$I,3,FALSE),IF(LEFT($J$1,1)="3",VLOOKUP($A100,PPI_IPI_PGA_PGAI!$A:$I,4,FALSE),VLOOKUP($A100,PPI_IPI_PGA_PGAI!$A:$I,5,FALSE))))</f>
        <v>Gewebe</v>
      </c>
      <c r="I100" s="34"/>
      <c r="J100" s="34"/>
      <c r="K100" s="34"/>
      <c r="L100" s="34"/>
      <c r="M100" s="34"/>
      <c r="N100" s="189"/>
      <c r="O100" s="5">
        <v>0.109</v>
      </c>
      <c r="P100" s="22">
        <v>90.501000000000005</v>
      </c>
      <c r="Q100" s="22">
        <v>90.501000000000005</v>
      </c>
      <c r="R100" s="22">
        <v>90.501000000000005</v>
      </c>
      <c r="S100" s="22">
        <v>90.595200000000006</v>
      </c>
      <c r="T100" s="22">
        <v>90.595200000000006</v>
      </c>
      <c r="U100" s="22">
        <v>90.595200000000006</v>
      </c>
      <c r="V100" s="22">
        <v>90.8643</v>
      </c>
      <c r="W100" s="22">
        <v>90.8643</v>
      </c>
      <c r="X100" s="22">
        <v>90.8643</v>
      </c>
      <c r="Y100" s="22">
        <v>91.190899999999999</v>
      </c>
      <c r="Z100" s="22">
        <v>91.190899999999999</v>
      </c>
      <c r="AA100" s="22">
        <v>91.190899999999999</v>
      </c>
      <c r="AB100" s="22">
        <v>91.068600000000004</v>
      </c>
      <c r="AC100" s="22">
        <v>91.068600000000004</v>
      </c>
      <c r="AD100" s="22">
        <v>91.068600000000004</v>
      </c>
      <c r="AE100" s="22">
        <v>91.594200000000001</v>
      </c>
      <c r="AF100" s="22">
        <v>91.594200000000001</v>
      </c>
      <c r="AG100" s="22">
        <v>91.594200000000001</v>
      </c>
      <c r="AH100" s="22">
        <v>91.643199999999993</v>
      </c>
      <c r="AI100" s="22">
        <v>91.643199999999993</v>
      </c>
      <c r="AJ100" s="22">
        <v>91.643199999999993</v>
      </c>
      <c r="AK100" s="22">
        <v>92.184700000000007</v>
      </c>
      <c r="AL100" s="22">
        <v>92.184700000000007</v>
      </c>
      <c r="AM100" s="22">
        <v>92.184700000000007</v>
      </c>
      <c r="AN100" s="22">
        <v>92.502200000000002</v>
      </c>
      <c r="AO100" s="22">
        <v>92.502200000000002</v>
      </c>
      <c r="AP100" s="22">
        <v>92.502200000000002</v>
      </c>
      <c r="AQ100" s="22">
        <v>92.8142</v>
      </c>
      <c r="AR100" s="22">
        <v>92.8142</v>
      </c>
      <c r="AS100" s="22">
        <v>92.8142</v>
      </c>
      <c r="AT100" s="22">
        <v>92.864000000000004</v>
      </c>
      <c r="AU100" s="22">
        <v>92.864000000000004</v>
      </c>
      <c r="AV100" s="22">
        <v>92.864000000000004</v>
      </c>
      <c r="AW100" s="22">
        <v>92.770799999999994</v>
      </c>
      <c r="AX100" s="22">
        <v>92.770799999999994</v>
      </c>
      <c r="AY100" s="22">
        <v>92.770799999999994</v>
      </c>
      <c r="AZ100" s="22">
        <v>92.871099999999998</v>
      </c>
      <c r="BA100" s="22">
        <v>92.871099999999998</v>
      </c>
      <c r="BB100" s="22">
        <v>92.871099999999998</v>
      </c>
      <c r="BC100" s="22">
        <v>92.740200000000002</v>
      </c>
      <c r="BD100" s="22">
        <v>92.740200000000002</v>
      </c>
      <c r="BE100" s="22">
        <v>92.740200000000002</v>
      </c>
      <c r="BF100" s="22">
        <v>92.825299999999999</v>
      </c>
      <c r="BG100" s="22">
        <v>92.825299999999999</v>
      </c>
      <c r="BH100" s="22">
        <v>92.825299999999999</v>
      </c>
      <c r="BI100" s="22">
        <v>93.625500000000002</v>
      </c>
      <c r="BJ100" s="22">
        <v>93.625500000000002</v>
      </c>
      <c r="BK100" s="22">
        <v>93.625500000000002</v>
      </c>
      <c r="BL100" s="22">
        <v>93.495400000000004</v>
      </c>
      <c r="BM100" s="22">
        <v>93.495400000000004</v>
      </c>
      <c r="BN100" s="22">
        <v>93.495400000000004</v>
      </c>
      <c r="BO100" s="22">
        <v>94.320599999999999</v>
      </c>
      <c r="BP100" s="22">
        <v>94.320599999999999</v>
      </c>
      <c r="BQ100" s="22">
        <v>94.320599999999999</v>
      </c>
      <c r="BR100" s="22">
        <v>94.456699999999998</v>
      </c>
      <c r="BS100" s="22">
        <v>94.456699999999998</v>
      </c>
      <c r="BT100" s="22">
        <v>94.456699999999998</v>
      </c>
      <c r="BU100" s="22">
        <v>96.3459</v>
      </c>
      <c r="BV100" s="22">
        <v>96.3459</v>
      </c>
      <c r="BW100" s="22">
        <v>96.3459</v>
      </c>
      <c r="BX100" s="22">
        <v>95.161299999999997</v>
      </c>
      <c r="BY100" s="22">
        <v>95.161299999999997</v>
      </c>
      <c r="BZ100" s="22">
        <v>95.161299999999997</v>
      </c>
      <c r="CA100" s="22">
        <v>95.748500000000007</v>
      </c>
      <c r="CB100" s="22">
        <v>95.748500000000007</v>
      </c>
      <c r="CC100" s="22">
        <v>95.748500000000007</v>
      </c>
      <c r="CD100" s="22">
        <v>95.314300000000003</v>
      </c>
      <c r="CE100" s="22">
        <v>95.314300000000003</v>
      </c>
      <c r="CF100" s="22">
        <v>95.314300000000003</v>
      </c>
      <c r="CG100" s="22">
        <v>95.755700000000004</v>
      </c>
      <c r="CH100" s="22">
        <v>95.755700000000004</v>
      </c>
      <c r="CI100" s="22">
        <v>95.755700000000004</v>
      </c>
      <c r="CJ100" s="22">
        <v>94.977800000000002</v>
      </c>
      <c r="CK100" s="22">
        <v>94.977800000000002</v>
      </c>
      <c r="CL100" s="22">
        <v>94.977800000000002</v>
      </c>
      <c r="CM100" s="22">
        <v>94.538499999999999</v>
      </c>
      <c r="CN100" s="22">
        <v>94.538499999999999</v>
      </c>
      <c r="CO100" s="22">
        <v>94.538499999999999</v>
      </c>
      <c r="CP100" s="22">
        <v>94.447299999999998</v>
      </c>
      <c r="CQ100" s="22">
        <v>94.447299999999998</v>
      </c>
      <c r="CR100" s="22">
        <v>94.447299999999998</v>
      </c>
      <c r="CS100" s="22">
        <v>94.373599999999996</v>
      </c>
      <c r="CT100" s="22">
        <v>94.373599999999996</v>
      </c>
      <c r="CU100" s="22">
        <v>94.373599999999996</v>
      </c>
      <c r="CV100" s="22">
        <v>92.546899999999994</v>
      </c>
      <c r="CW100" s="22">
        <v>92.546899999999994</v>
      </c>
      <c r="CX100" s="22">
        <v>92.546899999999994</v>
      </c>
      <c r="CY100" s="22">
        <v>92.395399999999995</v>
      </c>
      <c r="CZ100" s="22">
        <v>92.395399999999995</v>
      </c>
      <c r="DA100" s="22">
        <v>92.395399999999995</v>
      </c>
      <c r="DB100" s="22">
        <v>92.178799999999995</v>
      </c>
      <c r="DC100" s="22">
        <v>92.178799999999995</v>
      </c>
      <c r="DD100" s="22">
        <v>92.178799999999995</v>
      </c>
      <c r="DE100" s="22">
        <v>92.178799999999995</v>
      </c>
      <c r="DF100" s="22">
        <v>94.007900000000006</v>
      </c>
      <c r="DG100" s="22">
        <v>94.007900000000006</v>
      </c>
      <c r="DH100" s="22">
        <v>94.007900000000006</v>
      </c>
      <c r="DI100" s="22">
        <v>92.921099999999996</v>
      </c>
      <c r="DJ100" s="22">
        <v>92.921099999999996</v>
      </c>
      <c r="DK100" s="22">
        <v>92.921099999999996</v>
      </c>
      <c r="DL100" s="22">
        <v>90.809399999999997</v>
      </c>
      <c r="DM100" s="22">
        <v>90.809399999999997</v>
      </c>
      <c r="DN100" s="22">
        <v>90.809399999999997</v>
      </c>
      <c r="DO100" s="22">
        <v>93.567499999999995</v>
      </c>
      <c r="DP100" s="22">
        <v>93.567499999999995</v>
      </c>
      <c r="DQ100" s="22">
        <v>93.567499999999995</v>
      </c>
      <c r="DR100" s="22">
        <v>94.555599999999998</v>
      </c>
      <c r="DS100" s="22">
        <v>94.555599999999998</v>
      </c>
      <c r="DT100" s="22">
        <v>94.555599999999998</v>
      </c>
      <c r="DU100" s="22">
        <v>95.230400000000003</v>
      </c>
      <c r="DV100" s="22">
        <v>95.230400000000003</v>
      </c>
      <c r="DW100" s="22">
        <v>95.230400000000003</v>
      </c>
      <c r="DX100" s="22">
        <v>95.384100000000004</v>
      </c>
      <c r="DY100" s="22">
        <v>95.384100000000004</v>
      </c>
      <c r="DZ100" s="22">
        <v>95.384100000000004</v>
      </c>
      <c r="EA100" s="22">
        <v>96.390600000000006</v>
      </c>
      <c r="EB100" s="22">
        <v>96.390600000000006</v>
      </c>
      <c r="EC100" s="22">
        <v>96.390600000000006</v>
      </c>
      <c r="ED100" s="22">
        <v>97.679900000000004</v>
      </c>
      <c r="EE100" s="22">
        <v>97.679900000000004</v>
      </c>
      <c r="EF100" s="22">
        <v>97.679900000000004</v>
      </c>
      <c r="EG100" s="22">
        <v>98.485399999999998</v>
      </c>
      <c r="EH100" s="22">
        <v>98.485399999999998</v>
      </c>
      <c r="EI100" s="22">
        <v>98.485399999999998</v>
      </c>
      <c r="EJ100" s="22">
        <v>96.481899999999996</v>
      </c>
      <c r="EK100" s="22">
        <v>96.481899999999996</v>
      </c>
      <c r="EL100" s="22">
        <v>96.481899999999996</v>
      </c>
      <c r="EM100" s="22">
        <v>96.966399999999993</v>
      </c>
      <c r="EN100" s="22">
        <v>96.966399999999993</v>
      </c>
      <c r="EO100" s="22">
        <v>96.966399999999993</v>
      </c>
      <c r="EP100" s="22">
        <v>96.361199999999997</v>
      </c>
      <c r="EQ100" s="22">
        <v>96.361199999999997</v>
      </c>
      <c r="ER100" s="22">
        <v>96.361199999999997</v>
      </c>
      <c r="ES100" s="22">
        <v>96.614000000000004</v>
      </c>
      <c r="ET100" s="22">
        <v>96.614000000000004</v>
      </c>
      <c r="EU100" s="22">
        <v>96.614000000000004</v>
      </c>
      <c r="EV100" s="22">
        <v>96.679000000000002</v>
      </c>
      <c r="EW100" s="22">
        <v>96.679000000000002</v>
      </c>
      <c r="EX100" s="22">
        <v>96.679000000000002</v>
      </c>
      <c r="EY100" s="22">
        <v>96.206900000000005</v>
      </c>
      <c r="EZ100" s="22">
        <v>96.206900000000005</v>
      </c>
      <c r="FA100" s="22">
        <v>96.206900000000005</v>
      </c>
      <c r="FB100" s="22">
        <v>92.998599999999996</v>
      </c>
      <c r="FC100" s="22">
        <v>92.998599999999996</v>
      </c>
      <c r="FD100" s="22">
        <v>92.998599999999996</v>
      </c>
      <c r="FE100" s="22">
        <v>90.395200000000003</v>
      </c>
      <c r="FF100" s="22">
        <v>90.395200000000003</v>
      </c>
      <c r="FG100" s="22">
        <v>90.395200000000003</v>
      </c>
      <c r="FH100" s="22">
        <v>93.266199999999998</v>
      </c>
      <c r="FI100" s="22">
        <v>93.266199999999998</v>
      </c>
      <c r="FJ100" s="22">
        <v>93.266199999999998</v>
      </c>
      <c r="FK100" s="22">
        <v>93.990099999999998</v>
      </c>
      <c r="FL100" s="22">
        <v>93.990099999999998</v>
      </c>
      <c r="FM100" s="22">
        <v>93.990099999999998</v>
      </c>
      <c r="FN100" s="22">
        <v>93.945300000000003</v>
      </c>
      <c r="FO100" s="22">
        <v>93.945300000000003</v>
      </c>
      <c r="FP100" s="22">
        <v>93.945300000000003</v>
      </c>
      <c r="FQ100" s="22">
        <v>94.587100000000007</v>
      </c>
      <c r="FR100" s="22">
        <v>94.587100000000007</v>
      </c>
      <c r="FS100" s="22">
        <v>94.587100000000007</v>
      </c>
      <c r="FT100" s="22">
        <v>93.838700000000003</v>
      </c>
      <c r="FU100" s="22">
        <v>93.838700000000003</v>
      </c>
      <c r="FV100" s="22">
        <v>93.838700000000003</v>
      </c>
      <c r="FW100" s="22">
        <v>94.155900000000003</v>
      </c>
      <c r="FX100" s="22">
        <v>94.155900000000003</v>
      </c>
      <c r="FY100" s="22">
        <v>94.155900000000003</v>
      </c>
      <c r="FZ100" s="22">
        <v>94.8232</v>
      </c>
      <c r="GA100" s="22">
        <v>94.8232</v>
      </c>
      <c r="GB100" s="22">
        <v>94.8232</v>
      </c>
      <c r="GC100" s="22">
        <v>95.354100000000003</v>
      </c>
      <c r="GD100" s="22">
        <v>95.354100000000003</v>
      </c>
      <c r="GE100" s="22">
        <v>95.354100000000003</v>
      </c>
      <c r="GF100" s="22">
        <v>97.075199999999995</v>
      </c>
      <c r="GG100" s="22">
        <v>97.075199999999995</v>
      </c>
      <c r="GH100" s="22">
        <v>97.075199999999995</v>
      </c>
      <c r="GI100" s="22">
        <v>97.990600000000001</v>
      </c>
      <c r="GJ100" s="22">
        <v>97.990600000000001</v>
      </c>
      <c r="GK100" s="22">
        <v>97.990600000000001</v>
      </c>
      <c r="GL100" s="22">
        <v>98.968400000000003</v>
      </c>
      <c r="GM100" s="22">
        <v>98.968400000000003</v>
      </c>
      <c r="GN100" s="22">
        <v>98.968400000000003</v>
      </c>
      <c r="GO100" s="22">
        <v>99.251400000000004</v>
      </c>
      <c r="GP100" s="22">
        <v>99.251400000000004</v>
      </c>
      <c r="GQ100" s="22">
        <v>99.251400000000004</v>
      </c>
      <c r="GR100" s="22">
        <v>100.7137</v>
      </c>
      <c r="GS100" s="22">
        <v>100.7137</v>
      </c>
      <c r="GT100" s="22">
        <v>100.7137</v>
      </c>
      <c r="GU100" s="22">
        <v>100.1572</v>
      </c>
      <c r="GV100" s="22">
        <v>100.1572</v>
      </c>
      <c r="GW100" s="22">
        <v>100.1572</v>
      </c>
      <c r="GX100" s="22">
        <v>101.3567</v>
      </c>
      <c r="GY100" s="22">
        <v>101.3567</v>
      </c>
      <c r="GZ100" s="22">
        <v>101.3567</v>
      </c>
      <c r="HA100" s="22">
        <v>101.7376</v>
      </c>
      <c r="HB100" s="22">
        <v>101.7376</v>
      </c>
      <c r="HC100" s="22">
        <v>101.7376</v>
      </c>
      <c r="HD100" s="22">
        <v>101.0264</v>
      </c>
      <c r="HE100" s="22">
        <v>101.0264</v>
      </c>
      <c r="HF100" s="22">
        <v>101.0264</v>
      </c>
      <c r="HG100" s="22">
        <v>99.680800000000005</v>
      </c>
      <c r="HH100" s="22">
        <v>99.680800000000005</v>
      </c>
      <c r="HI100" s="22">
        <v>99.680800000000005</v>
      </c>
      <c r="HJ100" s="22">
        <v>99.373699999999999</v>
      </c>
      <c r="HK100" s="22">
        <v>99.373699999999999</v>
      </c>
      <c r="HL100" s="22">
        <v>99.373699999999999</v>
      </c>
      <c r="HM100" s="22">
        <v>100.21120000000001</v>
      </c>
      <c r="HN100" s="22">
        <v>100.21120000000001</v>
      </c>
      <c r="HO100" s="22">
        <v>100.21120000000001</v>
      </c>
      <c r="HP100" s="22">
        <v>99.961699999999993</v>
      </c>
      <c r="HQ100" s="22">
        <v>99.961699999999993</v>
      </c>
      <c r="HR100" s="22">
        <v>99.961699999999993</v>
      </c>
      <c r="HS100" s="167">
        <v>100</v>
      </c>
      <c r="HT100" s="22">
        <v>100</v>
      </c>
      <c r="HU100" s="4">
        <v>100</v>
      </c>
      <c r="HV100" s="4">
        <v>103.0179</v>
      </c>
      <c r="HW100" s="4">
        <v>103.0179</v>
      </c>
      <c r="HX100" s="4">
        <v>103.0179</v>
      </c>
      <c r="HY100" s="4">
        <v>103.7998</v>
      </c>
      <c r="HZ100" s="4">
        <v>103.7998</v>
      </c>
      <c r="IA100" s="4">
        <v>103.7998</v>
      </c>
      <c r="IB100" s="4">
        <v>103.87990000000001</v>
      </c>
      <c r="IC100" s="4">
        <v>103.87990000000001</v>
      </c>
      <c r="ID100" s="4">
        <v>103.87990000000001</v>
      </c>
      <c r="IE100" s="4">
        <v>106.1983</v>
      </c>
      <c r="IF100" s="4">
        <v>106.1983</v>
      </c>
      <c r="IG100" s="4">
        <v>106.1983</v>
      </c>
      <c r="IH100" s="4">
        <v>106.125</v>
      </c>
      <c r="II100" s="4">
        <v>106.125</v>
      </c>
      <c r="IJ100" s="28">
        <v>106.125</v>
      </c>
    </row>
    <row r="101" spans="1:244" s="13" customFormat="1" ht="11.1" customHeight="1" x14ac:dyDescent="0.2">
      <c r="A101" s="95" t="s">
        <v>4241</v>
      </c>
      <c r="B101"/>
      <c r="C101" t="s">
        <v>5550</v>
      </c>
      <c r="D101" s="46" t="s">
        <v>5357</v>
      </c>
      <c r="E101" s="47"/>
      <c r="F101" s="34"/>
      <c r="G101" s="34"/>
      <c r="H101" s="34" t="str">
        <f>IF(LEFT($J$1,1)="1",VLOOKUP($A101,PPI_IPI_PGA_PGAI!$A:$I,2,FALSE),IF(LEFT($J$1,1)="2",VLOOKUP($A101,PPI_IPI_PGA_PGAI!$A:$I,3,FALSE),IF(LEFT($J$1,1)="3",VLOOKUP($A101,PPI_IPI_PGA_PGAI!$A:$I,4,FALSE),VLOOKUP($A101,PPI_IPI_PGA_PGAI!$A:$I,5,FALSE))))</f>
        <v>Veredelung von Textilien und Bekleidung</v>
      </c>
      <c r="I101" s="34"/>
      <c r="J101" s="34"/>
      <c r="K101" s="34"/>
      <c r="L101" s="34"/>
      <c r="M101" s="34"/>
      <c r="N101" s="189"/>
      <c r="O101" s="5">
        <v>5.8999999999999997E-2</v>
      </c>
      <c r="P101" s="153" t="s">
        <v>5719</v>
      </c>
      <c r="Q101" s="153" t="s">
        <v>5719</v>
      </c>
      <c r="R101" s="153" t="s">
        <v>5719</v>
      </c>
      <c r="S101" s="153" t="s">
        <v>5719</v>
      </c>
      <c r="T101" s="153" t="s">
        <v>5719</v>
      </c>
      <c r="U101" s="153" t="s">
        <v>5719</v>
      </c>
      <c r="V101" s="153" t="s">
        <v>5719</v>
      </c>
      <c r="W101" s="153" t="s">
        <v>5719</v>
      </c>
      <c r="X101" s="153" t="s">
        <v>5719</v>
      </c>
      <c r="Y101" s="153" t="s">
        <v>5719</v>
      </c>
      <c r="Z101" s="153" t="s">
        <v>5719</v>
      </c>
      <c r="AA101" s="153" t="s">
        <v>5719</v>
      </c>
      <c r="AB101" s="153" t="s">
        <v>5719</v>
      </c>
      <c r="AC101" s="153" t="s">
        <v>5719</v>
      </c>
      <c r="AD101" s="153" t="s">
        <v>5719</v>
      </c>
      <c r="AE101" s="153" t="s">
        <v>5719</v>
      </c>
      <c r="AF101" s="153" t="s">
        <v>5719</v>
      </c>
      <c r="AG101" s="153" t="s">
        <v>5719</v>
      </c>
      <c r="AH101" s="153" t="s">
        <v>5719</v>
      </c>
      <c r="AI101" s="153" t="s">
        <v>5719</v>
      </c>
      <c r="AJ101" s="153" t="s">
        <v>5719</v>
      </c>
      <c r="AK101" s="153" t="s">
        <v>5719</v>
      </c>
      <c r="AL101" s="153" t="s">
        <v>5719</v>
      </c>
      <c r="AM101" s="153" t="s">
        <v>5719</v>
      </c>
      <c r="AN101" s="153" t="s">
        <v>5719</v>
      </c>
      <c r="AO101" s="153" t="s">
        <v>5719</v>
      </c>
      <c r="AP101" s="153" t="s">
        <v>5719</v>
      </c>
      <c r="AQ101" s="153" t="s">
        <v>5719</v>
      </c>
      <c r="AR101" s="153" t="s">
        <v>5719</v>
      </c>
      <c r="AS101" s="153" t="s">
        <v>5719</v>
      </c>
      <c r="AT101" s="153" t="s">
        <v>5719</v>
      </c>
      <c r="AU101" s="153" t="s">
        <v>5719</v>
      </c>
      <c r="AV101" s="153" t="s">
        <v>5719</v>
      </c>
      <c r="AW101" s="153" t="s">
        <v>5719</v>
      </c>
      <c r="AX101" s="153" t="s">
        <v>5719</v>
      </c>
      <c r="AY101" s="153" t="s">
        <v>5719</v>
      </c>
      <c r="AZ101" s="153" t="s">
        <v>5719</v>
      </c>
      <c r="BA101" s="153" t="s">
        <v>5719</v>
      </c>
      <c r="BB101" s="153" t="s">
        <v>5719</v>
      </c>
      <c r="BC101" s="153" t="s">
        <v>5719</v>
      </c>
      <c r="BD101" s="153" t="s">
        <v>5719</v>
      </c>
      <c r="BE101" s="153" t="s">
        <v>5719</v>
      </c>
      <c r="BF101" s="153" t="s">
        <v>5719</v>
      </c>
      <c r="BG101" s="153" t="s">
        <v>5719</v>
      </c>
      <c r="BH101" s="153" t="s">
        <v>5719</v>
      </c>
      <c r="BI101" s="153" t="s">
        <v>5719</v>
      </c>
      <c r="BJ101" s="153" t="s">
        <v>5719</v>
      </c>
      <c r="BK101" s="153" t="s">
        <v>5719</v>
      </c>
      <c r="BL101" s="153" t="s">
        <v>5719</v>
      </c>
      <c r="BM101" s="153" t="s">
        <v>5719</v>
      </c>
      <c r="BN101" s="153" t="s">
        <v>5719</v>
      </c>
      <c r="BO101" s="153" t="s">
        <v>5719</v>
      </c>
      <c r="BP101" s="153" t="s">
        <v>5719</v>
      </c>
      <c r="BQ101" s="153" t="s">
        <v>5719</v>
      </c>
      <c r="BR101" s="153" t="s">
        <v>5719</v>
      </c>
      <c r="BS101" s="153" t="s">
        <v>5719</v>
      </c>
      <c r="BT101" s="153" t="s">
        <v>5719</v>
      </c>
      <c r="BU101" s="153" t="s">
        <v>5719</v>
      </c>
      <c r="BV101" s="153" t="s">
        <v>5719</v>
      </c>
      <c r="BW101" s="153" t="s">
        <v>5719</v>
      </c>
      <c r="BX101" s="153" t="s">
        <v>5719</v>
      </c>
      <c r="BY101" s="153" t="s">
        <v>5719</v>
      </c>
      <c r="BZ101" s="153" t="s">
        <v>5719</v>
      </c>
      <c r="CA101" s="153" t="s">
        <v>5719</v>
      </c>
      <c r="CB101" s="153" t="s">
        <v>5719</v>
      </c>
      <c r="CC101" s="153" t="s">
        <v>5719</v>
      </c>
      <c r="CD101" s="153" t="s">
        <v>5719</v>
      </c>
      <c r="CE101" s="153" t="s">
        <v>5719</v>
      </c>
      <c r="CF101" s="153" t="s">
        <v>5719</v>
      </c>
      <c r="CG101" s="153" t="s">
        <v>5719</v>
      </c>
      <c r="CH101" s="153" t="s">
        <v>5719</v>
      </c>
      <c r="CI101" s="153" t="s">
        <v>5719</v>
      </c>
      <c r="CJ101" s="153" t="s">
        <v>5719</v>
      </c>
      <c r="CK101" s="153" t="s">
        <v>5719</v>
      </c>
      <c r="CL101" s="153" t="s">
        <v>5719</v>
      </c>
      <c r="CM101" s="153" t="s">
        <v>5719</v>
      </c>
      <c r="CN101" s="153" t="s">
        <v>5719</v>
      </c>
      <c r="CO101" s="153" t="s">
        <v>5719</v>
      </c>
      <c r="CP101" s="153" t="s">
        <v>5719</v>
      </c>
      <c r="CQ101" s="153" t="s">
        <v>5719</v>
      </c>
      <c r="CR101" s="153" t="s">
        <v>5719</v>
      </c>
      <c r="CS101" s="153" t="s">
        <v>5719</v>
      </c>
      <c r="CT101" s="153" t="s">
        <v>5719</v>
      </c>
      <c r="CU101" s="153" t="s">
        <v>5719</v>
      </c>
      <c r="CV101" s="153" t="s">
        <v>5719</v>
      </c>
      <c r="CW101" s="153" t="s">
        <v>5719</v>
      </c>
      <c r="CX101" s="153" t="s">
        <v>5719</v>
      </c>
      <c r="CY101" s="153" t="s">
        <v>5719</v>
      </c>
      <c r="CZ101" s="153" t="s">
        <v>5719</v>
      </c>
      <c r="DA101" s="153" t="s">
        <v>5719</v>
      </c>
      <c r="DB101" s="153" t="s">
        <v>5719</v>
      </c>
      <c r="DC101" s="153" t="s">
        <v>5719</v>
      </c>
      <c r="DD101" s="153" t="s">
        <v>5719</v>
      </c>
      <c r="DE101" s="153" t="s">
        <v>5719</v>
      </c>
      <c r="DF101" s="153" t="s">
        <v>5719</v>
      </c>
      <c r="DG101" s="153" t="s">
        <v>5719</v>
      </c>
      <c r="DH101" s="153" t="s">
        <v>5719</v>
      </c>
      <c r="DI101" s="153" t="s">
        <v>5719</v>
      </c>
      <c r="DJ101" s="153" t="s">
        <v>5719</v>
      </c>
      <c r="DK101" s="153" t="s">
        <v>5719</v>
      </c>
      <c r="DL101" s="153" t="s">
        <v>5719</v>
      </c>
      <c r="DM101" s="153" t="s">
        <v>5719</v>
      </c>
      <c r="DN101" s="153" t="s">
        <v>5719</v>
      </c>
      <c r="DO101" s="153" t="s">
        <v>5719</v>
      </c>
      <c r="DP101" s="153" t="s">
        <v>5719</v>
      </c>
      <c r="DQ101" s="153" t="s">
        <v>5719</v>
      </c>
      <c r="DR101" s="153" t="s">
        <v>5719</v>
      </c>
      <c r="DS101" s="153" t="s">
        <v>5719</v>
      </c>
      <c r="DT101" s="153" t="s">
        <v>5719</v>
      </c>
      <c r="DU101" s="153" t="s">
        <v>5719</v>
      </c>
      <c r="DV101" s="153" t="s">
        <v>5719</v>
      </c>
      <c r="DW101" s="153" t="s">
        <v>5719</v>
      </c>
      <c r="DX101" s="153" t="s">
        <v>5719</v>
      </c>
      <c r="DY101" s="153" t="s">
        <v>5719</v>
      </c>
      <c r="DZ101" s="153" t="s">
        <v>5719</v>
      </c>
      <c r="EA101" s="153" t="s">
        <v>5719</v>
      </c>
      <c r="EB101" s="153" t="s">
        <v>5719</v>
      </c>
      <c r="EC101" s="153" t="s">
        <v>5719</v>
      </c>
      <c r="ED101" s="153" t="s">
        <v>5719</v>
      </c>
      <c r="EE101" s="153" t="s">
        <v>5719</v>
      </c>
      <c r="EF101" s="153" t="s">
        <v>5719</v>
      </c>
      <c r="EG101" s="153" t="s">
        <v>5719</v>
      </c>
      <c r="EH101" s="153" t="s">
        <v>5719</v>
      </c>
      <c r="EI101" s="153" t="s">
        <v>5719</v>
      </c>
      <c r="EJ101" s="153" t="s">
        <v>5719</v>
      </c>
      <c r="EK101" s="153" t="s">
        <v>5719</v>
      </c>
      <c r="EL101" s="153" t="s">
        <v>5719</v>
      </c>
      <c r="EM101" s="153" t="s">
        <v>5719</v>
      </c>
      <c r="EN101" s="153" t="s">
        <v>5719</v>
      </c>
      <c r="EO101" s="153" t="s">
        <v>5719</v>
      </c>
      <c r="EP101" s="153" t="s">
        <v>5719</v>
      </c>
      <c r="EQ101" s="153" t="s">
        <v>5719</v>
      </c>
      <c r="ER101" s="153" t="s">
        <v>5719</v>
      </c>
      <c r="ES101" s="153" t="s">
        <v>5719</v>
      </c>
      <c r="ET101" s="153" t="s">
        <v>5719</v>
      </c>
      <c r="EU101" s="153" t="s">
        <v>5719</v>
      </c>
      <c r="EV101" s="153" t="s">
        <v>5719</v>
      </c>
      <c r="EW101" s="153" t="s">
        <v>5719</v>
      </c>
      <c r="EX101" s="153" t="s">
        <v>5719</v>
      </c>
      <c r="EY101" s="153" t="s">
        <v>5719</v>
      </c>
      <c r="EZ101" s="153" t="s">
        <v>5719</v>
      </c>
      <c r="FA101" s="153" t="s">
        <v>5719</v>
      </c>
      <c r="FB101" s="153" t="s">
        <v>5719</v>
      </c>
      <c r="FC101" s="153" t="s">
        <v>5719</v>
      </c>
      <c r="FD101" s="153" t="s">
        <v>5719</v>
      </c>
      <c r="FE101" s="153" t="s">
        <v>5719</v>
      </c>
      <c r="FF101" s="153" t="s">
        <v>5719</v>
      </c>
      <c r="FG101" s="153" t="s">
        <v>5719</v>
      </c>
      <c r="FH101" s="153" t="s">
        <v>5719</v>
      </c>
      <c r="FI101" s="153" t="s">
        <v>5719</v>
      </c>
      <c r="FJ101" s="153" t="s">
        <v>5719</v>
      </c>
      <c r="FK101" s="153" t="s">
        <v>5719</v>
      </c>
      <c r="FL101" s="153" t="s">
        <v>5719</v>
      </c>
      <c r="FM101" s="153" t="s">
        <v>5719</v>
      </c>
      <c r="FN101" s="153" t="s">
        <v>5719</v>
      </c>
      <c r="FO101" s="153" t="s">
        <v>5719</v>
      </c>
      <c r="FP101" s="153" t="s">
        <v>5719</v>
      </c>
      <c r="FQ101" s="153" t="s">
        <v>5719</v>
      </c>
      <c r="FR101" s="153" t="s">
        <v>5719</v>
      </c>
      <c r="FS101" s="153" t="s">
        <v>5719</v>
      </c>
      <c r="FT101" s="153" t="s">
        <v>5719</v>
      </c>
      <c r="FU101" s="153" t="s">
        <v>5719</v>
      </c>
      <c r="FV101" s="153" t="s">
        <v>5719</v>
      </c>
      <c r="FW101" s="153" t="s">
        <v>5719</v>
      </c>
      <c r="FX101" s="153" t="s">
        <v>5719</v>
      </c>
      <c r="FY101" s="153" t="s">
        <v>5719</v>
      </c>
      <c r="FZ101" s="153" t="s">
        <v>5719</v>
      </c>
      <c r="GA101" s="153" t="s">
        <v>5719</v>
      </c>
      <c r="GB101" s="153" t="s">
        <v>5719</v>
      </c>
      <c r="GC101" s="153" t="s">
        <v>5719</v>
      </c>
      <c r="GD101" s="153" t="s">
        <v>5719</v>
      </c>
      <c r="GE101" s="153" t="s">
        <v>5719</v>
      </c>
      <c r="GF101" s="153" t="s">
        <v>5719</v>
      </c>
      <c r="GG101" s="153" t="s">
        <v>5719</v>
      </c>
      <c r="GH101" s="153" t="s">
        <v>5719</v>
      </c>
      <c r="GI101" s="153" t="s">
        <v>5719</v>
      </c>
      <c r="GJ101" s="153" t="s">
        <v>5719</v>
      </c>
      <c r="GK101" s="153" t="s">
        <v>5719</v>
      </c>
      <c r="GL101" s="153" t="s">
        <v>5719</v>
      </c>
      <c r="GM101" s="153" t="s">
        <v>5719</v>
      </c>
      <c r="GN101" s="153" t="s">
        <v>5719</v>
      </c>
      <c r="GO101" s="153" t="s">
        <v>5719</v>
      </c>
      <c r="GP101" s="153" t="s">
        <v>5719</v>
      </c>
      <c r="GQ101" s="153" t="s">
        <v>5719</v>
      </c>
      <c r="GR101" s="153" t="s">
        <v>5719</v>
      </c>
      <c r="GS101" s="153" t="s">
        <v>5719</v>
      </c>
      <c r="GT101" s="153" t="s">
        <v>5719</v>
      </c>
      <c r="GU101" s="153" t="s">
        <v>5719</v>
      </c>
      <c r="GV101" s="153" t="s">
        <v>5719</v>
      </c>
      <c r="GW101" s="153" t="s">
        <v>5719</v>
      </c>
      <c r="GX101" s="153" t="s">
        <v>5719</v>
      </c>
      <c r="GY101" s="153" t="s">
        <v>5719</v>
      </c>
      <c r="GZ101" s="153" t="s">
        <v>5719</v>
      </c>
      <c r="HA101" s="153" t="s">
        <v>5719</v>
      </c>
      <c r="HB101" s="153" t="s">
        <v>5719</v>
      </c>
      <c r="HC101" s="153" t="s">
        <v>5719</v>
      </c>
      <c r="HD101" s="153" t="s">
        <v>5719</v>
      </c>
      <c r="HE101" s="153" t="s">
        <v>5719</v>
      </c>
      <c r="HF101" s="153" t="s">
        <v>5719</v>
      </c>
      <c r="HG101" s="153" t="s">
        <v>5719</v>
      </c>
      <c r="HH101" s="153" t="s">
        <v>5719</v>
      </c>
      <c r="HI101" s="153" t="s">
        <v>5719</v>
      </c>
      <c r="HJ101" s="153" t="s">
        <v>5719</v>
      </c>
      <c r="HK101" s="153" t="s">
        <v>5719</v>
      </c>
      <c r="HL101" s="153" t="s">
        <v>5719</v>
      </c>
      <c r="HM101" s="153" t="s">
        <v>5719</v>
      </c>
      <c r="HN101" s="153" t="s">
        <v>5719</v>
      </c>
      <c r="HO101" s="153" t="s">
        <v>5719</v>
      </c>
      <c r="HP101" s="153" t="s">
        <v>5719</v>
      </c>
      <c r="HQ101" s="153" t="s">
        <v>5719</v>
      </c>
      <c r="HR101" s="153" t="s">
        <v>5719</v>
      </c>
      <c r="HS101" s="167">
        <v>100</v>
      </c>
      <c r="HT101" s="22">
        <v>100</v>
      </c>
      <c r="HU101" s="4">
        <v>100</v>
      </c>
      <c r="HV101" s="4">
        <v>103.60590000000001</v>
      </c>
      <c r="HW101" s="4">
        <v>103.60590000000001</v>
      </c>
      <c r="HX101" s="4">
        <v>103.60590000000001</v>
      </c>
      <c r="HY101" s="4">
        <v>103.76949999999999</v>
      </c>
      <c r="HZ101" s="4">
        <v>103.76949999999999</v>
      </c>
      <c r="IA101" s="4">
        <v>103.76949999999999</v>
      </c>
      <c r="IB101" s="4">
        <v>105.1589</v>
      </c>
      <c r="IC101" s="4">
        <v>105.1589</v>
      </c>
      <c r="ID101" s="4">
        <v>105.1589</v>
      </c>
      <c r="IE101" s="4">
        <v>106.5359</v>
      </c>
      <c r="IF101" s="4">
        <v>106.5359</v>
      </c>
      <c r="IG101" s="4">
        <v>106.5359</v>
      </c>
      <c r="IH101" s="4">
        <v>109.6116</v>
      </c>
      <c r="II101" s="4">
        <v>109.6116</v>
      </c>
      <c r="IJ101" s="28">
        <v>109.6116</v>
      </c>
    </row>
    <row r="102" spans="1:244" s="13" customFormat="1" ht="11.1" customHeight="1" x14ac:dyDescent="0.2">
      <c r="A102" s="95" t="s">
        <v>2243</v>
      </c>
      <c r="B102"/>
      <c r="C102" t="s">
        <v>5551</v>
      </c>
      <c r="D102" s="46" t="s">
        <v>30</v>
      </c>
      <c r="E102" s="47"/>
      <c r="F102" s="34"/>
      <c r="G102" s="34"/>
      <c r="H102" s="34" t="str">
        <f>IF(LEFT($J$1,1)="1",VLOOKUP($A102,PPI_IPI_PGA_PGAI!$A:$I,2,FALSE),IF(LEFT($J$1,1)="2",VLOOKUP($A102,PPI_IPI_PGA_PGAI!$A:$I,3,FALSE),IF(LEFT($J$1,1)="3",VLOOKUP($A102,PPI_IPI_PGA_PGAI!$A:$I,4,FALSE),VLOOKUP($A102,PPI_IPI_PGA_PGAI!$A:$I,5,FALSE))))</f>
        <v>Sonstige Textilwaren</v>
      </c>
      <c r="I102" s="34"/>
      <c r="J102" s="34"/>
      <c r="K102" s="34"/>
      <c r="L102" s="34"/>
      <c r="M102" s="34"/>
      <c r="N102" s="189"/>
      <c r="O102" s="5">
        <v>0.36130000000000001</v>
      </c>
      <c r="P102" s="22">
        <v>85.452600000000004</v>
      </c>
      <c r="Q102" s="22">
        <v>85.452600000000004</v>
      </c>
      <c r="R102" s="22">
        <v>85.452600000000004</v>
      </c>
      <c r="S102" s="22">
        <v>85.453900000000004</v>
      </c>
      <c r="T102" s="22">
        <v>85.453900000000004</v>
      </c>
      <c r="U102" s="22">
        <v>85.453900000000004</v>
      </c>
      <c r="V102" s="22">
        <v>86.640299999999996</v>
      </c>
      <c r="W102" s="22">
        <v>86.640299999999996</v>
      </c>
      <c r="X102" s="22">
        <v>86.640299999999996</v>
      </c>
      <c r="Y102" s="22">
        <v>86.753699999999995</v>
      </c>
      <c r="Z102" s="22">
        <v>86.753699999999995</v>
      </c>
      <c r="AA102" s="22">
        <v>86.753699999999995</v>
      </c>
      <c r="AB102" s="22">
        <v>86.753699999999995</v>
      </c>
      <c r="AC102" s="22">
        <v>86.753699999999995</v>
      </c>
      <c r="AD102" s="22">
        <v>86.753699999999995</v>
      </c>
      <c r="AE102" s="22">
        <v>86.457400000000007</v>
      </c>
      <c r="AF102" s="22">
        <v>86.457400000000007</v>
      </c>
      <c r="AG102" s="22">
        <v>86.457400000000007</v>
      </c>
      <c r="AH102" s="22">
        <v>86.188100000000006</v>
      </c>
      <c r="AI102" s="22">
        <v>86.188100000000006</v>
      </c>
      <c r="AJ102" s="22">
        <v>86.188100000000006</v>
      </c>
      <c r="AK102" s="22">
        <v>86.514700000000005</v>
      </c>
      <c r="AL102" s="22">
        <v>86.514700000000005</v>
      </c>
      <c r="AM102" s="22">
        <v>86.514700000000005</v>
      </c>
      <c r="AN102" s="22">
        <v>86.514700000000005</v>
      </c>
      <c r="AO102" s="22">
        <v>86.514700000000005</v>
      </c>
      <c r="AP102" s="22">
        <v>86.514700000000005</v>
      </c>
      <c r="AQ102" s="22">
        <v>85.899100000000004</v>
      </c>
      <c r="AR102" s="22">
        <v>85.899100000000004</v>
      </c>
      <c r="AS102" s="22">
        <v>85.899100000000004</v>
      </c>
      <c r="AT102" s="22">
        <v>85.798599999999993</v>
      </c>
      <c r="AU102" s="22">
        <v>85.798599999999993</v>
      </c>
      <c r="AV102" s="22">
        <v>85.798599999999993</v>
      </c>
      <c r="AW102" s="22">
        <v>86.453800000000001</v>
      </c>
      <c r="AX102" s="22">
        <v>86.453800000000001</v>
      </c>
      <c r="AY102" s="22">
        <v>86.453800000000001</v>
      </c>
      <c r="AZ102" s="22">
        <v>86.453800000000001</v>
      </c>
      <c r="BA102" s="22">
        <v>86.453800000000001</v>
      </c>
      <c r="BB102" s="22">
        <v>86.453800000000001</v>
      </c>
      <c r="BC102" s="22">
        <v>86.555499999999995</v>
      </c>
      <c r="BD102" s="22">
        <v>86.555499999999995</v>
      </c>
      <c r="BE102" s="22">
        <v>86.555499999999995</v>
      </c>
      <c r="BF102" s="22">
        <v>86.382099999999994</v>
      </c>
      <c r="BG102" s="22">
        <v>86.382099999999994</v>
      </c>
      <c r="BH102" s="22">
        <v>86.382099999999994</v>
      </c>
      <c r="BI102" s="22">
        <v>87.459500000000006</v>
      </c>
      <c r="BJ102" s="22">
        <v>87.459500000000006</v>
      </c>
      <c r="BK102" s="22">
        <v>87.459500000000006</v>
      </c>
      <c r="BL102" s="22">
        <v>87.295599999999993</v>
      </c>
      <c r="BM102" s="22">
        <v>87.295599999999993</v>
      </c>
      <c r="BN102" s="22">
        <v>87.295599999999993</v>
      </c>
      <c r="BO102" s="22">
        <v>87.331999999999994</v>
      </c>
      <c r="BP102" s="22">
        <v>87.331999999999994</v>
      </c>
      <c r="BQ102" s="22">
        <v>87.331999999999994</v>
      </c>
      <c r="BR102" s="22">
        <v>90.080399999999997</v>
      </c>
      <c r="BS102" s="22">
        <v>90.080399999999997</v>
      </c>
      <c r="BT102" s="22">
        <v>90.080399999999997</v>
      </c>
      <c r="BU102" s="22">
        <v>91.610200000000006</v>
      </c>
      <c r="BV102" s="22">
        <v>91.610200000000006</v>
      </c>
      <c r="BW102" s="22">
        <v>91.610200000000006</v>
      </c>
      <c r="BX102" s="22">
        <v>91.610200000000006</v>
      </c>
      <c r="BY102" s="22">
        <v>91.610200000000006</v>
      </c>
      <c r="BZ102" s="22">
        <v>91.610200000000006</v>
      </c>
      <c r="CA102" s="22">
        <v>91.966099999999997</v>
      </c>
      <c r="CB102" s="22">
        <v>91.966099999999997</v>
      </c>
      <c r="CC102" s="22">
        <v>91.966099999999997</v>
      </c>
      <c r="CD102" s="22">
        <v>91.751199999999997</v>
      </c>
      <c r="CE102" s="22">
        <v>91.751199999999997</v>
      </c>
      <c r="CF102" s="22">
        <v>91.751199999999997</v>
      </c>
      <c r="CG102" s="22">
        <v>92.595100000000002</v>
      </c>
      <c r="CH102" s="22">
        <v>92.595100000000002</v>
      </c>
      <c r="CI102" s="22">
        <v>92.595100000000002</v>
      </c>
      <c r="CJ102" s="22">
        <v>92.728499999999997</v>
      </c>
      <c r="CK102" s="22">
        <v>92.728499999999997</v>
      </c>
      <c r="CL102" s="22">
        <v>92.728499999999997</v>
      </c>
      <c r="CM102" s="22">
        <v>92.677300000000002</v>
      </c>
      <c r="CN102" s="22">
        <v>92.677300000000002</v>
      </c>
      <c r="CO102" s="22">
        <v>92.677300000000002</v>
      </c>
      <c r="CP102" s="22">
        <v>92.780600000000007</v>
      </c>
      <c r="CQ102" s="22">
        <v>92.780600000000007</v>
      </c>
      <c r="CR102" s="22">
        <v>92.780600000000007</v>
      </c>
      <c r="CS102" s="22">
        <v>93.324700000000007</v>
      </c>
      <c r="CT102" s="22">
        <v>93.324700000000007</v>
      </c>
      <c r="CU102" s="22">
        <v>93.324700000000007</v>
      </c>
      <c r="CV102" s="22">
        <v>93.290499999999994</v>
      </c>
      <c r="CW102" s="22">
        <v>93.290499999999994</v>
      </c>
      <c r="CX102" s="22">
        <v>93.290499999999994</v>
      </c>
      <c r="CY102" s="22">
        <v>93.888300000000001</v>
      </c>
      <c r="CZ102" s="22">
        <v>93.888300000000001</v>
      </c>
      <c r="DA102" s="22">
        <v>93.888300000000001</v>
      </c>
      <c r="DB102" s="22">
        <v>94.227199999999996</v>
      </c>
      <c r="DC102" s="22">
        <v>94.227199999999996</v>
      </c>
      <c r="DD102" s="22">
        <v>94.227199999999996</v>
      </c>
      <c r="DE102" s="22">
        <v>94.227199999999996</v>
      </c>
      <c r="DF102" s="22">
        <v>96.2273</v>
      </c>
      <c r="DG102" s="22">
        <v>96.2273</v>
      </c>
      <c r="DH102" s="22">
        <v>96.2273</v>
      </c>
      <c r="DI102" s="22">
        <v>94.754000000000005</v>
      </c>
      <c r="DJ102" s="22">
        <v>94.754000000000005</v>
      </c>
      <c r="DK102" s="22">
        <v>94.754000000000005</v>
      </c>
      <c r="DL102" s="22">
        <v>94.198300000000003</v>
      </c>
      <c r="DM102" s="22">
        <v>94.198300000000003</v>
      </c>
      <c r="DN102" s="22">
        <v>94.198300000000003</v>
      </c>
      <c r="DO102" s="22">
        <v>95.613799999999998</v>
      </c>
      <c r="DP102" s="22">
        <v>95.613799999999998</v>
      </c>
      <c r="DQ102" s="22">
        <v>95.613799999999998</v>
      </c>
      <c r="DR102" s="22">
        <v>96.561400000000006</v>
      </c>
      <c r="DS102" s="22">
        <v>96.561400000000006</v>
      </c>
      <c r="DT102" s="22">
        <v>96.561400000000006</v>
      </c>
      <c r="DU102" s="22">
        <v>96.751599999999996</v>
      </c>
      <c r="DV102" s="22">
        <v>96.751599999999996</v>
      </c>
      <c r="DW102" s="22">
        <v>96.751599999999996</v>
      </c>
      <c r="DX102" s="22">
        <v>96.676400000000001</v>
      </c>
      <c r="DY102" s="22">
        <v>96.676400000000001</v>
      </c>
      <c r="DZ102" s="22">
        <v>96.676400000000001</v>
      </c>
      <c r="EA102" s="22">
        <v>96.811400000000006</v>
      </c>
      <c r="EB102" s="22">
        <v>96.811400000000006</v>
      </c>
      <c r="EC102" s="22">
        <v>96.811400000000006</v>
      </c>
      <c r="ED102" s="22">
        <v>97.200900000000004</v>
      </c>
      <c r="EE102" s="22">
        <v>97.200900000000004</v>
      </c>
      <c r="EF102" s="22">
        <v>97.200900000000004</v>
      </c>
      <c r="EG102" s="22">
        <v>97.690799999999996</v>
      </c>
      <c r="EH102" s="22">
        <v>97.690799999999996</v>
      </c>
      <c r="EI102" s="22">
        <v>97.690799999999996</v>
      </c>
      <c r="EJ102" s="22">
        <v>97.533600000000007</v>
      </c>
      <c r="EK102" s="22">
        <v>97.533600000000007</v>
      </c>
      <c r="EL102" s="22">
        <v>97.533600000000007</v>
      </c>
      <c r="EM102" s="22">
        <v>97.642700000000005</v>
      </c>
      <c r="EN102" s="22">
        <v>97.642700000000005</v>
      </c>
      <c r="EO102" s="22">
        <v>97.642700000000005</v>
      </c>
      <c r="EP102" s="22">
        <v>98.589500000000001</v>
      </c>
      <c r="EQ102" s="22">
        <v>98.589500000000001</v>
      </c>
      <c r="ER102" s="22">
        <v>98.589500000000001</v>
      </c>
      <c r="ES102" s="22">
        <v>98.856200000000001</v>
      </c>
      <c r="ET102" s="22">
        <v>98.856200000000001</v>
      </c>
      <c r="EU102" s="22">
        <v>98.856200000000001</v>
      </c>
      <c r="EV102" s="22">
        <v>98.001599999999996</v>
      </c>
      <c r="EW102" s="22">
        <v>98.001599999999996</v>
      </c>
      <c r="EX102" s="22">
        <v>98.001599999999996</v>
      </c>
      <c r="EY102" s="22">
        <v>97.808599999999998</v>
      </c>
      <c r="EZ102" s="22">
        <v>97.808599999999998</v>
      </c>
      <c r="FA102" s="22">
        <v>97.808599999999998</v>
      </c>
      <c r="FB102" s="22">
        <v>95.386499999999998</v>
      </c>
      <c r="FC102" s="22">
        <v>95.386499999999998</v>
      </c>
      <c r="FD102" s="22">
        <v>95.386499999999998</v>
      </c>
      <c r="FE102" s="22">
        <v>94.648099999999999</v>
      </c>
      <c r="FF102" s="22">
        <v>94.648099999999999</v>
      </c>
      <c r="FG102" s="22">
        <v>94.648099999999999</v>
      </c>
      <c r="FH102" s="22">
        <v>95.871700000000004</v>
      </c>
      <c r="FI102" s="22">
        <v>95.871700000000004</v>
      </c>
      <c r="FJ102" s="22">
        <v>95.871700000000004</v>
      </c>
      <c r="FK102" s="22">
        <v>96.151600000000002</v>
      </c>
      <c r="FL102" s="22">
        <v>96.151600000000002</v>
      </c>
      <c r="FM102" s="22">
        <v>96.151600000000002</v>
      </c>
      <c r="FN102" s="22">
        <v>96.830699999999993</v>
      </c>
      <c r="FO102" s="22">
        <v>96.830699999999993</v>
      </c>
      <c r="FP102" s="22">
        <v>96.830699999999993</v>
      </c>
      <c r="FQ102" s="22">
        <v>97.176400000000001</v>
      </c>
      <c r="FR102" s="22">
        <v>97.176400000000001</v>
      </c>
      <c r="FS102" s="22">
        <v>97.176400000000001</v>
      </c>
      <c r="FT102" s="22">
        <v>97.041700000000006</v>
      </c>
      <c r="FU102" s="22">
        <v>97.041700000000006</v>
      </c>
      <c r="FV102" s="22">
        <v>97.041700000000006</v>
      </c>
      <c r="FW102" s="22">
        <v>96.321600000000004</v>
      </c>
      <c r="FX102" s="22">
        <v>96.321600000000004</v>
      </c>
      <c r="FY102" s="22">
        <v>96.321600000000004</v>
      </c>
      <c r="FZ102" s="22">
        <v>95.525499999999994</v>
      </c>
      <c r="GA102" s="22">
        <v>95.525499999999994</v>
      </c>
      <c r="GB102" s="22">
        <v>95.525499999999994</v>
      </c>
      <c r="GC102" s="22">
        <v>95.802700000000002</v>
      </c>
      <c r="GD102" s="22">
        <v>95.802700000000002</v>
      </c>
      <c r="GE102" s="22">
        <v>95.802700000000002</v>
      </c>
      <c r="GF102" s="22">
        <v>98.833299999999994</v>
      </c>
      <c r="GG102" s="22">
        <v>98.833299999999994</v>
      </c>
      <c r="GH102" s="22">
        <v>98.833299999999994</v>
      </c>
      <c r="GI102" s="22">
        <v>99.611999999999995</v>
      </c>
      <c r="GJ102" s="22">
        <v>99.611999999999995</v>
      </c>
      <c r="GK102" s="22">
        <v>99.611999999999995</v>
      </c>
      <c r="GL102" s="22">
        <v>99.914199999999994</v>
      </c>
      <c r="GM102" s="22">
        <v>99.914199999999994</v>
      </c>
      <c r="GN102" s="22">
        <v>99.914199999999994</v>
      </c>
      <c r="GO102" s="22">
        <v>99.910300000000007</v>
      </c>
      <c r="GP102" s="22">
        <v>99.910300000000007</v>
      </c>
      <c r="GQ102" s="22">
        <v>99.910300000000007</v>
      </c>
      <c r="GR102" s="22">
        <v>99.257900000000006</v>
      </c>
      <c r="GS102" s="22">
        <v>99.257900000000006</v>
      </c>
      <c r="GT102" s="22">
        <v>99.257900000000006</v>
      </c>
      <c r="GU102" s="22">
        <v>99.538300000000007</v>
      </c>
      <c r="GV102" s="22">
        <v>99.538300000000007</v>
      </c>
      <c r="GW102" s="22">
        <v>99.538300000000007</v>
      </c>
      <c r="GX102" s="22">
        <v>100.5896</v>
      </c>
      <c r="GY102" s="22">
        <v>100.5896</v>
      </c>
      <c r="GZ102" s="22">
        <v>100.5896</v>
      </c>
      <c r="HA102" s="22">
        <v>99.876400000000004</v>
      </c>
      <c r="HB102" s="22">
        <v>99.876400000000004</v>
      </c>
      <c r="HC102" s="22">
        <v>99.876400000000004</v>
      </c>
      <c r="HD102" s="22">
        <v>99.521799999999999</v>
      </c>
      <c r="HE102" s="22">
        <v>99.521799999999999</v>
      </c>
      <c r="HF102" s="22">
        <v>99.521799999999999</v>
      </c>
      <c r="HG102" s="22">
        <v>100.1163</v>
      </c>
      <c r="HH102" s="22">
        <v>100.1163</v>
      </c>
      <c r="HI102" s="22">
        <v>100.1163</v>
      </c>
      <c r="HJ102" s="22">
        <v>99.186199999999999</v>
      </c>
      <c r="HK102" s="22">
        <v>99.186199999999999</v>
      </c>
      <c r="HL102" s="22">
        <v>99.186199999999999</v>
      </c>
      <c r="HM102" s="22">
        <v>99.359399999999994</v>
      </c>
      <c r="HN102" s="22">
        <v>99.359399999999994</v>
      </c>
      <c r="HO102" s="22">
        <v>99.359399999999994</v>
      </c>
      <c r="HP102" s="22">
        <v>99.790400000000005</v>
      </c>
      <c r="HQ102" s="22">
        <v>99.790400000000005</v>
      </c>
      <c r="HR102" s="22">
        <v>99.790400000000005</v>
      </c>
      <c r="HS102" s="167">
        <v>100</v>
      </c>
      <c r="HT102" s="22">
        <v>100</v>
      </c>
      <c r="HU102" s="4">
        <v>100</v>
      </c>
      <c r="HV102" s="4">
        <v>100.699</v>
      </c>
      <c r="HW102" s="4">
        <v>100.699</v>
      </c>
      <c r="HX102" s="4">
        <v>100.699</v>
      </c>
      <c r="HY102" s="4">
        <v>100.5076</v>
      </c>
      <c r="HZ102" s="4">
        <v>100.5076</v>
      </c>
      <c r="IA102" s="4">
        <v>100.5076</v>
      </c>
      <c r="IB102" s="4">
        <v>102.678</v>
      </c>
      <c r="IC102" s="4">
        <v>102.678</v>
      </c>
      <c r="ID102" s="4">
        <v>102.678</v>
      </c>
      <c r="IE102" s="4">
        <v>101.2355</v>
      </c>
      <c r="IF102" s="4">
        <v>101.2355</v>
      </c>
      <c r="IG102" s="4">
        <v>101.2355</v>
      </c>
      <c r="IH102" s="4">
        <v>102.67149999999999</v>
      </c>
      <c r="II102" s="4">
        <v>102.67149999999999</v>
      </c>
      <c r="IJ102" s="28">
        <v>102.67149999999999</v>
      </c>
    </row>
    <row r="103" spans="1:244" s="13" customFormat="1" ht="11.1" customHeight="1" x14ac:dyDescent="0.2">
      <c r="A103" s="95" t="s">
        <v>2244</v>
      </c>
      <c r="B103"/>
      <c r="C103" t="s">
        <v>5552</v>
      </c>
      <c r="D103" s="46" t="s">
        <v>31</v>
      </c>
      <c r="E103" s="47"/>
      <c r="F103" s="34"/>
      <c r="G103" s="34"/>
      <c r="H103" s="34"/>
      <c r="I103" s="34" t="str">
        <f>IF(LEFT($J$1,1)="1",VLOOKUP($A103,PPI_IPI_PGA_PGAI!$A:$I,2,FALSE),IF(LEFT($J$1,1)="2",VLOOKUP($A103,PPI_IPI_PGA_PGAI!$A:$I,3,FALSE),IF(LEFT($J$1,1)="3",VLOOKUP($A103,PPI_IPI_PGA_PGAI!$A:$I,4,FALSE),VLOOKUP($A103,PPI_IPI_PGA_PGAI!$A:$I,5,FALSE))))</f>
        <v>Konfektionierte Textilwaren (ohne Bekleidung)</v>
      </c>
      <c r="J103" s="34"/>
      <c r="K103" s="34"/>
      <c r="L103" s="34"/>
      <c r="M103" s="34"/>
      <c r="N103" s="189"/>
      <c r="O103" s="5">
        <v>0.18310000000000001</v>
      </c>
      <c r="P103" s="22">
        <v>86.433899999999994</v>
      </c>
      <c r="Q103" s="22">
        <v>86.433899999999994</v>
      </c>
      <c r="R103" s="22">
        <v>86.433899999999994</v>
      </c>
      <c r="S103" s="22">
        <v>86.433899999999994</v>
      </c>
      <c r="T103" s="22">
        <v>86.433899999999994</v>
      </c>
      <c r="U103" s="22">
        <v>86.433899999999994</v>
      </c>
      <c r="V103" s="22">
        <v>87.879800000000003</v>
      </c>
      <c r="W103" s="22">
        <v>87.879800000000003</v>
      </c>
      <c r="X103" s="22">
        <v>87.879800000000003</v>
      </c>
      <c r="Y103" s="22">
        <v>87.879800000000003</v>
      </c>
      <c r="Z103" s="22">
        <v>87.879800000000003</v>
      </c>
      <c r="AA103" s="22">
        <v>87.879800000000003</v>
      </c>
      <c r="AB103" s="22">
        <v>87.879800000000003</v>
      </c>
      <c r="AC103" s="22">
        <v>87.879800000000003</v>
      </c>
      <c r="AD103" s="22">
        <v>87.879800000000003</v>
      </c>
      <c r="AE103" s="22">
        <v>87.523899999999998</v>
      </c>
      <c r="AF103" s="22">
        <v>87.523899999999998</v>
      </c>
      <c r="AG103" s="22">
        <v>87.523899999999998</v>
      </c>
      <c r="AH103" s="22">
        <v>87.195700000000002</v>
      </c>
      <c r="AI103" s="22">
        <v>87.195700000000002</v>
      </c>
      <c r="AJ103" s="22">
        <v>87.195700000000002</v>
      </c>
      <c r="AK103" s="22">
        <v>87.434100000000001</v>
      </c>
      <c r="AL103" s="22">
        <v>87.434100000000001</v>
      </c>
      <c r="AM103" s="22">
        <v>87.434100000000001</v>
      </c>
      <c r="AN103" s="22">
        <v>87.434100000000001</v>
      </c>
      <c r="AO103" s="22">
        <v>87.434100000000001</v>
      </c>
      <c r="AP103" s="22">
        <v>87.434100000000001</v>
      </c>
      <c r="AQ103" s="22">
        <v>86.719499999999996</v>
      </c>
      <c r="AR103" s="22">
        <v>86.719499999999996</v>
      </c>
      <c r="AS103" s="22">
        <v>86.719499999999996</v>
      </c>
      <c r="AT103" s="22">
        <v>86.597099999999998</v>
      </c>
      <c r="AU103" s="22">
        <v>86.597099999999998</v>
      </c>
      <c r="AV103" s="22">
        <v>86.597099999999998</v>
      </c>
      <c r="AW103" s="22">
        <v>86.898899999999998</v>
      </c>
      <c r="AX103" s="22">
        <v>86.898899999999998</v>
      </c>
      <c r="AY103" s="22">
        <v>86.898899999999998</v>
      </c>
      <c r="AZ103" s="22">
        <v>86.898899999999998</v>
      </c>
      <c r="BA103" s="22">
        <v>86.898899999999998</v>
      </c>
      <c r="BB103" s="22">
        <v>86.898899999999998</v>
      </c>
      <c r="BC103" s="22">
        <v>86.978399999999993</v>
      </c>
      <c r="BD103" s="22">
        <v>86.978399999999993</v>
      </c>
      <c r="BE103" s="22">
        <v>86.978399999999993</v>
      </c>
      <c r="BF103" s="22">
        <v>86.767099999999999</v>
      </c>
      <c r="BG103" s="22">
        <v>86.767099999999999</v>
      </c>
      <c r="BH103" s="22">
        <v>86.767099999999999</v>
      </c>
      <c r="BI103" s="22">
        <v>87.735500000000002</v>
      </c>
      <c r="BJ103" s="22">
        <v>87.735500000000002</v>
      </c>
      <c r="BK103" s="22">
        <v>87.735500000000002</v>
      </c>
      <c r="BL103" s="22">
        <v>87.535799999999995</v>
      </c>
      <c r="BM103" s="22">
        <v>87.535799999999995</v>
      </c>
      <c r="BN103" s="22">
        <v>87.535799999999995</v>
      </c>
      <c r="BO103" s="22">
        <v>87.580200000000005</v>
      </c>
      <c r="BP103" s="22">
        <v>87.580200000000005</v>
      </c>
      <c r="BQ103" s="22">
        <v>87.580200000000005</v>
      </c>
      <c r="BR103" s="22">
        <v>90.929400000000001</v>
      </c>
      <c r="BS103" s="22">
        <v>90.929400000000001</v>
      </c>
      <c r="BT103" s="22">
        <v>90.929400000000001</v>
      </c>
      <c r="BU103" s="22">
        <v>92.100800000000007</v>
      </c>
      <c r="BV103" s="22">
        <v>92.100800000000007</v>
      </c>
      <c r="BW103" s="22">
        <v>92.100800000000007</v>
      </c>
      <c r="BX103" s="22">
        <v>92.100800000000007</v>
      </c>
      <c r="BY103" s="22">
        <v>92.100800000000007</v>
      </c>
      <c r="BZ103" s="22">
        <v>92.100800000000007</v>
      </c>
      <c r="CA103" s="22">
        <v>92.528000000000006</v>
      </c>
      <c r="CB103" s="22">
        <v>92.528000000000006</v>
      </c>
      <c r="CC103" s="22">
        <v>92.528000000000006</v>
      </c>
      <c r="CD103" s="22">
        <v>92.266099999999994</v>
      </c>
      <c r="CE103" s="22">
        <v>92.266099999999994</v>
      </c>
      <c r="CF103" s="22">
        <v>92.266099999999994</v>
      </c>
      <c r="CG103" s="22">
        <v>92.767099999999999</v>
      </c>
      <c r="CH103" s="22">
        <v>92.767099999999999</v>
      </c>
      <c r="CI103" s="22">
        <v>92.767099999999999</v>
      </c>
      <c r="CJ103" s="22">
        <v>92.915000000000006</v>
      </c>
      <c r="CK103" s="22">
        <v>92.915000000000006</v>
      </c>
      <c r="CL103" s="22">
        <v>92.915000000000006</v>
      </c>
      <c r="CM103" s="22">
        <v>92.701800000000006</v>
      </c>
      <c r="CN103" s="22">
        <v>92.701800000000006</v>
      </c>
      <c r="CO103" s="22">
        <v>92.701800000000006</v>
      </c>
      <c r="CP103" s="22">
        <v>92.8292</v>
      </c>
      <c r="CQ103" s="22">
        <v>92.8292</v>
      </c>
      <c r="CR103" s="22">
        <v>92.8292</v>
      </c>
      <c r="CS103" s="22">
        <v>93.261600000000001</v>
      </c>
      <c r="CT103" s="22">
        <v>93.261600000000001</v>
      </c>
      <c r="CU103" s="22">
        <v>93.261600000000001</v>
      </c>
      <c r="CV103" s="22">
        <v>93.219800000000006</v>
      </c>
      <c r="CW103" s="22">
        <v>93.219800000000006</v>
      </c>
      <c r="CX103" s="22">
        <v>93.219800000000006</v>
      </c>
      <c r="CY103" s="22">
        <v>93.917199999999994</v>
      </c>
      <c r="CZ103" s="22">
        <v>93.917199999999994</v>
      </c>
      <c r="DA103" s="22">
        <v>93.917199999999994</v>
      </c>
      <c r="DB103" s="22">
        <v>94.330100000000002</v>
      </c>
      <c r="DC103" s="22">
        <v>94.330100000000002</v>
      </c>
      <c r="DD103" s="22">
        <v>94.330100000000002</v>
      </c>
      <c r="DE103" s="22">
        <v>94.330100000000002</v>
      </c>
      <c r="DF103" s="22">
        <v>96.515500000000003</v>
      </c>
      <c r="DG103" s="22">
        <v>96.515500000000003</v>
      </c>
      <c r="DH103" s="22">
        <v>96.515500000000003</v>
      </c>
      <c r="DI103" s="22">
        <v>95.410899999999998</v>
      </c>
      <c r="DJ103" s="22">
        <v>95.410899999999998</v>
      </c>
      <c r="DK103" s="22">
        <v>95.410899999999998</v>
      </c>
      <c r="DL103" s="22">
        <v>94.447000000000003</v>
      </c>
      <c r="DM103" s="22">
        <v>94.447000000000003</v>
      </c>
      <c r="DN103" s="22">
        <v>94.447000000000003</v>
      </c>
      <c r="DO103" s="22">
        <v>95.4803</v>
      </c>
      <c r="DP103" s="22">
        <v>95.4803</v>
      </c>
      <c r="DQ103" s="22">
        <v>95.4803</v>
      </c>
      <c r="DR103" s="22">
        <v>96.221299999999999</v>
      </c>
      <c r="DS103" s="22">
        <v>96.221299999999999</v>
      </c>
      <c r="DT103" s="22">
        <v>96.221299999999999</v>
      </c>
      <c r="DU103" s="22">
        <v>96.530699999999996</v>
      </c>
      <c r="DV103" s="22">
        <v>96.530699999999996</v>
      </c>
      <c r="DW103" s="22">
        <v>96.530699999999996</v>
      </c>
      <c r="DX103" s="22">
        <v>96.437299999999993</v>
      </c>
      <c r="DY103" s="22">
        <v>96.437299999999993</v>
      </c>
      <c r="DZ103" s="22">
        <v>96.437299999999993</v>
      </c>
      <c r="EA103" s="22">
        <v>96.545900000000003</v>
      </c>
      <c r="EB103" s="22">
        <v>96.545900000000003</v>
      </c>
      <c r="EC103" s="22">
        <v>96.545900000000003</v>
      </c>
      <c r="ED103" s="22">
        <v>97.051299999999998</v>
      </c>
      <c r="EE103" s="22">
        <v>97.051299999999998</v>
      </c>
      <c r="EF103" s="22">
        <v>97.051299999999998</v>
      </c>
      <c r="EG103" s="22">
        <v>97.466300000000004</v>
      </c>
      <c r="EH103" s="22">
        <v>97.466300000000004</v>
      </c>
      <c r="EI103" s="22">
        <v>97.466300000000004</v>
      </c>
      <c r="EJ103" s="22">
        <v>97.445499999999996</v>
      </c>
      <c r="EK103" s="22">
        <v>97.445499999999996</v>
      </c>
      <c r="EL103" s="22">
        <v>97.445499999999996</v>
      </c>
      <c r="EM103" s="22">
        <v>97.605800000000002</v>
      </c>
      <c r="EN103" s="22">
        <v>97.605800000000002</v>
      </c>
      <c r="EO103" s="22">
        <v>97.605800000000002</v>
      </c>
      <c r="EP103" s="22">
        <v>98.654399999999995</v>
      </c>
      <c r="EQ103" s="22">
        <v>98.654399999999995</v>
      </c>
      <c r="ER103" s="22">
        <v>98.654399999999995</v>
      </c>
      <c r="ES103" s="22">
        <v>98.891300000000001</v>
      </c>
      <c r="ET103" s="22">
        <v>98.891300000000001</v>
      </c>
      <c r="EU103" s="22">
        <v>98.891300000000001</v>
      </c>
      <c r="EV103" s="22">
        <v>97.746099999999998</v>
      </c>
      <c r="EW103" s="22">
        <v>97.746099999999998</v>
      </c>
      <c r="EX103" s="22">
        <v>97.746099999999998</v>
      </c>
      <c r="EY103" s="22">
        <v>97.695599999999999</v>
      </c>
      <c r="EZ103" s="22">
        <v>97.695599999999999</v>
      </c>
      <c r="FA103" s="22">
        <v>97.695599999999999</v>
      </c>
      <c r="FB103" s="22">
        <v>96.053700000000006</v>
      </c>
      <c r="FC103" s="22">
        <v>96.053700000000006</v>
      </c>
      <c r="FD103" s="22">
        <v>96.053700000000006</v>
      </c>
      <c r="FE103" s="22">
        <v>95.708399999999997</v>
      </c>
      <c r="FF103" s="22">
        <v>95.708399999999997</v>
      </c>
      <c r="FG103" s="22">
        <v>95.708399999999997</v>
      </c>
      <c r="FH103" s="22">
        <v>96.528400000000005</v>
      </c>
      <c r="FI103" s="22">
        <v>96.528400000000005</v>
      </c>
      <c r="FJ103" s="22">
        <v>96.528400000000005</v>
      </c>
      <c r="FK103" s="22">
        <v>96.808400000000006</v>
      </c>
      <c r="FL103" s="22">
        <v>96.808400000000006</v>
      </c>
      <c r="FM103" s="22">
        <v>96.808400000000006</v>
      </c>
      <c r="FN103" s="22">
        <v>97.196899999999999</v>
      </c>
      <c r="FO103" s="22">
        <v>97.196899999999999</v>
      </c>
      <c r="FP103" s="22">
        <v>97.196899999999999</v>
      </c>
      <c r="FQ103" s="22">
        <v>96.865700000000004</v>
      </c>
      <c r="FR103" s="22">
        <v>96.865700000000004</v>
      </c>
      <c r="FS103" s="22">
        <v>96.865700000000004</v>
      </c>
      <c r="FT103" s="22">
        <v>97.077500000000001</v>
      </c>
      <c r="FU103" s="22">
        <v>97.077500000000001</v>
      </c>
      <c r="FV103" s="22">
        <v>97.077500000000001</v>
      </c>
      <c r="FW103" s="22">
        <v>96.931899999999999</v>
      </c>
      <c r="FX103" s="22">
        <v>96.931899999999999</v>
      </c>
      <c r="FY103" s="22">
        <v>96.931899999999999</v>
      </c>
      <c r="FZ103" s="22">
        <v>96.224199999999996</v>
      </c>
      <c r="GA103" s="22">
        <v>96.224199999999996</v>
      </c>
      <c r="GB103" s="22">
        <v>96.224199999999996</v>
      </c>
      <c r="GC103" s="22">
        <v>96.621899999999997</v>
      </c>
      <c r="GD103" s="22">
        <v>96.621899999999997</v>
      </c>
      <c r="GE103" s="22">
        <v>96.621899999999997</v>
      </c>
      <c r="GF103" s="22">
        <v>97.916799999999995</v>
      </c>
      <c r="GG103" s="22">
        <v>97.916799999999995</v>
      </c>
      <c r="GH103" s="22">
        <v>97.916799999999995</v>
      </c>
      <c r="GI103" s="22">
        <v>98.3262</v>
      </c>
      <c r="GJ103" s="22">
        <v>98.3262</v>
      </c>
      <c r="GK103" s="22">
        <v>98.3262</v>
      </c>
      <c r="GL103" s="22">
        <v>98.796999999999997</v>
      </c>
      <c r="GM103" s="22">
        <v>98.796999999999997</v>
      </c>
      <c r="GN103" s="22">
        <v>98.796999999999997</v>
      </c>
      <c r="GO103" s="22">
        <v>98.760999999999996</v>
      </c>
      <c r="GP103" s="22">
        <v>98.760999999999996</v>
      </c>
      <c r="GQ103" s="22">
        <v>98.760999999999996</v>
      </c>
      <c r="GR103" s="22">
        <v>98.689800000000005</v>
      </c>
      <c r="GS103" s="22">
        <v>98.689800000000005</v>
      </c>
      <c r="GT103" s="22">
        <v>98.689800000000005</v>
      </c>
      <c r="GU103" s="22">
        <v>98.816999999999993</v>
      </c>
      <c r="GV103" s="22">
        <v>98.816999999999993</v>
      </c>
      <c r="GW103" s="22">
        <v>98.816999999999993</v>
      </c>
      <c r="GX103" s="22">
        <v>99.867900000000006</v>
      </c>
      <c r="GY103" s="22">
        <v>99.867900000000006</v>
      </c>
      <c r="GZ103" s="22">
        <v>99.867900000000006</v>
      </c>
      <c r="HA103" s="22">
        <v>99.723799999999997</v>
      </c>
      <c r="HB103" s="22">
        <v>99.723799999999997</v>
      </c>
      <c r="HC103" s="22">
        <v>99.723799999999997</v>
      </c>
      <c r="HD103" s="22">
        <v>99.475099999999998</v>
      </c>
      <c r="HE103" s="22">
        <v>99.475099999999998</v>
      </c>
      <c r="HF103" s="22">
        <v>99.475099999999998</v>
      </c>
      <c r="HG103" s="22">
        <v>99.753399999999999</v>
      </c>
      <c r="HH103" s="22">
        <v>99.753399999999999</v>
      </c>
      <c r="HI103" s="22">
        <v>99.753399999999999</v>
      </c>
      <c r="HJ103" s="22">
        <v>99.733599999999996</v>
      </c>
      <c r="HK103" s="22">
        <v>99.733599999999996</v>
      </c>
      <c r="HL103" s="22">
        <v>99.733599999999996</v>
      </c>
      <c r="HM103" s="22">
        <v>99.790300000000002</v>
      </c>
      <c r="HN103" s="22">
        <v>99.790300000000002</v>
      </c>
      <c r="HO103" s="22">
        <v>99.790300000000002</v>
      </c>
      <c r="HP103" s="22">
        <v>99.931399999999996</v>
      </c>
      <c r="HQ103" s="22">
        <v>99.931399999999996</v>
      </c>
      <c r="HR103" s="22">
        <v>99.931399999999996</v>
      </c>
      <c r="HS103" s="167">
        <v>100</v>
      </c>
      <c r="HT103" s="22">
        <v>100</v>
      </c>
      <c r="HU103" s="4">
        <v>100</v>
      </c>
      <c r="HV103" s="4">
        <v>100.47969999999999</v>
      </c>
      <c r="HW103" s="4">
        <v>100.47969999999999</v>
      </c>
      <c r="HX103" s="4">
        <v>100.47969999999999</v>
      </c>
      <c r="HY103" s="4">
        <v>99.955100000000002</v>
      </c>
      <c r="HZ103" s="4">
        <v>99.955100000000002</v>
      </c>
      <c r="IA103" s="4">
        <v>99.955100000000002</v>
      </c>
      <c r="IB103" s="4">
        <v>101.13160000000001</v>
      </c>
      <c r="IC103" s="4">
        <v>101.13160000000001</v>
      </c>
      <c r="ID103" s="4">
        <v>101.13160000000001</v>
      </c>
      <c r="IE103" s="4">
        <v>100.6583</v>
      </c>
      <c r="IF103" s="4">
        <v>100.6583</v>
      </c>
      <c r="IG103" s="4">
        <v>100.6583</v>
      </c>
      <c r="IH103" s="4">
        <v>104.7533</v>
      </c>
      <c r="II103" s="4">
        <v>104.7533</v>
      </c>
      <c r="IJ103" s="28">
        <v>104.7533</v>
      </c>
    </row>
    <row r="104" spans="1:244" s="13" customFormat="1" ht="11.1" customHeight="1" x14ac:dyDescent="0.2">
      <c r="A104" s="95" t="s">
        <v>2247</v>
      </c>
      <c r="B104"/>
      <c r="C104" t="s">
        <v>5553</v>
      </c>
      <c r="D104" s="46" t="s">
        <v>417</v>
      </c>
      <c r="E104" s="47"/>
      <c r="F104" s="34"/>
      <c r="G104" s="34" t="str">
        <f>IF(LEFT($J$1,1)="1",VLOOKUP($A104,PPI_IPI_PGA_PGAI!$A:$I,2,FALSE),IF(LEFT($J$1,1)="2",VLOOKUP($A104,PPI_IPI_PGA_PGAI!$A:$I,3,FALSE),IF(LEFT($J$1,1)="3",VLOOKUP($A104,PPI_IPI_PGA_PGAI!$A:$I,4,FALSE),VLOOKUP($A104,PPI_IPI_PGA_PGAI!$A:$I,5,FALSE))))</f>
        <v>Bekleidung</v>
      </c>
      <c r="H104" s="34"/>
      <c r="I104" s="34"/>
      <c r="J104" s="34"/>
      <c r="K104" s="34"/>
      <c r="L104" s="34"/>
      <c r="M104" s="34"/>
      <c r="N104" s="189"/>
      <c r="O104" s="5">
        <v>0.13139999999999999</v>
      </c>
      <c r="P104" s="22">
        <v>85.266999999999996</v>
      </c>
      <c r="Q104" s="22">
        <v>85.266999999999996</v>
      </c>
      <c r="R104" s="22">
        <v>85.266999999999996</v>
      </c>
      <c r="S104" s="22">
        <v>86.096999999999994</v>
      </c>
      <c r="T104" s="22">
        <v>86.096999999999994</v>
      </c>
      <c r="U104" s="22">
        <v>86.096999999999994</v>
      </c>
      <c r="V104" s="22">
        <v>86.096999999999994</v>
      </c>
      <c r="W104" s="22">
        <v>86.096999999999994</v>
      </c>
      <c r="X104" s="22">
        <v>86.096999999999994</v>
      </c>
      <c r="Y104" s="22">
        <v>87.009699999999995</v>
      </c>
      <c r="Z104" s="22">
        <v>87.009699999999995</v>
      </c>
      <c r="AA104" s="22">
        <v>87.009699999999995</v>
      </c>
      <c r="AB104" s="22">
        <v>87.009699999999995</v>
      </c>
      <c r="AC104" s="22">
        <v>87.009699999999995</v>
      </c>
      <c r="AD104" s="22">
        <v>87.009699999999995</v>
      </c>
      <c r="AE104" s="22">
        <v>88.203800000000001</v>
      </c>
      <c r="AF104" s="22">
        <v>88.203800000000001</v>
      </c>
      <c r="AG104" s="22">
        <v>88.203800000000001</v>
      </c>
      <c r="AH104" s="22">
        <v>88.203800000000001</v>
      </c>
      <c r="AI104" s="22">
        <v>88.203800000000001</v>
      </c>
      <c r="AJ104" s="22">
        <v>88.203800000000001</v>
      </c>
      <c r="AK104" s="22">
        <v>87.747200000000007</v>
      </c>
      <c r="AL104" s="22">
        <v>87.747200000000007</v>
      </c>
      <c r="AM104" s="22">
        <v>87.747200000000007</v>
      </c>
      <c r="AN104" s="22">
        <v>87.747200000000007</v>
      </c>
      <c r="AO104" s="22">
        <v>87.747200000000007</v>
      </c>
      <c r="AP104" s="22">
        <v>87.747200000000007</v>
      </c>
      <c r="AQ104" s="22">
        <v>88.143100000000004</v>
      </c>
      <c r="AR104" s="22">
        <v>88.143100000000004</v>
      </c>
      <c r="AS104" s="22">
        <v>88.143100000000004</v>
      </c>
      <c r="AT104" s="22">
        <v>88.143100000000004</v>
      </c>
      <c r="AU104" s="22">
        <v>88.143100000000004</v>
      </c>
      <c r="AV104" s="22">
        <v>88.143100000000004</v>
      </c>
      <c r="AW104" s="22">
        <v>89.34</v>
      </c>
      <c r="AX104" s="22">
        <v>89.34</v>
      </c>
      <c r="AY104" s="22">
        <v>89.34</v>
      </c>
      <c r="AZ104" s="22">
        <v>89.34</v>
      </c>
      <c r="BA104" s="22">
        <v>89.34</v>
      </c>
      <c r="BB104" s="22">
        <v>89.34</v>
      </c>
      <c r="BC104" s="22">
        <v>88.643299999999996</v>
      </c>
      <c r="BD104" s="22">
        <v>88.643299999999996</v>
      </c>
      <c r="BE104" s="22">
        <v>88.643299999999996</v>
      </c>
      <c r="BF104" s="22">
        <v>88.643299999999996</v>
      </c>
      <c r="BG104" s="22">
        <v>88.643299999999996</v>
      </c>
      <c r="BH104" s="22">
        <v>88.643299999999996</v>
      </c>
      <c r="BI104" s="22">
        <v>88.315200000000004</v>
      </c>
      <c r="BJ104" s="22">
        <v>88.315200000000004</v>
      </c>
      <c r="BK104" s="22">
        <v>88.315200000000004</v>
      </c>
      <c r="BL104" s="22">
        <v>88.315200000000004</v>
      </c>
      <c r="BM104" s="22">
        <v>88.315200000000004</v>
      </c>
      <c r="BN104" s="22">
        <v>88.315200000000004</v>
      </c>
      <c r="BO104" s="22">
        <v>91.194199999999995</v>
      </c>
      <c r="BP104" s="22">
        <v>91.194199999999995</v>
      </c>
      <c r="BQ104" s="22">
        <v>91.194199999999995</v>
      </c>
      <c r="BR104" s="22">
        <v>91.194199999999995</v>
      </c>
      <c r="BS104" s="22">
        <v>91.194199999999995</v>
      </c>
      <c r="BT104" s="22">
        <v>91.194199999999995</v>
      </c>
      <c r="BU104" s="22">
        <v>93.709199999999996</v>
      </c>
      <c r="BV104" s="22">
        <v>93.709199999999996</v>
      </c>
      <c r="BW104" s="22">
        <v>93.709199999999996</v>
      </c>
      <c r="BX104" s="22">
        <v>93.709199999999996</v>
      </c>
      <c r="BY104" s="22">
        <v>93.709199999999996</v>
      </c>
      <c r="BZ104" s="22">
        <v>93.709199999999996</v>
      </c>
      <c r="CA104" s="22">
        <v>93.837599999999995</v>
      </c>
      <c r="CB104" s="22">
        <v>93.837599999999995</v>
      </c>
      <c r="CC104" s="22">
        <v>93.837599999999995</v>
      </c>
      <c r="CD104" s="22">
        <v>93.837599999999995</v>
      </c>
      <c r="CE104" s="22">
        <v>93.837599999999995</v>
      </c>
      <c r="CF104" s="22">
        <v>93.837599999999995</v>
      </c>
      <c r="CG104" s="22">
        <v>95.296300000000002</v>
      </c>
      <c r="CH104" s="22">
        <v>95.296300000000002</v>
      </c>
      <c r="CI104" s="22">
        <v>95.296300000000002</v>
      </c>
      <c r="CJ104" s="22">
        <v>95.296300000000002</v>
      </c>
      <c r="CK104" s="22">
        <v>95.296300000000002</v>
      </c>
      <c r="CL104" s="22">
        <v>95.296300000000002</v>
      </c>
      <c r="CM104" s="22">
        <v>95.734800000000007</v>
      </c>
      <c r="CN104" s="22">
        <v>95.734800000000007</v>
      </c>
      <c r="CO104" s="22">
        <v>95.734800000000007</v>
      </c>
      <c r="CP104" s="22">
        <v>95.734800000000007</v>
      </c>
      <c r="CQ104" s="22">
        <v>95.734800000000007</v>
      </c>
      <c r="CR104" s="22">
        <v>95.734800000000007</v>
      </c>
      <c r="CS104" s="22">
        <v>95.408100000000005</v>
      </c>
      <c r="CT104" s="22">
        <v>95.408100000000005</v>
      </c>
      <c r="CU104" s="22">
        <v>95.408100000000005</v>
      </c>
      <c r="CV104" s="22">
        <v>95.408100000000005</v>
      </c>
      <c r="CW104" s="22">
        <v>95.408100000000005</v>
      </c>
      <c r="CX104" s="22">
        <v>95.408100000000005</v>
      </c>
      <c r="CY104" s="22">
        <v>94.431100000000001</v>
      </c>
      <c r="CZ104" s="22">
        <v>94.431100000000001</v>
      </c>
      <c r="DA104" s="22">
        <v>94.431100000000001</v>
      </c>
      <c r="DB104" s="22">
        <v>94.431100000000001</v>
      </c>
      <c r="DC104" s="22">
        <v>94.431100000000001</v>
      </c>
      <c r="DD104" s="22">
        <v>94.431100000000001</v>
      </c>
      <c r="DE104" s="22">
        <v>94.431100000000001</v>
      </c>
      <c r="DF104" s="22">
        <v>95.126800000000003</v>
      </c>
      <c r="DG104" s="22">
        <v>95.126800000000003</v>
      </c>
      <c r="DH104" s="22">
        <v>95.126800000000003</v>
      </c>
      <c r="DI104" s="22">
        <v>95.126800000000003</v>
      </c>
      <c r="DJ104" s="22">
        <v>95.126800000000003</v>
      </c>
      <c r="DK104" s="22">
        <v>95.126800000000003</v>
      </c>
      <c r="DL104" s="22">
        <v>90.523799999999994</v>
      </c>
      <c r="DM104" s="22">
        <v>90.523799999999994</v>
      </c>
      <c r="DN104" s="22">
        <v>90.523799999999994</v>
      </c>
      <c r="DO104" s="22">
        <v>90.523799999999994</v>
      </c>
      <c r="DP104" s="22">
        <v>90.523799999999994</v>
      </c>
      <c r="DQ104" s="22">
        <v>90.523799999999994</v>
      </c>
      <c r="DR104" s="22">
        <v>94.853300000000004</v>
      </c>
      <c r="DS104" s="22">
        <v>94.853300000000004</v>
      </c>
      <c r="DT104" s="22">
        <v>94.853300000000004</v>
      </c>
      <c r="DU104" s="22">
        <v>94.853300000000004</v>
      </c>
      <c r="DV104" s="22">
        <v>94.853300000000004</v>
      </c>
      <c r="DW104" s="22">
        <v>94.853300000000004</v>
      </c>
      <c r="DX104" s="22">
        <v>94.593500000000006</v>
      </c>
      <c r="DY104" s="22">
        <v>94.593500000000006</v>
      </c>
      <c r="DZ104" s="22">
        <v>94.593500000000006</v>
      </c>
      <c r="EA104" s="22">
        <v>94.593500000000006</v>
      </c>
      <c r="EB104" s="22">
        <v>94.593500000000006</v>
      </c>
      <c r="EC104" s="22">
        <v>94.593500000000006</v>
      </c>
      <c r="ED104" s="22">
        <v>95.169600000000003</v>
      </c>
      <c r="EE104" s="22">
        <v>95.169600000000003</v>
      </c>
      <c r="EF104" s="22">
        <v>95.169600000000003</v>
      </c>
      <c r="EG104" s="22">
        <v>95.169600000000003</v>
      </c>
      <c r="EH104" s="22">
        <v>95.169600000000003</v>
      </c>
      <c r="EI104" s="22">
        <v>95.169600000000003</v>
      </c>
      <c r="EJ104" s="22">
        <v>95.384100000000004</v>
      </c>
      <c r="EK104" s="22">
        <v>95.384100000000004</v>
      </c>
      <c r="EL104" s="22">
        <v>95.384100000000004</v>
      </c>
      <c r="EM104" s="22">
        <v>95.384100000000004</v>
      </c>
      <c r="EN104" s="22">
        <v>95.384100000000004</v>
      </c>
      <c r="EO104" s="22">
        <v>95.384100000000004</v>
      </c>
      <c r="EP104" s="22">
        <v>94.7607</v>
      </c>
      <c r="EQ104" s="22">
        <v>94.7607</v>
      </c>
      <c r="ER104" s="22">
        <v>94.7607</v>
      </c>
      <c r="ES104" s="22">
        <v>94.7607</v>
      </c>
      <c r="ET104" s="22">
        <v>94.7607</v>
      </c>
      <c r="EU104" s="22">
        <v>94.7607</v>
      </c>
      <c r="EV104" s="22">
        <v>94.159099999999995</v>
      </c>
      <c r="EW104" s="22">
        <v>94.159099999999995</v>
      </c>
      <c r="EX104" s="22">
        <v>94.159099999999995</v>
      </c>
      <c r="EY104" s="22">
        <v>94.159099999999995</v>
      </c>
      <c r="EZ104" s="22">
        <v>94.159099999999995</v>
      </c>
      <c r="FA104" s="22">
        <v>94.159099999999995</v>
      </c>
      <c r="FB104" s="22">
        <v>91.456900000000005</v>
      </c>
      <c r="FC104" s="22">
        <v>91.456900000000005</v>
      </c>
      <c r="FD104" s="22">
        <v>91.456900000000005</v>
      </c>
      <c r="FE104" s="22">
        <v>91.456900000000005</v>
      </c>
      <c r="FF104" s="22">
        <v>91.456900000000005</v>
      </c>
      <c r="FG104" s="22">
        <v>91.456900000000005</v>
      </c>
      <c r="FH104" s="22">
        <v>92.509799999999998</v>
      </c>
      <c r="FI104" s="22">
        <v>92.509799999999998</v>
      </c>
      <c r="FJ104" s="22">
        <v>92.509799999999998</v>
      </c>
      <c r="FK104" s="22">
        <v>92.509799999999998</v>
      </c>
      <c r="FL104" s="22">
        <v>92.509799999999998</v>
      </c>
      <c r="FM104" s="22">
        <v>92.509799999999998</v>
      </c>
      <c r="FN104" s="22">
        <v>92.030699999999996</v>
      </c>
      <c r="FO104" s="22">
        <v>92.030699999999996</v>
      </c>
      <c r="FP104" s="22">
        <v>92.030699999999996</v>
      </c>
      <c r="FQ104" s="22">
        <v>92.030699999999996</v>
      </c>
      <c r="FR104" s="22">
        <v>92.030699999999996</v>
      </c>
      <c r="FS104" s="22">
        <v>92.030699999999996</v>
      </c>
      <c r="FT104" s="22">
        <v>92.045299999999997</v>
      </c>
      <c r="FU104" s="22">
        <v>92.045299999999997</v>
      </c>
      <c r="FV104" s="22">
        <v>92.045299999999997</v>
      </c>
      <c r="FW104" s="22">
        <v>92.045299999999997</v>
      </c>
      <c r="FX104" s="22">
        <v>92.045299999999997</v>
      </c>
      <c r="FY104" s="22">
        <v>92.045299999999997</v>
      </c>
      <c r="FZ104" s="22">
        <v>93.000200000000007</v>
      </c>
      <c r="GA104" s="22">
        <v>93.000200000000007</v>
      </c>
      <c r="GB104" s="22">
        <v>93.000200000000007</v>
      </c>
      <c r="GC104" s="22">
        <v>93.000200000000007</v>
      </c>
      <c r="GD104" s="22">
        <v>93.000200000000007</v>
      </c>
      <c r="GE104" s="22">
        <v>93.000200000000007</v>
      </c>
      <c r="GF104" s="22">
        <v>96.677999999999997</v>
      </c>
      <c r="GG104" s="22">
        <v>96.677999999999997</v>
      </c>
      <c r="GH104" s="22">
        <v>96.677999999999997</v>
      </c>
      <c r="GI104" s="22">
        <v>96.677999999999997</v>
      </c>
      <c r="GJ104" s="22">
        <v>96.677999999999997</v>
      </c>
      <c r="GK104" s="22">
        <v>96.677999999999997</v>
      </c>
      <c r="GL104" s="22">
        <v>97.241</v>
      </c>
      <c r="GM104" s="22">
        <v>97.241</v>
      </c>
      <c r="GN104" s="22">
        <v>97.241</v>
      </c>
      <c r="GO104" s="22">
        <v>97.241</v>
      </c>
      <c r="GP104" s="22">
        <v>97.241</v>
      </c>
      <c r="GQ104" s="22">
        <v>97.241</v>
      </c>
      <c r="GR104" s="22">
        <v>99.746399999999994</v>
      </c>
      <c r="GS104" s="22">
        <v>99.746399999999994</v>
      </c>
      <c r="GT104" s="22">
        <v>99.746399999999994</v>
      </c>
      <c r="GU104" s="22">
        <v>99.746399999999994</v>
      </c>
      <c r="GV104" s="22">
        <v>99.746399999999994</v>
      </c>
      <c r="GW104" s="22">
        <v>99.746399999999994</v>
      </c>
      <c r="GX104" s="22">
        <v>99.929199999999994</v>
      </c>
      <c r="GY104" s="22">
        <v>99.929199999999994</v>
      </c>
      <c r="GZ104" s="22">
        <v>99.929199999999994</v>
      </c>
      <c r="HA104" s="22">
        <v>99.929199999999994</v>
      </c>
      <c r="HB104" s="22">
        <v>99.929199999999994</v>
      </c>
      <c r="HC104" s="22">
        <v>99.929199999999994</v>
      </c>
      <c r="HD104" s="22">
        <v>100.4046</v>
      </c>
      <c r="HE104" s="22">
        <v>100.4046</v>
      </c>
      <c r="HF104" s="22">
        <v>100.4046</v>
      </c>
      <c r="HG104" s="22">
        <v>100.4046</v>
      </c>
      <c r="HH104" s="22">
        <v>100.4046</v>
      </c>
      <c r="HI104" s="22">
        <v>100.4046</v>
      </c>
      <c r="HJ104" s="22">
        <v>100.5097</v>
      </c>
      <c r="HK104" s="22">
        <v>100.5097</v>
      </c>
      <c r="HL104" s="22">
        <v>100.5097</v>
      </c>
      <c r="HM104" s="22">
        <v>100.5097</v>
      </c>
      <c r="HN104" s="22">
        <v>100.5097</v>
      </c>
      <c r="HO104" s="22">
        <v>100.5097</v>
      </c>
      <c r="HP104" s="22">
        <v>100</v>
      </c>
      <c r="HQ104" s="22">
        <v>100</v>
      </c>
      <c r="HR104" s="22">
        <v>100</v>
      </c>
      <c r="HS104" s="167">
        <v>100</v>
      </c>
      <c r="HT104" s="22">
        <v>100</v>
      </c>
      <c r="HU104" s="4">
        <v>100</v>
      </c>
      <c r="HV104" s="4">
        <v>99.658199999999994</v>
      </c>
      <c r="HW104" s="4">
        <v>99.658199999999994</v>
      </c>
      <c r="HX104" s="4">
        <v>99.658199999999994</v>
      </c>
      <c r="HY104" s="4">
        <v>99.658199999999994</v>
      </c>
      <c r="HZ104" s="4">
        <v>99.658199999999994</v>
      </c>
      <c r="IA104" s="4">
        <v>99.658199999999994</v>
      </c>
      <c r="IB104" s="4">
        <v>100.1557</v>
      </c>
      <c r="IC104" s="4">
        <v>100.1557</v>
      </c>
      <c r="ID104" s="4">
        <v>100.1557</v>
      </c>
      <c r="IE104" s="4">
        <v>100.1557</v>
      </c>
      <c r="IF104" s="4">
        <v>100.1557</v>
      </c>
      <c r="IG104" s="4">
        <v>100.1557</v>
      </c>
      <c r="IH104" s="4">
        <v>100.02419999999999</v>
      </c>
      <c r="II104" s="4">
        <v>100.02419999999999</v>
      </c>
      <c r="IJ104" s="28">
        <v>100.02419999999999</v>
      </c>
    </row>
    <row r="105" spans="1:244" s="13" customFormat="1" ht="11.1" customHeight="1" x14ac:dyDescent="0.2">
      <c r="A105" s="95" t="s">
        <v>2248</v>
      </c>
      <c r="B105"/>
      <c r="C105" t="s">
        <v>5554</v>
      </c>
      <c r="D105" s="46" t="s">
        <v>33</v>
      </c>
      <c r="E105" s="47"/>
      <c r="F105" s="34"/>
      <c r="G105" s="34" t="str">
        <f>IF(LEFT($J$1,1)="1",VLOOKUP($A105,PPI_IPI_PGA_PGAI!$A:$I,2,FALSE),IF(LEFT($J$1,1)="2",VLOOKUP($A105,PPI_IPI_PGA_PGAI!$A:$I,3,FALSE),IF(LEFT($J$1,1)="3",VLOOKUP($A105,PPI_IPI_PGA_PGAI!$A:$I,4,FALSE),VLOOKUP($A105,PPI_IPI_PGA_PGAI!$A:$I,5,FALSE))))</f>
        <v>Leder, Lederwaren und Schuhe</v>
      </c>
      <c r="H105" s="34"/>
      <c r="I105" s="34"/>
      <c r="J105" s="34"/>
      <c r="K105" s="34"/>
      <c r="L105" s="34"/>
      <c r="M105" s="34"/>
      <c r="N105" s="189"/>
      <c r="O105" s="5">
        <v>0.2099</v>
      </c>
      <c r="P105" s="22">
        <v>95.185900000000004</v>
      </c>
      <c r="Q105" s="22">
        <v>95.185900000000004</v>
      </c>
      <c r="R105" s="22">
        <v>95.185900000000004</v>
      </c>
      <c r="S105" s="22">
        <v>95.190799999999996</v>
      </c>
      <c r="T105" s="22">
        <v>95.190799999999996</v>
      </c>
      <c r="U105" s="22">
        <v>94.768199999999993</v>
      </c>
      <c r="V105" s="22">
        <v>94.853200000000001</v>
      </c>
      <c r="W105" s="22">
        <v>94.853200000000001</v>
      </c>
      <c r="X105" s="22">
        <v>94.853200000000001</v>
      </c>
      <c r="Y105" s="22">
        <v>94.792500000000004</v>
      </c>
      <c r="Z105" s="22">
        <v>94.792500000000004</v>
      </c>
      <c r="AA105" s="22">
        <v>95.185299999999998</v>
      </c>
      <c r="AB105" s="22">
        <v>95.157799999999995</v>
      </c>
      <c r="AC105" s="22">
        <v>95.157799999999995</v>
      </c>
      <c r="AD105" s="22">
        <v>95.157799999999995</v>
      </c>
      <c r="AE105" s="22">
        <v>95.032600000000002</v>
      </c>
      <c r="AF105" s="22">
        <v>95.032600000000002</v>
      </c>
      <c r="AG105" s="22">
        <v>95.084500000000006</v>
      </c>
      <c r="AH105" s="22">
        <v>95.1233</v>
      </c>
      <c r="AI105" s="22">
        <v>95.1233</v>
      </c>
      <c r="AJ105" s="22">
        <v>95.1233</v>
      </c>
      <c r="AK105" s="22">
        <v>95.462000000000003</v>
      </c>
      <c r="AL105" s="22">
        <v>95.462000000000003</v>
      </c>
      <c r="AM105" s="22">
        <v>95.576099999999997</v>
      </c>
      <c r="AN105" s="22">
        <v>95.532700000000006</v>
      </c>
      <c r="AO105" s="22">
        <v>95.532700000000006</v>
      </c>
      <c r="AP105" s="22">
        <v>95.532700000000006</v>
      </c>
      <c r="AQ105" s="22">
        <v>95.861999999999995</v>
      </c>
      <c r="AR105" s="22">
        <v>95.861999999999995</v>
      </c>
      <c r="AS105" s="22">
        <v>95.953400000000002</v>
      </c>
      <c r="AT105" s="22">
        <v>95.876800000000003</v>
      </c>
      <c r="AU105" s="22">
        <v>95.876800000000003</v>
      </c>
      <c r="AV105" s="22">
        <v>95.876800000000003</v>
      </c>
      <c r="AW105" s="22">
        <v>96.349199999999996</v>
      </c>
      <c r="AX105" s="22">
        <v>96.349199999999996</v>
      </c>
      <c r="AY105" s="22">
        <v>96.625299999999996</v>
      </c>
      <c r="AZ105" s="22">
        <v>96.628399999999999</v>
      </c>
      <c r="BA105" s="22">
        <v>96.628399999999999</v>
      </c>
      <c r="BB105" s="22">
        <v>96.628399999999999</v>
      </c>
      <c r="BC105" s="22">
        <v>96.661500000000004</v>
      </c>
      <c r="BD105" s="22">
        <v>96.661500000000004</v>
      </c>
      <c r="BE105" s="22">
        <v>96.5197</v>
      </c>
      <c r="BF105" s="22">
        <v>96.797700000000006</v>
      </c>
      <c r="BG105" s="22">
        <v>96.797700000000006</v>
      </c>
      <c r="BH105" s="22">
        <v>96.797700000000006</v>
      </c>
      <c r="BI105" s="22">
        <v>96.887500000000003</v>
      </c>
      <c r="BJ105" s="22">
        <v>96.887500000000003</v>
      </c>
      <c r="BK105" s="22">
        <v>97.409300000000002</v>
      </c>
      <c r="BL105" s="22">
        <v>97.375900000000001</v>
      </c>
      <c r="BM105" s="22">
        <v>97.375900000000001</v>
      </c>
      <c r="BN105" s="22">
        <v>97.375900000000001</v>
      </c>
      <c r="BO105" s="22">
        <v>97.314800000000005</v>
      </c>
      <c r="BP105" s="22">
        <v>97.314800000000005</v>
      </c>
      <c r="BQ105" s="22">
        <v>97.690700000000007</v>
      </c>
      <c r="BR105" s="22">
        <v>97.840299999999999</v>
      </c>
      <c r="BS105" s="22">
        <v>97.840299999999999</v>
      </c>
      <c r="BT105" s="22">
        <v>97.840299999999999</v>
      </c>
      <c r="BU105" s="22">
        <v>98.381</v>
      </c>
      <c r="BV105" s="22">
        <v>98.381</v>
      </c>
      <c r="BW105" s="22">
        <v>98.605199999999996</v>
      </c>
      <c r="BX105" s="22">
        <v>98.601200000000006</v>
      </c>
      <c r="BY105" s="22">
        <v>98.601200000000006</v>
      </c>
      <c r="BZ105" s="22">
        <v>98.601200000000006</v>
      </c>
      <c r="CA105" s="22">
        <v>98.987499999999997</v>
      </c>
      <c r="CB105" s="22">
        <v>98.987499999999997</v>
      </c>
      <c r="CC105" s="22">
        <v>99.149199999999993</v>
      </c>
      <c r="CD105" s="22">
        <v>99.365700000000004</v>
      </c>
      <c r="CE105" s="22">
        <v>99.365700000000004</v>
      </c>
      <c r="CF105" s="22">
        <v>99.365700000000004</v>
      </c>
      <c r="CG105" s="22">
        <v>100.09869999999999</v>
      </c>
      <c r="CH105" s="22">
        <v>100.09869999999999</v>
      </c>
      <c r="CI105" s="22">
        <v>100.1396</v>
      </c>
      <c r="CJ105" s="22">
        <v>100.05110000000001</v>
      </c>
      <c r="CK105" s="22">
        <v>100.05110000000001</v>
      </c>
      <c r="CL105" s="22">
        <v>100.05110000000001</v>
      </c>
      <c r="CM105" s="22">
        <v>100.13500000000001</v>
      </c>
      <c r="CN105" s="22">
        <v>100.13500000000001</v>
      </c>
      <c r="CO105" s="22">
        <v>100.1914</v>
      </c>
      <c r="CP105" s="22">
        <v>100.10420000000001</v>
      </c>
      <c r="CQ105" s="22">
        <v>100.10420000000001</v>
      </c>
      <c r="CR105" s="22">
        <v>100.10420000000001</v>
      </c>
      <c r="CS105" s="22">
        <v>100.6735</v>
      </c>
      <c r="CT105" s="22">
        <v>100.6735</v>
      </c>
      <c r="CU105" s="22">
        <v>100.4802</v>
      </c>
      <c r="CV105" s="22">
        <v>100.41800000000001</v>
      </c>
      <c r="CW105" s="22">
        <v>100.41800000000001</v>
      </c>
      <c r="CX105" s="22">
        <v>100.41800000000001</v>
      </c>
      <c r="CY105" s="22">
        <v>100.5245</v>
      </c>
      <c r="CZ105" s="22">
        <v>100.5245</v>
      </c>
      <c r="DA105" s="22">
        <v>101.22880000000001</v>
      </c>
      <c r="DB105" s="22">
        <v>101.8271</v>
      </c>
      <c r="DC105" s="22">
        <v>101.8271</v>
      </c>
      <c r="DD105" s="22">
        <v>101.8271</v>
      </c>
      <c r="DE105" s="22">
        <v>101.8271</v>
      </c>
      <c r="DF105" s="22">
        <v>105.4914</v>
      </c>
      <c r="DG105" s="22">
        <v>105.4914</v>
      </c>
      <c r="DH105" s="22">
        <v>105.4914</v>
      </c>
      <c r="DI105" s="22">
        <v>104.0077</v>
      </c>
      <c r="DJ105" s="22">
        <v>104.0077</v>
      </c>
      <c r="DK105" s="22">
        <v>104.0077</v>
      </c>
      <c r="DL105" s="22">
        <v>102.71420000000001</v>
      </c>
      <c r="DM105" s="22">
        <v>102.71420000000001</v>
      </c>
      <c r="DN105" s="22">
        <v>102.71420000000001</v>
      </c>
      <c r="DO105" s="22">
        <v>105.94110000000001</v>
      </c>
      <c r="DP105" s="22">
        <v>105.94110000000001</v>
      </c>
      <c r="DQ105" s="22">
        <v>105.94110000000001</v>
      </c>
      <c r="DR105" s="22">
        <v>105.59520000000001</v>
      </c>
      <c r="DS105" s="22">
        <v>105.59520000000001</v>
      </c>
      <c r="DT105" s="22">
        <v>105.59520000000001</v>
      </c>
      <c r="DU105" s="22">
        <v>106.38500000000001</v>
      </c>
      <c r="DV105" s="22">
        <v>106.38500000000001</v>
      </c>
      <c r="DW105" s="22">
        <v>106.38500000000001</v>
      </c>
      <c r="DX105" s="22">
        <v>106.3548</v>
      </c>
      <c r="DY105" s="22">
        <v>106.3548</v>
      </c>
      <c r="DZ105" s="22">
        <v>106.3548</v>
      </c>
      <c r="EA105" s="22">
        <v>106.28830000000001</v>
      </c>
      <c r="EB105" s="22">
        <v>106.28830000000001</v>
      </c>
      <c r="EC105" s="22">
        <v>106.28830000000001</v>
      </c>
      <c r="ED105" s="22">
        <v>107.66719999999999</v>
      </c>
      <c r="EE105" s="22">
        <v>107.66719999999999</v>
      </c>
      <c r="EF105" s="22">
        <v>107.66719999999999</v>
      </c>
      <c r="EG105" s="22">
        <v>108.8212</v>
      </c>
      <c r="EH105" s="22">
        <v>108.8212</v>
      </c>
      <c r="EI105" s="22">
        <v>108.8212</v>
      </c>
      <c r="EJ105" s="22">
        <v>105.8676</v>
      </c>
      <c r="EK105" s="22">
        <v>105.8676</v>
      </c>
      <c r="EL105" s="22">
        <v>105.8676</v>
      </c>
      <c r="EM105" s="22">
        <v>105.5448</v>
      </c>
      <c r="EN105" s="22">
        <v>105.5448</v>
      </c>
      <c r="EO105" s="22">
        <v>105.5448</v>
      </c>
      <c r="EP105" s="22">
        <v>104.03570000000001</v>
      </c>
      <c r="EQ105" s="22">
        <v>104.03570000000001</v>
      </c>
      <c r="ER105" s="22">
        <v>104.03570000000001</v>
      </c>
      <c r="ES105" s="22">
        <v>104.5171</v>
      </c>
      <c r="ET105" s="22">
        <v>104.5171</v>
      </c>
      <c r="EU105" s="22">
        <v>104.5171</v>
      </c>
      <c r="EV105" s="22">
        <v>104.151</v>
      </c>
      <c r="EW105" s="22">
        <v>104.151</v>
      </c>
      <c r="EX105" s="22">
        <v>104.151</v>
      </c>
      <c r="EY105" s="22">
        <v>104.5044</v>
      </c>
      <c r="EZ105" s="22">
        <v>104.5044</v>
      </c>
      <c r="FA105" s="22">
        <v>104.5044</v>
      </c>
      <c r="FB105" s="22">
        <v>100.84910000000001</v>
      </c>
      <c r="FC105" s="22">
        <v>100.84910000000001</v>
      </c>
      <c r="FD105" s="22">
        <v>100.84910000000001</v>
      </c>
      <c r="FE105" s="22">
        <v>98.339100000000002</v>
      </c>
      <c r="FF105" s="22">
        <v>98.339100000000002</v>
      </c>
      <c r="FG105" s="22">
        <v>98.339100000000002</v>
      </c>
      <c r="FH105" s="22">
        <v>100.05929999999999</v>
      </c>
      <c r="FI105" s="22">
        <v>100.05929999999999</v>
      </c>
      <c r="FJ105" s="22">
        <v>100.05929999999999</v>
      </c>
      <c r="FK105" s="22">
        <v>100.5467</v>
      </c>
      <c r="FL105" s="22">
        <v>100.5467</v>
      </c>
      <c r="FM105" s="22">
        <v>100.5467</v>
      </c>
      <c r="FN105" s="22">
        <v>99.728800000000007</v>
      </c>
      <c r="FO105" s="22">
        <v>99.728800000000007</v>
      </c>
      <c r="FP105" s="22">
        <v>99.728800000000007</v>
      </c>
      <c r="FQ105" s="22">
        <v>100.6939</v>
      </c>
      <c r="FR105" s="22">
        <v>100.6939</v>
      </c>
      <c r="FS105" s="22">
        <v>100.6939</v>
      </c>
      <c r="FT105" s="22">
        <v>100.411</v>
      </c>
      <c r="FU105" s="22">
        <v>100.411</v>
      </c>
      <c r="FV105" s="22">
        <v>100.411</v>
      </c>
      <c r="FW105" s="22">
        <v>99.905100000000004</v>
      </c>
      <c r="FX105" s="22">
        <v>99.905100000000004</v>
      </c>
      <c r="FY105" s="22">
        <v>99.905100000000004</v>
      </c>
      <c r="FZ105" s="22">
        <v>99.215400000000002</v>
      </c>
      <c r="GA105" s="22">
        <v>99.215400000000002</v>
      </c>
      <c r="GB105" s="22">
        <v>99.215400000000002</v>
      </c>
      <c r="GC105" s="22">
        <v>99.790400000000005</v>
      </c>
      <c r="GD105" s="22">
        <v>99.790400000000005</v>
      </c>
      <c r="GE105" s="22">
        <v>99.790400000000005</v>
      </c>
      <c r="GF105" s="22">
        <v>101.3882</v>
      </c>
      <c r="GG105" s="22">
        <v>101.3882</v>
      </c>
      <c r="GH105" s="22">
        <v>101.3882</v>
      </c>
      <c r="GI105" s="22">
        <v>102.9813</v>
      </c>
      <c r="GJ105" s="22">
        <v>102.9813</v>
      </c>
      <c r="GK105" s="22">
        <v>102.9813</v>
      </c>
      <c r="GL105" s="22">
        <v>101.7488</v>
      </c>
      <c r="GM105" s="22">
        <v>101.7488</v>
      </c>
      <c r="GN105" s="22">
        <v>101.7488</v>
      </c>
      <c r="GO105" s="22">
        <v>102.62390000000001</v>
      </c>
      <c r="GP105" s="22">
        <v>102.62390000000001</v>
      </c>
      <c r="GQ105" s="22">
        <v>102.62390000000001</v>
      </c>
      <c r="GR105" s="22">
        <v>101.2405</v>
      </c>
      <c r="GS105" s="22">
        <v>101.2405</v>
      </c>
      <c r="GT105" s="22">
        <v>101.2405</v>
      </c>
      <c r="GU105" s="22">
        <v>101.85980000000001</v>
      </c>
      <c r="GV105" s="22">
        <v>101.85980000000001</v>
      </c>
      <c r="GW105" s="22">
        <v>101.85980000000001</v>
      </c>
      <c r="GX105" s="22">
        <v>103.078</v>
      </c>
      <c r="GY105" s="22">
        <v>103.078</v>
      </c>
      <c r="GZ105" s="22">
        <v>103.078</v>
      </c>
      <c r="HA105" s="22">
        <v>102.2132</v>
      </c>
      <c r="HB105" s="22">
        <v>102.2132</v>
      </c>
      <c r="HC105" s="22">
        <v>102.2132</v>
      </c>
      <c r="HD105" s="22">
        <v>101.4631</v>
      </c>
      <c r="HE105" s="22">
        <v>101.4631</v>
      </c>
      <c r="HF105" s="22">
        <v>101.4631</v>
      </c>
      <c r="HG105" s="22">
        <v>101.9156</v>
      </c>
      <c r="HH105" s="22">
        <v>101.9156</v>
      </c>
      <c r="HI105" s="22">
        <v>101.9156</v>
      </c>
      <c r="HJ105" s="22">
        <v>99.974900000000005</v>
      </c>
      <c r="HK105" s="22">
        <v>99.974900000000005</v>
      </c>
      <c r="HL105" s="22">
        <v>99.974900000000005</v>
      </c>
      <c r="HM105" s="22">
        <v>100.105</v>
      </c>
      <c r="HN105" s="22">
        <v>100.105</v>
      </c>
      <c r="HO105" s="22">
        <v>100.105</v>
      </c>
      <c r="HP105" s="22">
        <v>99.801500000000004</v>
      </c>
      <c r="HQ105" s="22">
        <v>99.801500000000004</v>
      </c>
      <c r="HR105" s="22">
        <v>99.801500000000004</v>
      </c>
      <c r="HS105" s="167">
        <v>100</v>
      </c>
      <c r="HT105" s="22">
        <v>100</v>
      </c>
      <c r="HU105" s="4">
        <v>100</v>
      </c>
      <c r="HV105" s="4">
        <v>100.14960000000001</v>
      </c>
      <c r="HW105" s="4">
        <v>100.14960000000001</v>
      </c>
      <c r="HX105" s="4">
        <v>100.14960000000001</v>
      </c>
      <c r="HY105" s="4">
        <v>100.02330000000001</v>
      </c>
      <c r="HZ105" s="4">
        <v>100.02330000000001</v>
      </c>
      <c r="IA105" s="4">
        <v>100.02330000000001</v>
      </c>
      <c r="IB105" s="4">
        <v>101.36539999999999</v>
      </c>
      <c r="IC105" s="4">
        <v>101.36539999999999</v>
      </c>
      <c r="ID105" s="4">
        <v>101.36539999999999</v>
      </c>
      <c r="IE105" s="4">
        <v>101.0112</v>
      </c>
      <c r="IF105" s="4">
        <v>101.0112</v>
      </c>
      <c r="IG105" s="4">
        <v>101.0112</v>
      </c>
      <c r="IH105" s="4">
        <v>101.1125</v>
      </c>
      <c r="II105" s="4">
        <v>101.1125</v>
      </c>
      <c r="IJ105" s="28">
        <v>101.1125</v>
      </c>
    </row>
    <row r="106" spans="1:244" s="13" customFormat="1" ht="11.1" customHeight="1" x14ac:dyDescent="0.2">
      <c r="A106" s="95" t="s">
        <v>2249</v>
      </c>
      <c r="B106"/>
      <c r="C106" t="s">
        <v>5555</v>
      </c>
      <c r="D106" s="46" t="s">
        <v>34</v>
      </c>
      <c r="E106" s="47"/>
      <c r="F106" s="34"/>
      <c r="G106" s="34"/>
      <c r="H106" s="34" t="str">
        <f>IF(LEFT($J$1,1)="1",VLOOKUP($A106,PPI_IPI_PGA_PGAI!$A:$I,2,FALSE),IF(LEFT($J$1,1)="2",VLOOKUP($A106,PPI_IPI_PGA_PGAI!$A:$I,3,FALSE),IF(LEFT($J$1,1)="3",VLOOKUP($A106,PPI_IPI_PGA_PGAI!$A:$I,4,FALSE),VLOOKUP($A106,PPI_IPI_PGA_PGAI!$A:$I,5,FALSE))))</f>
        <v>Leder und Lederwaren</v>
      </c>
      <c r="I106" s="34"/>
      <c r="J106" s="34"/>
      <c r="K106" s="34"/>
      <c r="L106" s="34"/>
      <c r="M106" s="34"/>
      <c r="N106" s="189"/>
      <c r="O106" s="5">
        <v>8.6499999999999994E-2</v>
      </c>
      <c r="P106" s="22">
        <v>84.773099999999999</v>
      </c>
      <c r="Q106" s="22">
        <v>84.773099999999999</v>
      </c>
      <c r="R106" s="22">
        <v>84.773099999999999</v>
      </c>
      <c r="S106" s="22">
        <v>84.784599999999998</v>
      </c>
      <c r="T106" s="22">
        <v>84.784599999999998</v>
      </c>
      <c r="U106" s="22">
        <v>84.784599999999998</v>
      </c>
      <c r="V106" s="22">
        <v>84.984999999999999</v>
      </c>
      <c r="W106" s="22">
        <v>84.984999999999999</v>
      </c>
      <c r="X106" s="22">
        <v>84.984999999999999</v>
      </c>
      <c r="Y106" s="22">
        <v>84.841899999999995</v>
      </c>
      <c r="Z106" s="22">
        <v>84.841899999999995</v>
      </c>
      <c r="AA106" s="22">
        <v>84.841899999999995</v>
      </c>
      <c r="AB106" s="22">
        <v>84.776700000000005</v>
      </c>
      <c r="AC106" s="22">
        <v>84.776700000000005</v>
      </c>
      <c r="AD106" s="22">
        <v>84.776700000000005</v>
      </c>
      <c r="AE106" s="22">
        <v>84.481800000000007</v>
      </c>
      <c r="AF106" s="22">
        <v>84.481800000000007</v>
      </c>
      <c r="AG106" s="22">
        <v>84.481800000000007</v>
      </c>
      <c r="AH106" s="22">
        <v>84.573300000000003</v>
      </c>
      <c r="AI106" s="22">
        <v>84.573300000000003</v>
      </c>
      <c r="AJ106" s="22">
        <v>84.573300000000003</v>
      </c>
      <c r="AK106" s="22">
        <v>85.371799999999993</v>
      </c>
      <c r="AL106" s="22">
        <v>85.371799999999993</v>
      </c>
      <c r="AM106" s="22">
        <v>85.371799999999993</v>
      </c>
      <c r="AN106" s="22">
        <v>85.269300000000001</v>
      </c>
      <c r="AO106" s="22">
        <v>85.269300000000001</v>
      </c>
      <c r="AP106" s="22">
        <v>85.269300000000001</v>
      </c>
      <c r="AQ106" s="22">
        <v>86.0458</v>
      </c>
      <c r="AR106" s="22">
        <v>86.0458</v>
      </c>
      <c r="AS106" s="22">
        <v>86.0458</v>
      </c>
      <c r="AT106" s="22">
        <v>85.865399999999994</v>
      </c>
      <c r="AU106" s="22">
        <v>85.865399999999994</v>
      </c>
      <c r="AV106" s="22">
        <v>85.865399999999994</v>
      </c>
      <c r="AW106" s="22">
        <v>86.9786</v>
      </c>
      <c r="AX106" s="22">
        <v>86.9786</v>
      </c>
      <c r="AY106" s="22">
        <v>86.9786</v>
      </c>
      <c r="AZ106" s="22">
        <v>86.986000000000004</v>
      </c>
      <c r="BA106" s="22">
        <v>86.986000000000004</v>
      </c>
      <c r="BB106" s="22">
        <v>86.986000000000004</v>
      </c>
      <c r="BC106" s="22">
        <v>87.064300000000003</v>
      </c>
      <c r="BD106" s="22">
        <v>87.064300000000003</v>
      </c>
      <c r="BE106" s="22">
        <v>87.064300000000003</v>
      </c>
      <c r="BF106" s="22">
        <v>87.719800000000006</v>
      </c>
      <c r="BG106" s="22">
        <v>87.719800000000006</v>
      </c>
      <c r="BH106" s="22">
        <v>87.719800000000006</v>
      </c>
      <c r="BI106" s="22">
        <v>87.931399999999996</v>
      </c>
      <c r="BJ106" s="22">
        <v>87.931399999999996</v>
      </c>
      <c r="BK106" s="22">
        <v>87.931399999999996</v>
      </c>
      <c r="BL106" s="22">
        <v>87.852999999999994</v>
      </c>
      <c r="BM106" s="22">
        <v>87.852999999999994</v>
      </c>
      <c r="BN106" s="22">
        <v>87.852999999999994</v>
      </c>
      <c r="BO106" s="22">
        <v>87.708699999999993</v>
      </c>
      <c r="BP106" s="22">
        <v>87.708699999999993</v>
      </c>
      <c r="BQ106" s="22">
        <v>87.708699999999993</v>
      </c>
      <c r="BR106" s="22">
        <v>88.060900000000004</v>
      </c>
      <c r="BS106" s="22">
        <v>88.060900000000004</v>
      </c>
      <c r="BT106" s="22">
        <v>88.060900000000004</v>
      </c>
      <c r="BU106" s="22">
        <v>89.335800000000006</v>
      </c>
      <c r="BV106" s="22">
        <v>89.335800000000006</v>
      </c>
      <c r="BW106" s="22">
        <v>89.335800000000006</v>
      </c>
      <c r="BX106" s="22">
        <v>89.326400000000007</v>
      </c>
      <c r="BY106" s="22">
        <v>89.326400000000007</v>
      </c>
      <c r="BZ106" s="22">
        <v>89.326400000000007</v>
      </c>
      <c r="CA106" s="22">
        <v>90.237099999999998</v>
      </c>
      <c r="CB106" s="22">
        <v>90.237099999999998</v>
      </c>
      <c r="CC106" s="22">
        <v>90.237099999999998</v>
      </c>
      <c r="CD106" s="22">
        <v>90.747299999999996</v>
      </c>
      <c r="CE106" s="22">
        <v>90.747299999999996</v>
      </c>
      <c r="CF106" s="22">
        <v>90.747299999999996</v>
      </c>
      <c r="CG106" s="22">
        <v>92.475399999999993</v>
      </c>
      <c r="CH106" s="22">
        <v>92.475399999999993</v>
      </c>
      <c r="CI106" s="22">
        <v>92.475399999999993</v>
      </c>
      <c r="CJ106" s="22">
        <v>92.266900000000007</v>
      </c>
      <c r="CK106" s="22">
        <v>92.266900000000007</v>
      </c>
      <c r="CL106" s="22">
        <v>92.266900000000007</v>
      </c>
      <c r="CM106" s="22">
        <v>92.464600000000004</v>
      </c>
      <c r="CN106" s="22">
        <v>92.464600000000004</v>
      </c>
      <c r="CO106" s="22">
        <v>92.464600000000004</v>
      </c>
      <c r="CP106" s="22">
        <v>92.259</v>
      </c>
      <c r="CQ106" s="22">
        <v>92.259</v>
      </c>
      <c r="CR106" s="22">
        <v>92.259</v>
      </c>
      <c r="CS106" s="22">
        <v>93.600899999999996</v>
      </c>
      <c r="CT106" s="22">
        <v>93.600899999999996</v>
      </c>
      <c r="CU106" s="22">
        <v>93.600899999999996</v>
      </c>
      <c r="CV106" s="22">
        <v>93.4542</v>
      </c>
      <c r="CW106" s="22">
        <v>93.4542</v>
      </c>
      <c r="CX106" s="22">
        <v>93.4542</v>
      </c>
      <c r="CY106" s="22">
        <v>93.705100000000002</v>
      </c>
      <c r="CZ106" s="22">
        <v>93.705100000000002</v>
      </c>
      <c r="DA106" s="22">
        <v>93.705100000000002</v>
      </c>
      <c r="DB106" s="22">
        <v>95.115499999999997</v>
      </c>
      <c r="DC106" s="22">
        <v>95.115499999999997</v>
      </c>
      <c r="DD106" s="22">
        <v>95.115499999999997</v>
      </c>
      <c r="DE106" s="22">
        <v>95.115499999999997</v>
      </c>
      <c r="DF106" s="22">
        <v>100.0907</v>
      </c>
      <c r="DG106" s="22">
        <v>100.0907</v>
      </c>
      <c r="DH106" s="22">
        <v>100.0907</v>
      </c>
      <c r="DI106" s="22">
        <v>98.923100000000005</v>
      </c>
      <c r="DJ106" s="22">
        <v>98.923100000000005</v>
      </c>
      <c r="DK106" s="22">
        <v>98.923100000000005</v>
      </c>
      <c r="DL106" s="22">
        <v>98.009900000000002</v>
      </c>
      <c r="DM106" s="22">
        <v>98.009900000000002</v>
      </c>
      <c r="DN106" s="22">
        <v>98.009900000000002</v>
      </c>
      <c r="DO106" s="22">
        <v>100.2599</v>
      </c>
      <c r="DP106" s="22">
        <v>100.2599</v>
      </c>
      <c r="DQ106" s="22">
        <v>100.2599</v>
      </c>
      <c r="DR106" s="22">
        <v>100.5844</v>
      </c>
      <c r="DS106" s="22">
        <v>100.5844</v>
      </c>
      <c r="DT106" s="22">
        <v>100.5844</v>
      </c>
      <c r="DU106" s="22">
        <v>100.9178</v>
      </c>
      <c r="DV106" s="22">
        <v>100.9178</v>
      </c>
      <c r="DW106" s="22">
        <v>100.9178</v>
      </c>
      <c r="DX106" s="22">
        <v>100.923</v>
      </c>
      <c r="DY106" s="22">
        <v>100.923</v>
      </c>
      <c r="DZ106" s="22">
        <v>100.923</v>
      </c>
      <c r="EA106" s="22">
        <v>101.0415</v>
      </c>
      <c r="EB106" s="22">
        <v>101.0415</v>
      </c>
      <c r="EC106" s="22">
        <v>101.0415</v>
      </c>
      <c r="ED106" s="22">
        <v>102.42400000000001</v>
      </c>
      <c r="EE106" s="22">
        <v>102.42400000000001</v>
      </c>
      <c r="EF106" s="22">
        <v>102.42400000000001</v>
      </c>
      <c r="EG106" s="22">
        <v>103.50879999999999</v>
      </c>
      <c r="EH106" s="22">
        <v>103.50879999999999</v>
      </c>
      <c r="EI106" s="22">
        <v>103.50879999999999</v>
      </c>
      <c r="EJ106" s="22">
        <v>100.2573</v>
      </c>
      <c r="EK106" s="22">
        <v>100.2573</v>
      </c>
      <c r="EL106" s="22">
        <v>100.2573</v>
      </c>
      <c r="EM106" s="22">
        <v>100.17059999999999</v>
      </c>
      <c r="EN106" s="22">
        <v>100.17059999999999</v>
      </c>
      <c r="EO106" s="22">
        <v>100.17059999999999</v>
      </c>
      <c r="EP106" s="22">
        <v>98.887799999999999</v>
      </c>
      <c r="EQ106" s="22">
        <v>98.887799999999999</v>
      </c>
      <c r="ER106" s="22">
        <v>98.887799999999999</v>
      </c>
      <c r="ES106" s="22">
        <v>99.264499999999998</v>
      </c>
      <c r="ET106" s="22">
        <v>99.264499999999998</v>
      </c>
      <c r="EU106" s="22">
        <v>99.264499999999998</v>
      </c>
      <c r="EV106" s="22">
        <v>98.788399999999996</v>
      </c>
      <c r="EW106" s="22">
        <v>98.788399999999996</v>
      </c>
      <c r="EX106" s="22">
        <v>98.788399999999996</v>
      </c>
      <c r="EY106" s="22">
        <v>98.683400000000006</v>
      </c>
      <c r="EZ106" s="22">
        <v>98.683400000000006</v>
      </c>
      <c r="FA106" s="22">
        <v>98.683400000000006</v>
      </c>
      <c r="FB106" s="22">
        <v>96.975399999999993</v>
      </c>
      <c r="FC106" s="22">
        <v>96.975399999999993</v>
      </c>
      <c r="FD106" s="22">
        <v>96.975399999999993</v>
      </c>
      <c r="FE106" s="22">
        <v>94.468000000000004</v>
      </c>
      <c r="FF106" s="22">
        <v>94.468000000000004</v>
      </c>
      <c r="FG106" s="22">
        <v>94.468000000000004</v>
      </c>
      <c r="FH106" s="22">
        <v>95.623999999999995</v>
      </c>
      <c r="FI106" s="22">
        <v>95.623999999999995</v>
      </c>
      <c r="FJ106" s="22">
        <v>95.623999999999995</v>
      </c>
      <c r="FK106" s="22">
        <v>95.755399999999995</v>
      </c>
      <c r="FL106" s="22">
        <v>95.755399999999995</v>
      </c>
      <c r="FM106" s="22">
        <v>95.755399999999995</v>
      </c>
      <c r="FN106" s="22">
        <v>95.624700000000004</v>
      </c>
      <c r="FO106" s="22">
        <v>95.624700000000004</v>
      </c>
      <c r="FP106" s="22">
        <v>95.624700000000004</v>
      </c>
      <c r="FQ106" s="22">
        <v>96.447599999999994</v>
      </c>
      <c r="FR106" s="22">
        <v>96.447599999999994</v>
      </c>
      <c r="FS106" s="22">
        <v>96.447599999999994</v>
      </c>
      <c r="FT106" s="22">
        <v>96.447599999999994</v>
      </c>
      <c r="FU106" s="22">
        <v>96.447599999999994</v>
      </c>
      <c r="FV106" s="22">
        <v>96.447599999999994</v>
      </c>
      <c r="FW106" s="22">
        <v>95.528599999999997</v>
      </c>
      <c r="FX106" s="22">
        <v>95.528599999999997</v>
      </c>
      <c r="FY106" s="22">
        <v>95.528599999999997</v>
      </c>
      <c r="FZ106" s="22">
        <v>94.988200000000006</v>
      </c>
      <c r="GA106" s="22">
        <v>94.988200000000006</v>
      </c>
      <c r="GB106" s="22">
        <v>94.988200000000006</v>
      </c>
      <c r="GC106" s="22">
        <v>96.058599999999998</v>
      </c>
      <c r="GD106" s="22">
        <v>96.058599999999998</v>
      </c>
      <c r="GE106" s="22">
        <v>96.058599999999998</v>
      </c>
      <c r="GF106" s="22">
        <v>98.206500000000005</v>
      </c>
      <c r="GG106" s="22">
        <v>98.206500000000005</v>
      </c>
      <c r="GH106" s="22">
        <v>98.206500000000005</v>
      </c>
      <c r="GI106" s="22">
        <v>99.316100000000006</v>
      </c>
      <c r="GJ106" s="22">
        <v>99.316100000000006</v>
      </c>
      <c r="GK106" s="22">
        <v>99.316100000000006</v>
      </c>
      <c r="GL106" s="22">
        <v>99.316100000000006</v>
      </c>
      <c r="GM106" s="22">
        <v>99.316100000000006</v>
      </c>
      <c r="GN106" s="22">
        <v>99.316100000000006</v>
      </c>
      <c r="GO106" s="22">
        <v>99.3446</v>
      </c>
      <c r="GP106" s="22">
        <v>99.3446</v>
      </c>
      <c r="GQ106" s="22">
        <v>99.3446</v>
      </c>
      <c r="GR106" s="22">
        <v>98.295299999999997</v>
      </c>
      <c r="GS106" s="22">
        <v>98.295299999999997</v>
      </c>
      <c r="GT106" s="22">
        <v>98.295299999999997</v>
      </c>
      <c r="GU106" s="22">
        <v>98.581900000000005</v>
      </c>
      <c r="GV106" s="22">
        <v>98.581900000000005</v>
      </c>
      <c r="GW106" s="22">
        <v>98.581900000000005</v>
      </c>
      <c r="GX106" s="22">
        <v>101.03570000000001</v>
      </c>
      <c r="GY106" s="22">
        <v>101.03570000000001</v>
      </c>
      <c r="GZ106" s="22">
        <v>101.03570000000001</v>
      </c>
      <c r="HA106" s="22">
        <v>100.1116</v>
      </c>
      <c r="HB106" s="22">
        <v>100.1116</v>
      </c>
      <c r="HC106" s="22">
        <v>100.1116</v>
      </c>
      <c r="HD106" s="22">
        <v>99.843900000000005</v>
      </c>
      <c r="HE106" s="22">
        <v>99.843900000000005</v>
      </c>
      <c r="HF106" s="22">
        <v>99.843900000000005</v>
      </c>
      <c r="HG106" s="22">
        <v>100.4601</v>
      </c>
      <c r="HH106" s="22">
        <v>100.4601</v>
      </c>
      <c r="HI106" s="22">
        <v>100.4601</v>
      </c>
      <c r="HJ106" s="22">
        <v>98.931799999999996</v>
      </c>
      <c r="HK106" s="22">
        <v>98.931799999999996</v>
      </c>
      <c r="HL106" s="22">
        <v>98.931799999999996</v>
      </c>
      <c r="HM106" s="22">
        <v>99.1173</v>
      </c>
      <c r="HN106" s="22">
        <v>99.1173</v>
      </c>
      <c r="HO106" s="22">
        <v>99.1173</v>
      </c>
      <c r="HP106" s="22">
        <v>99.777000000000001</v>
      </c>
      <c r="HQ106" s="22">
        <v>99.777000000000001</v>
      </c>
      <c r="HR106" s="22">
        <v>99.777000000000001</v>
      </c>
      <c r="HS106" s="167">
        <v>100</v>
      </c>
      <c r="HT106" s="22">
        <v>100</v>
      </c>
      <c r="HU106" s="4">
        <v>100</v>
      </c>
      <c r="HV106" s="4">
        <v>100.5778</v>
      </c>
      <c r="HW106" s="4">
        <v>100.5778</v>
      </c>
      <c r="HX106" s="4">
        <v>100.5778</v>
      </c>
      <c r="HY106" s="4">
        <v>100.6016</v>
      </c>
      <c r="HZ106" s="4">
        <v>100.6016</v>
      </c>
      <c r="IA106" s="4">
        <v>100.6016</v>
      </c>
      <c r="IB106" s="4">
        <v>102.3134</v>
      </c>
      <c r="IC106" s="4">
        <v>102.3134</v>
      </c>
      <c r="ID106" s="4">
        <v>102.3134</v>
      </c>
      <c r="IE106" s="4">
        <v>101.6356</v>
      </c>
      <c r="IF106" s="4">
        <v>101.6356</v>
      </c>
      <c r="IG106" s="4">
        <v>101.6356</v>
      </c>
      <c r="IH106" s="4">
        <v>101.6211</v>
      </c>
      <c r="II106" s="4">
        <v>101.6211</v>
      </c>
      <c r="IJ106" s="28">
        <v>101.6211</v>
      </c>
    </row>
    <row r="107" spans="1:244" s="106" customFormat="1" ht="11.1" customHeight="1" x14ac:dyDescent="0.2">
      <c r="A107" s="95" t="s">
        <v>2250</v>
      </c>
      <c r="B107"/>
      <c r="C107" t="s">
        <v>5556</v>
      </c>
      <c r="D107" s="46" t="s">
        <v>35</v>
      </c>
      <c r="E107" s="47"/>
      <c r="F107" s="34"/>
      <c r="G107" s="34"/>
      <c r="H107" s="34"/>
      <c r="I107" s="34" t="str">
        <f>IF(LEFT($J$1,1)="1",VLOOKUP($A107,PPI_IPI_PGA_PGAI!$A:$I,2,FALSE),IF(LEFT($J$1,1)="2",VLOOKUP($A107,PPI_IPI_PGA_PGAI!$A:$I,3,FALSE),IF(LEFT($J$1,1)="3",VLOOKUP($A107,PPI_IPI_PGA_PGAI!$A:$I,4,FALSE),VLOOKUP($A107,PPI_IPI_PGA_PGAI!$A:$I,5,FALSE))))</f>
        <v>Lederwaren und Reiseartikel</v>
      </c>
      <c r="J107" s="34"/>
      <c r="K107" s="34"/>
      <c r="L107" s="34"/>
      <c r="M107" s="34"/>
      <c r="N107" s="190"/>
      <c r="O107" s="5">
        <v>8.6499999999999994E-2</v>
      </c>
      <c r="P107" s="22">
        <v>84.550899999999999</v>
      </c>
      <c r="Q107" s="22">
        <v>84.550899999999999</v>
      </c>
      <c r="R107" s="22">
        <v>84.550899999999999</v>
      </c>
      <c r="S107" s="22">
        <v>84.563900000000004</v>
      </c>
      <c r="T107" s="22">
        <v>84.563900000000004</v>
      </c>
      <c r="U107" s="22">
        <v>84.563900000000004</v>
      </c>
      <c r="V107" s="22">
        <v>84.788200000000003</v>
      </c>
      <c r="W107" s="22">
        <v>84.788200000000003</v>
      </c>
      <c r="X107" s="22">
        <v>84.788200000000003</v>
      </c>
      <c r="Y107" s="22">
        <v>84.509799999999998</v>
      </c>
      <c r="Z107" s="22">
        <v>84.509799999999998</v>
      </c>
      <c r="AA107" s="22">
        <v>84.509799999999998</v>
      </c>
      <c r="AB107" s="22">
        <v>84.436899999999994</v>
      </c>
      <c r="AC107" s="22">
        <v>84.436899999999994</v>
      </c>
      <c r="AD107" s="22">
        <v>84.436899999999994</v>
      </c>
      <c r="AE107" s="22">
        <v>84.106700000000004</v>
      </c>
      <c r="AF107" s="22">
        <v>84.106700000000004</v>
      </c>
      <c r="AG107" s="22">
        <v>84.106700000000004</v>
      </c>
      <c r="AH107" s="22">
        <v>84.209199999999996</v>
      </c>
      <c r="AI107" s="22">
        <v>84.209199999999996</v>
      </c>
      <c r="AJ107" s="22">
        <v>84.209199999999996</v>
      </c>
      <c r="AK107" s="22">
        <v>85.227099999999993</v>
      </c>
      <c r="AL107" s="22">
        <v>85.227099999999993</v>
      </c>
      <c r="AM107" s="22">
        <v>85.227099999999993</v>
      </c>
      <c r="AN107" s="22">
        <v>85.227099999999993</v>
      </c>
      <c r="AO107" s="22">
        <v>85.227099999999993</v>
      </c>
      <c r="AP107" s="22">
        <v>85.227099999999993</v>
      </c>
      <c r="AQ107" s="22">
        <v>86.096199999999996</v>
      </c>
      <c r="AR107" s="22">
        <v>86.096199999999996</v>
      </c>
      <c r="AS107" s="22">
        <v>86.096199999999996</v>
      </c>
      <c r="AT107" s="22">
        <v>85.894400000000005</v>
      </c>
      <c r="AU107" s="22">
        <v>85.894400000000005</v>
      </c>
      <c r="AV107" s="22">
        <v>85.894400000000005</v>
      </c>
      <c r="AW107" s="22">
        <v>87.169600000000003</v>
      </c>
      <c r="AX107" s="22">
        <v>87.169600000000003</v>
      </c>
      <c r="AY107" s="22">
        <v>87.169600000000003</v>
      </c>
      <c r="AZ107" s="22">
        <v>86.831500000000005</v>
      </c>
      <c r="BA107" s="22">
        <v>86.831500000000005</v>
      </c>
      <c r="BB107" s="22">
        <v>86.831500000000005</v>
      </c>
      <c r="BC107" s="22">
        <v>86.9191</v>
      </c>
      <c r="BD107" s="22">
        <v>86.9191</v>
      </c>
      <c r="BE107" s="22">
        <v>86.9191</v>
      </c>
      <c r="BF107" s="22">
        <v>87.652900000000002</v>
      </c>
      <c r="BG107" s="22">
        <v>87.652900000000002</v>
      </c>
      <c r="BH107" s="22">
        <v>87.652900000000002</v>
      </c>
      <c r="BI107" s="22">
        <v>87.663499999999999</v>
      </c>
      <c r="BJ107" s="22">
        <v>87.663499999999999</v>
      </c>
      <c r="BK107" s="22">
        <v>87.663499999999999</v>
      </c>
      <c r="BL107" s="22">
        <v>87.498800000000003</v>
      </c>
      <c r="BM107" s="22">
        <v>87.498800000000003</v>
      </c>
      <c r="BN107" s="22">
        <v>87.498800000000003</v>
      </c>
      <c r="BO107" s="22">
        <v>87.260199999999998</v>
      </c>
      <c r="BP107" s="22">
        <v>87.260199999999998</v>
      </c>
      <c r="BQ107" s="22">
        <v>87.260199999999998</v>
      </c>
      <c r="BR107" s="22">
        <v>87.654600000000002</v>
      </c>
      <c r="BS107" s="22">
        <v>87.654600000000002</v>
      </c>
      <c r="BT107" s="22">
        <v>87.654600000000002</v>
      </c>
      <c r="BU107" s="22">
        <v>89.081800000000001</v>
      </c>
      <c r="BV107" s="22">
        <v>89.081800000000001</v>
      </c>
      <c r="BW107" s="22">
        <v>89.081800000000001</v>
      </c>
      <c r="BX107" s="22">
        <v>89.081800000000001</v>
      </c>
      <c r="BY107" s="22">
        <v>89.081800000000001</v>
      </c>
      <c r="BZ107" s="22">
        <v>89.081800000000001</v>
      </c>
      <c r="CA107" s="22">
        <v>90.101299999999995</v>
      </c>
      <c r="CB107" s="22">
        <v>90.101299999999995</v>
      </c>
      <c r="CC107" s="22">
        <v>90.101299999999995</v>
      </c>
      <c r="CD107" s="22">
        <v>90.672399999999996</v>
      </c>
      <c r="CE107" s="22">
        <v>90.672399999999996</v>
      </c>
      <c r="CF107" s="22">
        <v>90.672399999999996</v>
      </c>
      <c r="CG107" s="22">
        <v>92.455399999999997</v>
      </c>
      <c r="CH107" s="22">
        <v>92.455399999999997</v>
      </c>
      <c r="CI107" s="22">
        <v>92.455399999999997</v>
      </c>
      <c r="CJ107" s="22">
        <v>92.148300000000006</v>
      </c>
      <c r="CK107" s="22">
        <v>92.148300000000006</v>
      </c>
      <c r="CL107" s="22">
        <v>92.148300000000006</v>
      </c>
      <c r="CM107" s="22">
        <v>92.378699999999995</v>
      </c>
      <c r="CN107" s="22">
        <v>92.378699999999995</v>
      </c>
      <c r="CO107" s="22">
        <v>92.378699999999995</v>
      </c>
      <c r="CP107" s="22">
        <v>92.140299999999996</v>
      </c>
      <c r="CQ107" s="22">
        <v>92.140299999999996</v>
      </c>
      <c r="CR107" s="22">
        <v>92.140299999999996</v>
      </c>
      <c r="CS107" s="22">
        <v>93.642399999999995</v>
      </c>
      <c r="CT107" s="22">
        <v>93.642399999999995</v>
      </c>
      <c r="CU107" s="22">
        <v>93.642399999999995</v>
      </c>
      <c r="CV107" s="22">
        <v>93.438699999999997</v>
      </c>
      <c r="CW107" s="22">
        <v>93.438699999999997</v>
      </c>
      <c r="CX107" s="22">
        <v>93.438699999999997</v>
      </c>
      <c r="CY107" s="22">
        <v>93.706900000000005</v>
      </c>
      <c r="CZ107" s="22">
        <v>93.706900000000005</v>
      </c>
      <c r="DA107" s="22">
        <v>93.706900000000005</v>
      </c>
      <c r="DB107" s="22">
        <v>95.096100000000007</v>
      </c>
      <c r="DC107" s="22">
        <v>95.096100000000007</v>
      </c>
      <c r="DD107" s="22">
        <v>95.096100000000007</v>
      </c>
      <c r="DE107" s="22">
        <v>95.096100000000007</v>
      </c>
      <c r="DF107" s="22">
        <v>100.4911</v>
      </c>
      <c r="DG107" s="22">
        <v>100.4911</v>
      </c>
      <c r="DH107" s="22">
        <v>100.4911</v>
      </c>
      <c r="DI107" s="22">
        <v>99.417000000000002</v>
      </c>
      <c r="DJ107" s="22">
        <v>99.417000000000002</v>
      </c>
      <c r="DK107" s="22">
        <v>99.417000000000002</v>
      </c>
      <c r="DL107" s="22">
        <v>98.6738</v>
      </c>
      <c r="DM107" s="22">
        <v>98.6738</v>
      </c>
      <c r="DN107" s="22">
        <v>98.6738</v>
      </c>
      <c r="DO107" s="22">
        <v>100.5412</v>
      </c>
      <c r="DP107" s="22">
        <v>100.5412</v>
      </c>
      <c r="DQ107" s="22">
        <v>100.5412</v>
      </c>
      <c r="DR107" s="22">
        <v>101.0483</v>
      </c>
      <c r="DS107" s="22">
        <v>101.0483</v>
      </c>
      <c r="DT107" s="22">
        <v>101.0483</v>
      </c>
      <c r="DU107" s="22">
        <v>101.4422</v>
      </c>
      <c r="DV107" s="22">
        <v>101.4422</v>
      </c>
      <c r="DW107" s="22">
        <v>101.4422</v>
      </c>
      <c r="DX107" s="22">
        <v>101.4479</v>
      </c>
      <c r="DY107" s="22">
        <v>101.4479</v>
      </c>
      <c r="DZ107" s="22">
        <v>101.4479</v>
      </c>
      <c r="EA107" s="22">
        <v>101.57729999999999</v>
      </c>
      <c r="EB107" s="22">
        <v>101.57729999999999</v>
      </c>
      <c r="EC107" s="22">
        <v>101.57729999999999</v>
      </c>
      <c r="ED107" s="22">
        <v>103.0869</v>
      </c>
      <c r="EE107" s="22">
        <v>103.0869</v>
      </c>
      <c r="EF107" s="22">
        <v>103.0869</v>
      </c>
      <c r="EG107" s="22">
        <v>104.2714</v>
      </c>
      <c r="EH107" s="22">
        <v>104.2714</v>
      </c>
      <c r="EI107" s="22">
        <v>104.2714</v>
      </c>
      <c r="EJ107" s="22">
        <v>100.7208</v>
      </c>
      <c r="EK107" s="22">
        <v>100.7208</v>
      </c>
      <c r="EL107" s="22">
        <v>100.7208</v>
      </c>
      <c r="EM107" s="22">
        <v>100.6442</v>
      </c>
      <c r="EN107" s="22">
        <v>100.6442</v>
      </c>
      <c r="EO107" s="22">
        <v>100.6442</v>
      </c>
      <c r="EP107" s="22">
        <v>99.243399999999994</v>
      </c>
      <c r="EQ107" s="22">
        <v>99.243399999999994</v>
      </c>
      <c r="ER107" s="22">
        <v>99.243399999999994</v>
      </c>
      <c r="ES107" s="22">
        <v>99.587199999999996</v>
      </c>
      <c r="ET107" s="22">
        <v>99.587199999999996</v>
      </c>
      <c r="EU107" s="22">
        <v>99.587199999999996</v>
      </c>
      <c r="EV107" s="22">
        <v>99.0672</v>
      </c>
      <c r="EW107" s="22">
        <v>99.0672</v>
      </c>
      <c r="EX107" s="22">
        <v>99.0672</v>
      </c>
      <c r="EY107" s="22">
        <v>98.952600000000004</v>
      </c>
      <c r="EZ107" s="22">
        <v>98.952600000000004</v>
      </c>
      <c r="FA107" s="22">
        <v>98.952600000000004</v>
      </c>
      <c r="FB107" s="22">
        <v>97.087599999999995</v>
      </c>
      <c r="FC107" s="22">
        <v>97.087599999999995</v>
      </c>
      <c r="FD107" s="22">
        <v>97.087599999999995</v>
      </c>
      <c r="FE107" s="22">
        <v>94.349800000000002</v>
      </c>
      <c r="FF107" s="22">
        <v>94.349800000000002</v>
      </c>
      <c r="FG107" s="22">
        <v>94.349800000000002</v>
      </c>
      <c r="FH107" s="22">
        <v>95.611900000000006</v>
      </c>
      <c r="FI107" s="22">
        <v>95.611900000000006</v>
      </c>
      <c r="FJ107" s="22">
        <v>95.611900000000006</v>
      </c>
      <c r="FK107" s="22">
        <v>95.755399999999995</v>
      </c>
      <c r="FL107" s="22">
        <v>95.755399999999995</v>
      </c>
      <c r="FM107" s="22">
        <v>95.755399999999995</v>
      </c>
      <c r="FN107" s="22">
        <v>95.624700000000004</v>
      </c>
      <c r="FO107" s="22">
        <v>95.624700000000004</v>
      </c>
      <c r="FP107" s="22">
        <v>95.624700000000004</v>
      </c>
      <c r="FQ107" s="22">
        <v>96.447599999999994</v>
      </c>
      <c r="FR107" s="22">
        <v>96.447599999999994</v>
      </c>
      <c r="FS107" s="22">
        <v>96.447599999999994</v>
      </c>
      <c r="FT107" s="22">
        <v>96.447599999999994</v>
      </c>
      <c r="FU107" s="22">
        <v>96.447599999999994</v>
      </c>
      <c r="FV107" s="22">
        <v>96.447599999999994</v>
      </c>
      <c r="FW107" s="22">
        <v>95.528599999999997</v>
      </c>
      <c r="FX107" s="22">
        <v>95.528599999999997</v>
      </c>
      <c r="FY107" s="22">
        <v>95.528599999999997</v>
      </c>
      <c r="FZ107" s="22">
        <v>94.988200000000006</v>
      </c>
      <c r="GA107" s="22">
        <v>94.988200000000006</v>
      </c>
      <c r="GB107" s="22">
        <v>94.988200000000006</v>
      </c>
      <c r="GC107" s="22">
        <v>96.058599999999998</v>
      </c>
      <c r="GD107" s="22">
        <v>96.058599999999998</v>
      </c>
      <c r="GE107" s="22">
        <v>96.058599999999998</v>
      </c>
      <c r="GF107" s="22">
        <v>98.206500000000005</v>
      </c>
      <c r="GG107" s="22">
        <v>98.206500000000005</v>
      </c>
      <c r="GH107" s="22">
        <v>98.206500000000005</v>
      </c>
      <c r="GI107" s="22">
        <v>99.316100000000006</v>
      </c>
      <c r="GJ107" s="22">
        <v>99.316100000000006</v>
      </c>
      <c r="GK107" s="22">
        <v>99.316100000000006</v>
      </c>
      <c r="GL107" s="22">
        <v>99.316100000000006</v>
      </c>
      <c r="GM107" s="22">
        <v>99.316100000000006</v>
      </c>
      <c r="GN107" s="22">
        <v>99.316100000000006</v>
      </c>
      <c r="GO107" s="22">
        <v>99.3446</v>
      </c>
      <c r="GP107" s="22">
        <v>99.3446</v>
      </c>
      <c r="GQ107" s="22">
        <v>99.3446</v>
      </c>
      <c r="GR107" s="22">
        <v>98.295299999999997</v>
      </c>
      <c r="GS107" s="22">
        <v>98.295299999999997</v>
      </c>
      <c r="GT107" s="22">
        <v>98.295299999999997</v>
      </c>
      <c r="GU107" s="22">
        <v>98.581900000000005</v>
      </c>
      <c r="GV107" s="22">
        <v>98.581900000000005</v>
      </c>
      <c r="GW107" s="22">
        <v>98.581900000000005</v>
      </c>
      <c r="GX107" s="22">
        <v>101.03570000000001</v>
      </c>
      <c r="GY107" s="22">
        <v>101.03570000000001</v>
      </c>
      <c r="GZ107" s="22">
        <v>101.03570000000001</v>
      </c>
      <c r="HA107" s="22">
        <v>100.1116</v>
      </c>
      <c r="HB107" s="22">
        <v>100.1116</v>
      </c>
      <c r="HC107" s="22">
        <v>100.1116</v>
      </c>
      <c r="HD107" s="22">
        <v>99.843900000000005</v>
      </c>
      <c r="HE107" s="22">
        <v>99.843900000000005</v>
      </c>
      <c r="HF107" s="22">
        <v>99.843900000000005</v>
      </c>
      <c r="HG107" s="22">
        <v>100.4601</v>
      </c>
      <c r="HH107" s="22">
        <v>100.4601</v>
      </c>
      <c r="HI107" s="22">
        <v>100.4601</v>
      </c>
      <c r="HJ107" s="22">
        <v>98.931799999999996</v>
      </c>
      <c r="HK107" s="22">
        <v>98.931799999999996</v>
      </c>
      <c r="HL107" s="22">
        <v>98.931799999999996</v>
      </c>
      <c r="HM107" s="22">
        <v>99.1173</v>
      </c>
      <c r="HN107" s="22">
        <v>99.1173</v>
      </c>
      <c r="HO107" s="22">
        <v>99.1173</v>
      </c>
      <c r="HP107" s="22">
        <v>99.777000000000001</v>
      </c>
      <c r="HQ107" s="22">
        <v>99.777000000000001</v>
      </c>
      <c r="HR107" s="22">
        <v>99.777000000000001</v>
      </c>
      <c r="HS107" s="167">
        <v>100</v>
      </c>
      <c r="HT107" s="22">
        <v>100</v>
      </c>
      <c r="HU107" s="4">
        <v>100</v>
      </c>
      <c r="HV107" s="4">
        <v>100.5778</v>
      </c>
      <c r="HW107" s="4">
        <v>100.5778</v>
      </c>
      <c r="HX107" s="4">
        <v>100.5778</v>
      </c>
      <c r="HY107" s="4">
        <v>100.6016</v>
      </c>
      <c r="HZ107" s="4">
        <v>100.6016</v>
      </c>
      <c r="IA107" s="4">
        <v>100.6016</v>
      </c>
      <c r="IB107" s="4">
        <v>102.3134</v>
      </c>
      <c r="IC107" s="4">
        <v>102.3134</v>
      </c>
      <c r="ID107" s="4">
        <v>102.3134</v>
      </c>
      <c r="IE107" s="4">
        <v>101.6356</v>
      </c>
      <c r="IF107" s="4">
        <v>101.6356</v>
      </c>
      <c r="IG107" s="4">
        <v>101.6356</v>
      </c>
      <c r="IH107" s="4">
        <v>101.6211</v>
      </c>
      <c r="II107" s="4">
        <v>101.6211</v>
      </c>
      <c r="IJ107" s="28">
        <v>101.6211</v>
      </c>
    </row>
    <row r="108" spans="1:244" s="13" customFormat="1" ht="11.1" customHeight="1" x14ac:dyDescent="0.2">
      <c r="A108" s="95" t="s">
        <v>2251</v>
      </c>
      <c r="B108"/>
      <c r="C108" t="s">
        <v>5557</v>
      </c>
      <c r="D108" s="46" t="s">
        <v>36</v>
      </c>
      <c r="E108" s="47"/>
      <c r="F108" s="34"/>
      <c r="G108" s="34"/>
      <c r="H108" s="34" t="str">
        <f>IF(LEFT($J$1,1)="1",VLOOKUP($A108,PPI_IPI_PGA_PGAI!$A:$I,2,FALSE),IF(LEFT($J$1,1)="2",VLOOKUP($A108,PPI_IPI_PGA_PGAI!$A:$I,3,FALSE),IF(LEFT($J$1,1)="3",VLOOKUP($A108,PPI_IPI_PGA_PGAI!$A:$I,4,FALSE),VLOOKUP($A108,PPI_IPI_PGA_PGAI!$A:$I,5,FALSE))))</f>
        <v>Schuhe</v>
      </c>
      <c r="I108" s="34"/>
      <c r="J108" s="34"/>
      <c r="K108" s="34"/>
      <c r="L108" s="34"/>
      <c r="M108" s="34"/>
      <c r="N108" s="189"/>
      <c r="O108" s="5">
        <v>0.1234</v>
      </c>
      <c r="P108" s="22">
        <v>105.8528</v>
      </c>
      <c r="Q108" s="22">
        <v>105.8528</v>
      </c>
      <c r="R108" s="22">
        <v>105.8528</v>
      </c>
      <c r="S108" s="22">
        <v>105.8528</v>
      </c>
      <c r="T108" s="22">
        <v>105.8528</v>
      </c>
      <c r="U108" s="22">
        <v>105.0977</v>
      </c>
      <c r="V108" s="22">
        <v>105.0977</v>
      </c>
      <c r="W108" s="22">
        <v>105.0977</v>
      </c>
      <c r="X108" s="22">
        <v>105.0977</v>
      </c>
      <c r="Y108" s="22">
        <v>105.0977</v>
      </c>
      <c r="Z108" s="22">
        <v>105.0977</v>
      </c>
      <c r="AA108" s="22">
        <v>105.7998</v>
      </c>
      <c r="AB108" s="22">
        <v>105.7998</v>
      </c>
      <c r="AC108" s="22">
        <v>105.7998</v>
      </c>
      <c r="AD108" s="22">
        <v>105.7998</v>
      </c>
      <c r="AE108" s="22">
        <v>105.7998</v>
      </c>
      <c r="AF108" s="22">
        <v>105.7998</v>
      </c>
      <c r="AG108" s="22">
        <v>105.8926</v>
      </c>
      <c r="AH108" s="22">
        <v>105.8926</v>
      </c>
      <c r="AI108" s="22">
        <v>105.8926</v>
      </c>
      <c r="AJ108" s="22">
        <v>105.8926</v>
      </c>
      <c r="AK108" s="22">
        <v>105.8926</v>
      </c>
      <c r="AL108" s="22">
        <v>105.8926</v>
      </c>
      <c r="AM108" s="22">
        <v>106.0966</v>
      </c>
      <c r="AN108" s="22">
        <v>106.0966</v>
      </c>
      <c r="AO108" s="22">
        <v>106.0966</v>
      </c>
      <c r="AP108" s="22">
        <v>106.0966</v>
      </c>
      <c r="AQ108" s="22">
        <v>106.0966</v>
      </c>
      <c r="AR108" s="22">
        <v>106.0966</v>
      </c>
      <c r="AS108" s="22">
        <v>106.25960000000001</v>
      </c>
      <c r="AT108" s="22">
        <v>106.25960000000001</v>
      </c>
      <c r="AU108" s="22">
        <v>106.25960000000001</v>
      </c>
      <c r="AV108" s="22">
        <v>106.25960000000001</v>
      </c>
      <c r="AW108" s="22">
        <v>106.25960000000001</v>
      </c>
      <c r="AX108" s="22">
        <v>106.25960000000001</v>
      </c>
      <c r="AY108" s="22">
        <v>106.7531</v>
      </c>
      <c r="AZ108" s="22">
        <v>106.7531</v>
      </c>
      <c r="BA108" s="22">
        <v>106.7531</v>
      </c>
      <c r="BB108" s="22">
        <v>106.7531</v>
      </c>
      <c r="BC108" s="22">
        <v>106.7531</v>
      </c>
      <c r="BD108" s="22">
        <v>106.7531</v>
      </c>
      <c r="BE108" s="22">
        <v>106.4996</v>
      </c>
      <c r="BF108" s="22">
        <v>106.4996</v>
      </c>
      <c r="BG108" s="22">
        <v>106.4996</v>
      </c>
      <c r="BH108" s="22">
        <v>106.4996</v>
      </c>
      <c r="BI108" s="22">
        <v>106.4996</v>
      </c>
      <c r="BJ108" s="22">
        <v>106.4996</v>
      </c>
      <c r="BK108" s="22">
        <v>107.43210000000001</v>
      </c>
      <c r="BL108" s="22">
        <v>107.43210000000001</v>
      </c>
      <c r="BM108" s="22">
        <v>107.43210000000001</v>
      </c>
      <c r="BN108" s="22">
        <v>107.43210000000001</v>
      </c>
      <c r="BO108" s="22">
        <v>107.43210000000001</v>
      </c>
      <c r="BP108" s="22">
        <v>107.43210000000001</v>
      </c>
      <c r="BQ108" s="22">
        <v>108.104</v>
      </c>
      <c r="BR108" s="22">
        <v>108.104</v>
      </c>
      <c r="BS108" s="22">
        <v>108.104</v>
      </c>
      <c r="BT108" s="22">
        <v>108.104</v>
      </c>
      <c r="BU108" s="22">
        <v>108.104</v>
      </c>
      <c r="BV108" s="22">
        <v>108.104</v>
      </c>
      <c r="BW108" s="22">
        <v>108.5047</v>
      </c>
      <c r="BX108" s="22">
        <v>108.5047</v>
      </c>
      <c r="BY108" s="22">
        <v>108.5047</v>
      </c>
      <c r="BZ108" s="22">
        <v>108.5047</v>
      </c>
      <c r="CA108" s="22">
        <v>108.5047</v>
      </c>
      <c r="CB108" s="22">
        <v>108.5047</v>
      </c>
      <c r="CC108" s="22">
        <v>108.7937</v>
      </c>
      <c r="CD108" s="22">
        <v>108.7937</v>
      </c>
      <c r="CE108" s="22">
        <v>108.7937</v>
      </c>
      <c r="CF108" s="22">
        <v>108.7937</v>
      </c>
      <c r="CG108" s="22">
        <v>108.7937</v>
      </c>
      <c r="CH108" s="22">
        <v>108.7937</v>
      </c>
      <c r="CI108" s="22">
        <v>108.8664</v>
      </c>
      <c r="CJ108" s="22">
        <v>108.8664</v>
      </c>
      <c r="CK108" s="22">
        <v>108.8664</v>
      </c>
      <c r="CL108" s="22">
        <v>108.8664</v>
      </c>
      <c r="CM108" s="22">
        <v>108.8664</v>
      </c>
      <c r="CN108" s="22">
        <v>108.8664</v>
      </c>
      <c r="CO108" s="22">
        <v>108.96720000000001</v>
      </c>
      <c r="CP108" s="22">
        <v>108.96720000000001</v>
      </c>
      <c r="CQ108" s="22">
        <v>108.96720000000001</v>
      </c>
      <c r="CR108" s="22">
        <v>108.96720000000001</v>
      </c>
      <c r="CS108" s="22">
        <v>108.96720000000001</v>
      </c>
      <c r="CT108" s="22">
        <v>108.96720000000001</v>
      </c>
      <c r="CU108" s="22">
        <v>108.6219</v>
      </c>
      <c r="CV108" s="22">
        <v>108.6219</v>
      </c>
      <c r="CW108" s="22">
        <v>108.6219</v>
      </c>
      <c r="CX108" s="22">
        <v>108.6219</v>
      </c>
      <c r="CY108" s="22">
        <v>108.6219</v>
      </c>
      <c r="CZ108" s="22">
        <v>108.6219</v>
      </c>
      <c r="DA108" s="22">
        <v>109.881</v>
      </c>
      <c r="DB108" s="22">
        <v>109.881</v>
      </c>
      <c r="DC108" s="22">
        <v>109.881</v>
      </c>
      <c r="DD108" s="22">
        <v>109.881</v>
      </c>
      <c r="DE108" s="22">
        <v>109.881</v>
      </c>
      <c r="DF108" s="22">
        <v>110.0668</v>
      </c>
      <c r="DG108" s="22">
        <v>110.0668</v>
      </c>
      <c r="DH108" s="22">
        <v>110.0668</v>
      </c>
      <c r="DI108" s="22">
        <v>107.9358</v>
      </c>
      <c r="DJ108" s="22">
        <v>107.9358</v>
      </c>
      <c r="DK108" s="22">
        <v>107.9358</v>
      </c>
      <c r="DL108" s="22">
        <v>105.8235</v>
      </c>
      <c r="DM108" s="22">
        <v>105.8235</v>
      </c>
      <c r="DN108" s="22">
        <v>105.8235</v>
      </c>
      <c r="DO108" s="22">
        <v>111.16119999999999</v>
      </c>
      <c r="DP108" s="22">
        <v>111.16119999999999</v>
      </c>
      <c r="DQ108" s="22">
        <v>111.16119999999999</v>
      </c>
      <c r="DR108" s="22">
        <v>109.2161</v>
      </c>
      <c r="DS108" s="22">
        <v>109.2161</v>
      </c>
      <c r="DT108" s="22">
        <v>109.2161</v>
      </c>
      <c r="DU108" s="22">
        <v>111.0497</v>
      </c>
      <c r="DV108" s="22">
        <v>111.0497</v>
      </c>
      <c r="DW108" s="22">
        <v>111.0497</v>
      </c>
      <c r="DX108" s="22">
        <v>110.9357</v>
      </c>
      <c r="DY108" s="22">
        <v>110.9357</v>
      </c>
      <c r="DZ108" s="22">
        <v>110.9357</v>
      </c>
      <c r="EA108" s="22">
        <v>110.4258</v>
      </c>
      <c r="EB108" s="22">
        <v>110.4258</v>
      </c>
      <c r="EC108" s="22">
        <v>110.4258</v>
      </c>
      <c r="ED108" s="22">
        <v>111.6841</v>
      </c>
      <c r="EE108" s="22">
        <v>111.6841</v>
      </c>
      <c r="EF108" s="22">
        <v>111.6841</v>
      </c>
      <c r="EG108" s="22">
        <v>112.9127</v>
      </c>
      <c r="EH108" s="22">
        <v>112.9127</v>
      </c>
      <c r="EI108" s="22">
        <v>112.9127</v>
      </c>
      <c r="EJ108" s="22">
        <v>110.9216</v>
      </c>
      <c r="EK108" s="22">
        <v>110.9216</v>
      </c>
      <c r="EL108" s="22">
        <v>110.9216</v>
      </c>
      <c r="EM108" s="22">
        <v>110.0518</v>
      </c>
      <c r="EN108" s="22">
        <v>110.0518</v>
      </c>
      <c r="EO108" s="22">
        <v>110.0518</v>
      </c>
      <c r="EP108" s="22">
        <v>108.1155</v>
      </c>
      <c r="EQ108" s="22">
        <v>108.1155</v>
      </c>
      <c r="ER108" s="22">
        <v>108.1155</v>
      </c>
      <c r="ES108" s="22">
        <v>108.8113</v>
      </c>
      <c r="ET108" s="22">
        <v>108.8113</v>
      </c>
      <c r="EU108" s="22">
        <v>108.8113</v>
      </c>
      <c r="EV108" s="22">
        <v>108.74209999999999</v>
      </c>
      <c r="EW108" s="22">
        <v>108.74209999999999</v>
      </c>
      <c r="EX108" s="22">
        <v>108.74209999999999</v>
      </c>
      <c r="EY108" s="22">
        <v>110.1797</v>
      </c>
      <c r="EZ108" s="22">
        <v>110.1797</v>
      </c>
      <c r="FA108" s="22">
        <v>110.1797</v>
      </c>
      <c r="FB108" s="22">
        <v>102.0938</v>
      </c>
      <c r="FC108" s="22">
        <v>102.0938</v>
      </c>
      <c r="FD108" s="22">
        <v>102.0938</v>
      </c>
      <c r="FE108" s="22">
        <v>99.780100000000004</v>
      </c>
      <c r="FF108" s="22">
        <v>99.780100000000004</v>
      </c>
      <c r="FG108" s="22">
        <v>99.780100000000004</v>
      </c>
      <c r="FH108" s="22">
        <v>102.7308</v>
      </c>
      <c r="FI108" s="22">
        <v>102.7308</v>
      </c>
      <c r="FJ108" s="22">
        <v>102.7308</v>
      </c>
      <c r="FK108" s="22">
        <v>104.0429</v>
      </c>
      <c r="FL108" s="22">
        <v>104.0429</v>
      </c>
      <c r="FM108" s="22">
        <v>104.0429</v>
      </c>
      <c r="FN108" s="22">
        <v>102.7236</v>
      </c>
      <c r="FO108" s="22">
        <v>102.7236</v>
      </c>
      <c r="FP108" s="22">
        <v>102.7236</v>
      </c>
      <c r="FQ108" s="22">
        <v>103.7924</v>
      </c>
      <c r="FR108" s="22">
        <v>103.7924</v>
      </c>
      <c r="FS108" s="22">
        <v>103.7924</v>
      </c>
      <c r="FT108" s="22">
        <v>103.30329999999999</v>
      </c>
      <c r="FU108" s="22">
        <v>103.30329999999999</v>
      </c>
      <c r="FV108" s="22">
        <v>103.30329999999999</v>
      </c>
      <c r="FW108" s="22">
        <v>103.0986</v>
      </c>
      <c r="FX108" s="22">
        <v>103.0986</v>
      </c>
      <c r="FY108" s="22">
        <v>103.0986</v>
      </c>
      <c r="FZ108" s="22">
        <v>102.3</v>
      </c>
      <c r="GA108" s="22">
        <v>102.3</v>
      </c>
      <c r="GB108" s="22">
        <v>102.3</v>
      </c>
      <c r="GC108" s="22">
        <v>102.5134</v>
      </c>
      <c r="GD108" s="22">
        <v>102.5134</v>
      </c>
      <c r="GE108" s="22">
        <v>102.5134</v>
      </c>
      <c r="GF108" s="22">
        <v>103.7099</v>
      </c>
      <c r="GG108" s="22">
        <v>103.7099</v>
      </c>
      <c r="GH108" s="22">
        <v>103.7099</v>
      </c>
      <c r="GI108" s="22">
        <v>105.6558</v>
      </c>
      <c r="GJ108" s="22">
        <v>105.6558</v>
      </c>
      <c r="GK108" s="22">
        <v>105.6558</v>
      </c>
      <c r="GL108" s="22">
        <v>103.524</v>
      </c>
      <c r="GM108" s="22">
        <v>103.524</v>
      </c>
      <c r="GN108" s="22">
        <v>103.524</v>
      </c>
      <c r="GO108" s="22">
        <v>105.0168</v>
      </c>
      <c r="GP108" s="22">
        <v>105.0168</v>
      </c>
      <c r="GQ108" s="22">
        <v>105.0168</v>
      </c>
      <c r="GR108" s="22">
        <v>103.3897</v>
      </c>
      <c r="GS108" s="22">
        <v>103.3897</v>
      </c>
      <c r="GT108" s="22">
        <v>103.3897</v>
      </c>
      <c r="GU108" s="22">
        <v>104.2518</v>
      </c>
      <c r="GV108" s="22">
        <v>104.2518</v>
      </c>
      <c r="GW108" s="22">
        <v>104.2518</v>
      </c>
      <c r="GX108" s="22">
        <v>104.5684</v>
      </c>
      <c r="GY108" s="22">
        <v>104.5684</v>
      </c>
      <c r="GZ108" s="22">
        <v>104.5684</v>
      </c>
      <c r="HA108" s="22">
        <v>103.7469</v>
      </c>
      <c r="HB108" s="22">
        <v>103.7469</v>
      </c>
      <c r="HC108" s="22">
        <v>103.7469</v>
      </c>
      <c r="HD108" s="22">
        <v>102.64449999999999</v>
      </c>
      <c r="HE108" s="22">
        <v>102.64449999999999</v>
      </c>
      <c r="HF108" s="22">
        <v>102.64449999999999</v>
      </c>
      <c r="HG108" s="22">
        <v>102.9778</v>
      </c>
      <c r="HH108" s="22">
        <v>102.9778</v>
      </c>
      <c r="HI108" s="22">
        <v>102.9778</v>
      </c>
      <c r="HJ108" s="22">
        <v>100.7359</v>
      </c>
      <c r="HK108" s="22">
        <v>100.7359</v>
      </c>
      <c r="HL108" s="22">
        <v>100.7359</v>
      </c>
      <c r="HM108" s="22">
        <v>100.8258</v>
      </c>
      <c r="HN108" s="22">
        <v>100.8258</v>
      </c>
      <c r="HO108" s="22">
        <v>100.8258</v>
      </c>
      <c r="HP108" s="22">
        <v>99.819400000000002</v>
      </c>
      <c r="HQ108" s="22">
        <v>99.819400000000002</v>
      </c>
      <c r="HR108" s="22">
        <v>99.819400000000002</v>
      </c>
      <c r="HS108" s="167">
        <v>100</v>
      </c>
      <c r="HT108" s="22">
        <v>100</v>
      </c>
      <c r="HU108" s="4">
        <v>100</v>
      </c>
      <c r="HV108" s="4">
        <v>99.849400000000003</v>
      </c>
      <c r="HW108" s="4">
        <v>99.849400000000003</v>
      </c>
      <c r="HX108" s="4">
        <v>99.849400000000003</v>
      </c>
      <c r="HY108" s="4">
        <v>99.617900000000006</v>
      </c>
      <c r="HZ108" s="4">
        <v>99.617900000000006</v>
      </c>
      <c r="IA108" s="4">
        <v>99.617900000000006</v>
      </c>
      <c r="IB108" s="4">
        <v>100.7009</v>
      </c>
      <c r="IC108" s="4">
        <v>100.7009</v>
      </c>
      <c r="ID108" s="4">
        <v>100.7009</v>
      </c>
      <c r="IE108" s="4">
        <v>100.5735</v>
      </c>
      <c r="IF108" s="4">
        <v>100.5735</v>
      </c>
      <c r="IG108" s="4">
        <v>100.5735</v>
      </c>
      <c r="IH108" s="4">
        <v>100.756</v>
      </c>
      <c r="II108" s="4">
        <v>100.756</v>
      </c>
      <c r="IJ108" s="28">
        <v>100.756</v>
      </c>
    </row>
    <row r="109" spans="1:244" s="13" customFormat="1" ht="11.1" customHeight="1" x14ac:dyDescent="0.2">
      <c r="A109" s="95" t="s">
        <v>2252</v>
      </c>
      <c r="B109"/>
      <c r="C109" t="s">
        <v>5558</v>
      </c>
      <c r="D109" s="46" t="s">
        <v>37</v>
      </c>
      <c r="E109" s="47"/>
      <c r="F109" s="34"/>
      <c r="G109" s="34" t="str">
        <f>IF(LEFT($J$1,1)="1",VLOOKUP($A109,PPI_IPI_PGA_PGAI!$A:$I,2,FALSE),IF(LEFT($J$1,1)="2",VLOOKUP($A109,PPI_IPI_PGA_PGAI!$A:$I,3,FALSE),IF(LEFT($J$1,1)="3",VLOOKUP($A109,PPI_IPI_PGA_PGAI!$A:$I,4,FALSE),VLOOKUP($A109,PPI_IPI_PGA_PGAI!$A:$I,5,FALSE))))</f>
        <v>Holzprodukte</v>
      </c>
      <c r="H109" s="34"/>
      <c r="I109" s="34"/>
      <c r="J109" s="34"/>
      <c r="K109" s="34"/>
      <c r="L109" s="34"/>
      <c r="M109" s="34"/>
      <c r="N109" s="189"/>
      <c r="O109" s="5">
        <v>2.3191000000000002</v>
      </c>
      <c r="P109" s="22">
        <v>87.264099999999999</v>
      </c>
      <c r="Q109" s="22">
        <v>86.771199999999993</v>
      </c>
      <c r="R109" s="22">
        <v>86.859800000000007</v>
      </c>
      <c r="S109" s="22">
        <v>86.859800000000007</v>
      </c>
      <c r="T109" s="22">
        <v>86.859800000000007</v>
      </c>
      <c r="U109" s="22">
        <v>86.825299999999999</v>
      </c>
      <c r="V109" s="22">
        <v>86.890900000000002</v>
      </c>
      <c r="W109" s="22">
        <v>87.038399999999996</v>
      </c>
      <c r="X109" s="22">
        <v>87.134799999999998</v>
      </c>
      <c r="Y109" s="22">
        <v>87.134799999999998</v>
      </c>
      <c r="Z109" s="22">
        <v>87.117999999999995</v>
      </c>
      <c r="AA109" s="22">
        <v>86.979500000000002</v>
      </c>
      <c r="AB109" s="22">
        <v>86.979500000000002</v>
      </c>
      <c r="AC109" s="22">
        <v>86.736900000000006</v>
      </c>
      <c r="AD109" s="22">
        <v>86.8489</v>
      </c>
      <c r="AE109" s="22">
        <v>86.8489</v>
      </c>
      <c r="AF109" s="22">
        <v>86.8489</v>
      </c>
      <c r="AG109" s="22">
        <v>86.897400000000005</v>
      </c>
      <c r="AH109" s="22">
        <v>86.885800000000003</v>
      </c>
      <c r="AI109" s="22">
        <v>87.389700000000005</v>
      </c>
      <c r="AJ109" s="22">
        <v>87.677700000000002</v>
      </c>
      <c r="AK109" s="22">
        <v>87.677700000000002</v>
      </c>
      <c r="AL109" s="22">
        <v>87.6905</v>
      </c>
      <c r="AM109" s="22">
        <v>87.875100000000003</v>
      </c>
      <c r="AN109" s="22">
        <v>87.875100000000003</v>
      </c>
      <c r="AO109" s="22">
        <v>88.336399999999998</v>
      </c>
      <c r="AP109" s="22">
        <v>88.247399999999999</v>
      </c>
      <c r="AQ109" s="22">
        <v>88.247399999999999</v>
      </c>
      <c r="AR109" s="22">
        <v>88.247399999999999</v>
      </c>
      <c r="AS109" s="22">
        <v>88.161699999999996</v>
      </c>
      <c r="AT109" s="22">
        <v>88.205799999999996</v>
      </c>
      <c r="AU109" s="22">
        <v>89.2697</v>
      </c>
      <c r="AV109" s="22">
        <v>89.468800000000002</v>
      </c>
      <c r="AW109" s="22">
        <v>89.468800000000002</v>
      </c>
      <c r="AX109" s="22">
        <v>89.437899999999999</v>
      </c>
      <c r="AY109" s="22">
        <v>89.577799999999996</v>
      </c>
      <c r="AZ109" s="22">
        <v>89.577799999999996</v>
      </c>
      <c r="BA109" s="22">
        <v>88.779300000000006</v>
      </c>
      <c r="BB109" s="22">
        <v>89.035799999999995</v>
      </c>
      <c r="BC109" s="22">
        <v>89.035799999999995</v>
      </c>
      <c r="BD109" s="22">
        <v>89.035799999999995</v>
      </c>
      <c r="BE109" s="22">
        <v>89.497399999999999</v>
      </c>
      <c r="BF109" s="22">
        <v>89.640600000000006</v>
      </c>
      <c r="BG109" s="22">
        <v>90.530100000000004</v>
      </c>
      <c r="BH109" s="22">
        <v>90.942999999999998</v>
      </c>
      <c r="BI109" s="22">
        <v>90.942999999999998</v>
      </c>
      <c r="BJ109" s="22">
        <v>91.163300000000007</v>
      </c>
      <c r="BK109" s="22">
        <v>91.87</v>
      </c>
      <c r="BL109" s="22">
        <v>91.87</v>
      </c>
      <c r="BM109" s="22">
        <v>93.854100000000003</v>
      </c>
      <c r="BN109" s="22">
        <v>94.513599999999997</v>
      </c>
      <c r="BO109" s="22">
        <v>94.513599999999997</v>
      </c>
      <c r="BP109" s="22">
        <v>94.513599999999997</v>
      </c>
      <c r="BQ109" s="22">
        <v>94.468500000000006</v>
      </c>
      <c r="BR109" s="22">
        <v>94.574200000000005</v>
      </c>
      <c r="BS109" s="22">
        <v>96.726200000000006</v>
      </c>
      <c r="BT109" s="22">
        <v>97.019300000000001</v>
      </c>
      <c r="BU109" s="22">
        <v>97.019300000000001</v>
      </c>
      <c r="BV109" s="22">
        <v>97.036199999999994</v>
      </c>
      <c r="BW109" s="22">
        <v>97.128</v>
      </c>
      <c r="BX109" s="22">
        <v>97.128</v>
      </c>
      <c r="BY109" s="22">
        <v>98.2928</v>
      </c>
      <c r="BZ109" s="22">
        <v>98.221599999999995</v>
      </c>
      <c r="CA109" s="22">
        <v>98.221599999999995</v>
      </c>
      <c r="CB109" s="22">
        <v>98.221599999999995</v>
      </c>
      <c r="CC109" s="22">
        <v>98.165999999999997</v>
      </c>
      <c r="CD109" s="22">
        <v>98.113799999999998</v>
      </c>
      <c r="CE109" s="22">
        <v>99.049000000000007</v>
      </c>
      <c r="CF109" s="22">
        <v>99.094800000000006</v>
      </c>
      <c r="CG109" s="22">
        <v>99.094800000000006</v>
      </c>
      <c r="CH109" s="22">
        <v>98.997900000000001</v>
      </c>
      <c r="CI109" s="22">
        <v>98.329800000000006</v>
      </c>
      <c r="CJ109" s="22">
        <v>98.329800000000006</v>
      </c>
      <c r="CK109" s="22">
        <v>97.034700000000001</v>
      </c>
      <c r="CL109" s="22">
        <v>96.544499999999999</v>
      </c>
      <c r="CM109" s="22">
        <v>96.544499999999999</v>
      </c>
      <c r="CN109" s="22">
        <v>96.544499999999999</v>
      </c>
      <c r="CO109" s="22">
        <v>96.554100000000005</v>
      </c>
      <c r="CP109" s="22">
        <v>96.585700000000003</v>
      </c>
      <c r="CQ109" s="22">
        <v>97.394099999999995</v>
      </c>
      <c r="CR109" s="22">
        <v>97.393699999999995</v>
      </c>
      <c r="CS109" s="22">
        <v>97.393699999999995</v>
      </c>
      <c r="CT109" s="22">
        <v>97.383799999999994</v>
      </c>
      <c r="CU109" s="22">
        <v>97.402000000000001</v>
      </c>
      <c r="CV109" s="22">
        <v>97.402000000000001</v>
      </c>
      <c r="CW109" s="22">
        <v>96.287400000000005</v>
      </c>
      <c r="CX109" s="22">
        <v>96.382099999999994</v>
      </c>
      <c r="CY109" s="22">
        <v>96.382099999999994</v>
      </c>
      <c r="CZ109" s="22">
        <v>96.382099999999994</v>
      </c>
      <c r="DA109" s="22">
        <v>96.444599999999994</v>
      </c>
      <c r="DB109" s="22">
        <v>96.454999999999998</v>
      </c>
      <c r="DC109" s="22">
        <v>97.448999999999998</v>
      </c>
      <c r="DD109" s="22">
        <v>97.448999999999998</v>
      </c>
      <c r="DE109" s="22">
        <v>97.528599999999997</v>
      </c>
      <c r="DF109" s="22">
        <v>97.528599999999997</v>
      </c>
      <c r="DG109" s="22">
        <v>97.467699999999994</v>
      </c>
      <c r="DH109" s="22">
        <v>97.416300000000007</v>
      </c>
      <c r="DI109" s="22">
        <v>97.510499999999993</v>
      </c>
      <c r="DJ109" s="22">
        <v>97.510499999999993</v>
      </c>
      <c r="DK109" s="22">
        <v>97.107399999999998</v>
      </c>
      <c r="DL109" s="22">
        <v>97.107399999999998</v>
      </c>
      <c r="DM109" s="22">
        <v>97.051299999999998</v>
      </c>
      <c r="DN109" s="22">
        <v>97.024299999999997</v>
      </c>
      <c r="DO109" s="22">
        <v>98.771299999999997</v>
      </c>
      <c r="DP109" s="22">
        <v>98.771299999999997</v>
      </c>
      <c r="DQ109" s="22">
        <v>98.834599999999995</v>
      </c>
      <c r="DR109" s="22">
        <v>98.834599999999995</v>
      </c>
      <c r="DS109" s="22">
        <v>98.796800000000005</v>
      </c>
      <c r="DT109" s="22">
        <v>98.748400000000004</v>
      </c>
      <c r="DU109" s="22">
        <v>97.985699999999994</v>
      </c>
      <c r="DV109" s="22">
        <v>97.985699999999994</v>
      </c>
      <c r="DW109" s="22">
        <v>97.778400000000005</v>
      </c>
      <c r="DX109" s="22">
        <v>97.778400000000005</v>
      </c>
      <c r="DY109" s="22">
        <v>97.808599999999998</v>
      </c>
      <c r="DZ109" s="22">
        <v>97.783199999999994</v>
      </c>
      <c r="EA109" s="22">
        <v>98.363500000000002</v>
      </c>
      <c r="EB109" s="22">
        <v>98.363500000000002</v>
      </c>
      <c r="EC109" s="22">
        <v>98.449700000000007</v>
      </c>
      <c r="ED109" s="22">
        <v>98.449700000000007</v>
      </c>
      <c r="EE109" s="22">
        <v>98.347300000000004</v>
      </c>
      <c r="EF109" s="22">
        <v>98.3309</v>
      </c>
      <c r="EG109" s="22">
        <v>98.153700000000001</v>
      </c>
      <c r="EH109" s="22">
        <v>98.153700000000001</v>
      </c>
      <c r="EI109" s="22">
        <v>98.189300000000003</v>
      </c>
      <c r="EJ109" s="22">
        <v>98.189300000000003</v>
      </c>
      <c r="EK109" s="22">
        <v>98.296999999999997</v>
      </c>
      <c r="EL109" s="22">
        <v>98.263300000000001</v>
      </c>
      <c r="EM109" s="22">
        <v>98.718999999999994</v>
      </c>
      <c r="EN109" s="22">
        <v>98.718999999999994</v>
      </c>
      <c r="EO109" s="22">
        <v>98.745900000000006</v>
      </c>
      <c r="EP109" s="22">
        <v>98.745900000000006</v>
      </c>
      <c r="EQ109" s="22">
        <v>98.712199999999996</v>
      </c>
      <c r="ER109" s="22">
        <v>98.650700000000001</v>
      </c>
      <c r="ES109" s="22">
        <v>98.080600000000004</v>
      </c>
      <c r="ET109" s="22">
        <v>98.080600000000004</v>
      </c>
      <c r="EU109" s="22">
        <v>97.978399999999993</v>
      </c>
      <c r="EV109" s="22">
        <v>97.978399999999993</v>
      </c>
      <c r="EW109" s="22">
        <v>97.797600000000003</v>
      </c>
      <c r="EX109" s="22">
        <v>97.744299999999996</v>
      </c>
      <c r="EY109" s="22">
        <v>97.611000000000004</v>
      </c>
      <c r="EZ109" s="22">
        <v>97.611000000000004</v>
      </c>
      <c r="FA109" s="22">
        <v>97.232900000000001</v>
      </c>
      <c r="FB109" s="22">
        <v>97.232900000000001</v>
      </c>
      <c r="FC109" s="22">
        <v>97.021299999999997</v>
      </c>
      <c r="FD109" s="22">
        <v>96.757099999999994</v>
      </c>
      <c r="FE109" s="22">
        <v>96.167900000000003</v>
      </c>
      <c r="FF109" s="22">
        <v>96.167900000000003</v>
      </c>
      <c r="FG109" s="22">
        <v>96.123199999999997</v>
      </c>
      <c r="FH109" s="22">
        <v>96.123199999999997</v>
      </c>
      <c r="FI109" s="22">
        <v>96.122</v>
      </c>
      <c r="FJ109" s="22">
        <v>96.169899999999998</v>
      </c>
      <c r="FK109" s="22">
        <v>94.773200000000003</v>
      </c>
      <c r="FL109" s="22">
        <v>94.773200000000003</v>
      </c>
      <c r="FM109" s="22">
        <v>94.714299999999994</v>
      </c>
      <c r="FN109" s="22">
        <v>94.714299999999994</v>
      </c>
      <c r="FO109" s="22">
        <v>94.750399999999999</v>
      </c>
      <c r="FP109" s="22">
        <v>94.656099999999995</v>
      </c>
      <c r="FQ109" s="22">
        <v>95.658699999999996</v>
      </c>
      <c r="FR109" s="22">
        <v>95.658699999999996</v>
      </c>
      <c r="FS109" s="22">
        <v>95.631900000000002</v>
      </c>
      <c r="FT109" s="22">
        <v>95.631900000000002</v>
      </c>
      <c r="FU109" s="22">
        <v>95.626999999999995</v>
      </c>
      <c r="FV109" s="22">
        <v>95.684299999999993</v>
      </c>
      <c r="FW109" s="22">
        <v>95.649699999999996</v>
      </c>
      <c r="FX109" s="22">
        <v>95.649699999999996</v>
      </c>
      <c r="FY109" s="22">
        <v>95.661199999999994</v>
      </c>
      <c r="FZ109" s="22">
        <v>95.661199999999994</v>
      </c>
      <c r="GA109" s="22">
        <v>95.661299999999997</v>
      </c>
      <c r="GB109" s="22">
        <v>95.627499999999998</v>
      </c>
      <c r="GC109" s="22">
        <v>92.990200000000002</v>
      </c>
      <c r="GD109" s="22">
        <v>92.990200000000002</v>
      </c>
      <c r="GE109" s="22">
        <v>93.247299999999996</v>
      </c>
      <c r="GF109" s="22">
        <v>93.247299999999996</v>
      </c>
      <c r="GG109" s="22">
        <v>93.291799999999995</v>
      </c>
      <c r="GH109" s="22">
        <v>93.505799999999994</v>
      </c>
      <c r="GI109" s="22">
        <v>93.935500000000005</v>
      </c>
      <c r="GJ109" s="22">
        <v>93.935500000000005</v>
      </c>
      <c r="GK109" s="22">
        <v>94.037400000000005</v>
      </c>
      <c r="GL109" s="22">
        <v>94.037400000000005</v>
      </c>
      <c r="GM109" s="22">
        <v>94.080799999999996</v>
      </c>
      <c r="GN109" s="22">
        <v>94.268100000000004</v>
      </c>
      <c r="GO109" s="22">
        <v>97.591399999999993</v>
      </c>
      <c r="GP109" s="22">
        <v>97.591399999999993</v>
      </c>
      <c r="GQ109" s="22">
        <v>97.687600000000003</v>
      </c>
      <c r="GR109" s="22">
        <v>97.687600000000003</v>
      </c>
      <c r="GS109" s="22">
        <v>97.665099999999995</v>
      </c>
      <c r="GT109" s="22">
        <v>97.631600000000006</v>
      </c>
      <c r="GU109" s="22">
        <v>98.886499999999998</v>
      </c>
      <c r="GV109" s="22">
        <v>98.886499999999998</v>
      </c>
      <c r="GW109" s="22">
        <v>98.978300000000004</v>
      </c>
      <c r="GX109" s="22">
        <v>98.978300000000004</v>
      </c>
      <c r="GY109" s="22">
        <v>98.9529</v>
      </c>
      <c r="GZ109" s="22">
        <v>98.999099999999999</v>
      </c>
      <c r="HA109" s="22">
        <v>99.825299999999999</v>
      </c>
      <c r="HB109" s="22">
        <v>99.825299999999999</v>
      </c>
      <c r="HC109" s="22">
        <v>99.667100000000005</v>
      </c>
      <c r="HD109" s="22">
        <v>99.667100000000005</v>
      </c>
      <c r="HE109" s="22">
        <v>99.673100000000005</v>
      </c>
      <c r="HF109" s="22">
        <v>99.592600000000004</v>
      </c>
      <c r="HG109" s="22">
        <v>99.7958</v>
      </c>
      <c r="HH109" s="22">
        <v>99.7958</v>
      </c>
      <c r="HI109" s="22">
        <v>99.570099999999996</v>
      </c>
      <c r="HJ109" s="22">
        <v>99.570099999999996</v>
      </c>
      <c r="HK109" s="22">
        <v>99.558099999999996</v>
      </c>
      <c r="HL109" s="22">
        <v>99.528800000000004</v>
      </c>
      <c r="HM109" s="22">
        <v>99.4602</v>
      </c>
      <c r="HN109" s="22">
        <v>99.4602</v>
      </c>
      <c r="HO109" s="22">
        <v>99.377899999999997</v>
      </c>
      <c r="HP109" s="22">
        <v>99.377899999999997</v>
      </c>
      <c r="HQ109" s="22">
        <v>99.373699999999999</v>
      </c>
      <c r="HR109" s="22">
        <v>99.393900000000002</v>
      </c>
      <c r="HS109" s="167">
        <v>100</v>
      </c>
      <c r="HT109" s="22">
        <v>100</v>
      </c>
      <c r="HU109" s="4">
        <v>100.3436</v>
      </c>
      <c r="HV109" s="4">
        <v>100.3436</v>
      </c>
      <c r="HW109" s="4">
        <v>100.54</v>
      </c>
      <c r="HX109" s="4">
        <v>100.8806</v>
      </c>
      <c r="HY109" s="4">
        <v>101.8554</v>
      </c>
      <c r="HZ109" s="4">
        <v>101.8554</v>
      </c>
      <c r="IA109" s="4">
        <v>103.8573</v>
      </c>
      <c r="IB109" s="4">
        <v>103.8573</v>
      </c>
      <c r="IC109" s="4">
        <v>104.9465</v>
      </c>
      <c r="ID109" s="4">
        <v>105.86839999999999</v>
      </c>
      <c r="IE109" s="4">
        <v>109.9975</v>
      </c>
      <c r="IF109" s="4">
        <v>109.9975</v>
      </c>
      <c r="IG109" s="4">
        <v>110.8563</v>
      </c>
      <c r="IH109" s="4">
        <v>110.8563</v>
      </c>
      <c r="II109" s="4">
        <v>110.8545</v>
      </c>
      <c r="IJ109" s="28">
        <v>112.07299999999999</v>
      </c>
    </row>
    <row r="110" spans="1:244" s="13" customFormat="1" ht="11.1" customHeight="1" x14ac:dyDescent="0.2">
      <c r="A110" s="95" t="s">
        <v>2253</v>
      </c>
      <c r="B110"/>
      <c r="C110" t="s">
        <v>5559</v>
      </c>
      <c r="D110" s="46" t="s">
        <v>38</v>
      </c>
      <c r="E110" s="47"/>
      <c r="F110" s="34"/>
      <c r="G110" s="34"/>
      <c r="H110" s="34" t="str">
        <f>IF(LEFT($J$1,1)="1",VLOOKUP($A110,PPI_IPI_PGA_PGAI!$A:$I,2,FALSE),IF(LEFT($J$1,1)="2",VLOOKUP($A110,PPI_IPI_PGA_PGAI!$A:$I,3,FALSE),IF(LEFT($J$1,1)="3",VLOOKUP($A110,PPI_IPI_PGA_PGAI!$A:$I,4,FALSE),VLOOKUP($A110,PPI_IPI_PGA_PGAI!$A:$I,5,FALSE))))</f>
        <v>Säge- und Hobelprodukte</v>
      </c>
      <c r="I110" s="34"/>
      <c r="J110" s="34"/>
      <c r="K110" s="34"/>
      <c r="L110" s="34"/>
      <c r="M110" s="34"/>
      <c r="N110" s="189"/>
      <c r="O110" s="5">
        <v>0.42059999999999997</v>
      </c>
      <c r="P110" s="22">
        <v>99.391599999999997</v>
      </c>
      <c r="Q110" s="22">
        <v>99.391599999999997</v>
      </c>
      <c r="R110" s="22">
        <v>100.0966</v>
      </c>
      <c r="S110" s="22">
        <v>100.0966</v>
      </c>
      <c r="T110" s="22">
        <v>100.0966</v>
      </c>
      <c r="U110" s="22">
        <v>100.2987</v>
      </c>
      <c r="V110" s="22">
        <v>100.8595</v>
      </c>
      <c r="W110" s="22">
        <v>100.8595</v>
      </c>
      <c r="X110" s="22">
        <v>101.44199999999999</v>
      </c>
      <c r="Y110" s="22">
        <v>101.44199999999999</v>
      </c>
      <c r="Z110" s="22">
        <v>101.298</v>
      </c>
      <c r="AA110" s="22">
        <v>100.554</v>
      </c>
      <c r="AB110" s="22">
        <v>100.554</v>
      </c>
      <c r="AC110" s="22">
        <v>100.554</v>
      </c>
      <c r="AD110" s="22">
        <v>101.5231</v>
      </c>
      <c r="AE110" s="22">
        <v>101.5231</v>
      </c>
      <c r="AF110" s="22">
        <v>101.5231</v>
      </c>
      <c r="AG110" s="22">
        <v>101.2466</v>
      </c>
      <c r="AH110" s="22">
        <v>101.1464</v>
      </c>
      <c r="AI110" s="22">
        <v>101.1464</v>
      </c>
      <c r="AJ110" s="22">
        <v>101.5802</v>
      </c>
      <c r="AK110" s="22">
        <v>101.5802</v>
      </c>
      <c r="AL110" s="22">
        <v>101.68899999999999</v>
      </c>
      <c r="AM110" s="22">
        <v>102.10890000000001</v>
      </c>
      <c r="AN110" s="22">
        <v>102.10890000000001</v>
      </c>
      <c r="AO110" s="22">
        <v>102.10890000000001</v>
      </c>
      <c r="AP110" s="22">
        <v>101.8719</v>
      </c>
      <c r="AQ110" s="22">
        <v>101.8719</v>
      </c>
      <c r="AR110" s="22">
        <v>101.8719</v>
      </c>
      <c r="AS110" s="22">
        <v>101.0864</v>
      </c>
      <c r="AT110" s="22">
        <v>101.4633</v>
      </c>
      <c r="AU110" s="22">
        <v>101.4633</v>
      </c>
      <c r="AV110" s="22">
        <v>102.1537</v>
      </c>
      <c r="AW110" s="22">
        <v>102.1537</v>
      </c>
      <c r="AX110" s="22">
        <v>101.8896</v>
      </c>
      <c r="AY110" s="22">
        <v>101.3107</v>
      </c>
      <c r="AZ110" s="22">
        <v>101.3107</v>
      </c>
      <c r="BA110" s="22">
        <v>101.3107</v>
      </c>
      <c r="BB110" s="22">
        <v>102.2782</v>
      </c>
      <c r="BC110" s="22">
        <v>102.2782</v>
      </c>
      <c r="BD110" s="22">
        <v>102.2782</v>
      </c>
      <c r="BE110" s="22">
        <v>102.62309999999999</v>
      </c>
      <c r="BF110" s="22">
        <v>103.8463</v>
      </c>
      <c r="BG110" s="22">
        <v>103.8463</v>
      </c>
      <c r="BH110" s="22">
        <v>104.3857</v>
      </c>
      <c r="BI110" s="22">
        <v>104.3857</v>
      </c>
      <c r="BJ110" s="22">
        <v>106.26819999999999</v>
      </c>
      <c r="BK110" s="22">
        <v>107.2936</v>
      </c>
      <c r="BL110" s="22">
        <v>107.2936</v>
      </c>
      <c r="BM110" s="22">
        <v>107.2936</v>
      </c>
      <c r="BN110" s="22">
        <v>111.0461</v>
      </c>
      <c r="BO110" s="22">
        <v>111.0461</v>
      </c>
      <c r="BP110" s="22">
        <v>111.0461</v>
      </c>
      <c r="BQ110" s="22">
        <v>111.0723</v>
      </c>
      <c r="BR110" s="22">
        <v>111.9769</v>
      </c>
      <c r="BS110" s="22">
        <v>111.9769</v>
      </c>
      <c r="BT110" s="22">
        <v>112.125</v>
      </c>
      <c r="BU110" s="22">
        <v>112.125</v>
      </c>
      <c r="BV110" s="22">
        <v>112.2698</v>
      </c>
      <c r="BW110" s="22">
        <v>112.65179999999999</v>
      </c>
      <c r="BX110" s="22">
        <v>112.65179999999999</v>
      </c>
      <c r="BY110" s="22">
        <v>112.65179999999999</v>
      </c>
      <c r="BZ110" s="22">
        <v>112.4682</v>
      </c>
      <c r="CA110" s="22">
        <v>112.4682</v>
      </c>
      <c r="CB110" s="22">
        <v>112.4682</v>
      </c>
      <c r="CC110" s="22">
        <v>112.42100000000001</v>
      </c>
      <c r="CD110" s="22">
        <v>111.9739</v>
      </c>
      <c r="CE110" s="22">
        <v>111.9739</v>
      </c>
      <c r="CF110" s="22">
        <v>111.8312</v>
      </c>
      <c r="CG110" s="22">
        <v>111.8312</v>
      </c>
      <c r="CH110" s="22">
        <v>111.0027</v>
      </c>
      <c r="CI110" s="22">
        <v>110.586</v>
      </c>
      <c r="CJ110" s="22">
        <v>110.586</v>
      </c>
      <c r="CK110" s="22">
        <v>110.586</v>
      </c>
      <c r="CL110" s="22">
        <v>108.6808</v>
      </c>
      <c r="CM110" s="22">
        <v>108.6808</v>
      </c>
      <c r="CN110" s="22">
        <v>108.6808</v>
      </c>
      <c r="CO110" s="22">
        <v>109.0048</v>
      </c>
      <c r="CP110" s="22">
        <v>109.2748</v>
      </c>
      <c r="CQ110" s="22">
        <v>109.2748</v>
      </c>
      <c r="CR110" s="22">
        <v>109.3407</v>
      </c>
      <c r="CS110" s="22">
        <v>109.3407</v>
      </c>
      <c r="CT110" s="22">
        <v>109.2555</v>
      </c>
      <c r="CU110" s="22">
        <v>109.35980000000001</v>
      </c>
      <c r="CV110" s="22">
        <v>109.35980000000001</v>
      </c>
      <c r="CW110" s="22">
        <v>109.35980000000001</v>
      </c>
      <c r="CX110" s="22">
        <v>109.8194</v>
      </c>
      <c r="CY110" s="22">
        <v>109.8194</v>
      </c>
      <c r="CZ110" s="22">
        <v>109.8194</v>
      </c>
      <c r="DA110" s="22">
        <v>110.1472</v>
      </c>
      <c r="DB110" s="22">
        <v>110.2367</v>
      </c>
      <c r="DC110" s="22">
        <v>110.2367</v>
      </c>
      <c r="DD110" s="22">
        <v>110.2367</v>
      </c>
      <c r="DE110" s="22">
        <v>110.40689999999999</v>
      </c>
      <c r="DF110" s="22">
        <v>110.40689999999999</v>
      </c>
      <c r="DG110" s="22">
        <v>109.8205</v>
      </c>
      <c r="DH110" s="22">
        <v>109.4661</v>
      </c>
      <c r="DI110" s="22">
        <v>109.3319</v>
      </c>
      <c r="DJ110" s="22">
        <v>109.3319</v>
      </c>
      <c r="DK110" s="22">
        <v>108.35509999999999</v>
      </c>
      <c r="DL110" s="22">
        <v>108.35509999999999</v>
      </c>
      <c r="DM110" s="22">
        <v>107.8156</v>
      </c>
      <c r="DN110" s="22">
        <v>107.6129</v>
      </c>
      <c r="DO110" s="22">
        <v>106.6845</v>
      </c>
      <c r="DP110" s="22">
        <v>106.6845</v>
      </c>
      <c r="DQ110" s="22">
        <v>106.83240000000001</v>
      </c>
      <c r="DR110" s="22">
        <v>106.83240000000001</v>
      </c>
      <c r="DS110" s="22">
        <v>106.46939999999999</v>
      </c>
      <c r="DT110" s="22">
        <v>106.434</v>
      </c>
      <c r="DU110" s="22">
        <v>106.3274</v>
      </c>
      <c r="DV110" s="22">
        <v>106.3274</v>
      </c>
      <c r="DW110" s="22">
        <v>105.3412</v>
      </c>
      <c r="DX110" s="22">
        <v>105.3412</v>
      </c>
      <c r="DY110" s="22">
        <v>105.6317</v>
      </c>
      <c r="DZ110" s="22">
        <v>105.6918</v>
      </c>
      <c r="EA110" s="22">
        <v>105.0455</v>
      </c>
      <c r="EB110" s="22">
        <v>105.0455</v>
      </c>
      <c r="EC110" s="22">
        <v>105.1741</v>
      </c>
      <c r="ED110" s="22">
        <v>105.1741</v>
      </c>
      <c r="EE110" s="22">
        <v>104.18819999999999</v>
      </c>
      <c r="EF110" s="22">
        <v>104.2295</v>
      </c>
      <c r="EG110" s="22">
        <v>105.1241</v>
      </c>
      <c r="EH110" s="22">
        <v>105.1241</v>
      </c>
      <c r="EI110" s="22">
        <v>105.29510000000001</v>
      </c>
      <c r="EJ110" s="22">
        <v>105.29510000000001</v>
      </c>
      <c r="EK110" s="22">
        <v>106.3308</v>
      </c>
      <c r="EL110" s="22">
        <v>106.29510000000001</v>
      </c>
      <c r="EM110" s="22">
        <v>106.863</v>
      </c>
      <c r="EN110" s="22">
        <v>106.863</v>
      </c>
      <c r="EO110" s="22">
        <v>107.3873</v>
      </c>
      <c r="EP110" s="22">
        <v>107.3873</v>
      </c>
      <c r="EQ110" s="22">
        <v>107.0643</v>
      </c>
      <c r="ER110" s="22">
        <v>107.09229999999999</v>
      </c>
      <c r="ES110" s="22">
        <v>108.10429999999999</v>
      </c>
      <c r="ET110" s="22">
        <v>108.10429999999999</v>
      </c>
      <c r="EU110" s="22">
        <v>108.2946</v>
      </c>
      <c r="EV110" s="22">
        <v>108.2946</v>
      </c>
      <c r="EW110" s="22">
        <v>106.5575</v>
      </c>
      <c r="EX110" s="22">
        <v>106.7453</v>
      </c>
      <c r="EY110" s="22">
        <v>106.54689999999999</v>
      </c>
      <c r="EZ110" s="22">
        <v>106.54689999999999</v>
      </c>
      <c r="FA110" s="22">
        <v>107.1048</v>
      </c>
      <c r="FB110" s="22">
        <v>107.1048</v>
      </c>
      <c r="FC110" s="22">
        <v>105.07129999999999</v>
      </c>
      <c r="FD110" s="22">
        <v>104.5813</v>
      </c>
      <c r="FE110" s="22">
        <v>102.405</v>
      </c>
      <c r="FF110" s="22">
        <v>102.405</v>
      </c>
      <c r="FG110" s="22">
        <v>102.1528</v>
      </c>
      <c r="FH110" s="22">
        <v>102.1528</v>
      </c>
      <c r="FI110" s="22">
        <v>102.1408</v>
      </c>
      <c r="FJ110" s="22">
        <v>102.127</v>
      </c>
      <c r="FK110" s="22">
        <v>101.9607</v>
      </c>
      <c r="FL110" s="22">
        <v>101.9607</v>
      </c>
      <c r="FM110" s="22">
        <v>101.49469999999999</v>
      </c>
      <c r="FN110" s="22">
        <v>101.49469999999999</v>
      </c>
      <c r="FO110" s="22">
        <v>102.0334</v>
      </c>
      <c r="FP110" s="22">
        <v>102.2773</v>
      </c>
      <c r="FQ110" s="22">
        <v>101.6</v>
      </c>
      <c r="FR110" s="22">
        <v>101.6</v>
      </c>
      <c r="FS110" s="22">
        <v>102.4586</v>
      </c>
      <c r="FT110" s="22">
        <v>102.4586</v>
      </c>
      <c r="FU110" s="22">
        <v>102.3848</v>
      </c>
      <c r="FV110" s="22">
        <v>102.2547</v>
      </c>
      <c r="FW110" s="22">
        <v>101.8344</v>
      </c>
      <c r="FX110" s="22">
        <v>101.8344</v>
      </c>
      <c r="FY110" s="22">
        <v>102.6938</v>
      </c>
      <c r="FZ110" s="22">
        <v>102.6938</v>
      </c>
      <c r="GA110" s="22">
        <v>102.6949</v>
      </c>
      <c r="GB110" s="22">
        <v>102.21169999999999</v>
      </c>
      <c r="GC110" s="22">
        <v>102.3062</v>
      </c>
      <c r="GD110" s="22">
        <v>102.3062</v>
      </c>
      <c r="GE110" s="22">
        <v>101.66030000000001</v>
      </c>
      <c r="GF110" s="22">
        <v>101.66030000000001</v>
      </c>
      <c r="GG110" s="22">
        <v>102.3235</v>
      </c>
      <c r="GH110" s="22">
        <v>102.64400000000001</v>
      </c>
      <c r="GI110" s="22">
        <v>102.40989999999999</v>
      </c>
      <c r="GJ110" s="22">
        <v>102.40989999999999</v>
      </c>
      <c r="GK110" s="22">
        <v>102.7396</v>
      </c>
      <c r="GL110" s="22">
        <v>102.7396</v>
      </c>
      <c r="GM110" s="22">
        <v>103.3841</v>
      </c>
      <c r="GN110" s="22">
        <v>103.7325</v>
      </c>
      <c r="GO110" s="22">
        <v>104.0839</v>
      </c>
      <c r="GP110" s="22">
        <v>104.0839</v>
      </c>
      <c r="GQ110" s="22">
        <v>104.5645</v>
      </c>
      <c r="GR110" s="22">
        <v>104.5645</v>
      </c>
      <c r="GS110" s="22">
        <v>104.22880000000001</v>
      </c>
      <c r="GT110" s="22">
        <v>104.12869999999999</v>
      </c>
      <c r="GU110" s="22">
        <v>104.3638</v>
      </c>
      <c r="GV110" s="22">
        <v>104.3638</v>
      </c>
      <c r="GW110" s="22">
        <v>104.4954</v>
      </c>
      <c r="GX110" s="22">
        <v>104.4954</v>
      </c>
      <c r="GY110" s="22">
        <v>104.1183</v>
      </c>
      <c r="GZ110" s="22">
        <v>104.1183</v>
      </c>
      <c r="HA110" s="22">
        <v>103.8549</v>
      </c>
      <c r="HB110" s="22">
        <v>103.8549</v>
      </c>
      <c r="HC110" s="22">
        <v>103.4927</v>
      </c>
      <c r="HD110" s="22">
        <v>103.4927</v>
      </c>
      <c r="HE110" s="22">
        <v>103.5835</v>
      </c>
      <c r="HF110" s="22">
        <v>103.5835</v>
      </c>
      <c r="HG110" s="22">
        <v>102.73739999999999</v>
      </c>
      <c r="HH110" s="22">
        <v>102.73739999999999</v>
      </c>
      <c r="HI110" s="22">
        <v>102.04689999999999</v>
      </c>
      <c r="HJ110" s="22">
        <v>102.04689999999999</v>
      </c>
      <c r="HK110" s="22">
        <v>101.8677</v>
      </c>
      <c r="HL110" s="22">
        <v>101.70140000000001</v>
      </c>
      <c r="HM110" s="22">
        <v>101.4543</v>
      </c>
      <c r="HN110" s="22">
        <v>101.4543</v>
      </c>
      <c r="HO110" s="22">
        <v>99.929400000000001</v>
      </c>
      <c r="HP110" s="22">
        <v>99.929400000000001</v>
      </c>
      <c r="HQ110" s="22">
        <v>99.868099999999998</v>
      </c>
      <c r="HR110" s="22">
        <v>99.868099999999998</v>
      </c>
      <c r="HS110" s="167">
        <v>100</v>
      </c>
      <c r="HT110" s="22">
        <v>100</v>
      </c>
      <c r="HU110" s="4">
        <v>100.7342</v>
      </c>
      <c r="HV110" s="4">
        <v>100.7342</v>
      </c>
      <c r="HW110" s="4">
        <v>101.8172</v>
      </c>
      <c r="HX110" s="4">
        <v>101.8582</v>
      </c>
      <c r="HY110" s="4">
        <v>103.1828</v>
      </c>
      <c r="HZ110" s="4">
        <v>103.1828</v>
      </c>
      <c r="IA110" s="4">
        <v>110.8467</v>
      </c>
      <c r="IB110" s="4">
        <v>110.8467</v>
      </c>
      <c r="IC110" s="4">
        <v>116.85250000000001</v>
      </c>
      <c r="ID110" s="4">
        <v>118.184</v>
      </c>
      <c r="IE110" s="4">
        <v>122.96639999999999</v>
      </c>
      <c r="IF110" s="4">
        <v>122.96639999999999</v>
      </c>
      <c r="IG110" s="4">
        <v>124.5779</v>
      </c>
      <c r="IH110" s="4">
        <v>124.5779</v>
      </c>
      <c r="II110" s="4">
        <v>124.56780000000001</v>
      </c>
      <c r="IJ110" s="28">
        <v>124.59310000000001</v>
      </c>
    </row>
    <row r="111" spans="1:244" s="13" customFormat="1" ht="11.1" customHeight="1" x14ac:dyDescent="0.2">
      <c r="A111" s="95" t="s">
        <v>2254</v>
      </c>
      <c r="B111"/>
      <c r="C111" t="s">
        <v>5560</v>
      </c>
      <c r="D111" s="46" t="s">
        <v>39</v>
      </c>
      <c r="E111" s="47"/>
      <c r="F111" s="34"/>
      <c r="G111" s="34"/>
      <c r="H111" s="34"/>
      <c r="I111" s="34" t="str">
        <f>IF(LEFT($J$1,1)="1",VLOOKUP($A111,PPI_IPI_PGA_PGAI!$A:$I,2,FALSE),IF(LEFT($J$1,1)="2",VLOOKUP($A111,PPI_IPI_PGA_PGAI!$A:$I,3,FALSE),IF(LEFT($J$1,1)="3",VLOOKUP($A111,PPI_IPI_PGA_PGAI!$A:$I,4,FALSE),VLOOKUP($A111,PPI_IPI_PGA_PGAI!$A:$I,5,FALSE))))</f>
        <v>Sägereiprodukte</v>
      </c>
      <c r="K111" s="34"/>
      <c r="L111" s="34"/>
      <c r="M111" s="34"/>
      <c r="N111" s="189"/>
      <c r="O111" s="5">
        <v>0.37309999999999999</v>
      </c>
      <c r="P111" s="22">
        <v>102.3683</v>
      </c>
      <c r="Q111" s="22">
        <v>102.3683</v>
      </c>
      <c r="R111" s="22">
        <v>102.7277</v>
      </c>
      <c r="S111" s="22">
        <v>102.7277</v>
      </c>
      <c r="T111" s="22">
        <v>102.7277</v>
      </c>
      <c r="U111" s="22">
        <v>102.7277</v>
      </c>
      <c r="V111" s="22">
        <v>103.43859999999999</v>
      </c>
      <c r="W111" s="22">
        <v>103.43859999999999</v>
      </c>
      <c r="X111" s="22">
        <v>103.39490000000001</v>
      </c>
      <c r="Y111" s="22">
        <v>103.39490000000001</v>
      </c>
      <c r="Z111" s="22">
        <v>103.2123</v>
      </c>
      <c r="AA111" s="22">
        <v>103.2123</v>
      </c>
      <c r="AB111" s="22">
        <v>103.2123</v>
      </c>
      <c r="AC111" s="22">
        <v>103.2123</v>
      </c>
      <c r="AD111" s="22">
        <v>103.378</v>
      </c>
      <c r="AE111" s="22">
        <v>103.378</v>
      </c>
      <c r="AF111" s="22">
        <v>103.378</v>
      </c>
      <c r="AG111" s="22">
        <v>103.378</v>
      </c>
      <c r="AH111" s="22">
        <v>103.2508</v>
      </c>
      <c r="AI111" s="22">
        <v>103.2508</v>
      </c>
      <c r="AJ111" s="22">
        <v>103.2259</v>
      </c>
      <c r="AK111" s="22">
        <v>103.2259</v>
      </c>
      <c r="AL111" s="22">
        <v>103.364</v>
      </c>
      <c r="AM111" s="22">
        <v>103.364</v>
      </c>
      <c r="AN111" s="22">
        <v>103.364</v>
      </c>
      <c r="AO111" s="22">
        <v>103.364</v>
      </c>
      <c r="AP111" s="22">
        <v>103.4427</v>
      </c>
      <c r="AQ111" s="22">
        <v>103.4427</v>
      </c>
      <c r="AR111" s="22">
        <v>103.4427</v>
      </c>
      <c r="AS111" s="22">
        <v>103.4427</v>
      </c>
      <c r="AT111" s="22">
        <v>103.9205</v>
      </c>
      <c r="AU111" s="22">
        <v>103.9205</v>
      </c>
      <c r="AV111" s="22">
        <v>103.9461</v>
      </c>
      <c r="AW111" s="22">
        <v>103.9461</v>
      </c>
      <c r="AX111" s="22">
        <v>103.6112</v>
      </c>
      <c r="AY111" s="22">
        <v>103.6112</v>
      </c>
      <c r="AZ111" s="22">
        <v>103.6112</v>
      </c>
      <c r="BA111" s="22">
        <v>103.6112</v>
      </c>
      <c r="BB111" s="22">
        <v>104.6833</v>
      </c>
      <c r="BC111" s="22">
        <v>104.6833</v>
      </c>
      <c r="BD111" s="22">
        <v>104.6833</v>
      </c>
      <c r="BE111" s="22">
        <v>104.6833</v>
      </c>
      <c r="BF111" s="22">
        <v>106.23390000000001</v>
      </c>
      <c r="BG111" s="22">
        <v>106.23390000000001</v>
      </c>
      <c r="BH111" s="22">
        <v>106.36239999999999</v>
      </c>
      <c r="BI111" s="22">
        <v>106.36239999999999</v>
      </c>
      <c r="BJ111" s="22">
        <v>108.7488</v>
      </c>
      <c r="BK111" s="22">
        <v>108.7488</v>
      </c>
      <c r="BL111" s="22">
        <v>108.7488</v>
      </c>
      <c r="BM111" s="22">
        <v>108.7488</v>
      </c>
      <c r="BN111" s="22">
        <v>112.8587</v>
      </c>
      <c r="BO111" s="22">
        <v>112.8587</v>
      </c>
      <c r="BP111" s="22">
        <v>112.8587</v>
      </c>
      <c r="BQ111" s="22">
        <v>112.8587</v>
      </c>
      <c r="BR111" s="22">
        <v>114.00579999999999</v>
      </c>
      <c r="BS111" s="22">
        <v>114.00579999999999</v>
      </c>
      <c r="BT111" s="22">
        <v>114.2992</v>
      </c>
      <c r="BU111" s="22">
        <v>114.2992</v>
      </c>
      <c r="BV111" s="22">
        <v>114.4828</v>
      </c>
      <c r="BW111" s="22">
        <v>114.4828</v>
      </c>
      <c r="BX111" s="22">
        <v>114.4828</v>
      </c>
      <c r="BY111" s="22">
        <v>114.4828</v>
      </c>
      <c r="BZ111" s="22">
        <v>115.1634</v>
      </c>
      <c r="CA111" s="22">
        <v>115.1634</v>
      </c>
      <c r="CB111" s="22">
        <v>115.1634</v>
      </c>
      <c r="CC111" s="22">
        <v>115.1634</v>
      </c>
      <c r="CD111" s="22">
        <v>114.5967</v>
      </c>
      <c r="CE111" s="22">
        <v>114.5967</v>
      </c>
      <c r="CF111" s="22">
        <v>114.60339999999999</v>
      </c>
      <c r="CG111" s="22">
        <v>114.60339999999999</v>
      </c>
      <c r="CH111" s="22">
        <v>113.5531</v>
      </c>
      <c r="CI111" s="22">
        <v>113.5531</v>
      </c>
      <c r="CJ111" s="22">
        <v>113.5531</v>
      </c>
      <c r="CK111" s="22">
        <v>113.5531</v>
      </c>
      <c r="CL111" s="22">
        <v>111.6007</v>
      </c>
      <c r="CM111" s="22">
        <v>111.6007</v>
      </c>
      <c r="CN111" s="22">
        <v>111.6007</v>
      </c>
      <c r="CO111" s="22">
        <v>111.6007</v>
      </c>
      <c r="CP111" s="22">
        <v>111.9431</v>
      </c>
      <c r="CQ111" s="22">
        <v>111.9431</v>
      </c>
      <c r="CR111" s="22">
        <v>111.9431</v>
      </c>
      <c r="CS111" s="22">
        <v>111.9431</v>
      </c>
      <c r="CT111" s="22">
        <v>111.8352</v>
      </c>
      <c r="CU111" s="22">
        <v>111.76560000000001</v>
      </c>
      <c r="CV111" s="22">
        <v>111.76560000000001</v>
      </c>
      <c r="CW111" s="22">
        <v>111.76560000000001</v>
      </c>
      <c r="CX111" s="22">
        <v>111.9808</v>
      </c>
      <c r="CY111" s="22">
        <v>111.9808</v>
      </c>
      <c r="CZ111" s="22">
        <v>111.9808</v>
      </c>
      <c r="DA111" s="22">
        <v>111.9808</v>
      </c>
      <c r="DB111" s="22">
        <v>112.0942</v>
      </c>
      <c r="DC111" s="22">
        <v>112.0942</v>
      </c>
      <c r="DD111" s="22">
        <v>112.0942</v>
      </c>
      <c r="DE111" s="22">
        <v>112.3309</v>
      </c>
      <c r="DF111" s="22">
        <v>112.3309</v>
      </c>
      <c r="DG111" s="22">
        <v>111.62439999999999</v>
      </c>
      <c r="DH111" s="22">
        <v>111.62439999999999</v>
      </c>
      <c r="DI111" s="22">
        <v>111.46259999999999</v>
      </c>
      <c r="DJ111" s="22">
        <v>111.46259999999999</v>
      </c>
      <c r="DK111" s="22">
        <v>110.5033</v>
      </c>
      <c r="DL111" s="22">
        <v>110.5033</v>
      </c>
      <c r="DM111" s="22">
        <v>109.8532</v>
      </c>
      <c r="DN111" s="22">
        <v>109.8532</v>
      </c>
      <c r="DO111" s="22">
        <v>108.7345</v>
      </c>
      <c r="DP111" s="22">
        <v>108.7345</v>
      </c>
      <c r="DQ111" s="22">
        <v>108.92749999999999</v>
      </c>
      <c r="DR111" s="22">
        <v>108.92749999999999</v>
      </c>
      <c r="DS111" s="22">
        <v>108.4901</v>
      </c>
      <c r="DT111" s="22">
        <v>108.4901</v>
      </c>
      <c r="DU111" s="22">
        <v>108.3617</v>
      </c>
      <c r="DV111" s="22">
        <v>108.3617</v>
      </c>
      <c r="DW111" s="22">
        <v>107.40049999999999</v>
      </c>
      <c r="DX111" s="22">
        <v>107.40049999999999</v>
      </c>
      <c r="DY111" s="22">
        <v>107.75069999999999</v>
      </c>
      <c r="DZ111" s="22">
        <v>107.75069999999999</v>
      </c>
      <c r="EA111" s="22">
        <v>106.97190000000001</v>
      </c>
      <c r="EB111" s="22">
        <v>106.97190000000001</v>
      </c>
      <c r="EC111" s="22">
        <v>107.1884</v>
      </c>
      <c r="ED111" s="22">
        <v>107.1884</v>
      </c>
      <c r="EE111" s="22">
        <v>106.0003</v>
      </c>
      <c r="EF111" s="22">
        <v>106.0003</v>
      </c>
      <c r="EG111" s="22">
        <v>107.07850000000001</v>
      </c>
      <c r="EH111" s="22">
        <v>107.07850000000001</v>
      </c>
      <c r="EI111" s="22">
        <v>107.2373</v>
      </c>
      <c r="EJ111" s="22">
        <v>107.2373</v>
      </c>
      <c r="EK111" s="22">
        <v>108.4854</v>
      </c>
      <c r="EL111" s="22">
        <v>108.4864</v>
      </c>
      <c r="EM111" s="22">
        <v>109.17059999999999</v>
      </c>
      <c r="EN111" s="22">
        <v>109.17059999999999</v>
      </c>
      <c r="EO111" s="22">
        <v>109.7624</v>
      </c>
      <c r="EP111" s="22">
        <v>109.7624</v>
      </c>
      <c r="EQ111" s="22">
        <v>109.3734</v>
      </c>
      <c r="ER111" s="22">
        <v>109.3734</v>
      </c>
      <c r="ES111" s="22">
        <v>110.59269999999999</v>
      </c>
      <c r="ET111" s="22">
        <v>110.59269999999999</v>
      </c>
      <c r="EU111" s="22">
        <v>110.6598</v>
      </c>
      <c r="EV111" s="22">
        <v>110.6598</v>
      </c>
      <c r="EW111" s="22">
        <v>108.5664</v>
      </c>
      <c r="EX111" s="22">
        <v>108.5664</v>
      </c>
      <c r="EY111" s="22">
        <v>108.32729999999999</v>
      </c>
      <c r="EZ111" s="22">
        <v>108.32729999999999</v>
      </c>
      <c r="FA111" s="22">
        <v>109.2597</v>
      </c>
      <c r="FB111" s="22">
        <v>109.2597</v>
      </c>
      <c r="FC111" s="22">
        <v>106.8094</v>
      </c>
      <c r="FD111" s="22">
        <v>106.8094</v>
      </c>
      <c r="FE111" s="22">
        <v>104.1871</v>
      </c>
      <c r="FF111" s="22">
        <v>104.1871</v>
      </c>
      <c r="FG111" s="22">
        <v>104.08669999999999</v>
      </c>
      <c r="FH111" s="22">
        <v>104.08669999999999</v>
      </c>
      <c r="FI111" s="22">
        <v>104.07210000000001</v>
      </c>
      <c r="FJ111" s="22">
        <v>104.0775</v>
      </c>
      <c r="FK111" s="22">
        <v>103.8771</v>
      </c>
      <c r="FL111" s="22">
        <v>103.8771</v>
      </c>
      <c r="FM111" s="22">
        <v>103.97410000000001</v>
      </c>
      <c r="FN111" s="22">
        <v>103.97410000000001</v>
      </c>
      <c r="FO111" s="22">
        <v>104.7054</v>
      </c>
      <c r="FP111" s="22">
        <v>104.7054</v>
      </c>
      <c r="FQ111" s="22">
        <v>103.7859</v>
      </c>
      <c r="FR111" s="22">
        <v>103.7859</v>
      </c>
      <c r="FS111" s="22">
        <v>104.3241</v>
      </c>
      <c r="FT111" s="22">
        <v>104.3241</v>
      </c>
      <c r="FU111" s="22">
        <v>104.224</v>
      </c>
      <c r="FV111" s="22">
        <v>104.224</v>
      </c>
      <c r="FW111" s="22">
        <v>103.6533</v>
      </c>
      <c r="FX111" s="22">
        <v>103.6533</v>
      </c>
      <c r="FY111" s="22">
        <v>104.5628</v>
      </c>
      <c r="FZ111" s="22">
        <v>104.5628</v>
      </c>
      <c r="GA111" s="22">
        <v>104.5643</v>
      </c>
      <c r="GB111" s="22">
        <v>104.5643</v>
      </c>
      <c r="GC111" s="22">
        <v>104.6925</v>
      </c>
      <c r="GD111" s="22">
        <v>104.6925</v>
      </c>
      <c r="GE111" s="22">
        <v>103.95189999999999</v>
      </c>
      <c r="GF111" s="22">
        <v>103.95189999999999</v>
      </c>
      <c r="GG111" s="22">
        <v>104.8523</v>
      </c>
      <c r="GH111" s="22">
        <v>104.8523</v>
      </c>
      <c r="GI111" s="22">
        <v>104.53440000000001</v>
      </c>
      <c r="GJ111" s="22">
        <v>104.53440000000001</v>
      </c>
      <c r="GK111" s="22">
        <v>104.20489999999999</v>
      </c>
      <c r="GL111" s="22">
        <v>104.20489999999999</v>
      </c>
      <c r="GM111" s="22">
        <v>105.07989999999999</v>
      </c>
      <c r="GN111" s="22">
        <v>105.07989999999999</v>
      </c>
      <c r="GO111" s="22">
        <v>105.55710000000001</v>
      </c>
      <c r="GP111" s="22">
        <v>105.55710000000001</v>
      </c>
      <c r="GQ111" s="22">
        <v>105.72450000000001</v>
      </c>
      <c r="GR111" s="22">
        <v>105.72450000000001</v>
      </c>
      <c r="GS111" s="22">
        <v>105.2688</v>
      </c>
      <c r="GT111" s="22">
        <v>105.2688</v>
      </c>
      <c r="GU111" s="22">
        <v>105.58799999999999</v>
      </c>
      <c r="GV111" s="22">
        <v>105.58799999999999</v>
      </c>
      <c r="GW111" s="22">
        <v>105.9122</v>
      </c>
      <c r="GX111" s="22">
        <v>105.9122</v>
      </c>
      <c r="GY111" s="22">
        <v>105.40009999999999</v>
      </c>
      <c r="GZ111" s="22">
        <v>105.40009999999999</v>
      </c>
      <c r="HA111" s="22">
        <v>105.0425</v>
      </c>
      <c r="HB111" s="22">
        <v>105.0425</v>
      </c>
      <c r="HC111" s="22">
        <v>104.5162</v>
      </c>
      <c r="HD111" s="22">
        <v>104.5162</v>
      </c>
      <c r="HE111" s="22">
        <v>104.6396</v>
      </c>
      <c r="HF111" s="22">
        <v>104.6396</v>
      </c>
      <c r="HG111" s="22">
        <v>103.49079999999999</v>
      </c>
      <c r="HH111" s="22">
        <v>103.49079999999999</v>
      </c>
      <c r="HI111" s="22">
        <v>102.55329999999999</v>
      </c>
      <c r="HJ111" s="22">
        <v>102.55329999999999</v>
      </c>
      <c r="HK111" s="22">
        <v>102.31</v>
      </c>
      <c r="HL111" s="22">
        <v>102.31</v>
      </c>
      <c r="HM111" s="22">
        <v>101.9744</v>
      </c>
      <c r="HN111" s="22">
        <v>101.9744</v>
      </c>
      <c r="HO111" s="22">
        <v>99.9041</v>
      </c>
      <c r="HP111" s="22">
        <v>99.9041</v>
      </c>
      <c r="HQ111" s="22">
        <v>99.820899999999995</v>
      </c>
      <c r="HR111" s="22">
        <v>99.820899999999995</v>
      </c>
      <c r="HS111" s="167">
        <v>100</v>
      </c>
      <c r="HT111" s="22">
        <v>100</v>
      </c>
      <c r="HU111" s="4">
        <v>100.70359999999999</v>
      </c>
      <c r="HV111" s="4">
        <v>100.70359999999999</v>
      </c>
      <c r="HW111" s="4">
        <v>101.92440000000001</v>
      </c>
      <c r="HX111" s="4">
        <v>101.92440000000001</v>
      </c>
      <c r="HY111" s="4">
        <v>103.41759999999999</v>
      </c>
      <c r="HZ111" s="4">
        <v>103.41759999999999</v>
      </c>
      <c r="IA111" s="4">
        <v>110.6468</v>
      </c>
      <c r="IB111" s="4">
        <v>110.6468</v>
      </c>
      <c r="IC111" s="4">
        <v>117.41719999999999</v>
      </c>
      <c r="ID111" s="4">
        <v>117.41719999999999</v>
      </c>
      <c r="IE111" s="4">
        <v>122.80840000000001</v>
      </c>
      <c r="IF111" s="4">
        <v>122.80840000000001</v>
      </c>
      <c r="IG111" s="4">
        <v>124.6251</v>
      </c>
      <c r="IH111" s="4">
        <v>124.6251</v>
      </c>
      <c r="II111" s="4">
        <v>124.61369999999999</v>
      </c>
      <c r="IJ111" s="28">
        <v>124.61369999999999</v>
      </c>
    </row>
    <row r="112" spans="1:244" s="13" customFormat="1" ht="11.1" customHeight="1" x14ac:dyDescent="0.2">
      <c r="A112" s="95" t="s">
        <v>2256</v>
      </c>
      <c r="B112"/>
      <c r="C112" t="s">
        <v>5561</v>
      </c>
      <c r="D112" s="46" t="s">
        <v>40</v>
      </c>
      <c r="E112" s="47"/>
      <c r="F112" s="34"/>
      <c r="G112" s="34"/>
      <c r="H112" s="34"/>
      <c r="I112" s="34" t="str">
        <f>IF(LEFT($J$1,1)="1",VLOOKUP($A112,PPI_IPI_PGA_PGAI!$A:$I,2,FALSE),IF(LEFT($J$1,1)="2",VLOOKUP($A112,PPI_IPI_PGA_PGAI!$A:$I,3,FALSE),IF(LEFT($J$1,1)="3",VLOOKUP($A112,PPI_IPI_PGA_PGAI!$A:$I,4,FALSE),VLOOKUP($A112,PPI_IPI_PGA_PGAI!$A:$I,5,FALSE))))</f>
        <v>Hobelprodukte</v>
      </c>
      <c r="K112" s="34"/>
      <c r="L112" s="34"/>
      <c r="M112" s="34"/>
      <c r="N112" s="189"/>
      <c r="O112" s="5">
        <v>4.7500000000000001E-2</v>
      </c>
      <c r="P112" s="22">
        <v>90.184399999999997</v>
      </c>
      <c r="Q112" s="22">
        <v>90.184399999999997</v>
      </c>
      <c r="R112" s="22">
        <v>92.222800000000007</v>
      </c>
      <c r="S112" s="22">
        <v>92.222800000000007</v>
      </c>
      <c r="T112" s="22">
        <v>92.222800000000007</v>
      </c>
      <c r="U112" s="22">
        <v>93.200999999999993</v>
      </c>
      <c r="V112" s="22">
        <v>93.200999999999993</v>
      </c>
      <c r="W112" s="22">
        <v>93.200999999999993</v>
      </c>
      <c r="X112" s="22">
        <v>96.185599999999994</v>
      </c>
      <c r="Y112" s="22">
        <v>96.185599999999994</v>
      </c>
      <c r="Z112" s="22">
        <v>96.185599999999994</v>
      </c>
      <c r="AA112" s="22">
        <v>92.586200000000005</v>
      </c>
      <c r="AB112" s="22">
        <v>92.586200000000005</v>
      </c>
      <c r="AC112" s="22">
        <v>92.586200000000005</v>
      </c>
      <c r="AD112" s="22">
        <v>96.642600000000002</v>
      </c>
      <c r="AE112" s="22">
        <v>96.642600000000002</v>
      </c>
      <c r="AF112" s="22">
        <v>96.642600000000002</v>
      </c>
      <c r="AG112" s="22">
        <v>95.305300000000003</v>
      </c>
      <c r="AH112" s="22">
        <v>95.305300000000003</v>
      </c>
      <c r="AI112" s="22">
        <v>95.305300000000003</v>
      </c>
      <c r="AJ112" s="22">
        <v>97.498800000000003</v>
      </c>
      <c r="AK112" s="22">
        <v>97.498800000000003</v>
      </c>
      <c r="AL112" s="22">
        <v>97.498800000000003</v>
      </c>
      <c r="AM112" s="22">
        <v>99.530199999999994</v>
      </c>
      <c r="AN112" s="22">
        <v>99.530199999999994</v>
      </c>
      <c r="AO112" s="22">
        <v>99.530199999999994</v>
      </c>
      <c r="AP112" s="22">
        <v>98.082999999999998</v>
      </c>
      <c r="AQ112" s="22">
        <v>98.082999999999998</v>
      </c>
      <c r="AR112" s="22">
        <v>98.082999999999998</v>
      </c>
      <c r="AS112" s="22">
        <v>94.282899999999998</v>
      </c>
      <c r="AT112" s="22">
        <v>94.282899999999998</v>
      </c>
      <c r="AU112" s="22">
        <v>94.282899999999998</v>
      </c>
      <c r="AV112" s="22">
        <v>97.525999999999996</v>
      </c>
      <c r="AW112" s="22">
        <v>97.525999999999996</v>
      </c>
      <c r="AX112" s="22">
        <v>97.525999999999996</v>
      </c>
      <c r="AY112" s="22">
        <v>94.724999999999994</v>
      </c>
      <c r="AZ112" s="22">
        <v>94.724999999999994</v>
      </c>
      <c r="BA112" s="22">
        <v>94.724999999999994</v>
      </c>
      <c r="BB112" s="22">
        <v>95.314300000000003</v>
      </c>
      <c r="BC112" s="22">
        <v>95.314300000000003</v>
      </c>
      <c r="BD112" s="22">
        <v>95.314300000000003</v>
      </c>
      <c r="BE112" s="22">
        <v>96.983099999999993</v>
      </c>
      <c r="BF112" s="22">
        <v>96.983099999999993</v>
      </c>
      <c r="BG112" s="22">
        <v>96.983099999999993</v>
      </c>
      <c r="BH112" s="22">
        <v>99.102500000000006</v>
      </c>
      <c r="BI112" s="22">
        <v>99.102500000000006</v>
      </c>
      <c r="BJ112" s="22">
        <v>99.102500000000006</v>
      </c>
      <c r="BK112" s="22">
        <v>104.0629</v>
      </c>
      <c r="BL112" s="22">
        <v>104.0629</v>
      </c>
      <c r="BM112" s="22">
        <v>104.0629</v>
      </c>
      <c r="BN112" s="22">
        <v>106.5326</v>
      </c>
      <c r="BO112" s="22">
        <v>106.5326</v>
      </c>
      <c r="BP112" s="22">
        <v>106.5326</v>
      </c>
      <c r="BQ112" s="22">
        <v>106.6597</v>
      </c>
      <c r="BR112" s="22">
        <v>106.6597</v>
      </c>
      <c r="BS112" s="22">
        <v>106.6597</v>
      </c>
      <c r="BT112" s="22">
        <v>106.25530000000001</v>
      </c>
      <c r="BU112" s="22">
        <v>106.25530000000001</v>
      </c>
      <c r="BV112" s="22">
        <v>106.25530000000001</v>
      </c>
      <c r="BW112" s="22">
        <v>108.1035</v>
      </c>
      <c r="BX112" s="22">
        <v>108.1035</v>
      </c>
      <c r="BY112" s="22">
        <v>108.1035</v>
      </c>
      <c r="BZ112" s="22">
        <v>104.6182</v>
      </c>
      <c r="CA112" s="22">
        <v>104.6182</v>
      </c>
      <c r="CB112" s="22">
        <v>104.6182</v>
      </c>
      <c r="CC112" s="22">
        <v>104.38939999999999</v>
      </c>
      <c r="CD112" s="22">
        <v>104.38939999999999</v>
      </c>
      <c r="CE112" s="22">
        <v>104.38939999999999</v>
      </c>
      <c r="CF112" s="22">
        <v>103.6728</v>
      </c>
      <c r="CG112" s="22">
        <v>103.6728</v>
      </c>
      <c r="CH112" s="22">
        <v>103.6728</v>
      </c>
      <c r="CI112" s="22">
        <v>101.6572</v>
      </c>
      <c r="CJ112" s="22">
        <v>101.6572</v>
      </c>
      <c r="CK112" s="22">
        <v>101.6572</v>
      </c>
      <c r="CL112" s="22">
        <v>99.891099999999994</v>
      </c>
      <c r="CM112" s="22">
        <v>99.891099999999994</v>
      </c>
      <c r="CN112" s="22">
        <v>99.891099999999994</v>
      </c>
      <c r="CO112" s="22">
        <v>101.4579</v>
      </c>
      <c r="CP112" s="22">
        <v>101.4579</v>
      </c>
      <c r="CQ112" s="22">
        <v>101.4579</v>
      </c>
      <c r="CR112" s="22">
        <v>101.7766</v>
      </c>
      <c r="CS112" s="22">
        <v>101.7766</v>
      </c>
      <c r="CT112" s="22">
        <v>101.7766</v>
      </c>
      <c r="CU112" s="22">
        <v>102.54640000000001</v>
      </c>
      <c r="CV112" s="22">
        <v>102.54640000000001</v>
      </c>
      <c r="CW112" s="22">
        <v>102.54640000000001</v>
      </c>
      <c r="CX112" s="22">
        <v>103.9491</v>
      </c>
      <c r="CY112" s="22">
        <v>103.9491</v>
      </c>
      <c r="CZ112" s="22">
        <v>103.9491</v>
      </c>
      <c r="DA112" s="22">
        <v>105.5346</v>
      </c>
      <c r="DB112" s="22">
        <v>105.5346</v>
      </c>
      <c r="DC112" s="22">
        <v>105.5346</v>
      </c>
      <c r="DD112" s="22">
        <v>105.5346</v>
      </c>
      <c r="DE112" s="22">
        <v>105.37390000000001</v>
      </c>
      <c r="DF112" s="22">
        <v>105.37390000000001</v>
      </c>
      <c r="DG112" s="22">
        <v>105.37390000000001</v>
      </c>
      <c r="DH112" s="22">
        <v>103.2015</v>
      </c>
      <c r="DI112" s="22">
        <v>103.2015</v>
      </c>
      <c r="DJ112" s="22">
        <v>103.2015</v>
      </c>
      <c r="DK112" s="22">
        <v>102.09350000000001</v>
      </c>
      <c r="DL112" s="22">
        <v>102.09350000000001</v>
      </c>
      <c r="DM112" s="22">
        <v>102.09350000000001</v>
      </c>
      <c r="DN112" s="22">
        <v>100.8506</v>
      </c>
      <c r="DO112" s="22">
        <v>100.8506</v>
      </c>
      <c r="DP112" s="22">
        <v>100.8506</v>
      </c>
      <c r="DQ112" s="22">
        <v>100.7749</v>
      </c>
      <c r="DR112" s="22">
        <v>100.7749</v>
      </c>
      <c r="DS112" s="22">
        <v>100.7749</v>
      </c>
      <c r="DT112" s="22">
        <v>100.5579</v>
      </c>
      <c r="DU112" s="22">
        <v>100.5579</v>
      </c>
      <c r="DV112" s="22">
        <v>100.5579</v>
      </c>
      <c r="DW112" s="22">
        <v>99.401200000000003</v>
      </c>
      <c r="DX112" s="22">
        <v>99.401200000000003</v>
      </c>
      <c r="DY112" s="22">
        <v>99.401200000000003</v>
      </c>
      <c r="DZ112" s="22">
        <v>99.769800000000004</v>
      </c>
      <c r="EA112" s="22">
        <v>99.769800000000004</v>
      </c>
      <c r="EB112" s="22">
        <v>99.769800000000004</v>
      </c>
      <c r="EC112" s="22">
        <v>99.457099999999997</v>
      </c>
      <c r="ED112" s="22">
        <v>99.457099999999997</v>
      </c>
      <c r="EE112" s="22">
        <v>99.457099999999997</v>
      </c>
      <c r="EF112" s="22">
        <v>99.709599999999995</v>
      </c>
      <c r="EG112" s="22">
        <v>99.709599999999995</v>
      </c>
      <c r="EH112" s="22">
        <v>99.709599999999995</v>
      </c>
      <c r="EI112" s="22">
        <v>99.949600000000004</v>
      </c>
      <c r="EJ112" s="22">
        <v>99.949600000000004</v>
      </c>
      <c r="EK112" s="22">
        <v>99.949600000000004</v>
      </c>
      <c r="EL112" s="22">
        <v>99.725300000000004</v>
      </c>
      <c r="EM112" s="22">
        <v>99.725300000000004</v>
      </c>
      <c r="EN112" s="22">
        <v>99.725300000000004</v>
      </c>
      <c r="EO112" s="22">
        <v>99.929000000000002</v>
      </c>
      <c r="EP112" s="22">
        <v>99.929000000000002</v>
      </c>
      <c r="EQ112" s="22">
        <v>99.929000000000002</v>
      </c>
      <c r="ER112" s="22">
        <v>100.1007</v>
      </c>
      <c r="ES112" s="22">
        <v>100.1007</v>
      </c>
      <c r="ET112" s="22">
        <v>100.1007</v>
      </c>
      <c r="EU112" s="22">
        <v>100.92619999999999</v>
      </c>
      <c r="EV112" s="22">
        <v>100.92619999999999</v>
      </c>
      <c r="EW112" s="22">
        <v>100.92619999999999</v>
      </c>
      <c r="EX112" s="22">
        <v>102.0778</v>
      </c>
      <c r="EY112" s="22">
        <v>102.0778</v>
      </c>
      <c r="EZ112" s="22">
        <v>102.0778</v>
      </c>
      <c r="FA112" s="22">
        <v>100.75490000000001</v>
      </c>
      <c r="FB112" s="22">
        <v>100.75490000000001</v>
      </c>
      <c r="FC112" s="22">
        <v>100.75490000000001</v>
      </c>
      <c r="FD112" s="22">
        <v>97.749899999999997</v>
      </c>
      <c r="FE112" s="22">
        <v>97.749899999999997</v>
      </c>
      <c r="FF112" s="22">
        <v>97.749899999999997</v>
      </c>
      <c r="FG112" s="22">
        <v>96.714799999999997</v>
      </c>
      <c r="FH112" s="22">
        <v>96.714799999999997</v>
      </c>
      <c r="FI112" s="22">
        <v>96.714799999999997</v>
      </c>
      <c r="FJ112" s="22">
        <v>96.603099999999998</v>
      </c>
      <c r="FK112" s="22">
        <v>96.603099999999998</v>
      </c>
      <c r="FL112" s="22">
        <v>96.603099999999998</v>
      </c>
      <c r="FM112" s="22">
        <v>94.563199999999995</v>
      </c>
      <c r="FN112" s="22">
        <v>94.563199999999995</v>
      </c>
      <c r="FO112" s="22">
        <v>94.563199999999995</v>
      </c>
      <c r="FP112" s="22">
        <v>95.488699999999994</v>
      </c>
      <c r="FQ112" s="22">
        <v>95.488699999999994</v>
      </c>
      <c r="FR112" s="22">
        <v>95.488699999999994</v>
      </c>
      <c r="FS112" s="22">
        <v>97.242900000000006</v>
      </c>
      <c r="FT112" s="22">
        <v>97.242900000000006</v>
      </c>
      <c r="FU112" s="22">
        <v>97.242900000000006</v>
      </c>
      <c r="FV112" s="22">
        <v>96.749200000000002</v>
      </c>
      <c r="FW112" s="22">
        <v>96.749200000000002</v>
      </c>
      <c r="FX112" s="22">
        <v>96.749200000000002</v>
      </c>
      <c r="FY112" s="22">
        <v>97.468699999999998</v>
      </c>
      <c r="FZ112" s="22">
        <v>97.468699999999998</v>
      </c>
      <c r="GA112" s="22">
        <v>97.468699999999998</v>
      </c>
      <c r="GB112" s="22">
        <v>95.634799999999998</v>
      </c>
      <c r="GC112" s="22">
        <v>95.634799999999998</v>
      </c>
      <c r="GD112" s="22">
        <v>95.634799999999998</v>
      </c>
      <c r="GE112" s="22">
        <v>95.253900000000002</v>
      </c>
      <c r="GF112" s="22">
        <v>95.253900000000002</v>
      </c>
      <c r="GG112" s="22">
        <v>95.253900000000002</v>
      </c>
      <c r="GH112" s="22">
        <v>96.470600000000005</v>
      </c>
      <c r="GI112" s="22">
        <v>96.470600000000005</v>
      </c>
      <c r="GJ112" s="22">
        <v>96.470600000000005</v>
      </c>
      <c r="GK112" s="22">
        <v>98.643000000000001</v>
      </c>
      <c r="GL112" s="22">
        <v>98.643000000000001</v>
      </c>
      <c r="GM112" s="22">
        <v>98.643000000000001</v>
      </c>
      <c r="GN112" s="22">
        <v>99.965400000000002</v>
      </c>
      <c r="GO112" s="22">
        <v>99.965400000000002</v>
      </c>
      <c r="GP112" s="22">
        <v>99.965400000000002</v>
      </c>
      <c r="GQ112" s="22">
        <v>101.3215</v>
      </c>
      <c r="GR112" s="22">
        <v>101.3215</v>
      </c>
      <c r="GS112" s="22">
        <v>101.3215</v>
      </c>
      <c r="GT112" s="22">
        <v>100.9415</v>
      </c>
      <c r="GU112" s="22">
        <v>100.9415</v>
      </c>
      <c r="GV112" s="22">
        <v>100.9415</v>
      </c>
      <c r="GW112" s="22">
        <v>100.53489999999999</v>
      </c>
      <c r="GX112" s="22">
        <v>100.53489999999999</v>
      </c>
      <c r="GY112" s="22">
        <v>100.53489999999999</v>
      </c>
      <c r="GZ112" s="22">
        <v>100.53489999999999</v>
      </c>
      <c r="HA112" s="22">
        <v>100.53489999999999</v>
      </c>
      <c r="HB112" s="22">
        <v>100.53489999999999</v>
      </c>
      <c r="HC112" s="22">
        <v>100.6311</v>
      </c>
      <c r="HD112" s="22">
        <v>100.6311</v>
      </c>
      <c r="HE112" s="22">
        <v>100.6311</v>
      </c>
      <c r="HF112" s="22">
        <v>100.6311</v>
      </c>
      <c r="HG112" s="22">
        <v>100.6311</v>
      </c>
      <c r="HH112" s="22">
        <v>100.6311</v>
      </c>
      <c r="HI112" s="22">
        <v>100.6311</v>
      </c>
      <c r="HJ112" s="22">
        <v>100.6311</v>
      </c>
      <c r="HK112" s="22">
        <v>100.6311</v>
      </c>
      <c r="HL112" s="22">
        <v>100</v>
      </c>
      <c r="HM112" s="22">
        <v>100</v>
      </c>
      <c r="HN112" s="22">
        <v>100</v>
      </c>
      <c r="HO112" s="22">
        <v>100</v>
      </c>
      <c r="HP112" s="22">
        <v>100</v>
      </c>
      <c r="HQ112" s="22">
        <v>100</v>
      </c>
      <c r="HR112" s="22">
        <v>100</v>
      </c>
      <c r="HS112" s="167">
        <v>100</v>
      </c>
      <c r="HT112" s="22">
        <v>100</v>
      </c>
      <c r="HU112" s="4">
        <v>100.9748</v>
      </c>
      <c r="HV112" s="4">
        <v>100.9748</v>
      </c>
      <c r="HW112" s="4">
        <v>100.9748</v>
      </c>
      <c r="HX112" s="4">
        <v>101.33799999999999</v>
      </c>
      <c r="HY112" s="4">
        <v>101.33799999999999</v>
      </c>
      <c r="HZ112" s="4">
        <v>101.33799999999999</v>
      </c>
      <c r="IA112" s="4">
        <v>112.4173</v>
      </c>
      <c r="IB112" s="4">
        <v>112.4173</v>
      </c>
      <c r="IC112" s="4">
        <v>112.4173</v>
      </c>
      <c r="ID112" s="4">
        <v>124.20740000000001</v>
      </c>
      <c r="IE112" s="4">
        <v>124.20740000000001</v>
      </c>
      <c r="IF112" s="4">
        <v>124.20740000000001</v>
      </c>
      <c r="IG112" s="4">
        <v>124.20740000000001</v>
      </c>
      <c r="IH112" s="4">
        <v>124.20740000000001</v>
      </c>
      <c r="II112" s="4">
        <v>124.20740000000001</v>
      </c>
      <c r="IJ112" s="28">
        <v>124.431</v>
      </c>
    </row>
    <row r="113" spans="1:244" s="13" customFormat="1" ht="11.1" customHeight="1" x14ac:dyDescent="0.2">
      <c r="A113" s="95" t="s">
        <v>2257</v>
      </c>
      <c r="B113"/>
      <c r="C113" t="s">
        <v>5562</v>
      </c>
      <c r="D113" s="46" t="s">
        <v>41</v>
      </c>
      <c r="E113" s="47"/>
      <c r="F113" s="34"/>
      <c r="G113" s="34"/>
      <c r="H113" s="34" t="str">
        <f>IF(LEFT($J$1,1)="1",VLOOKUP($A113,PPI_IPI_PGA_PGAI!$A:$I,2,FALSE),IF(LEFT($J$1,1)="2",VLOOKUP($A113,PPI_IPI_PGA_PGAI!$A:$I,3,FALSE),IF(LEFT($J$1,1)="3",VLOOKUP($A113,PPI_IPI_PGA_PGAI!$A:$I,4,FALSE),VLOOKUP($A113,PPI_IPI_PGA_PGAI!$A:$I,5,FALSE))))</f>
        <v>Sonstige Holzprodukte</v>
      </c>
      <c r="I113" s="34"/>
      <c r="J113" s="34"/>
      <c r="K113" s="34"/>
      <c r="L113" s="34"/>
      <c r="M113" s="34"/>
      <c r="N113" s="189"/>
      <c r="O113" s="5">
        <v>1.8985000000000001</v>
      </c>
      <c r="P113" s="22">
        <v>86.134799999999998</v>
      </c>
      <c r="Q113" s="22">
        <v>85.5732</v>
      </c>
      <c r="R113" s="22">
        <v>85.580399999999997</v>
      </c>
      <c r="S113" s="22">
        <v>85.580399999999997</v>
      </c>
      <c r="T113" s="22">
        <v>85.580399999999997</v>
      </c>
      <c r="U113" s="22">
        <v>85.514099999999999</v>
      </c>
      <c r="V113" s="22">
        <v>85.514099999999999</v>
      </c>
      <c r="W113" s="22">
        <v>85.682199999999995</v>
      </c>
      <c r="X113" s="22">
        <v>85.714200000000005</v>
      </c>
      <c r="Y113" s="22">
        <v>85.714200000000005</v>
      </c>
      <c r="Z113" s="22">
        <v>85.714200000000005</v>
      </c>
      <c r="AA113" s="22">
        <v>85.655699999999996</v>
      </c>
      <c r="AB113" s="22">
        <v>85.655699999999996</v>
      </c>
      <c r="AC113" s="22">
        <v>85.379300000000001</v>
      </c>
      <c r="AD113" s="22">
        <v>85.377899999999997</v>
      </c>
      <c r="AE113" s="22">
        <v>85.377899999999997</v>
      </c>
      <c r="AF113" s="22">
        <v>85.377899999999997</v>
      </c>
      <c r="AG113" s="22">
        <v>85.47</v>
      </c>
      <c r="AH113" s="22">
        <v>85.47</v>
      </c>
      <c r="AI113" s="22">
        <v>86.043899999999994</v>
      </c>
      <c r="AJ113" s="22">
        <v>86.314099999999996</v>
      </c>
      <c r="AK113" s="22">
        <v>86.314099999999996</v>
      </c>
      <c r="AL113" s="22">
        <v>86.314099999999996</v>
      </c>
      <c r="AM113" s="22">
        <v>86.468400000000003</v>
      </c>
      <c r="AN113" s="22">
        <v>86.468400000000003</v>
      </c>
      <c r="AO113" s="22">
        <v>86.993799999999993</v>
      </c>
      <c r="AP113" s="22">
        <v>86.924000000000007</v>
      </c>
      <c r="AQ113" s="22">
        <v>86.924000000000007</v>
      </c>
      <c r="AR113" s="22">
        <v>86.924000000000007</v>
      </c>
      <c r="AS113" s="22">
        <v>86.931200000000004</v>
      </c>
      <c r="AT113" s="22">
        <v>86.931200000000004</v>
      </c>
      <c r="AU113" s="22">
        <v>88.142700000000005</v>
      </c>
      <c r="AV113" s="22">
        <v>88.2774</v>
      </c>
      <c r="AW113" s="22">
        <v>88.2774</v>
      </c>
      <c r="AX113" s="22">
        <v>88.2774</v>
      </c>
      <c r="AY113" s="22">
        <v>88.513800000000003</v>
      </c>
      <c r="AZ113" s="22">
        <v>88.513800000000003</v>
      </c>
      <c r="BA113" s="22">
        <v>87.604500000000002</v>
      </c>
      <c r="BB113" s="22">
        <v>87.767799999999994</v>
      </c>
      <c r="BC113" s="22">
        <v>87.767799999999994</v>
      </c>
      <c r="BD113" s="22">
        <v>87.767799999999994</v>
      </c>
      <c r="BE113" s="22">
        <v>88.247500000000002</v>
      </c>
      <c r="BF113" s="22">
        <v>88.247500000000002</v>
      </c>
      <c r="BG113" s="22">
        <v>89.260400000000004</v>
      </c>
      <c r="BH113" s="22">
        <v>89.659000000000006</v>
      </c>
      <c r="BI113" s="22">
        <v>89.659000000000006</v>
      </c>
      <c r="BJ113" s="22">
        <v>89.659000000000006</v>
      </c>
      <c r="BK113" s="22">
        <v>90.327100000000002</v>
      </c>
      <c r="BL113" s="22">
        <v>90.327100000000002</v>
      </c>
      <c r="BM113" s="22">
        <v>92.586600000000004</v>
      </c>
      <c r="BN113" s="22">
        <v>92.837699999999998</v>
      </c>
      <c r="BO113" s="22">
        <v>92.837699999999998</v>
      </c>
      <c r="BP113" s="22">
        <v>92.837699999999998</v>
      </c>
      <c r="BQ113" s="22">
        <v>92.782799999999995</v>
      </c>
      <c r="BR113" s="22">
        <v>92.782799999999995</v>
      </c>
      <c r="BS113" s="22">
        <v>95.233400000000003</v>
      </c>
      <c r="BT113" s="22">
        <v>95.547399999999996</v>
      </c>
      <c r="BU113" s="22">
        <v>95.547399999999996</v>
      </c>
      <c r="BV113" s="22">
        <v>95.547399999999996</v>
      </c>
      <c r="BW113" s="22">
        <v>95.600999999999999</v>
      </c>
      <c r="BX113" s="22">
        <v>95.600999999999999</v>
      </c>
      <c r="BY113" s="22">
        <v>96.927499999999995</v>
      </c>
      <c r="BZ113" s="22">
        <v>96.870900000000006</v>
      </c>
      <c r="CA113" s="22">
        <v>96.870900000000006</v>
      </c>
      <c r="CB113" s="22">
        <v>96.870900000000006</v>
      </c>
      <c r="CC113" s="22">
        <v>96.814099999999996</v>
      </c>
      <c r="CD113" s="22">
        <v>96.814099999999996</v>
      </c>
      <c r="CE113" s="22">
        <v>97.879099999999994</v>
      </c>
      <c r="CF113" s="22">
        <v>97.950199999999995</v>
      </c>
      <c r="CG113" s="22">
        <v>97.950199999999995</v>
      </c>
      <c r="CH113" s="22">
        <v>97.950199999999995</v>
      </c>
      <c r="CI113" s="22">
        <v>97.245000000000005</v>
      </c>
      <c r="CJ113" s="22">
        <v>97.245000000000005</v>
      </c>
      <c r="CK113" s="22">
        <v>95.770099999999999</v>
      </c>
      <c r="CL113" s="22">
        <v>95.465599999999995</v>
      </c>
      <c r="CM113" s="22">
        <v>95.465599999999995</v>
      </c>
      <c r="CN113" s="22">
        <v>95.465599999999995</v>
      </c>
      <c r="CO113" s="22">
        <v>95.433599999999998</v>
      </c>
      <c r="CP113" s="22">
        <v>95.433599999999998</v>
      </c>
      <c r="CQ113" s="22">
        <v>96.354100000000003</v>
      </c>
      <c r="CR113" s="22">
        <v>96.344899999999996</v>
      </c>
      <c r="CS113" s="22">
        <v>96.344899999999996</v>
      </c>
      <c r="CT113" s="22">
        <v>96.344899999999996</v>
      </c>
      <c r="CU113" s="22">
        <v>96.351600000000005</v>
      </c>
      <c r="CV113" s="22">
        <v>96.351600000000005</v>
      </c>
      <c r="CW113" s="22">
        <v>95.082400000000007</v>
      </c>
      <c r="CX113" s="22">
        <v>95.129099999999994</v>
      </c>
      <c r="CY113" s="22">
        <v>95.129099999999994</v>
      </c>
      <c r="CZ113" s="22">
        <v>95.129099999999994</v>
      </c>
      <c r="DA113" s="22">
        <v>95.156599999999997</v>
      </c>
      <c r="DB113" s="22">
        <v>95.156599999999997</v>
      </c>
      <c r="DC113" s="22">
        <v>96.288399999999996</v>
      </c>
      <c r="DD113" s="22">
        <v>96.288399999999996</v>
      </c>
      <c r="DE113" s="22">
        <v>96.357799999999997</v>
      </c>
      <c r="DF113" s="22">
        <v>96.357799999999997</v>
      </c>
      <c r="DG113" s="22">
        <v>96.357799999999997</v>
      </c>
      <c r="DH113" s="22">
        <v>96.341499999999996</v>
      </c>
      <c r="DI113" s="22">
        <v>96.462699999999998</v>
      </c>
      <c r="DJ113" s="22">
        <v>96.462699999999998</v>
      </c>
      <c r="DK113" s="22">
        <v>96.125100000000003</v>
      </c>
      <c r="DL113" s="22">
        <v>96.125100000000003</v>
      </c>
      <c r="DM113" s="22">
        <v>96.125100000000003</v>
      </c>
      <c r="DN113" s="22">
        <v>96.118399999999994</v>
      </c>
      <c r="DO113" s="22">
        <v>98.182900000000004</v>
      </c>
      <c r="DP113" s="22">
        <v>98.182900000000004</v>
      </c>
      <c r="DQ113" s="22">
        <v>98.236699999999999</v>
      </c>
      <c r="DR113" s="22">
        <v>98.236699999999999</v>
      </c>
      <c r="DS113" s="22">
        <v>98.236699999999999</v>
      </c>
      <c r="DT113" s="22">
        <v>98.186499999999995</v>
      </c>
      <c r="DU113" s="22">
        <v>97.344800000000006</v>
      </c>
      <c r="DV113" s="22">
        <v>97.344800000000006</v>
      </c>
      <c r="DW113" s="22">
        <v>97.227699999999999</v>
      </c>
      <c r="DX113" s="22">
        <v>97.227699999999999</v>
      </c>
      <c r="DY113" s="22">
        <v>97.227699999999999</v>
      </c>
      <c r="DZ113" s="22">
        <v>97.191999999999993</v>
      </c>
      <c r="EA113" s="22">
        <v>97.917199999999994</v>
      </c>
      <c r="EB113" s="22">
        <v>97.917199999999994</v>
      </c>
      <c r="EC113" s="22">
        <v>97.998900000000006</v>
      </c>
      <c r="ED113" s="22">
        <v>97.998900000000006</v>
      </c>
      <c r="EE113" s="22">
        <v>97.998900000000006</v>
      </c>
      <c r="EF113" s="22">
        <v>97.975899999999996</v>
      </c>
      <c r="EG113" s="22">
        <v>97.673299999999998</v>
      </c>
      <c r="EH113" s="22">
        <v>97.673299999999998</v>
      </c>
      <c r="EI113" s="22">
        <v>97.693100000000001</v>
      </c>
      <c r="EJ113" s="22">
        <v>97.693100000000001</v>
      </c>
      <c r="EK113" s="22">
        <v>97.693100000000001</v>
      </c>
      <c r="EL113" s="22">
        <v>97.659499999999994</v>
      </c>
      <c r="EM113" s="22">
        <v>98.1036</v>
      </c>
      <c r="EN113" s="22">
        <v>98.1036</v>
      </c>
      <c r="EO113" s="22">
        <v>98.072699999999998</v>
      </c>
      <c r="EP113" s="22">
        <v>98.072699999999998</v>
      </c>
      <c r="EQ113" s="22">
        <v>98.072699999999998</v>
      </c>
      <c r="ER113" s="22">
        <v>98.000600000000006</v>
      </c>
      <c r="ES113" s="22">
        <v>97.244100000000003</v>
      </c>
      <c r="ET113" s="22">
        <v>97.244100000000003</v>
      </c>
      <c r="EU113" s="22">
        <v>97.107500000000002</v>
      </c>
      <c r="EV113" s="22">
        <v>97.107500000000002</v>
      </c>
      <c r="EW113" s="22">
        <v>97.107500000000002</v>
      </c>
      <c r="EX113" s="22">
        <v>97.025800000000004</v>
      </c>
      <c r="EY113" s="22">
        <v>96.899600000000007</v>
      </c>
      <c r="EZ113" s="22">
        <v>96.899600000000007</v>
      </c>
      <c r="FA113" s="22">
        <v>96.411199999999994</v>
      </c>
      <c r="FB113" s="22">
        <v>96.411199999999994</v>
      </c>
      <c r="FC113" s="22">
        <v>96.411199999999994</v>
      </c>
      <c r="FD113" s="22">
        <v>96.172399999999996</v>
      </c>
      <c r="FE113" s="22">
        <v>95.766099999999994</v>
      </c>
      <c r="FF113" s="22">
        <v>95.766099999999994</v>
      </c>
      <c r="FG113" s="22">
        <v>95.745500000000007</v>
      </c>
      <c r="FH113" s="22">
        <v>95.745500000000007</v>
      </c>
      <c r="FI113" s="22">
        <v>95.745500000000007</v>
      </c>
      <c r="FJ113" s="22">
        <v>95.800700000000006</v>
      </c>
      <c r="FK113" s="22">
        <v>94.255899999999997</v>
      </c>
      <c r="FL113" s="22">
        <v>94.255899999999997</v>
      </c>
      <c r="FM113" s="22">
        <v>94.226299999999995</v>
      </c>
      <c r="FN113" s="22">
        <v>94.226299999999995</v>
      </c>
      <c r="FO113" s="22">
        <v>94.226299999999995</v>
      </c>
      <c r="FP113" s="22">
        <v>94.107600000000005</v>
      </c>
      <c r="FQ113" s="22">
        <v>95.231099999999998</v>
      </c>
      <c r="FR113" s="22">
        <v>95.231099999999998</v>
      </c>
      <c r="FS113" s="22">
        <v>95.140600000000006</v>
      </c>
      <c r="FT113" s="22">
        <v>95.140600000000006</v>
      </c>
      <c r="FU113" s="22">
        <v>95.140600000000006</v>
      </c>
      <c r="FV113" s="22">
        <v>95.211399999999998</v>
      </c>
      <c r="FW113" s="22">
        <v>95.204599999999999</v>
      </c>
      <c r="FX113" s="22">
        <v>95.204599999999999</v>
      </c>
      <c r="FY113" s="22">
        <v>95.155100000000004</v>
      </c>
      <c r="FZ113" s="22">
        <v>95.155100000000004</v>
      </c>
      <c r="GA113" s="22">
        <v>95.155100000000004</v>
      </c>
      <c r="GB113" s="22">
        <v>95.153599999999997</v>
      </c>
      <c r="GC113" s="22">
        <v>92.319699999999997</v>
      </c>
      <c r="GD113" s="22">
        <v>92.319699999999997</v>
      </c>
      <c r="GE113" s="22">
        <v>92.641800000000003</v>
      </c>
      <c r="GF113" s="22">
        <v>92.641800000000003</v>
      </c>
      <c r="GG113" s="22">
        <v>92.641800000000003</v>
      </c>
      <c r="GH113" s="22">
        <v>92.848100000000002</v>
      </c>
      <c r="GI113" s="22">
        <v>93.325599999999994</v>
      </c>
      <c r="GJ113" s="22">
        <v>93.325599999999994</v>
      </c>
      <c r="GK113" s="22">
        <v>93.411100000000005</v>
      </c>
      <c r="GL113" s="22">
        <v>93.411100000000005</v>
      </c>
      <c r="GM113" s="22">
        <v>93.411100000000005</v>
      </c>
      <c r="GN113" s="22">
        <v>93.5869</v>
      </c>
      <c r="GO113" s="22">
        <v>97.124200000000002</v>
      </c>
      <c r="GP113" s="22">
        <v>97.124200000000002</v>
      </c>
      <c r="GQ113" s="22">
        <v>97.192700000000002</v>
      </c>
      <c r="GR113" s="22">
        <v>97.192700000000002</v>
      </c>
      <c r="GS113" s="22">
        <v>97.192700000000002</v>
      </c>
      <c r="GT113" s="22">
        <v>97.164000000000001</v>
      </c>
      <c r="GU113" s="22">
        <v>98.4923</v>
      </c>
      <c r="GV113" s="22">
        <v>98.4923</v>
      </c>
      <c r="GW113" s="22">
        <v>98.581199999999995</v>
      </c>
      <c r="GX113" s="22">
        <v>98.581199999999995</v>
      </c>
      <c r="GY113" s="22">
        <v>98.581199999999995</v>
      </c>
      <c r="GZ113" s="22">
        <v>98.630600000000001</v>
      </c>
      <c r="HA113" s="22">
        <v>99.535200000000003</v>
      </c>
      <c r="HB113" s="22">
        <v>99.535200000000003</v>
      </c>
      <c r="HC113" s="22">
        <v>99.3917</v>
      </c>
      <c r="HD113" s="22">
        <v>99.3917</v>
      </c>
      <c r="HE113" s="22">
        <v>99.3917</v>
      </c>
      <c r="HF113" s="22">
        <v>99.305300000000003</v>
      </c>
      <c r="HG113" s="22">
        <v>99.584000000000003</v>
      </c>
      <c r="HH113" s="22">
        <v>99.584000000000003</v>
      </c>
      <c r="HI113" s="22">
        <v>99.391800000000003</v>
      </c>
      <c r="HJ113" s="22">
        <v>99.391800000000003</v>
      </c>
      <c r="HK113" s="22">
        <v>99.391800000000003</v>
      </c>
      <c r="HL113" s="22">
        <v>99.372399999999999</v>
      </c>
      <c r="HM113" s="22">
        <v>99.316599999999994</v>
      </c>
      <c r="HN113" s="22">
        <v>99.316599999999994</v>
      </c>
      <c r="HO113" s="22">
        <v>99.338099999999997</v>
      </c>
      <c r="HP113" s="22">
        <v>99.338099999999997</v>
      </c>
      <c r="HQ113" s="22">
        <v>99.338099999999997</v>
      </c>
      <c r="HR113" s="22">
        <v>99.359700000000004</v>
      </c>
      <c r="HS113" s="167">
        <v>100</v>
      </c>
      <c r="HT113" s="22">
        <v>100</v>
      </c>
      <c r="HU113" s="4">
        <v>100.25709999999999</v>
      </c>
      <c r="HV113" s="4">
        <v>100.25709999999999</v>
      </c>
      <c r="HW113" s="4">
        <v>100.25709999999999</v>
      </c>
      <c r="HX113" s="4">
        <v>100.6641</v>
      </c>
      <c r="HY113" s="4">
        <v>101.5613</v>
      </c>
      <c r="HZ113" s="4">
        <v>101.5613</v>
      </c>
      <c r="IA113" s="4">
        <v>102.30889999999999</v>
      </c>
      <c r="IB113" s="4">
        <v>102.30889999999999</v>
      </c>
      <c r="IC113" s="4">
        <v>102.30889999999999</v>
      </c>
      <c r="ID113" s="4">
        <v>103.14</v>
      </c>
      <c r="IE113" s="4">
        <v>107.12430000000001</v>
      </c>
      <c r="IF113" s="4">
        <v>107.12430000000001</v>
      </c>
      <c r="IG113" s="4">
        <v>107.8164</v>
      </c>
      <c r="IH113" s="4">
        <v>107.8164</v>
      </c>
      <c r="II113" s="4">
        <v>107.8164</v>
      </c>
      <c r="IJ113" s="28">
        <v>109.2992</v>
      </c>
    </row>
    <row r="114" spans="1:244" s="100" customFormat="1" ht="11.1" customHeight="1" x14ac:dyDescent="0.2">
      <c r="A114" s="95" t="s">
        <v>3849</v>
      </c>
      <c r="B114" s="192"/>
      <c r="C114" s="192" t="s">
        <v>5563</v>
      </c>
      <c r="D114" s="46" t="s">
        <v>5358</v>
      </c>
      <c r="E114" s="47"/>
      <c r="F114" s="34"/>
      <c r="G114" s="34"/>
      <c r="H114" s="34"/>
      <c r="I114" s="34" t="str">
        <f>IF(LEFT($J$1,1)="1",VLOOKUP($A114,PPI_IPI_PGA_PGAI!$A:$I,2,FALSE),IF(LEFT($J$1,1)="2",VLOOKUP($A114,PPI_IPI_PGA_PGAI!$A:$I,3,FALSE),IF(LEFT($J$1,1)="3",VLOOKUP($A114,PPI_IPI_PGA_PGAI!$A:$I,4,FALSE),VLOOKUP($A114,PPI_IPI_PGA_PGAI!$A:$I,5,FALSE))))</f>
        <v>Holzplatten</v>
      </c>
      <c r="J114" s="34"/>
      <c r="K114" s="34"/>
      <c r="L114" s="34"/>
      <c r="M114" s="34"/>
      <c r="N114" s="185"/>
      <c r="O114" s="5">
        <v>0.1716</v>
      </c>
      <c r="P114" s="153" t="s">
        <v>5719</v>
      </c>
      <c r="Q114" s="153" t="s">
        <v>5719</v>
      </c>
      <c r="R114" s="153" t="s">
        <v>5719</v>
      </c>
      <c r="S114" s="153" t="s">
        <v>5719</v>
      </c>
      <c r="T114" s="153" t="s">
        <v>5719</v>
      </c>
      <c r="U114" s="153" t="s">
        <v>5719</v>
      </c>
      <c r="V114" s="153" t="s">
        <v>5719</v>
      </c>
      <c r="W114" s="153" t="s">
        <v>5719</v>
      </c>
      <c r="X114" s="153" t="s">
        <v>5719</v>
      </c>
      <c r="Y114" s="153" t="s">
        <v>5719</v>
      </c>
      <c r="Z114" s="153" t="s">
        <v>5719</v>
      </c>
      <c r="AA114" s="153" t="s">
        <v>5719</v>
      </c>
      <c r="AB114" s="153" t="s">
        <v>5719</v>
      </c>
      <c r="AC114" s="153" t="s">
        <v>5719</v>
      </c>
      <c r="AD114" s="153" t="s">
        <v>5719</v>
      </c>
      <c r="AE114" s="153" t="s">
        <v>5719</v>
      </c>
      <c r="AF114" s="153" t="s">
        <v>5719</v>
      </c>
      <c r="AG114" s="153" t="s">
        <v>5719</v>
      </c>
      <c r="AH114" s="153" t="s">
        <v>5719</v>
      </c>
      <c r="AI114" s="153" t="s">
        <v>5719</v>
      </c>
      <c r="AJ114" s="153" t="s">
        <v>5719</v>
      </c>
      <c r="AK114" s="153" t="s">
        <v>5719</v>
      </c>
      <c r="AL114" s="153" t="s">
        <v>5719</v>
      </c>
      <c r="AM114" s="153" t="s">
        <v>5719</v>
      </c>
      <c r="AN114" s="153" t="s">
        <v>5719</v>
      </c>
      <c r="AO114" s="153" t="s">
        <v>5719</v>
      </c>
      <c r="AP114" s="153" t="s">
        <v>5719</v>
      </c>
      <c r="AQ114" s="153" t="s">
        <v>5719</v>
      </c>
      <c r="AR114" s="153" t="s">
        <v>5719</v>
      </c>
      <c r="AS114" s="153" t="s">
        <v>5719</v>
      </c>
      <c r="AT114" s="153" t="s">
        <v>5719</v>
      </c>
      <c r="AU114" s="153" t="s">
        <v>5719</v>
      </c>
      <c r="AV114" s="153" t="s">
        <v>5719</v>
      </c>
      <c r="AW114" s="153" t="s">
        <v>5719</v>
      </c>
      <c r="AX114" s="153" t="s">
        <v>5719</v>
      </c>
      <c r="AY114" s="153" t="s">
        <v>5719</v>
      </c>
      <c r="AZ114" s="153" t="s">
        <v>5719</v>
      </c>
      <c r="BA114" s="153" t="s">
        <v>5719</v>
      </c>
      <c r="BB114" s="153" t="s">
        <v>5719</v>
      </c>
      <c r="BC114" s="153" t="s">
        <v>5719</v>
      </c>
      <c r="BD114" s="153" t="s">
        <v>5719</v>
      </c>
      <c r="BE114" s="153" t="s">
        <v>5719</v>
      </c>
      <c r="BF114" s="153" t="s">
        <v>5719</v>
      </c>
      <c r="BG114" s="153" t="s">
        <v>5719</v>
      </c>
      <c r="BH114" s="153" t="s">
        <v>5719</v>
      </c>
      <c r="BI114" s="153" t="s">
        <v>5719</v>
      </c>
      <c r="BJ114" s="153" t="s">
        <v>5719</v>
      </c>
      <c r="BK114" s="153" t="s">
        <v>5719</v>
      </c>
      <c r="BL114" s="153" t="s">
        <v>5719</v>
      </c>
      <c r="BM114" s="153" t="s">
        <v>5719</v>
      </c>
      <c r="BN114" s="153" t="s">
        <v>5719</v>
      </c>
      <c r="BO114" s="153" t="s">
        <v>5719</v>
      </c>
      <c r="BP114" s="153" t="s">
        <v>5719</v>
      </c>
      <c r="BQ114" s="153" t="s">
        <v>5719</v>
      </c>
      <c r="BR114" s="153" t="s">
        <v>5719</v>
      </c>
      <c r="BS114" s="153" t="s">
        <v>5719</v>
      </c>
      <c r="BT114" s="153" t="s">
        <v>5719</v>
      </c>
      <c r="BU114" s="153" t="s">
        <v>5719</v>
      </c>
      <c r="BV114" s="153" t="s">
        <v>5719</v>
      </c>
      <c r="BW114" s="153" t="s">
        <v>5719</v>
      </c>
      <c r="BX114" s="153" t="s">
        <v>5719</v>
      </c>
      <c r="BY114" s="153" t="s">
        <v>5719</v>
      </c>
      <c r="BZ114" s="153" t="s">
        <v>5719</v>
      </c>
      <c r="CA114" s="153" t="s">
        <v>5719</v>
      </c>
      <c r="CB114" s="153" t="s">
        <v>5719</v>
      </c>
      <c r="CC114" s="153" t="s">
        <v>5719</v>
      </c>
      <c r="CD114" s="153" t="s">
        <v>5719</v>
      </c>
      <c r="CE114" s="153" t="s">
        <v>5719</v>
      </c>
      <c r="CF114" s="153" t="s">
        <v>5719</v>
      </c>
      <c r="CG114" s="153" t="s">
        <v>5719</v>
      </c>
      <c r="CH114" s="153" t="s">
        <v>5719</v>
      </c>
      <c r="CI114" s="153" t="s">
        <v>5719</v>
      </c>
      <c r="CJ114" s="153" t="s">
        <v>5719</v>
      </c>
      <c r="CK114" s="153" t="s">
        <v>5719</v>
      </c>
      <c r="CL114" s="153" t="s">
        <v>5719</v>
      </c>
      <c r="CM114" s="153" t="s">
        <v>5719</v>
      </c>
      <c r="CN114" s="153" t="s">
        <v>5719</v>
      </c>
      <c r="CO114" s="153" t="s">
        <v>5719</v>
      </c>
      <c r="CP114" s="153" t="s">
        <v>5719</v>
      </c>
      <c r="CQ114" s="153" t="s">
        <v>5719</v>
      </c>
      <c r="CR114" s="153" t="s">
        <v>5719</v>
      </c>
      <c r="CS114" s="153" t="s">
        <v>5719</v>
      </c>
      <c r="CT114" s="153" t="s">
        <v>5719</v>
      </c>
      <c r="CU114" s="153" t="s">
        <v>5719</v>
      </c>
      <c r="CV114" s="153" t="s">
        <v>5719</v>
      </c>
      <c r="CW114" s="153" t="s">
        <v>5719</v>
      </c>
      <c r="CX114" s="153" t="s">
        <v>5719</v>
      </c>
      <c r="CY114" s="153" t="s">
        <v>5719</v>
      </c>
      <c r="CZ114" s="153" t="s">
        <v>5719</v>
      </c>
      <c r="DA114" s="153" t="s">
        <v>5719</v>
      </c>
      <c r="DB114" s="153" t="s">
        <v>5719</v>
      </c>
      <c r="DC114" s="153" t="s">
        <v>5719</v>
      </c>
      <c r="DD114" s="153" t="s">
        <v>5719</v>
      </c>
      <c r="DE114" s="153" t="s">
        <v>5719</v>
      </c>
      <c r="DF114" s="153" t="s">
        <v>5719</v>
      </c>
      <c r="DG114" s="153" t="s">
        <v>5719</v>
      </c>
      <c r="DH114" s="153" t="s">
        <v>5719</v>
      </c>
      <c r="DI114" s="153" t="s">
        <v>5719</v>
      </c>
      <c r="DJ114" s="153" t="s">
        <v>5719</v>
      </c>
      <c r="DK114" s="153" t="s">
        <v>5719</v>
      </c>
      <c r="DL114" s="153" t="s">
        <v>5719</v>
      </c>
      <c r="DM114" s="153" t="s">
        <v>5719</v>
      </c>
      <c r="DN114" s="153" t="s">
        <v>5719</v>
      </c>
      <c r="DO114" s="153" t="s">
        <v>5719</v>
      </c>
      <c r="DP114" s="153" t="s">
        <v>5719</v>
      </c>
      <c r="DQ114" s="153" t="s">
        <v>5719</v>
      </c>
      <c r="DR114" s="153" t="s">
        <v>5719</v>
      </c>
      <c r="DS114" s="153" t="s">
        <v>5719</v>
      </c>
      <c r="DT114" s="153" t="s">
        <v>5719</v>
      </c>
      <c r="DU114" s="153" t="s">
        <v>5719</v>
      </c>
      <c r="DV114" s="153" t="s">
        <v>5719</v>
      </c>
      <c r="DW114" s="153" t="s">
        <v>5719</v>
      </c>
      <c r="DX114" s="153" t="s">
        <v>5719</v>
      </c>
      <c r="DY114" s="153" t="s">
        <v>5719</v>
      </c>
      <c r="DZ114" s="153" t="s">
        <v>5719</v>
      </c>
      <c r="EA114" s="153" t="s">
        <v>5719</v>
      </c>
      <c r="EB114" s="153" t="s">
        <v>5719</v>
      </c>
      <c r="EC114" s="153" t="s">
        <v>5719</v>
      </c>
      <c r="ED114" s="153" t="s">
        <v>5719</v>
      </c>
      <c r="EE114" s="153" t="s">
        <v>5719</v>
      </c>
      <c r="EF114" s="153" t="s">
        <v>5719</v>
      </c>
      <c r="EG114" s="153" t="s">
        <v>5719</v>
      </c>
      <c r="EH114" s="153" t="s">
        <v>5719</v>
      </c>
      <c r="EI114" s="153" t="s">
        <v>5719</v>
      </c>
      <c r="EJ114" s="153" t="s">
        <v>5719</v>
      </c>
      <c r="EK114" s="153" t="s">
        <v>5719</v>
      </c>
      <c r="EL114" s="153" t="s">
        <v>5719</v>
      </c>
      <c r="EM114" s="153" t="s">
        <v>5719</v>
      </c>
      <c r="EN114" s="153" t="s">
        <v>5719</v>
      </c>
      <c r="EO114" s="153" t="s">
        <v>5719</v>
      </c>
      <c r="EP114" s="153" t="s">
        <v>5719</v>
      </c>
      <c r="EQ114" s="153" t="s">
        <v>5719</v>
      </c>
      <c r="ER114" s="153" t="s">
        <v>5719</v>
      </c>
      <c r="ES114" s="153" t="s">
        <v>5719</v>
      </c>
      <c r="ET114" s="153" t="s">
        <v>5719</v>
      </c>
      <c r="EU114" s="153" t="s">
        <v>5719</v>
      </c>
      <c r="EV114" s="153" t="s">
        <v>5719</v>
      </c>
      <c r="EW114" s="153" t="s">
        <v>5719</v>
      </c>
      <c r="EX114" s="153" t="s">
        <v>5719</v>
      </c>
      <c r="EY114" s="153" t="s">
        <v>5719</v>
      </c>
      <c r="EZ114" s="153" t="s">
        <v>5719</v>
      </c>
      <c r="FA114" s="153" t="s">
        <v>5719</v>
      </c>
      <c r="FB114" s="153" t="s">
        <v>5719</v>
      </c>
      <c r="FC114" s="153" t="s">
        <v>5719</v>
      </c>
      <c r="FD114" s="153" t="s">
        <v>5719</v>
      </c>
      <c r="FE114" s="153" t="s">
        <v>5719</v>
      </c>
      <c r="FF114" s="153" t="s">
        <v>5719</v>
      </c>
      <c r="FG114" s="153" t="s">
        <v>5719</v>
      </c>
      <c r="FH114" s="153" t="s">
        <v>5719</v>
      </c>
      <c r="FI114" s="153" t="s">
        <v>5719</v>
      </c>
      <c r="FJ114" s="153" t="s">
        <v>5719</v>
      </c>
      <c r="FK114" s="153" t="s">
        <v>5719</v>
      </c>
      <c r="FL114" s="153" t="s">
        <v>5719</v>
      </c>
      <c r="FM114" s="153" t="s">
        <v>5719</v>
      </c>
      <c r="FN114" s="153" t="s">
        <v>5719</v>
      </c>
      <c r="FO114" s="153" t="s">
        <v>5719</v>
      </c>
      <c r="FP114" s="153" t="s">
        <v>5719</v>
      </c>
      <c r="FQ114" s="153" t="s">
        <v>5719</v>
      </c>
      <c r="FR114" s="153" t="s">
        <v>5719</v>
      </c>
      <c r="FS114" s="153" t="s">
        <v>5719</v>
      </c>
      <c r="FT114" s="153" t="s">
        <v>5719</v>
      </c>
      <c r="FU114" s="153" t="s">
        <v>5719</v>
      </c>
      <c r="FV114" s="153" t="s">
        <v>5719</v>
      </c>
      <c r="FW114" s="153" t="s">
        <v>5719</v>
      </c>
      <c r="FX114" s="153" t="s">
        <v>5719</v>
      </c>
      <c r="FY114" s="153" t="s">
        <v>5719</v>
      </c>
      <c r="FZ114" s="153" t="s">
        <v>5719</v>
      </c>
      <c r="GA114" s="153" t="s">
        <v>5719</v>
      </c>
      <c r="GB114" s="153" t="s">
        <v>5719</v>
      </c>
      <c r="GC114" s="153" t="s">
        <v>5719</v>
      </c>
      <c r="GD114" s="153" t="s">
        <v>5719</v>
      </c>
      <c r="GE114" s="153" t="s">
        <v>5719</v>
      </c>
      <c r="GF114" s="153" t="s">
        <v>5719</v>
      </c>
      <c r="GG114" s="153" t="s">
        <v>5719</v>
      </c>
      <c r="GH114" s="153" t="s">
        <v>5719</v>
      </c>
      <c r="GI114" s="153" t="s">
        <v>5719</v>
      </c>
      <c r="GJ114" s="153" t="s">
        <v>5719</v>
      </c>
      <c r="GK114" s="153" t="s">
        <v>5719</v>
      </c>
      <c r="GL114" s="153" t="s">
        <v>5719</v>
      </c>
      <c r="GM114" s="153" t="s">
        <v>5719</v>
      </c>
      <c r="GN114" s="153" t="s">
        <v>5719</v>
      </c>
      <c r="GO114" s="153" t="s">
        <v>5719</v>
      </c>
      <c r="GP114" s="153" t="s">
        <v>5719</v>
      </c>
      <c r="GQ114" s="153" t="s">
        <v>5719</v>
      </c>
      <c r="GR114" s="153" t="s">
        <v>5719</v>
      </c>
      <c r="GS114" s="153" t="s">
        <v>5719</v>
      </c>
      <c r="GT114" s="153" t="s">
        <v>5719</v>
      </c>
      <c r="GU114" s="153" t="s">
        <v>5719</v>
      </c>
      <c r="GV114" s="153" t="s">
        <v>5719</v>
      </c>
      <c r="GW114" s="153" t="s">
        <v>5719</v>
      </c>
      <c r="GX114" s="153" t="s">
        <v>5719</v>
      </c>
      <c r="GY114" s="153" t="s">
        <v>5719</v>
      </c>
      <c r="GZ114" s="153" t="s">
        <v>5719</v>
      </c>
      <c r="HA114" s="153" t="s">
        <v>5719</v>
      </c>
      <c r="HB114" s="153" t="s">
        <v>5719</v>
      </c>
      <c r="HC114" s="153" t="s">
        <v>5719</v>
      </c>
      <c r="HD114" s="153" t="s">
        <v>5719</v>
      </c>
      <c r="HE114" s="153" t="s">
        <v>5719</v>
      </c>
      <c r="HF114" s="153" t="s">
        <v>5719</v>
      </c>
      <c r="HG114" s="153" t="s">
        <v>5719</v>
      </c>
      <c r="HH114" s="153" t="s">
        <v>5719</v>
      </c>
      <c r="HI114" s="153" t="s">
        <v>5719</v>
      </c>
      <c r="HJ114" s="153" t="s">
        <v>5719</v>
      </c>
      <c r="HK114" s="153" t="s">
        <v>5719</v>
      </c>
      <c r="HL114" s="153" t="s">
        <v>5719</v>
      </c>
      <c r="HM114" s="153" t="s">
        <v>5719</v>
      </c>
      <c r="HN114" s="153" t="s">
        <v>5719</v>
      </c>
      <c r="HO114" s="153" t="s">
        <v>5719</v>
      </c>
      <c r="HP114" s="153" t="s">
        <v>5719</v>
      </c>
      <c r="HQ114" s="153" t="s">
        <v>5719</v>
      </c>
      <c r="HR114" s="153" t="s">
        <v>5719</v>
      </c>
      <c r="HS114" s="167">
        <v>100</v>
      </c>
      <c r="HT114" s="22">
        <v>100</v>
      </c>
      <c r="HU114" s="4">
        <v>101.7312</v>
      </c>
      <c r="HV114" s="4">
        <v>101.7312</v>
      </c>
      <c r="HW114" s="4">
        <v>101.7312</v>
      </c>
      <c r="HX114" s="4">
        <v>105.2359</v>
      </c>
      <c r="HY114" s="4">
        <v>105.2359</v>
      </c>
      <c r="HZ114" s="4">
        <v>105.2359</v>
      </c>
      <c r="IA114" s="4">
        <v>113.2059</v>
      </c>
      <c r="IB114" s="4">
        <v>113.2059</v>
      </c>
      <c r="IC114" s="4">
        <v>113.2059</v>
      </c>
      <c r="ID114" s="4">
        <v>123.1961</v>
      </c>
      <c r="IE114" s="4">
        <v>123.1961</v>
      </c>
      <c r="IF114" s="4">
        <v>123.1961</v>
      </c>
      <c r="IG114" s="4">
        <v>125.3314</v>
      </c>
      <c r="IH114" s="4">
        <v>125.3314</v>
      </c>
      <c r="II114" s="4">
        <v>125.3314</v>
      </c>
      <c r="IJ114" s="28">
        <v>136.91309999999999</v>
      </c>
    </row>
    <row r="115" spans="1:244" s="100" customFormat="1" ht="11.1" customHeight="1" x14ac:dyDescent="0.2">
      <c r="A115" s="95" t="s">
        <v>3851</v>
      </c>
      <c r="B115" s="192"/>
      <c r="C115" s="192" t="s">
        <v>5564</v>
      </c>
      <c r="D115" s="46" t="s">
        <v>5359</v>
      </c>
      <c r="E115" s="47"/>
      <c r="F115" s="34"/>
      <c r="G115" s="34"/>
      <c r="H115" s="34"/>
      <c r="I115" s="34" t="str">
        <f>IF(LEFT($J$1,1)="1",VLOOKUP($A115,PPI_IPI_PGA_PGAI!$A:$I,2,FALSE),IF(LEFT($J$1,1)="2",VLOOKUP($A115,PPI_IPI_PGA_PGAI!$A:$I,3,FALSE),IF(LEFT($J$1,1)="3",VLOOKUP($A115,PPI_IPI_PGA_PGAI!$A:$I,4,FALSE),VLOOKUP($A115,PPI_IPI_PGA_PGAI!$A:$I,5,FALSE))))</f>
        <v>Parkett</v>
      </c>
      <c r="J115" s="34"/>
      <c r="K115" s="34"/>
      <c r="L115" s="34"/>
      <c r="M115" s="34"/>
      <c r="N115" s="185"/>
      <c r="O115" s="5">
        <v>6.2700000000000006E-2</v>
      </c>
      <c r="P115" s="153" t="s">
        <v>5719</v>
      </c>
      <c r="Q115" s="153" t="s">
        <v>5719</v>
      </c>
      <c r="R115" s="153" t="s">
        <v>5719</v>
      </c>
      <c r="S115" s="153" t="s">
        <v>5719</v>
      </c>
      <c r="T115" s="153" t="s">
        <v>5719</v>
      </c>
      <c r="U115" s="153" t="s">
        <v>5719</v>
      </c>
      <c r="V115" s="153" t="s">
        <v>5719</v>
      </c>
      <c r="W115" s="153" t="s">
        <v>5719</v>
      </c>
      <c r="X115" s="153" t="s">
        <v>5719</v>
      </c>
      <c r="Y115" s="153" t="s">
        <v>5719</v>
      </c>
      <c r="Z115" s="153" t="s">
        <v>5719</v>
      </c>
      <c r="AA115" s="153" t="s">
        <v>5719</v>
      </c>
      <c r="AB115" s="153" t="s">
        <v>5719</v>
      </c>
      <c r="AC115" s="153" t="s">
        <v>5719</v>
      </c>
      <c r="AD115" s="153" t="s">
        <v>5719</v>
      </c>
      <c r="AE115" s="153" t="s">
        <v>5719</v>
      </c>
      <c r="AF115" s="153" t="s">
        <v>5719</v>
      </c>
      <c r="AG115" s="153" t="s">
        <v>5719</v>
      </c>
      <c r="AH115" s="153" t="s">
        <v>5719</v>
      </c>
      <c r="AI115" s="153" t="s">
        <v>5719</v>
      </c>
      <c r="AJ115" s="153" t="s">
        <v>5719</v>
      </c>
      <c r="AK115" s="153" t="s">
        <v>5719</v>
      </c>
      <c r="AL115" s="153" t="s">
        <v>5719</v>
      </c>
      <c r="AM115" s="153" t="s">
        <v>5719</v>
      </c>
      <c r="AN115" s="153" t="s">
        <v>5719</v>
      </c>
      <c r="AO115" s="153" t="s">
        <v>5719</v>
      </c>
      <c r="AP115" s="153" t="s">
        <v>5719</v>
      </c>
      <c r="AQ115" s="153" t="s">
        <v>5719</v>
      </c>
      <c r="AR115" s="153" t="s">
        <v>5719</v>
      </c>
      <c r="AS115" s="153" t="s">
        <v>5719</v>
      </c>
      <c r="AT115" s="153" t="s">
        <v>5719</v>
      </c>
      <c r="AU115" s="153" t="s">
        <v>5719</v>
      </c>
      <c r="AV115" s="153" t="s">
        <v>5719</v>
      </c>
      <c r="AW115" s="153" t="s">
        <v>5719</v>
      </c>
      <c r="AX115" s="153" t="s">
        <v>5719</v>
      </c>
      <c r="AY115" s="153" t="s">
        <v>5719</v>
      </c>
      <c r="AZ115" s="153" t="s">
        <v>5719</v>
      </c>
      <c r="BA115" s="153" t="s">
        <v>5719</v>
      </c>
      <c r="BB115" s="153" t="s">
        <v>5719</v>
      </c>
      <c r="BC115" s="153" t="s">
        <v>5719</v>
      </c>
      <c r="BD115" s="153" t="s">
        <v>5719</v>
      </c>
      <c r="BE115" s="153" t="s">
        <v>5719</v>
      </c>
      <c r="BF115" s="153" t="s">
        <v>5719</v>
      </c>
      <c r="BG115" s="153" t="s">
        <v>5719</v>
      </c>
      <c r="BH115" s="153" t="s">
        <v>5719</v>
      </c>
      <c r="BI115" s="153" t="s">
        <v>5719</v>
      </c>
      <c r="BJ115" s="153" t="s">
        <v>5719</v>
      </c>
      <c r="BK115" s="153" t="s">
        <v>5719</v>
      </c>
      <c r="BL115" s="153" t="s">
        <v>5719</v>
      </c>
      <c r="BM115" s="153" t="s">
        <v>5719</v>
      </c>
      <c r="BN115" s="153" t="s">
        <v>5719</v>
      </c>
      <c r="BO115" s="153" t="s">
        <v>5719</v>
      </c>
      <c r="BP115" s="153" t="s">
        <v>5719</v>
      </c>
      <c r="BQ115" s="153" t="s">
        <v>5719</v>
      </c>
      <c r="BR115" s="153" t="s">
        <v>5719</v>
      </c>
      <c r="BS115" s="153" t="s">
        <v>5719</v>
      </c>
      <c r="BT115" s="153" t="s">
        <v>5719</v>
      </c>
      <c r="BU115" s="153" t="s">
        <v>5719</v>
      </c>
      <c r="BV115" s="153" t="s">
        <v>5719</v>
      </c>
      <c r="BW115" s="153" t="s">
        <v>5719</v>
      </c>
      <c r="BX115" s="153" t="s">
        <v>5719</v>
      </c>
      <c r="BY115" s="153" t="s">
        <v>5719</v>
      </c>
      <c r="BZ115" s="153" t="s">
        <v>5719</v>
      </c>
      <c r="CA115" s="153" t="s">
        <v>5719</v>
      </c>
      <c r="CB115" s="153" t="s">
        <v>5719</v>
      </c>
      <c r="CC115" s="153" t="s">
        <v>5719</v>
      </c>
      <c r="CD115" s="153" t="s">
        <v>5719</v>
      </c>
      <c r="CE115" s="153" t="s">
        <v>5719</v>
      </c>
      <c r="CF115" s="153" t="s">
        <v>5719</v>
      </c>
      <c r="CG115" s="153" t="s">
        <v>5719</v>
      </c>
      <c r="CH115" s="153" t="s">
        <v>5719</v>
      </c>
      <c r="CI115" s="153" t="s">
        <v>5719</v>
      </c>
      <c r="CJ115" s="153" t="s">
        <v>5719</v>
      </c>
      <c r="CK115" s="153" t="s">
        <v>5719</v>
      </c>
      <c r="CL115" s="153" t="s">
        <v>5719</v>
      </c>
      <c r="CM115" s="153" t="s">
        <v>5719</v>
      </c>
      <c r="CN115" s="153" t="s">
        <v>5719</v>
      </c>
      <c r="CO115" s="153" t="s">
        <v>5719</v>
      </c>
      <c r="CP115" s="153" t="s">
        <v>5719</v>
      </c>
      <c r="CQ115" s="153" t="s">
        <v>5719</v>
      </c>
      <c r="CR115" s="153" t="s">
        <v>5719</v>
      </c>
      <c r="CS115" s="153" t="s">
        <v>5719</v>
      </c>
      <c r="CT115" s="153" t="s">
        <v>5719</v>
      </c>
      <c r="CU115" s="153" t="s">
        <v>5719</v>
      </c>
      <c r="CV115" s="153" t="s">
        <v>5719</v>
      </c>
      <c r="CW115" s="153" t="s">
        <v>5719</v>
      </c>
      <c r="CX115" s="153" t="s">
        <v>5719</v>
      </c>
      <c r="CY115" s="153" t="s">
        <v>5719</v>
      </c>
      <c r="CZ115" s="153" t="s">
        <v>5719</v>
      </c>
      <c r="DA115" s="153" t="s">
        <v>5719</v>
      </c>
      <c r="DB115" s="153" t="s">
        <v>5719</v>
      </c>
      <c r="DC115" s="153" t="s">
        <v>5719</v>
      </c>
      <c r="DD115" s="153" t="s">
        <v>5719</v>
      </c>
      <c r="DE115" s="153" t="s">
        <v>5719</v>
      </c>
      <c r="DF115" s="153" t="s">
        <v>5719</v>
      </c>
      <c r="DG115" s="153" t="s">
        <v>5719</v>
      </c>
      <c r="DH115" s="153" t="s">
        <v>5719</v>
      </c>
      <c r="DI115" s="153" t="s">
        <v>5719</v>
      </c>
      <c r="DJ115" s="153" t="s">
        <v>5719</v>
      </c>
      <c r="DK115" s="153" t="s">
        <v>5719</v>
      </c>
      <c r="DL115" s="153" t="s">
        <v>5719</v>
      </c>
      <c r="DM115" s="153" t="s">
        <v>5719</v>
      </c>
      <c r="DN115" s="153" t="s">
        <v>5719</v>
      </c>
      <c r="DO115" s="153" t="s">
        <v>5719</v>
      </c>
      <c r="DP115" s="153" t="s">
        <v>5719</v>
      </c>
      <c r="DQ115" s="153" t="s">
        <v>5719</v>
      </c>
      <c r="DR115" s="153" t="s">
        <v>5719</v>
      </c>
      <c r="DS115" s="153" t="s">
        <v>5719</v>
      </c>
      <c r="DT115" s="153" t="s">
        <v>5719</v>
      </c>
      <c r="DU115" s="153" t="s">
        <v>5719</v>
      </c>
      <c r="DV115" s="153" t="s">
        <v>5719</v>
      </c>
      <c r="DW115" s="153" t="s">
        <v>5719</v>
      </c>
      <c r="DX115" s="153" t="s">
        <v>5719</v>
      </c>
      <c r="DY115" s="153" t="s">
        <v>5719</v>
      </c>
      <c r="DZ115" s="153" t="s">
        <v>5719</v>
      </c>
      <c r="EA115" s="153" t="s">
        <v>5719</v>
      </c>
      <c r="EB115" s="153" t="s">
        <v>5719</v>
      </c>
      <c r="EC115" s="153" t="s">
        <v>5719</v>
      </c>
      <c r="ED115" s="153" t="s">
        <v>5719</v>
      </c>
      <c r="EE115" s="153" t="s">
        <v>5719</v>
      </c>
      <c r="EF115" s="153" t="s">
        <v>5719</v>
      </c>
      <c r="EG115" s="153" t="s">
        <v>5719</v>
      </c>
      <c r="EH115" s="153" t="s">
        <v>5719</v>
      </c>
      <c r="EI115" s="153" t="s">
        <v>5719</v>
      </c>
      <c r="EJ115" s="153" t="s">
        <v>5719</v>
      </c>
      <c r="EK115" s="153" t="s">
        <v>5719</v>
      </c>
      <c r="EL115" s="153" t="s">
        <v>5719</v>
      </c>
      <c r="EM115" s="153" t="s">
        <v>5719</v>
      </c>
      <c r="EN115" s="153" t="s">
        <v>5719</v>
      </c>
      <c r="EO115" s="153" t="s">
        <v>5719</v>
      </c>
      <c r="EP115" s="153" t="s">
        <v>5719</v>
      </c>
      <c r="EQ115" s="153" t="s">
        <v>5719</v>
      </c>
      <c r="ER115" s="153" t="s">
        <v>5719</v>
      </c>
      <c r="ES115" s="153" t="s">
        <v>5719</v>
      </c>
      <c r="ET115" s="153" t="s">
        <v>5719</v>
      </c>
      <c r="EU115" s="153" t="s">
        <v>5719</v>
      </c>
      <c r="EV115" s="153" t="s">
        <v>5719</v>
      </c>
      <c r="EW115" s="153" t="s">
        <v>5719</v>
      </c>
      <c r="EX115" s="153" t="s">
        <v>5719</v>
      </c>
      <c r="EY115" s="153" t="s">
        <v>5719</v>
      </c>
      <c r="EZ115" s="153" t="s">
        <v>5719</v>
      </c>
      <c r="FA115" s="153" t="s">
        <v>5719</v>
      </c>
      <c r="FB115" s="153" t="s">
        <v>5719</v>
      </c>
      <c r="FC115" s="153" t="s">
        <v>5719</v>
      </c>
      <c r="FD115" s="153" t="s">
        <v>5719</v>
      </c>
      <c r="FE115" s="153" t="s">
        <v>5719</v>
      </c>
      <c r="FF115" s="153" t="s">
        <v>5719</v>
      </c>
      <c r="FG115" s="153" t="s">
        <v>5719</v>
      </c>
      <c r="FH115" s="153" t="s">
        <v>5719</v>
      </c>
      <c r="FI115" s="153" t="s">
        <v>5719</v>
      </c>
      <c r="FJ115" s="153" t="s">
        <v>5719</v>
      </c>
      <c r="FK115" s="153" t="s">
        <v>5719</v>
      </c>
      <c r="FL115" s="153" t="s">
        <v>5719</v>
      </c>
      <c r="FM115" s="153" t="s">
        <v>5719</v>
      </c>
      <c r="FN115" s="153" t="s">
        <v>5719</v>
      </c>
      <c r="FO115" s="153" t="s">
        <v>5719</v>
      </c>
      <c r="FP115" s="153" t="s">
        <v>5719</v>
      </c>
      <c r="FQ115" s="153" t="s">
        <v>5719</v>
      </c>
      <c r="FR115" s="153" t="s">
        <v>5719</v>
      </c>
      <c r="FS115" s="153" t="s">
        <v>5719</v>
      </c>
      <c r="FT115" s="153" t="s">
        <v>5719</v>
      </c>
      <c r="FU115" s="153" t="s">
        <v>5719</v>
      </c>
      <c r="FV115" s="153" t="s">
        <v>5719</v>
      </c>
      <c r="FW115" s="153" t="s">
        <v>5719</v>
      </c>
      <c r="FX115" s="153" t="s">
        <v>5719</v>
      </c>
      <c r="FY115" s="153" t="s">
        <v>5719</v>
      </c>
      <c r="FZ115" s="153" t="s">
        <v>5719</v>
      </c>
      <c r="GA115" s="153" t="s">
        <v>5719</v>
      </c>
      <c r="GB115" s="153" t="s">
        <v>5719</v>
      </c>
      <c r="GC115" s="153" t="s">
        <v>5719</v>
      </c>
      <c r="GD115" s="153" t="s">
        <v>5719</v>
      </c>
      <c r="GE115" s="153" t="s">
        <v>5719</v>
      </c>
      <c r="GF115" s="153" t="s">
        <v>5719</v>
      </c>
      <c r="GG115" s="153" t="s">
        <v>5719</v>
      </c>
      <c r="GH115" s="153" t="s">
        <v>5719</v>
      </c>
      <c r="GI115" s="153" t="s">
        <v>5719</v>
      </c>
      <c r="GJ115" s="153" t="s">
        <v>5719</v>
      </c>
      <c r="GK115" s="153" t="s">
        <v>5719</v>
      </c>
      <c r="GL115" s="153" t="s">
        <v>5719</v>
      </c>
      <c r="GM115" s="153" t="s">
        <v>5719</v>
      </c>
      <c r="GN115" s="153" t="s">
        <v>5719</v>
      </c>
      <c r="GO115" s="153" t="s">
        <v>5719</v>
      </c>
      <c r="GP115" s="153" t="s">
        <v>5719</v>
      </c>
      <c r="GQ115" s="153" t="s">
        <v>5719</v>
      </c>
      <c r="GR115" s="153" t="s">
        <v>5719</v>
      </c>
      <c r="GS115" s="153" t="s">
        <v>5719</v>
      </c>
      <c r="GT115" s="153" t="s">
        <v>5719</v>
      </c>
      <c r="GU115" s="153" t="s">
        <v>5719</v>
      </c>
      <c r="GV115" s="153" t="s">
        <v>5719</v>
      </c>
      <c r="GW115" s="153" t="s">
        <v>5719</v>
      </c>
      <c r="GX115" s="153" t="s">
        <v>5719</v>
      </c>
      <c r="GY115" s="153" t="s">
        <v>5719</v>
      </c>
      <c r="GZ115" s="153" t="s">
        <v>5719</v>
      </c>
      <c r="HA115" s="153" t="s">
        <v>5719</v>
      </c>
      <c r="HB115" s="153" t="s">
        <v>5719</v>
      </c>
      <c r="HC115" s="153" t="s">
        <v>5719</v>
      </c>
      <c r="HD115" s="153" t="s">
        <v>5719</v>
      </c>
      <c r="HE115" s="153" t="s">
        <v>5719</v>
      </c>
      <c r="HF115" s="153" t="s">
        <v>5719</v>
      </c>
      <c r="HG115" s="153" t="s">
        <v>5719</v>
      </c>
      <c r="HH115" s="153" t="s">
        <v>5719</v>
      </c>
      <c r="HI115" s="153" t="s">
        <v>5719</v>
      </c>
      <c r="HJ115" s="153" t="s">
        <v>5719</v>
      </c>
      <c r="HK115" s="153" t="s">
        <v>5719</v>
      </c>
      <c r="HL115" s="153" t="s">
        <v>5719</v>
      </c>
      <c r="HM115" s="153" t="s">
        <v>5719</v>
      </c>
      <c r="HN115" s="153" t="s">
        <v>5719</v>
      </c>
      <c r="HO115" s="153" t="s">
        <v>5719</v>
      </c>
      <c r="HP115" s="153" t="s">
        <v>5719</v>
      </c>
      <c r="HQ115" s="153" t="s">
        <v>5719</v>
      </c>
      <c r="HR115" s="153" t="s">
        <v>5719</v>
      </c>
      <c r="HS115" s="167">
        <v>100</v>
      </c>
      <c r="HT115" s="22">
        <v>100</v>
      </c>
      <c r="HU115" s="4">
        <v>100</v>
      </c>
      <c r="HV115" s="4">
        <v>100</v>
      </c>
      <c r="HW115" s="4">
        <v>100</v>
      </c>
      <c r="HX115" s="4">
        <v>100.46939999999999</v>
      </c>
      <c r="HY115" s="4">
        <v>100.46939999999999</v>
      </c>
      <c r="HZ115" s="4">
        <v>100.46939999999999</v>
      </c>
      <c r="IA115" s="4">
        <v>100.7051</v>
      </c>
      <c r="IB115" s="4">
        <v>100.7051</v>
      </c>
      <c r="IC115" s="4">
        <v>100.7051</v>
      </c>
      <c r="ID115" s="4">
        <v>97.780600000000007</v>
      </c>
      <c r="IE115" s="4">
        <v>97.780600000000007</v>
      </c>
      <c r="IF115" s="4">
        <v>97.780600000000007</v>
      </c>
      <c r="IG115" s="4">
        <v>98.621799999999993</v>
      </c>
      <c r="IH115" s="4">
        <v>98.621799999999993</v>
      </c>
      <c r="II115" s="4">
        <v>98.621799999999993</v>
      </c>
      <c r="IJ115" s="28">
        <v>100.06610000000001</v>
      </c>
    </row>
    <row r="116" spans="1:244" s="100" customFormat="1" ht="11.1" customHeight="1" x14ac:dyDescent="0.2">
      <c r="A116" s="95" t="s">
        <v>3852</v>
      </c>
      <c r="B116" s="192"/>
      <c r="C116" s="192" t="s">
        <v>5565</v>
      </c>
      <c r="D116" s="46" t="s">
        <v>5360</v>
      </c>
      <c r="E116" s="47"/>
      <c r="F116" s="34"/>
      <c r="G116" s="34"/>
      <c r="H116" s="34"/>
      <c r="I116" s="34" t="str">
        <f>IF(LEFT($J$1,1)="1",VLOOKUP($A116,PPI_IPI_PGA_PGAI!$A:$I,2,FALSE),IF(LEFT($J$1,1)="2",VLOOKUP($A116,PPI_IPI_PGA_PGAI!$A:$I,3,FALSE),IF(LEFT($J$1,1)="3",VLOOKUP($A116,PPI_IPI_PGA_PGAI!$A:$I,4,FALSE),VLOOKUP($A116,PPI_IPI_PGA_PGAI!$A:$I,5,FALSE))))</f>
        <v>Produkte der Bauschreinerei und des Innenausbaus</v>
      </c>
      <c r="J116" s="34"/>
      <c r="K116" s="34"/>
      <c r="L116" s="34"/>
      <c r="M116" s="34"/>
      <c r="N116" s="185"/>
      <c r="O116" s="5">
        <v>1.6114999999999999</v>
      </c>
      <c r="P116" s="153" t="s">
        <v>5719</v>
      </c>
      <c r="Q116" s="153" t="s">
        <v>5719</v>
      </c>
      <c r="R116" s="153" t="s">
        <v>5719</v>
      </c>
      <c r="S116" s="153" t="s">
        <v>5719</v>
      </c>
      <c r="T116" s="153" t="s">
        <v>5719</v>
      </c>
      <c r="U116" s="153" t="s">
        <v>5719</v>
      </c>
      <c r="V116" s="153" t="s">
        <v>5719</v>
      </c>
      <c r="W116" s="153" t="s">
        <v>5719</v>
      </c>
      <c r="X116" s="153" t="s">
        <v>5719</v>
      </c>
      <c r="Y116" s="153" t="s">
        <v>5719</v>
      </c>
      <c r="Z116" s="153" t="s">
        <v>5719</v>
      </c>
      <c r="AA116" s="153" t="s">
        <v>5719</v>
      </c>
      <c r="AB116" s="153" t="s">
        <v>5719</v>
      </c>
      <c r="AC116" s="153" t="s">
        <v>5719</v>
      </c>
      <c r="AD116" s="153" t="s">
        <v>5719</v>
      </c>
      <c r="AE116" s="153" t="s">
        <v>5719</v>
      </c>
      <c r="AF116" s="153" t="s">
        <v>5719</v>
      </c>
      <c r="AG116" s="153" t="s">
        <v>5719</v>
      </c>
      <c r="AH116" s="153" t="s">
        <v>5719</v>
      </c>
      <c r="AI116" s="153" t="s">
        <v>5719</v>
      </c>
      <c r="AJ116" s="153" t="s">
        <v>5719</v>
      </c>
      <c r="AK116" s="153" t="s">
        <v>5719</v>
      </c>
      <c r="AL116" s="153" t="s">
        <v>5719</v>
      </c>
      <c r="AM116" s="153" t="s">
        <v>5719</v>
      </c>
      <c r="AN116" s="153" t="s">
        <v>5719</v>
      </c>
      <c r="AO116" s="153" t="s">
        <v>5719</v>
      </c>
      <c r="AP116" s="153" t="s">
        <v>5719</v>
      </c>
      <c r="AQ116" s="153" t="s">
        <v>5719</v>
      </c>
      <c r="AR116" s="153" t="s">
        <v>5719</v>
      </c>
      <c r="AS116" s="153" t="s">
        <v>5719</v>
      </c>
      <c r="AT116" s="153" t="s">
        <v>5719</v>
      </c>
      <c r="AU116" s="153" t="s">
        <v>5719</v>
      </c>
      <c r="AV116" s="153" t="s">
        <v>5719</v>
      </c>
      <c r="AW116" s="153" t="s">
        <v>5719</v>
      </c>
      <c r="AX116" s="153" t="s">
        <v>5719</v>
      </c>
      <c r="AY116" s="153" t="s">
        <v>5719</v>
      </c>
      <c r="AZ116" s="153" t="s">
        <v>5719</v>
      </c>
      <c r="BA116" s="153" t="s">
        <v>5719</v>
      </c>
      <c r="BB116" s="153" t="s">
        <v>5719</v>
      </c>
      <c r="BC116" s="153" t="s">
        <v>5719</v>
      </c>
      <c r="BD116" s="153" t="s">
        <v>5719</v>
      </c>
      <c r="BE116" s="153" t="s">
        <v>5719</v>
      </c>
      <c r="BF116" s="153" t="s">
        <v>5719</v>
      </c>
      <c r="BG116" s="153" t="s">
        <v>5719</v>
      </c>
      <c r="BH116" s="153" t="s">
        <v>5719</v>
      </c>
      <c r="BI116" s="153" t="s">
        <v>5719</v>
      </c>
      <c r="BJ116" s="153" t="s">
        <v>5719</v>
      </c>
      <c r="BK116" s="153" t="s">
        <v>5719</v>
      </c>
      <c r="BL116" s="153" t="s">
        <v>5719</v>
      </c>
      <c r="BM116" s="153" t="s">
        <v>5719</v>
      </c>
      <c r="BN116" s="153" t="s">
        <v>5719</v>
      </c>
      <c r="BO116" s="153" t="s">
        <v>5719</v>
      </c>
      <c r="BP116" s="153" t="s">
        <v>5719</v>
      </c>
      <c r="BQ116" s="153" t="s">
        <v>5719</v>
      </c>
      <c r="BR116" s="153" t="s">
        <v>5719</v>
      </c>
      <c r="BS116" s="153" t="s">
        <v>5719</v>
      </c>
      <c r="BT116" s="153" t="s">
        <v>5719</v>
      </c>
      <c r="BU116" s="153" t="s">
        <v>5719</v>
      </c>
      <c r="BV116" s="153" t="s">
        <v>5719</v>
      </c>
      <c r="BW116" s="153" t="s">
        <v>5719</v>
      </c>
      <c r="BX116" s="153" t="s">
        <v>5719</v>
      </c>
      <c r="BY116" s="153" t="s">
        <v>5719</v>
      </c>
      <c r="BZ116" s="153" t="s">
        <v>5719</v>
      </c>
      <c r="CA116" s="153" t="s">
        <v>5719</v>
      </c>
      <c r="CB116" s="153" t="s">
        <v>5719</v>
      </c>
      <c r="CC116" s="153" t="s">
        <v>5719</v>
      </c>
      <c r="CD116" s="153" t="s">
        <v>5719</v>
      </c>
      <c r="CE116" s="153" t="s">
        <v>5719</v>
      </c>
      <c r="CF116" s="153" t="s">
        <v>5719</v>
      </c>
      <c r="CG116" s="153" t="s">
        <v>5719</v>
      </c>
      <c r="CH116" s="153" t="s">
        <v>5719</v>
      </c>
      <c r="CI116" s="153" t="s">
        <v>5719</v>
      </c>
      <c r="CJ116" s="153" t="s">
        <v>5719</v>
      </c>
      <c r="CK116" s="153" t="s">
        <v>5719</v>
      </c>
      <c r="CL116" s="153" t="s">
        <v>5719</v>
      </c>
      <c r="CM116" s="153" t="s">
        <v>5719</v>
      </c>
      <c r="CN116" s="153" t="s">
        <v>5719</v>
      </c>
      <c r="CO116" s="153" t="s">
        <v>5719</v>
      </c>
      <c r="CP116" s="153" t="s">
        <v>5719</v>
      </c>
      <c r="CQ116" s="153" t="s">
        <v>5719</v>
      </c>
      <c r="CR116" s="153" t="s">
        <v>5719</v>
      </c>
      <c r="CS116" s="153" t="s">
        <v>5719</v>
      </c>
      <c r="CT116" s="153" t="s">
        <v>5719</v>
      </c>
      <c r="CU116" s="153" t="s">
        <v>5719</v>
      </c>
      <c r="CV116" s="153" t="s">
        <v>5719</v>
      </c>
      <c r="CW116" s="153" t="s">
        <v>5719</v>
      </c>
      <c r="CX116" s="153" t="s">
        <v>5719</v>
      </c>
      <c r="CY116" s="153" t="s">
        <v>5719</v>
      </c>
      <c r="CZ116" s="153" t="s">
        <v>5719</v>
      </c>
      <c r="DA116" s="153" t="s">
        <v>5719</v>
      </c>
      <c r="DB116" s="153" t="s">
        <v>5719</v>
      </c>
      <c r="DC116" s="153" t="s">
        <v>5719</v>
      </c>
      <c r="DD116" s="153" t="s">
        <v>5719</v>
      </c>
      <c r="DE116" s="153" t="s">
        <v>5719</v>
      </c>
      <c r="DF116" s="153" t="s">
        <v>5719</v>
      </c>
      <c r="DG116" s="153" t="s">
        <v>5719</v>
      </c>
      <c r="DH116" s="153" t="s">
        <v>5719</v>
      </c>
      <c r="DI116" s="153" t="s">
        <v>5719</v>
      </c>
      <c r="DJ116" s="153" t="s">
        <v>5719</v>
      </c>
      <c r="DK116" s="153" t="s">
        <v>5719</v>
      </c>
      <c r="DL116" s="153" t="s">
        <v>5719</v>
      </c>
      <c r="DM116" s="153" t="s">
        <v>5719</v>
      </c>
      <c r="DN116" s="153" t="s">
        <v>5719</v>
      </c>
      <c r="DO116" s="153" t="s">
        <v>5719</v>
      </c>
      <c r="DP116" s="153" t="s">
        <v>5719</v>
      </c>
      <c r="DQ116" s="153" t="s">
        <v>5719</v>
      </c>
      <c r="DR116" s="153" t="s">
        <v>5719</v>
      </c>
      <c r="DS116" s="153" t="s">
        <v>5719</v>
      </c>
      <c r="DT116" s="153" t="s">
        <v>5719</v>
      </c>
      <c r="DU116" s="153" t="s">
        <v>5719</v>
      </c>
      <c r="DV116" s="153" t="s">
        <v>5719</v>
      </c>
      <c r="DW116" s="153" t="s">
        <v>5719</v>
      </c>
      <c r="DX116" s="153" t="s">
        <v>5719</v>
      </c>
      <c r="DY116" s="153" t="s">
        <v>5719</v>
      </c>
      <c r="DZ116" s="153" t="s">
        <v>5719</v>
      </c>
      <c r="EA116" s="153" t="s">
        <v>5719</v>
      </c>
      <c r="EB116" s="153" t="s">
        <v>5719</v>
      </c>
      <c r="EC116" s="153" t="s">
        <v>5719</v>
      </c>
      <c r="ED116" s="153" t="s">
        <v>5719</v>
      </c>
      <c r="EE116" s="153" t="s">
        <v>5719</v>
      </c>
      <c r="EF116" s="153" t="s">
        <v>5719</v>
      </c>
      <c r="EG116" s="153" t="s">
        <v>5719</v>
      </c>
      <c r="EH116" s="153" t="s">
        <v>5719</v>
      </c>
      <c r="EI116" s="153" t="s">
        <v>5719</v>
      </c>
      <c r="EJ116" s="153" t="s">
        <v>5719</v>
      </c>
      <c r="EK116" s="153" t="s">
        <v>5719</v>
      </c>
      <c r="EL116" s="153" t="s">
        <v>5719</v>
      </c>
      <c r="EM116" s="153" t="s">
        <v>5719</v>
      </c>
      <c r="EN116" s="153" t="s">
        <v>5719</v>
      </c>
      <c r="EO116" s="153" t="s">
        <v>5719</v>
      </c>
      <c r="EP116" s="153" t="s">
        <v>5719</v>
      </c>
      <c r="EQ116" s="153" t="s">
        <v>5719</v>
      </c>
      <c r="ER116" s="153" t="s">
        <v>5719</v>
      </c>
      <c r="ES116" s="153" t="s">
        <v>5719</v>
      </c>
      <c r="ET116" s="153" t="s">
        <v>5719</v>
      </c>
      <c r="EU116" s="153" t="s">
        <v>5719</v>
      </c>
      <c r="EV116" s="153" t="s">
        <v>5719</v>
      </c>
      <c r="EW116" s="153" t="s">
        <v>5719</v>
      </c>
      <c r="EX116" s="153" t="s">
        <v>5719</v>
      </c>
      <c r="EY116" s="153" t="s">
        <v>5719</v>
      </c>
      <c r="EZ116" s="153" t="s">
        <v>5719</v>
      </c>
      <c r="FA116" s="153" t="s">
        <v>5719</v>
      </c>
      <c r="FB116" s="153" t="s">
        <v>5719</v>
      </c>
      <c r="FC116" s="153" t="s">
        <v>5719</v>
      </c>
      <c r="FD116" s="153" t="s">
        <v>5719</v>
      </c>
      <c r="FE116" s="153" t="s">
        <v>5719</v>
      </c>
      <c r="FF116" s="153" t="s">
        <v>5719</v>
      </c>
      <c r="FG116" s="153" t="s">
        <v>5719</v>
      </c>
      <c r="FH116" s="153" t="s">
        <v>5719</v>
      </c>
      <c r="FI116" s="153" t="s">
        <v>5719</v>
      </c>
      <c r="FJ116" s="153" t="s">
        <v>5719</v>
      </c>
      <c r="FK116" s="153" t="s">
        <v>5719</v>
      </c>
      <c r="FL116" s="153" t="s">
        <v>5719</v>
      </c>
      <c r="FM116" s="153" t="s">
        <v>5719</v>
      </c>
      <c r="FN116" s="153" t="s">
        <v>5719</v>
      </c>
      <c r="FO116" s="153" t="s">
        <v>5719</v>
      </c>
      <c r="FP116" s="153" t="s">
        <v>5719</v>
      </c>
      <c r="FQ116" s="153" t="s">
        <v>5719</v>
      </c>
      <c r="FR116" s="153" t="s">
        <v>5719</v>
      </c>
      <c r="FS116" s="153" t="s">
        <v>5719</v>
      </c>
      <c r="FT116" s="153" t="s">
        <v>5719</v>
      </c>
      <c r="FU116" s="153" t="s">
        <v>5719</v>
      </c>
      <c r="FV116" s="153" t="s">
        <v>5719</v>
      </c>
      <c r="FW116" s="153" t="s">
        <v>5719</v>
      </c>
      <c r="FX116" s="153" t="s">
        <v>5719</v>
      </c>
      <c r="FY116" s="153" t="s">
        <v>5719</v>
      </c>
      <c r="FZ116" s="153" t="s">
        <v>5719</v>
      </c>
      <c r="GA116" s="153" t="s">
        <v>5719</v>
      </c>
      <c r="GB116" s="153" t="s">
        <v>5719</v>
      </c>
      <c r="GC116" s="153" t="s">
        <v>5719</v>
      </c>
      <c r="GD116" s="153" t="s">
        <v>5719</v>
      </c>
      <c r="GE116" s="153" t="s">
        <v>5719</v>
      </c>
      <c r="GF116" s="153" t="s">
        <v>5719</v>
      </c>
      <c r="GG116" s="153" t="s">
        <v>5719</v>
      </c>
      <c r="GH116" s="153" t="s">
        <v>5719</v>
      </c>
      <c r="GI116" s="153" t="s">
        <v>5719</v>
      </c>
      <c r="GJ116" s="153" t="s">
        <v>5719</v>
      </c>
      <c r="GK116" s="153" t="s">
        <v>5719</v>
      </c>
      <c r="GL116" s="153" t="s">
        <v>5719</v>
      </c>
      <c r="GM116" s="153" t="s">
        <v>5719</v>
      </c>
      <c r="GN116" s="153" t="s">
        <v>5719</v>
      </c>
      <c r="GO116" s="153" t="s">
        <v>5719</v>
      </c>
      <c r="GP116" s="153" t="s">
        <v>5719</v>
      </c>
      <c r="GQ116" s="153" t="s">
        <v>5719</v>
      </c>
      <c r="GR116" s="153" t="s">
        <v>5719</v>
      </c>
      <c r="GS116" s="153" t="s">
        <v>5719</v>
      </c>
      <c r="GT116" s="153" t="s">
        <v>5719</v>
      </c>
      <c r="GU116" s="153" t="s">
        <v>5719</v>
      </c>
      <c r="GV116" s="153" t="s">
        <v>5719</v>
      </c>
      <c r="GW116" s="153" t="s">
        <v>5719</v>
      </c>
      <c r="GX116" s="153" t="s">
        <v>5719</v>
      </c>
      <c r="GY116" s="153" t="s">
        <v>5719</v>
      </c>
      <c r="GZ116" s="153" t="s">
        <v>5719</v>
      </c>
      <c r="HA116" s="153" t="s">
        <v>5719</v>
      </c>
      <c r="HB116" s="153" t="s">
        <v>5719</v>
      </c>
      <c r="HC116" s="153" t="s">
        <v>5719</v>
      </c>
      <c r="HD116" s="153" t="s">
        <v>5719</v>
      </c>
      <c r="HE116" s="153" t="s">
        <v>5719</v>
      </c>
      <c r="HF116" s="153" t="s">
        <v>5719</v>
      </c>
      <c r="HG116" s="153" t="s">
        <v>5719</v>
      </c>
      <c r="HH116" s="153" t="s">
        <v>5719</v>
      </c>
      <c r="HI116" s="153" t="s">
        <v>5719</v>
      </c>
      <c r="HJ116" s="153" t="s">
        <v>5719</v>
      </c>
      <c r="HK116" s="153" t="s">
        <v>5719</v>
      </c>
      <c r="HL116" s="153" t="s">
        <v>5719</v>
      </c>
      <c r="HM116" s="153" t="s">
        <v>5719</v>
      </c>
      <c r="HN116" s="153" t="s">
        <v>5719</v>
      </c>
      <c r="HO116" s="153" t="s">
        <v>5719</v>
      </c>
      <c r="HP116" s="153" t="s">
        <v>5719</v>
      </c>
      <c r="HQ116" s="153" t="s">
        <v>5719</v>
      </c>
      <c r="HR116" s="153" t="s">
        <v>5719</v>
      </c>
      <c r="HS116" s="167">
        <v>100</v>
      </c>
      <c r="HT116" s="22">
        <v>100</v>
      </c>
      <c r="HU116" s="4">
        <v>100</v>
      </c>
      <c r="HV116" s="4">
        <v>100</v>
      </c>
      <c r="HW116" s="4">
        <v>100</v>
      </c>
      <c r="HX116" s="4">
        <v>100</v>
      </c>
      <c r="HY116" s="4">
        <v>101.057</v>
      </c>
      <c r="HZ116" s="4">
        <v>101.057</v>
      </c>
      <c r="IA116" s="4">
        <v>101.057</v>
      </c>
      <c r="IB116" s="4">
        <v>101.057</v>
      </c>
      <c r="IC116" s="4">
        <v>101.057</v>
      </c>
      <c r="ID116" s="4">
        <v>101.057</v>
      </c>
      <c r="IE116" s="4">
        <v>105.7509</v>
      </c>
      <c r="IF116" s="4">
        <v>105.7509</v>
      </c>
      <c r="IG116" s="4">
        <v>105.7509</v>
      </c>
      <c r="IH116" s="4">
        <v>105.7509</v>
      </c>
      <c r="II116" s="4">
        <v>105.7509</v>
      </c>
      <c r="IJ116" s="28">
        <v>105.7509</v>
      </c>
    </row>
    <row r="117" spans="1:244" s="13" customFormat="1" ht="11.1" customHeight="1" x14ac:dyDescent="0.2">
      <c r="A117" s="95" t="s">
        <v>2258</v>
      </c>
      <c r="B117"/>
      <c r="C117" t="s">
        <v>5566</v>
      </c>
      <c r="D117" s="46" t="s">
        <v>42</v>
      </c>
      <c r="E117" s="47"/>
      <c r="F117" s="34"/>
      <c r="G117" s="34" t="str">
        <f>IF(LEFT($J$1,1)="1",VLOOKUP($A117,PPI_IPI_PGA_PGAI!$A:$I,2,FALSE),IF(LEFT($J$1,1)="2",VLOOKUP($A117,PPI_IPI_PGA_PGAI!$A:$I,3,FALSE),IF(LEFT($J$1,1)="3",VLOOKUP($A117,PPI_IPI_PGA_PGAI!$A:$I,4,FALSE),VLOOKUP($A117,PPI_IPI_PGA_PGAI!$A:$I,5,FALSE))))</f>
        <v>Papier und Papierprodukte</v>
      </c>
      <c r="H117" s="34"/>
      <c r="I117" s="34"/>
      <c r="J117" s="34"/>
      <c r="K117" s="34"/>
      <c r="L117" s="34"/>
      <c r="M117" s="34"/>
      <c r="N117" s="189"/>
      <c r="O117" s="5">
        <v>0.74029999999999996</v>
      </c>
      <c r="P117" s="22">
        <v>109.7465</v>
      </c>
      <c r="Q117" s="22">
        <v>109.7465</v>
      </c>
      <c r="R117" s="22">
        <v>109.7465</v>
      </c>
      <c r="S117" s="22">
        <v>107.9012</v>
      </c>
      <c r="T117" s="22">
        <v>107.9012</v>
      </c>
      <c r="U117" s="22">
        <v>107.9012</v>
      </c>
      <c r="V117" s="22">
        <v>107.81319999999999</v>
      </c>
      <c r="W117" s="22">
        <v>107.81319999999999</v>
      </c>
      <c r="X117" s="22">
        <v>107.81319999999999</v>
      </c>
      <c r="Y117" s="22">
        <v>108.1379</v>
      </c>
      <c r="Z117" s="22">
        <v>108.1379</v>
      </c>
      <c r="AA117" s="22">
        <v>108.1379</v>
      </c>
      <c r="AB117" s="22">
        <v>107.52030000000001</v>
      </c>
      <c r="AC117" s="22">
        <v>107.52030000000001</v>
      </c>
      <c r="AD117" s="22">
        <v>107.52030000000001</v>
      </c>
      <c r="AE117" s="22">
        <v>106.66719999999999</v>
      </c>
      <c r="AF117" s="22">
        <v>106.66719999999999</v>
      </c>
      <c r="AG117" s="22">
        <v>106.66719999999999</v>
      </c>
      <c r="AH117" s="22">
        <v>106.5762</v>
      </c>
      <c r="AI117" s="22">
        <v>106.5762</v>
      </c>
      <c r="AJ117" s="22">
        <v>106.5762</v>
      </c>
      <c r="AK117" s="22">
        <v>107.6885</v>
      </c>
      <c r="AL117" s="22">
        <v>107.6885</v>
      </c>
      <c r="AM117" s="22">
        <v>107.6885</v>
      </c>
      <c r="AN117" s="22">
        <v>108.4331</v>
      </c>
      <c r="AO117" s="22">
        <v>108.4331</v>
      </c>
      <c r="AP117" s="22">
        <v>108.4331</v>
      </c>
      <c r="AQ117" s="22">
        <v>107.87909999999999</v>
      </c>
      <c r="AR117" s="22">
        <v>107.87909999999999</v>
      </c>
      <c r="AS117" s="22">
        <v>107.87909999999999</v>
      </c>
      <c r="AT117" s="22">
        <v>107.1211</v>
      </c>
      <c r="AU117" s="22">
        <v>107.1211</v>
      </c>
      <c r="AV117" s="22">
        <v>107.1211</v>
      </c>
      <c r="AW117" s="22">
        <v>109.1751</v>
      </c>
      <c r="AX117" s="22">
        <v>109.1751</v>
      </c>
      <c r="AY117" s="22">
        <v>109.1751</v>
      </c>
      <c r="AZ117" s="22">
        <v>109.41630000000001</v>
      </c>
      <c r="BA117" s="22">
        <v>109.41630000000001</v>
      </c>
      <c r="BB117" s="22">
        <v>109.41630000000001</v>
      </c>
      <c r="BC117" s="22">
        <v>110.242</v>
      </c>
      <c r="BD117" s="22">
        <v>110.242</v>
      </c>
      <c r="BE117" s="22">
        <v>110.242</v>
      </c>
      <c r="BF117" s="22">
        <v>110.1401</v>
      </c>
      <c r="BG117" s="22">
        <v>110.1401</v>
      </c>
      <c r="BH117" s="22">
        <v>110.1401</v>
      </c>
      <c r="BI117" s="22">
        <v>114.93980000000001</v>
      </c>
      <c r="BJ117" s="22">
        <v>114.93980000000001</v>
      </c>
      <c r="BK117" s="22">
        <v>114.93980000000001</v>
      </c>
      <c r="BL117" s="22">
        <v>115.5771</v>
      </c>
      <c r="BM117" s="22">
        <v>115.5771</v>
      </c>
      <c r="BN117" s="22">
        <v>115.5771</v>
      </c>
      <c r="BO117" s="22">
        <v>119.9988</v>
      </c>
      <c r="BP117" s="22">
        <v>119.9988</v>
      </c>
      <c r="BQ117" s="22">
        <v>119.9988</v>
      </c>
      <c r="BR117" s="22">
        <v>122.5001</v>
      </c>
      <c r="BS117" s="22">
        <v>122.5001</v>
      </c>
      <c r="BT117" s="22">
        <v>122.5001</v>
      </c>
      <c r="BU117" s="22">
        <v>123.59399999999999</v>
      </c>
      <c r="BV117" s="22">
        <v>123.59399999999999</v>
      </c>
      <c r="BW117" s="22">
        <v>123.59399999999999</v>
      </c>
      <c r="BX117" s="22">
        <v>122.48650000000001</v>
      </c>
      <c r="BY117" s="22">
        <v>122.48650000000001</v>
      </c>
      <c r="BZ117" s="22">
        <v>122.48650000000001</v>
      </c>
      <c r="CA117" s="22">
        <v>122.1781</v>
      </c>
      <c r="CB117" s="22">
        <v>122.1781</v>
      </c>
      <c r="CC117" s="22">
        <v>122.1781</v>
      </c>
      <c r="CD117" s="22">
        <v>122.5701</v>
      </c>
      <c r="CE117" s="22">
        <v>122.5701</v>
      </c>
      <c r="CF117" s="22">
        <v>122.5701</v>
      </c>
      <c r="CG117" s="22">
        <v>118.2697</v>
      </c>
      <c r="CH117" s="22">
        <v>118.2697</v>
      </c>
      <c r="CI117" s="22">
        <v>118.2697</v>
      </c>
      <c r="CJ117" s="22">
        <v>115.9812</v>
      </c>
      <c r="CK117" s="22">
        <v>115.9812</v>
      </c>
      <c r="CL117" s="22">
        <v>115.9812</v>
      </c>
      <c r="CM117" s="22">
        <v>113.0598</v>
      </c>
      <c r="CN117" s="22">
        <v>113.0598</v>
      </c>
      <c r="CO117" s="22">
        <v>113.0598</v>
      </c>
      <c r="CP117" s="22">
        <v>113.9092</v>
      </c>
      <c r="CQ117" s="22">
        <v>113.9092</v>
      </c>
      <c r="CR117" s="22">
        <v>113.9092</v>
      </c>
      <c r="CS117" s="22">
        <v>112.73399999999999</v>
      </c>
      <c r="CT117" s="22">
        <v>112.73399999999999</v>
      </c>
      <c r="CU117" s="22">
        <v>112.73399999999999</v>
      </c>
      <c r="CV117" s="22">
        <v>113.25530000000001</v>
      </c>
      <c r="CW117" s="22">
        <v>113.25530000000001</v>
      </c>
      <c r="CX117" s="22">
        <v>113.25530000000001</v>
      </c>
      <c r="CY117" s="22">
        <v>114.77160000000001</v>
      </c>
      <c r="CZ117" s="22">
        <v>114.77160000000001</v>
      </c>
      <c r="DA117" s="22">
        <v>114.77160000000001</v>
      </c>
      <c r="DB117" s="22">
        <v>115.3976</v>
      </c>
      <c r="DC117" s="22">
        <v>115.3976</v>
      </c>
      <c r="DD117" s="22">
        <v>115.3976</v>
      </c>
      <c r="DE117" s="22">
        <v>116.92149999999999</v>
      </c>
      <c r="DF117" s="22">
        <v>116.92149999999999</v>
      </c>
      <c r="DG117" s="22">
        <v>116.92149999999999</v>
      </c>
      <c r="DH117" s="22">
        <v>117.8434</v>
      </c>
      <c r="DI117" s="22">
        <v>117.8434</v>
      </c>
      <c r="DJ117" s="22">
        <v>117.8434</v>
      </c>
      <c r="DK117" s="22">
        <v>112.9744</v>
      </c>
      <c r="DL117" s="22">
        <v>112.9744</v>
      </c>
      <c r="DM117" s="22">
        <v>112.9744</v>
      </c>
      <c r="DN117" s="22">
        <v>114.248</v>
      </c>
      <c r="DO117" s="22">
        <v>114.248</v>
      </c>
      <c r="DP117" s="22">
        <v>114.248</v>
      </c>
      <c r="DQ117" s="22">
        <v>112.0123</v>
      </c>
      <c r="DR117" s="22">
        <v>112.0123</v>
      </c>
      <c r="DS117" s="22">
        <v>112.0123</v>
      </c>
      <c r="DT117" s="22">
        <v>113.0989</v>
      </c>
      <c r="DU117" s="22">
        <v>113.0989</v>
      </c>
      <c r="DV117" s="22">
        <v>113.0989</v>
      </c>
      <c r="DW117" s="22">
        <v>109.3493</v>
      </c>
      <c r="DX117" s="22">
        <v>109.3493</v>
      </c>
      <c r="DY117" s="22">
        <v>109.3493</v>
      </c>
      <c r="DZ117" s="22">
        <v>109.8828</v>
      </c>
      <c r="EA117" s="22">
        <v>109.8828</v>
      </c>
      <c r="EB117" s="22">
        <v>109.8828</v>
      </c>
      <c r="EC117" s="22">
        <v>110.274</v>
      </c>
      <c r="ED117" s="22">
        <v>110.274</v>
      </c>
      <c r="EE117" s="22">
        <v>110.274</v>
      </c>
      <c r="EF117" s="22">
        <v>109.7748</v>
      </c>
      <c r="EG117" s="22">
        <v>109.7748</v>
      </c>
      <c r="EH117" s="22">
        <v>109.7748</v>
      </c>
      <c r="EI117" s="22">
        <v>110.4203</v>
      </c>
      <c r="EJ117" s="22">
        <v>110.4203</v>
      </c>
      <c r="EK117" s="22">
        <v>110.4203</v>
      </c>
      <c r="EL117" s="22">
        <v>111.3653</v>
      </c>
      <c r="EM117" s="22">
        <v>111.3653</v>
      </c>
      <c r="EN117" s="22">
        <v>111.3653</v>
      </c>
      <c r="EO117" s="22">
        <v>111.1391</v>
      </c>
      <c r="EP117" s="22">
        <v>111.1391</v>
      </c>
      <c r="EQ117" s="22">
        <v>111.1391</v>
      </c>
      <c r="ER117" s="22">
        <v>110.29089999999999</v>
      </c>
      <c r="ES117" s="22">
        <v>110.29089999999999</v>
      </c>
      <c r="ET117" s="22">
        <v>110.29089999999999</v>
      </c>
      <c r="EU117" s="22">
        <v>109.6811</v>
      </c>
      <c r="EV117" s="22">
        <v>109.6811</v>
      </c>
      <c r="EW117" s="22">
        <v>109.6811</v>
      </c>
      <c r="EX117" s="22">
        <v>108.9191</v>
      </c>
      <c r="EY117" s="22">
        <v>108.9191</v>
      </c>
      <c r="EZ117" s="22">
        <v>108.9191</v>
      </c>
      <c r="FA117" s="22">
        <v>101.6341</v>
      </c>
      <c r="FB117" s="22">
        <v>101.6341</v>
      </c>
      <c r="FC117" s="22">
        <v>101.6341</v>
      </c>
      <c r="FD117" s="22">
        <v>98.927700000000002</v>
      </c>
      <c r="FE117" s="22">
        <v>98.927700000000002</v>
      </c>
      <c r="FF117" s="22">
        <v>98.927700000000002</v>
      </c>
      <c r="FG117" s="22">
        <v>100.34529999999999</v>
      </c>
      <c r="FH117" s="22">
        <v>100.34529999999999</v>
      </c>
      <c r="FI117" s="22">
        <v>100.34529999999999</v>
      </c>
      <c r="FJ117" s="22">
        <v>100.8537</v>
      </c>
      <c r="FK117" s="22">
        <v>100.8537</v>
      </c>
      <c r="FL117" s="22">
        <v>100.8537</v>
      </c>
      <c r="FM117" s="22">
        <v>101.8818</v>
      </c>
      <c r="FN117" s="22">
        <v>101.8818</v>
      </c>
      <c r="FO117" s="22">
        <v>101.8818</v>
      </c>
      <c r="FP117" s="22">
        <v>101.5778</v>
      </c>
      <c r="FQ117" s="22">
        <v>101.5778</v>
      </c>
      <c r="FR117" s="22">
        <v>101.5778</v>
      </c>
      <c r="FS117" s="22">
        <v>101.2989</v>
      </c>
      <c r="FT117" s="22">
        <v>101.2989</v>
      </c>
      <c r="FU117" s="22">
        <v>101.2989</v>
      </c>
      <c r="FV117" s="22">
        <v>100.44240000000001</v>
      </c>
      <c r="FW117" s="22">
        <v>100.44240000000001</v>
      </c>
      <c r="FX117" s="22">
        <v>100.44240000000001</v>
      </c>
      <c r="FY117" s="22">
        <v>99.819800000000001</v>
      </c>
      <c r="FZ117" s="22">
        <v>99.819800000000001</v>
      </c>
      <c r="GA117" s="22">
        <v>99.819800000000001</v>
      </c>
      <c r="GB117" s="22">
        <v>99.965500000000006</v>
      </c>
      <c r="GC117" s="22">
        <v>99.965500000000006</v>
      </c>
      <c r="GD117" s="22">
        <v>99.965500000000006</v>
      </c>
      <c r="GE117" s="22">
        <v>102.4081</v>
      </c>
      <c r="GF117" s="22">
        <v>102.4081</v>
      </c>
      <c r="GG117" s="22">
        <v>102.4081</v>
      </c>
      <c r="GH117" s="22">
        <v>103.7752</v>
      </c>
      <c r="GI117" s="22">
        <v>103.7752</v>
      </c>
      <c r="GJ117" s="22">
        <v>103.7752</v>
      </c>
      <c r="GK117" s="22">
        <v>104.74039999999999</v>
      </c>
      <c r="GL117" s="22">
        <v>104.74039999999999</v>
      </c>
      <c r="GM117" s="22">
        <v>104.74039999999999</v>
      </c>
      <c r="GN117" s="22">
        <v>106.4495</v>
      </c>
      <c r="GO117" s="22">
        <v>106.4495</v>
      </c>
      <c r="GP117" s="22">
        <v>106.4495</v>
      </c>
      <c r="GQ117" s="22">
        <v>105.50660000000001</v>
      </c>
      <c r="GR117" s="22">
        <v>105.50660000000001</v>
      </c>
      <c r="GS117" s="22">
        <v>105.50660000000001</v>
      </c>
      <c r="GT117" s="22">
        <v>105.7103</v>
      </c>
      <c r="GU117" s="22">
        <v>105.7103</v>
      </c>
      <c r="GV117" s="22">
        <v>105.7103</v>
      </c>
      <c r="GW117" s="22">
        <v>106.4054</v>
      </c>
      <c r="GX117" s="22">
        <v>106.4054</v>
      </c>
      <c r="GY117" s="22">
        <v>106.4054</v>
      </c>
      <c r="GZ117" s="22">
        <v>106.2439</v>
      </c>
      <c r="HA117" s="22">
        <v>106.2439</v>
      </c>
      <c r="HB117" s="22">
        <v>106.2439</v>
      </c>
      <c r="HC117" s="22">
        <v>103.65819999999999</v>
      </c>
      <c r="HD117" s="22">
        <v>103.65819999999999</v>
      </c>
      <c r="HE117" s="22">
        <v>103.65819999999999</v>
      </c>
      <c r="HF117" s="22">
        <v>102.72329999999999</v>
      </c>
      <c r="HG117" s="22">
        <v>102.72329999999999</v>
      </c>
      <c r="HH117" s="22">
        <v>102.72329999999999</v>
      </c>
      <c r="HI117" s="22">
        <v>101.2077</v>
      </c>
      <c r="HJ117" s="22">
        <v>101.2077</v>
      </c>
      <c r="HK117" s="22">
        <v>101.2077</v>
      </c>
      <c r="HL117" s="22">
        <v>100.44280000000001</v>
      </c>
      <c r="HM117" s="22">
        <v>100.44280000000001</v>
      </c>
      <c r="HN117" s="22">
        <v>100.44280000000001</v>
      </c>
      <c r="HO117" s="22">
        <v>100.2056</v>
      </c>
      <c r="HP117" s="22">
        <v>100.2056</v>
      </c>
      <c r="HQ117" s="22">
        <v>100.2056</v>
      </c>
      <c r="HR117" s="22">
        <v>100</v>
      </c>
      <c r="HS117" s="167">
        <v>100</v>
      </c>
      <c r="HT117" s="22">
        <v>100</v>
      </c>
      <c r="HU117" s="4">
        <v>101.2861</v>
      </c>
      <c r="HV117" s="4">
        <v>101.2861</v>
      </c>
      <c r="HW117" s="4">
        <v>101.2861</v>
      </c>
      <c r="HX117" s="4">
        <v>102.06870000000001</v>
      </c>
      <c r="HY117" s="4">
        <v>102.06870000000001</v>
      </c>
      <c r="HZ117" s="4">
        <v>102.06870000000001</v>
      </c>
      <c r="IA117" s="4">
        <v>103.9858</v>
      </c>
      <c r="IB117" s="4">
        <v>103.9858</v>
      </c>
      <c r="IC117" s="4">
        <v>103.9858</v>
      </c>
      <c r="ID117" s="4">
        <v>106.09650000000001</v>
      </c>
      <c r="IE117" s="4">
        <v>106.09650000000001</v>
      </c>
      <c r="IF117" s="4">
        <v>106.09650000000001</v>
      </c>
      <c r="IG117" s="4">
        <v>110.98090000000001</v>
      </c>
      <c r="IH117" s="4">
        <v>110.98090000000001</v>
      </c>
      <c r="II117" s="4">
        <v>110.98090000000001</v>
      </c>
      <c r="IJ117" s="28">
        <v>119.48950000000001</v>
      </c>
    </row>
    <row r="118" spans="1:244" s="13" customFormat="1" ht="11.1" customHeight="1" x14ac:dyDescent="0.2">
      <c r="A118" s="95" t="s">
        <v>2259</v>
      </c>
      <c r="B118"/>
      <c r="C118" t="s">
        <v>5567</v>
      </c>
      <c r="D118" s="46" t="s">
        <v>43</v>
      </c>
      <c r="E118" s="47"/>
      <c r="F118" s="34"/>
      <c r="G118" s="34"/>
      <c r="H118" s="34" t="str">
        <f>IF(LEFT($J$1,1)="1",VLOOKUP($A118,PPI_IPI_PGA_PGAI!$A:$I,2,FALSE),IF(LEFT($J$1,1)="2",VLOOKUP($A118,PPI_IPI_PGA_PGAI!$A:$I,3,FALSE),IF(LEFT($J$1,1)="3",VLOOKUP($A118,PPI_IPI_PGA_PGAI!$A:$I,4,FALSE),VLOOKUP($A118,PPI_IPI_PGA_PGAI!$A:$I,5,FALSE))))</f>
        <v>Papierrohstoffe, Papier, Karton</v>
      </c>
      <c r="I118" s="34"/>
      <c r="J118" s="34"/>
      <c r="K118" s="34"/>
      <c r="L118" s="34"/>
      <c r="M118" s="34"/>
      <c r="N118" s="189"/>
      <c r="O118" s="5">
        <v>0.19689999999999999</v>
      </c>
      <c r="P118" s="22">
        <v>135.435</v>
      </c>
      <c r="Q118" s="22">
        <v>135.435</v>
      </c>
      <c r="R118" s="22">
        <v>135.435</v>
      </c>
      <c r="S118" s="22">
        <v>133.5119</v>
      </c>
      <c r="T118" s="22">
        <v>133.5119</v>
      </c>
      <c r="U118" s="22">
        <v>133.5119</v>
      </c>
      <c r="V118" s="22">
        <v>134.9366</v>
      </c>
      <c r="W118" s="22">
        <v>134.9366</v>
      </c>
      <c r="X118" s="22">
        <v>134.9366</v>
      </c>
      <c r="Y118" s="22">
        <v>135.04060000000001</v>
      </c>
      <c r="Z118" s="22">
        <v>135.04060000000001</v>
      </c>
      <c r="AA118" s="22">
        <v>135.04060000000001</v>
      </c>
      <c r="AB118" s="22">
        <v>133.45910000000001</v>
      </c>
      <c r="AC118" s="22">
        <v>133.45910000000001</v>
      </c>
      <c r="AD118" s="22">
        <v>133.45910000000001</v>
      </c>
      <c r="AE118" s="22">
        <v>129.6619</v>
      </c>
      <c r="AF118" s="22">
        <v>129.6619</v>
      </c>
      <c r="AG118" s="22">
        <v>129.6619</v>
      </c>
      <c r="AH118" s="22">
        <v>130.3057</v>
      </c>
      <c r="AI118" s="22">
        <v>130.3057</v>
      </c>
      <c r="AJ118" s="22">
        <v>130.3057</v>
      </c>
      <c r="AK118" s="22">
        <v>129.79419999999999</v>
      </c>
      <c r="AL118" s="22">
        <v>129.79419999999999</v>
      </c>
      <c r="AM118" s="22">
        <v>129.79419999999999</v>
      </c>
      <c r="AN118" s="22">
        <v>132.0831</v>
      </c>
      <c r="AO118" s="22">
        <v>132.0831</v>
      </c>
      <c r="AP118" s="22">
        <v>132.0831</v>
      </c>
      <c r="AQ118" s="22">
        <v>131.54830000000001</v>
      </c>
      <c r="AR118" s="22">
        <v>131.54830000000001</v>
      </c>
      <c r="AS118" s="22">
        <v>131.54830000000001</v>
      </c>
      <c r="AT118" s="22">
        <v>131.24549999999999</v>
      </c>
      <c r="AU118" s="22">
        <v>131.24549999999999</v>
      </c>
      <c r="AV118" s="22">
        <v>131.24549999999999</v>
      </c>
      <c r="AW118" s="22">
        <v>132.10990000000001</v>
      </c>
      <c r="AX118" s="22">
        <v>132.10990000000001</v>
      </c>
      <c r="AY118" s="22">
        <v>132.10990000000001</v>
      </c>
      <c r="AZ118" s="22">
        <v>132.5128</v>
      </c>
      <c r="BA118" s="22">
        <v>132.5128</v>
      </c>
      <c r="BB118" s="22">
        <v>132.5128</v>
      </c>
      <c r="BC118" s="22">
        <v>132.29669999999999</v>
      </c>
      <c r="BD118" s="22">
        <v>132.29669999999999</v>
      </c>
      <c r="BE118" s="22">
        <v>132.29669999999999</v>
      </c>
      <c r="BF118" s="22">
        <v>131.93559999999999</v>
      </c>
      <c r="BG118" s="22">
        <v>131.93559999999999</v>
      </c>
      <c r="BH118" s="22">
        <v>131.93559999999999</v>
      </c>
      <c r="BI118" s="22">
        <v>137.79249999999999</v>
      </c>
      <c r="BJ118" s="22">
        <v>137.79249999999999</v>
      </c>
      <c r="BK118" s="22">
        <v>137.79249999999999</v>
      </c>
      <c r="BL118" s="22">
        <v>138.7876</v>
      </c>
      <c r="BM118" s="22">
        <v>138.7876</v>
      </c>
      <c r="BN118" s="22">
        <v>138.7876</v>
      </c>
      <c r="BO118" s="22">
        <v>138.64510000000001</v>
      </c>
      <c r="BP118" s="22">
        <v>138.64510000000001</v>
      </c>
      <c r="BQ118" s="22">
        <v>138.64510000000001</v>
      </c>
      <c r="BR118" s="22">
        <v>144.58099999999999</v>
      </c>
      <c r="BS118" s="22">
        <v>144.58099999999999</v>
      </c>
      <c r="BT118" s="22">
        <v>144.58099999999999</v>
      </c>
      <c r="BU118" s="22">
        <v>144.73740000000001</v>
      </c>
      <c r="BV118" s="22">
        <v>144.73740000000001</v>
      </c>
      <c r="BW118" s="22">
        <v>144.73740000000001</v>
      </c>
      <c r="BX118" s="22">
        <v>139.01050000000001</v>
      </c>
      <c r="BY118" s="22">
        <v>139.01050000000001</v>
      </c>
      <c r="BZ118" s="22">
        <v>139.01050000000001</v>
      </c>
      <c r="CA118" s="22">
        <v>140.13140000000001</v>
      </c>
      <c r="CB118" s="22">
        <v>140.13140000000001</v>
      </c>
      <c r="CC118" s="22">
        <v>140.13140000000001</v>
      </c>
      <c r="CD118" s="22">
        <v>139.88149999999999</v>
      </c>
      <c r="CE118" s="22">
        <v>139.88149999999999</v>
      </c>
      <c r="CF118" s="22">
        <v>139.88149999999999</v>
      </c>
      <c r="CG118" s="22">
        <v>135.29400000000001</v>
      </c>
      <c r="CH118" s="22">
        <v>135.29400000000001</v>
      </c>
      <c r="CI118" s="22">
        <v>135.29400000000001</v>
      </c>
      <c r="CJ118" s="22">
        <v>136.96549999999999</v>
      </c>
      <c r="CK118" s="22">
        <v>136.96549999999999</v>
      </c>
      <c r="CL118" s="22">
        <v>136.96549999999999</v>
      </c>
      <c r="CM118" s="22">
        <v>134.1233</v>
      </c>
      <c r="CN118" s="22">
        <v>134.1233</v>
      </c>
      <c r="CO118" s="22">
        <v>134.1233</v>
      </c>
      <c r="CP118" s="22">
        <v>135.97819999999999</v>
      </c>
      <c r="CQ118" s="22">
        <v>135.97819999999999</v>
      </c>
      <c r="CR118" s="22">
        <v>135.97819999999999</v>
      </c>
      <c r="CS118" s="22">
        <v>127.6523</v>
      </c>
      <c r="CT118" s="22">
        <v>127.6523</v>
      </c>
      <c r="CU118" s="22">
        <v>127.6523</v>
      </c>
      <c r="CV118" s="22">
        <v>126.3395</v>
      </c>
      <c r="CW118" s="22">
        <v>126.3395</v>
      </c>
      <c r="CX118" s="22">
        <v>126.3395</v>
      </c>
      <c r="CY118" s="22">
        <v>123.1309</v>
      </c>
      <c r="CZ118" s="22">
        <v>123.1309</v>
      </c>
      <c r="DA118" s="22">
        <v>123.1309</v>
      </c>
      <c r="DB118" s="22">
        <v>126.2741</v>
      </c>
      <c r="DC118" s="22">
        <v>126.2741</v>
      </c>
      <c r="DD118" s="22">
        <v>126.2741</v>
      </c>
      <c r="DE118" s="22">
        <v>129.512</v>
      </c>
      <c r="DF118" s="22">
        <v>129.512</v>
      </c>
      <c r="DG118" s="22">
        <v>129.512</v>
      </c>
      <c r="DH118" s="22">
        <v>128.97190000000001</v>
      </c>
      <c r="DI118" s="22">
        <v>128.97190000000001</v>
      </c>
      <c r="DJ118" s="22">
        <v>128.97190000000001</v>
      </c>
      <c r="DK118" s="22">
        <v>120.2578</v>
      </c>
      <c r="DL118" s="22">
        <v>120.2578</v>
      </c>
      <c r="DM118" s="22">
        <v>120.2578</v>
      </c>
      <c r="DN118" s="22">
        <v>124.7937</v>
      </c>
      <c r="DO118" s="22">
        <v>124.7937</v>
      </c>
      <c r="DP118" s="22">
        <v>124.7937</v>
      </c>
      <c r="DQ118" s="22">
        <v>123.491</v>
      </c>
      <c r="DR118" s="22">
        <v>123.491</v>
      </c>
      <c r="DS118" s="22">
        <v>123.491</v>
      </c>
      <c r="DT118" s="22">
        <v>121.47020000000001</v>
      </c>
      <c r="DU118" s="22">
        <v>121.47020000000001</v>
      </c>
      <c r="DV118" s="22">
        <v>121.47020000000001</v>
      </c>
      <c r="DW118" s="22">
        <v>120.5474</v>
      </c>
      <c r="DX118" s="22">
        <v>120.5474</v>
      </c>
      <c r="DY118" s="22">
        <v>120.5474</v>
      </c>
      <c r="DZ118" s="22">
        <v>121.0057</v>
      </c>
      <c r="EA118" s="22">
        <v>121.0057</v>
      </c>
      <c r="EB118" s="22">
        <v>121.0057</v>
      </c>
      <c r="EC118" s="22">
        <v>121.06100000000001</v>
      </c>
      <c r="ED118" s="22">
        <v>121.06100000000001</v>
      </c>
      <c r="EE118" s="22">
        <v>121.06100000000001</v>
      </c>
      <c r="EF118" s="22">
        <v>119.6872</v>
      </c>
      <c r="EG118" s="22">
        <v>119.6872</v>
      </c>
      <c r="EH118" s="22">
        <v>119.6872</v>
      </c>
      <c r="EI118" s="22">
        <v>120.0231</v>
      </c>
      <c r="EJ118" s="22">
        <v>120.0231</v>
      </c>
      <c r="EK118" s="22">
        <v>120.0231</v>
      </c>
      <c r="EL118" s="22">
        <v>120.14709999999999</v>
      </c>
      <c r="EM118" s="22">
        <v>120.14709999999999</v>
      </c>
      <c r="EN118" s="22">
        <v>120.14709999999999</v>
      </c>
      <c r="EO118" s="22">
        <v>120.1752</v>
      </c>
      <c r="EP118" s="22">
        <v>120.1752</v>
      </c>
      <c r="EQ118" s="22">
        <v>120.1752</v>
      </c>
      <c r="ER118" s="22">
        <v>119.7393</v>
      </c>
      <c r="ES118" s="22">
        <v>119.7393</v>
      </c>
      <c r="ET118" s="22">
        <v>119.7393</v>
      </c>
      <c r="EU118" s="22">
        <v>119.51139999999999</v>
      </c>
      <c r="EV118" s="22">
        <v>119.51139999999999</v>
      </c>
      <c r="EW118" s="22">
        <v>119.51139999999999</v>
      </c>
      <c r="EX118" s="22">
        <v>118.1536</v>
      </c>
      <c r="EY118" s="22">
        <v>118.1536</v>
      </c>
      <c r="EZ118" s="22">
        <v>118.1536</v>
      </c>
      <c r="FA118" s="22">
        <v>106.8991</v>
      </c>
      <c r="FB118" s="22">
        <v>106.8991</v>
      </c>
      <c r="FC118" s="22">
        <v>106.8991</v>
      </c>
      <c r="FD118" s="22">
        <v>103.8629</v>
      </c>
      <c r="FE118" s="22">
        <v>103.8629</v>
      </c>
      <c r="FF118" s="22">
        <v>103.8629</v>
      </c>
      <c r="FG118" s="22">
        <v>103.4742</v>
      </c>
      <c r="FH118" s="22">
        <v>103.4742</v>
      </c>
      <c r="FI118" s="22">
        <v>103.4742</v>
      </c>
      <c r="FJ118" s="22">
        <v>104.40989999999999</v>
      </c>
      <c r="FK118" s="22">
        <v>104.40989999999999</v>
      </c>
      <c r="FL118" s="22">
        <v>104.40989999999999</v>
      </c>
      <c r="FM118" s="22">
        <v>106.5245</v>
      </c>
      <c r="FN118" s="22">
        <v>106.5245</v>
      </c>
      <c r="FO118" s="22">
        <v>106.5245</v>
      </c>
      <c r="FP118" s="22">
        <v>106.1063</v>
      </c>
      <c r="FQ118" s="22">
        <v>106.1063</v>
      </c>
      <c r="FR118" s="22">
        <v>106.1063</v>
      </c>
      <c r="FS118" s="22">
        <v>105.0547</v>
      </c>
      <c r="FT118" s="22">
        <v>105.0547</v>
      </c>
      <c r="FU118" s="22">
        <v>105.0547</v>
      </c>
      <c r="FV118" s="22">
        <v>103.62090000000001</v>
      </c>
      <c r="FW118" s="22">
        <v>103.62090000000001</v>
      </c>
      <c r="FX118" s="22">
        <v>103.62090000000001</v>
      </c>
      <c r="FY118" s="22">
        <v>102.2901</v>
      </c>
      <c r="FZ118" s="22">
        <v>102.2901</v>
      </c>
      <c r="GA118" s="22">
        <v>102.2901</v>
      </c>
      <c r="GB118" s="22">
        <v>102.8858</v>
      </c>
      <c r="GC118" s="22">
        <v>102.8858</v>
      </c>
      <c r="GD118" s="22">
        <v>102.8858</v>
      </c>
      <c r="GE118" s="22">
        <v>107.99250000000001</v>
      </c>
      <c r="GF118" s="22">
        <v>107.99250000000001</v>
      </c>
      <c r="GG118" s="22">
        <v>107.99250000000001</v>
      </c>
      <c r="GH118" s="22">
        <v>109.69289999999999</v>
      </c>
      <c r="GI118" s="22">
        <v>109.69289999999999</v>
      </c>
      <c r="GJ118" s="22">
        <v>109.69289999999999</v>
      </c>
      <c r="GK118" s="22">
        <v>111.12269999999999</v>
      </c>
      <c r="GL118" s="22">
        <v>111.12269999999999</v>
      </c>
      <c r="GM118" s="22">
        <v>111.12269999999999</v>
      </c>
      <c r="GN118" s="22">
        <v>113.6587</v>
      </c>
      <c r="GO118" s="22">
        <v>113.6587</v>
      </c>
      <c r="GP118" s="22">
        <v>113.6587</v>
      </c>
      <c r="GQ118" s="22">
        <v>112.44070000000001</v>
      </c>
      <c r="GR118" s="22">
        <v>112.44070000000001</v>
      </c>
      <c r="GS118" s="22">
        <v>112.44070000000001</v>
      </c>
      <c r="GT118" s="22">
        <v>112.1639</v>
      </c>
      <c r="GU118" s="22">
        <v>112.1639</v>
      </c>
      <c r="GV118" s="22">
        <v>112.1639</v>
      </c>
      <c r="GW118" s="22">
        <v>115.7726</v>
      </c>
      <c r="GX118" s="22">
        <v>115.7726</v>
      </c>
      <c r="GY118" s="22">
        <v>115.7726</v>
      </c>
      <c r="GZ118" s="22">
        <v>115.17489999999999</v>
      </c>
      <c r="HA118" s="22">
        <v>115.17489999999999</v>
      </c>
      <c r="HB118" s="22">
        <v>115.17489999999999</v>
      </c>
      <c r="HC118" s="22">
        <v>109.19750000000001</v>
      </c>
      <c r="HD118" s="22">
        <v>109.19750000000001</v>
      </c>
      <c r="HE118" s="22">
        <v>109.19750000000001</v>
      </c>
      <c r="HF118" s="22">
        <v>107.3062</v>
      </c>
      <c r="HG118" s="22">
        <v>107.3062</v>
      </c>
      <c r="HH118" s="22">
        <v>107.3062</v>
      </c>
      <c r="HI118" s="22">
        <v>103.3081</v>
      </c>
      <c r="HJ118" s="22">
        <v>103.3081</v>
      </c>
      <c r="HK118" s="22">
        <v>103.3081</v>
      </c>
      <c r="HL118" s="22">
        <v>102.0074</v>
      </c>
      <c r="HM118" s="22">
        <v>102.0074</v>
      </c>
      <c r="HN118" s="22">
        <v>102.0074</v>
      </c>
      <c r="HO118" s="22">
        <v>100.6127</v>
      </c>
      <c r="HP118" s="22">
        <v>100.6127</v>
      </c>
      <c r="HQ118" s="22">
        <v>100.6127</v>
      </c>
      <c r="HR118" s="22">
        <v>100</v>
      </c>
      <c r="HS118" s="167">
        <v>100</v>
      </c>
      <c r="HT118" s="22">
        <v>100</v>
      </c>
      <c r="HU118" s="4">
        <v>100.2563</v>
      </c>
      <c r="HV118" s="4">
        <v>100.2563</v>
      </c>
      <c r="HW118" s="4">
        <v>100.2563</v>
      </c>
      <c r="HX118" s="4">
        <v>99.595299999999995</v>
      </c>
      <c r="HY118" s="4">
        <v>99.595299999999995</v>
      </c>
      <c r="HZ118" s="4">
        <v>99.595299999999995</v>
      </c>
      <c r="IA118" s="4">
        <v>100.7492</v>
      </c>
      <c r="IB118" s="4">
        <v>100.7492</v>
      </c>
      <c r="IC118" s="4">
        <v>100.7492</v>
      </c>
      <c r="ID118" s="4">
        <v>103.2287</v>
      </c>
      <c r="IE118" s="4">
        <v>103.2287</v>
      </c>
      <c r="IF118" s="4">
        <v>103.2287</v>
      </c>
      <c r="IG118" s="4">
        <v>115.5626</v>
      </c>
      <c r="IH118" s="4">
        <v>115.5626</v>
      </c>
      <c r="II118" s="4">
        <v>115.5626</v>
      </c>
      <c r="IJ118" s="28">
        <v>124.0043</v>
      </c>
    </row>
    <row r="119" spans="1:244" s="13" customFormat="1" ht="11.1" customHeight="1" x14ac:dyDescent="0.2">
      <c r="A119" s="95" t="s">
        <v>2261</v>
      </c>
      <c r="B119"/>
      <c r="C119" t="s">
        <v>5568</v>
      </c>
      <c r="D119" s="46" t="s">
        <v>44</v>
      </c>
      <c r="E119" s="47"/>
      <c r="F119" s="34"/>
      <c r="G119" s="34"/>
      <c r="H119" s="34" t="str">
        <f>IF(LEFT($J$1,1)="1",VLOOKUP($A119,PPI_IPI_PGA_PGAI!$A:$I,2,FALSE),IF(LEFT($J$1,1)="2",VLOOKUP($A119,PPI_IPI_PGA_PGAI!$A:$I,3,FALSE),IF(LEFT($J$1,1)="3",VLOOKUP($A119,PPI_IPI_PGA_PGAI!$A:$I,4,FALSE),VLOOKUP($A119,PPI_IPI_PGA_PGAI!$A:$I,5,FALSE))))</f>
        <v>Papierprodukte</v>
      </c>
      <c r="I119" s="34"/>
      <c r="J119" s="34"/>
      <c r="K119" s="34"/>
      <c r="L119" s="34"/>
      <c r="M119" s="34"/>
      <c r="N119" s="189"/>
      <c r="O119" s="5">
        <v>0.54339999999999999</v>
      </c>
      <c r="P119" s="22">
        <v>93.661699999999996</v>
      </c>
      <c r="Q119" s="22">
        <v>93.661699999999996</v>
      </c>
      <c r="R119" s="22">
        <v>93.661699999999996</v>
      </c>
      <c r="S119" s="22">
        <v>92.041399999999996</v>
      </c>
      <c r="T119" s="22">
        <v>92.041399999999996</v>
      </c>
      <c r="U119" s="22">
        <v>92.041399999999996</v>
      </c>
      <c r="V119" s="22">
        <v>91.834299999999999</v>
      </c>
      <c r="W119" s="22">
        <v>91.834299999999999</v>
      </c>
      <c r="X119" s="22">
        <v>91.834299999999999</v>
      </c>
      <c r="Y119" s="22">
        <v>92.826400000000007</v>
      </c>
      <c r="Z119" s="22">
        <v>92.826400000000007</v>
      </c>
      <c r="AA119" s="22">
        <v>92.826400000000007</v>
      </c>
      <c r="AB119" s="22">
        <v>92.616500000000002</v>
      </c>
      <c r="AC119" s="22">
        <v>92.616500000000002</v>
      </c>
      <c r="AD119" s="22">
        <v>92.616500000000002</v>
      </c>
      <c r="AE119" s="22">
        <v>92.712500000000006</v>
      </c>
      <c r="AF119" s="22">
        <v>92.712500000000006</v>
      </c>
      <c r="AG119" s="22">
        <v>92.712500000000006</v>
      </c>
      <c r="AH119" s="22">
        <v>93.068899999999999</v>
      </c>
      <c r="AI119" s="22">
        <v>93.068899999999999</v>
      </c>
      <c r="AJ119" s="22">
        <v>93.068899999999999</v>
      </c>
      <c r="AK119" s="22">
        <v>93.638000000000005</v>
      </c>
      <c r="AL119" s="22">
        <v>93.638000000000005</v>
      </c>
      <c r="AM119" s="22">
        <v>93.638000000000005</v>
      </c>
      <c r="AN119" s="22">
        <v>93.464299999999994</v>
      </c>
      <c r="AO119" s="22">
        <v>93.464299999999994</v>
      </c>
      <c r="AP119" s="22">
        <v>93.464299999999994</v>
      </c>
      <c r="AQ119" s="22">
        <v>92.345200000000006</v>
      </c>
      <c r="AR119" s="22">
        <v>92.345200000000006</v>
      </c>
      <c r="AS119" s="22">
        <v>92.345200000000006</v>
      </c>
      <c r="AT119" s="22">
        <v>92.582899999999995</v>
      </c>
      <c r="AU119" s="22">
        <v>92.582899999999995</v>
      </c>
      <c r="AV119" s="22">
        <v>92.582899999999995</v>
      </c>
      <c r="AW119" s="22">
        <v>95.124799999999993</v>
      </c>
      <c r="AX119" s="22">
        <v>95.124799999999993</v>
      </c>
      <c r="AY119" s="22">
        <v>95.124799999999993</v>
      </c>
      <c r="AZ119" s="22">
        <v>94.685000000000002</v>
      </c>
      <c r="BA119" s="22">
        <v>94.685000000000002</v>
      </c>
      <c r="BB119" s="22">
        <v>94.685000000000002</v>
      </c>
      <c r="BC119" s="22">
        <v>97.050799999999995</v>
      </c>
      <c r="BD119" s="22">
        <v>97.050799999999995</v>
      </c>
      <c r="BE119" s="22">
        <v>97.050799999999995</v>
      </c>
      <c r="BF119" s="22">
        <v>96.985100000000003</v>
      </c>
      <c r="BG119" s="22">
        <v>96.985100000000003</v>
      </c>
      <c r="BH119" s="22">
        <v>96.985100000000003</v>
      </c>
      <c r="BI119" s="22">
        <v>101.4522</v>
      </c>
      <c r="BJ119" s="22">
        <v>101.4522</v>
      </c>
      <c r="BK119" s="22">
        <v>101.4522</v>
      </c>
      <c r="BL119" s="22">
        <v>101.56019999999999</v>
      </c>
      <c r="BM119" s="22">
        <v>101.56019999999999</v>
      </c>
      <c r="BN119" s="22">
        <v>101.56019999999999</v>
      </c>
      <c r="BO119" s="22">
        <v>105.8595</v>
      </c>
      <c r="BP119" s="22">
        <v>105.8595</v>
      </c>
      <c r="BQ119" s="22">
        <v>105.8595</v>
      </c>
      <c r="BR119" s="22">
        <v>106.1922</v>
      </c>
      <c r="BS119" s="22">
        <v>106.1922</v>
      </c>
      <c r="BT119" s="22">
        <v>106.1922</v>
      </c>
      <c r="BU119" s="22">
        <v>108.0896</v>
      </c>
      <c r="BV119" s="22">
        <v>108.0896</v>
      </c>
      <c r="BW119" s="22">
        <v>108.0896</v>
      </c>
      <c r="BX119" s="22">
        <v>108.6665</v>
      </c>
      <c r="BY119" s="22">
        <v>108.6665</v>
      </c>
      <c r="BZ119" s="22">
        <v>108.6665</v>
      </c>
      <c r="CA119" s="22">
        <v>108.3061</v>
      </c>
      <c r="CB119" s="22">
        <v>108.3061</v>
      </c>
      <c r="CC119" s="22">
        <v>108.3061</v>
      </c>
      <c r="CD119" s="22">
        <v>108.21299999999999</v>
      </c>
      <c r="CE119" s="22">
        <v>108.21299999999999</v>
      </c>
      <c r="CF119" s="22">
        <v>108.21299999999999</v>
      </c>
      <c r="CG119" s="22">
        <v>105.706</v>
      </c>
      <c r="CH119" s="22">
        <v>105.706</v>
      </c>
      <c r="CI119" s="22">
        <v>105.706</v>
      </c>
      <c r="CJ119" s="22">
        <v>104.25490000000001</v>
      </c>
      <c r="CK119" s="22">
        <v>104.25490000000001</v>
      </c>
      <c r="CL119" s="22">
        <v>104.25490000000001</v>
      </c>
      <c r="CM119" s="22">
        <v>100.3638</v>
      </c>
      <c r="CN119" s="22">
        <v>100.3638</v>
      </c>
      <c r="CO119" s="22">
        <v>100.3638</v>
      </c>
      <c r="CP119" s="22">
        <v>101.0168</v>
      </c>
      <c r="CQ119" s="22">
        <v>101.0168</v>
      </c>
      <c r="CR119" s="22">
        <v>101.0168</v>
      </c>
      <c r="CS119" s="22">
        <v>105.3698</v>
      </c>
      <c r="CT119" s="22">
        <v>105.3698</v>
      </c>
      <c r="CU119" s="22">
        <v>105.3698</v>
      </c>
      <c r="CV119" s="22">
        <v>105.3293</v>
      </c>
      <c r="CW119" s="22">
        <v>105.3293</v>
      </c>
      <c r="CX119" s="22">
        <v>105.3293</v>
      </c>
      <c r="CY119" s="22">
        <v>110.91330000000001</v>
      </c>
      <c r="CZ119" s="22">
        <v>110.91330000000001</v>
      </c>
      <c r="DA119" s="22">
        <v>110.91330000000001</v>
      </c>
      <c r="DB119" s="22">
        <v>111.3314</v>
      </c>
      <c r="DC119" s="22">
        <v>111.3314</v>
      </c>
      <c r="DD119" s="22">
        <v>111.3314</v>
      </c>
      <c r="DE119" s="22">
        <v>112.17270000000001</v>
      </c>
      <c r="DF119" s="22">
        <v>112.17270000000001</v>
      </c>
      <c r="DG119" s="22">
        <v>112.17270000000001</v>
      </c>
      <c r="DH119" s="22">
        <v>113.6825</v>
      </c>
      <c r="DI119" s="22">
        <v>113.6825</v>
      </c>
      <c r="DJ119" s="22">
        <v>113.6825</v>
      </c>
      <c r="DK119" s="22">
        <v>110.3412</v>
      </c>
      <c r="DL119" s="22">
        <v>110.3412</v>
      </c>
      <c r="DM119" s="22">
        <v>110.3412</v>
      </c>
      <c r="DN119" s="22">
        <v>110.3115</v>
      </c>
      <c r="DO119" s="22">
        <v>110.3115</v>
      </c>
      <c r="DP119" s="22">
        <v>110.3115</v>
      </c>
      <c r="DQ119" s="22">
        <v>107.69629999999999</v>
      </c>
      <c r="DR119" s="22">
        <v>107.69629999999999</v>
      </c>
      <c r="DS119" s="22">
        <v>107.69629999999999</v>
      </c>
      <c r="DT119" s="22">
        <v>110.0304</v>
      </c>
      <c r="DU119" s="22">
        <v>110.0304</v>
      </c>
      <c r="DV119" s="22">
        <v>110.0304</v>
      </c>
      <c r="DW119" s="22">
        <v>105.1391</v>
      </c>
      <c r="DX119" s="22">
        <v>105.1391</v>
      </c>
      <c r="DY119" s="22">
        <v>105.1391</v>
      </c>
      <c r="DZ119" s="22">
        <v>105.7041</v>
      </c>
      <c r="EA119" s="22">
        <v>105.7041</v>
      </c>
      <c r="EB119" s="22">
        <v>105.7041</v>
      </c>
      <c r="EC119" s="22">
        <v>106.2308</v>
      </c>
      <c r="ED119" s="22">
        <v>106.2308</v>
      </c>
      <c r="EE119" s="22">
        <v>106.2308</v>
      </c>
      <c r="EF119" s="22">
        <v>106.0806</v>
      </c>
      <c r="EG119" s="22">
        <v>106.0806</v>
      </c>
      <c r="EH119" s="22">
        <v>106.0806</v>
      </c>
      <c r="EI119" s="22">
        <v>106.8516</v>
      </c>
      <c r="EJ119" s="22">
        <v>106.8516</v>
      </c>
      <c r="EK119" s="22">
        <v>106.8516</v>
      </c>
      <c r="EL119" s="22">
        <v>108.128</v>
      </c>
      <c r="EM119" s="22">
        <v>108.128</v>
      </c>
      <c r="EN119" s="22">
        <v>108.128</v>
      </c>
      <c r="EO119" s="22">
        <v>107.79940000000001</v>
      </c>
      <c r="EP119" s="22">
        <v>107.79940000000001</v>
      </c>
      <c r="EQ119" s="22">
        <v>107.79940000000001</v>
      </c>
      <c r="ER119" s="22">
        <v>106.7839</v>
      </c>
      <c r="ES119" s="22">
        <v>106.7839</v>
      </c>
      <c r="ET119" s="22">
        <v>106.7839</v>
      </c>
      <c r="EU119" s="22">
        <v>106.0196</v>
      </c>
      <c r="EV119" s="22">
        <v>106.0196</v>
      </c>
      <c r="EW119" s="22">
        <v>106.0196</v>
      </c>
      <c r="EX119" s="22">
        <v>105.4941</v>
      </c>
      <c r="EY119" s="22">
        <v>105.4941</v>
      </c>
      <c r="EZ119" s="22">
        <v>105.4941</v>
      </c>
      <c r="FA119" s="22">
        <v>99.780900000000003</v>
      </c>
      <c r="FB119" s="22">
        <v>99.780900000000003</v>
      </c>
      <c r="FC119" s="22">
        <v>99.780900000000003</v>
      </c>
      <c r="FD119" s="22">
        <v>97.199799999999996</v>
      </c>
      <c r="FE119" s="22">
        <v>97.199799999999996</v>
      </c>
      <c r="FF119" s="22">
        <v>97.199799999999996</v>
      </c>
      <c r="FG119" s="22">
        <v>99.344200000000001</v>
      </c>
      <c r="FH119" s="22">
        <v>99.344200000000001</v>
      </c>
      <c r="FI119" s="22">
        <v>99.344200000000001</v>
      </c>
      <c r="FJ119" s="22">
        <v>99.683000000000007</v>
      </c>
      <c r="FK119" s="22">
        <v>99.683000000000007</v>
      </c>
      <c r="FL119" s="22">
        <v>99.683000000000007</v>
      </c>
      <c r="FM119" s="22">
        <v>100.3535</v>
      </c>
      <c r="FN119" s="22">
        <v>100.3535</v>
      </c>
      <c r="FO119" s="22">
        <v>100.3535</v>
      </c>
      <c r="FP119" s="22">
        <v>100.0869</v>
      </c>
      <c r="FQ119" s="22">
        <v>100.0869</v>
      </c>
      <c r="FR119" s="22">
        <v>100.0869</v>
      </c>
      <c r="FS119" s="22">
        <v>100.0624</v>
      </c>
      <c r="FT119" s="22">
        <v>100.0624</v>
      </c>
      <c r="FU119" s="22">
        <v>100.0624</v>
      </c>
      <c r="FV119" s="22">
        <v>99.396000000000001</v>
      </c>
      <c r="FW119" s="22">
        <v>99.396000000000001</v>
      </c>
      <c r="FX119" s="22">
        <v>99.396000000000001</v>
      </c>
      <c r="FY119" s="22">
        <v>99.006600000000006</v>
      </c>
      <c r="FZ119" s="22">
        <v>99.006600000000006</v>
      </c>
      <c r="GA119" s="22">
        <v>99.006600000000006</v>
      </c>
      <c r="GB119" s="22">
        <v>99.004099999999994</v>
      </c>
      <c r="GC119" s="22">
        <v>99.004099999999994</v>
      </c>
      <c r="GD119" s="22">
        <v>99.004099999999994</v>
      </c>
      <c r="GE119" s="22">
        <v>100.56959999999999</v>
      </c>
      <c r="GF119" s="22">
        <v>100.56959999999999</v>
      </c>
      <c r="GG119" s="22">
        <v>100.56959999999999</v>
      </c>
      <c r="GH119" s="22">
        <v>101.827</v>
      </c>
      <c r="GI119" s="22">
        <v>101.827</v>
      </c>
      <c r="GJ119" s="22">
        <v>101.827</v>
      </c>
      <c r="GK119" s="22">
        <v>102.6392</v>
      </c>
      <c r="GL119" s="22">
        <v>102.6392</v>
      </c>
      <c r="GM119" s="22">
        <v>102.6392</v>
      </c>
      <c r="GN119" s="22">
        <v>104.0761</v>
      </c>
      <c r="GO119" s="22">
        <v>104.0761</v>
      </c>
      <c r="GP119" s="22">
        <v>104.0761</v>
      </c>
      <c r="GQ119" s="22">
        <v>103.22369999999999</v>
      </c>
      <c r="GR119" s="22">
        <v>103.22369999999999</v>
      </c>
      <c r="GS119" s="22">
        <v>103.22369999999999</v>
      </c>
      <c r="GT119" s="22">
        <v>103.5857</v>
      </c>
      <c r="GU119" s="22">
        <v>103.5857</v>
      </c>
      <c r="GV119" s="22">
        <v>103.5857</v>
      </c>
      <c r="GW119" s="22">
        <v>103.3216</v>
      </c>
      <c r="GX119" s="22">
        <v>103.3216</v>
      </c>
      <c r="GY119" s="22">
        <v>103.3216</v>
      </c>
      <c r="GZ119" s="22">
        <v>103.3036</v>
      </c>
      <c r="HA119" s="22">
        <v>103.3036</v>
      </c>
      <c r="HB119" s="22">
        <v>103.3036</v>
      </c>
      <c r="HC119" s="22">
        <v>101.83459999999999</v>
      </c>
      <c r="HD119" s="22">
        <v>101.83459999999999</v>
      </c>
      <c r="HE119" s="22">
        <v>101.83459999999999</v>
      </c>
      <c r="HF119" s="22">
        <v>101.2145</v>
      </c>
      <c r="HG119" s="22">
        <v>101.2145</v>
      </c>
      <c r="HH119" s="22">
        <v>101.2145</v>
      </c>
      <c r="HI119" s="22">
        <v>100.5162</v>
      </c>
      <c r="HJ119" s="22">
        <v>100.5162</v>
      </c>
      <c r="HK119" s="22">
        <v>100.5162</v>
      </c>
      <c r="HL119" s="22">
        <v>99.927800000000005</v>
      </c>
      <c r="HM119" s="22">
        <v>99.927800000000005</v>
      </c>
      <c r="HN119" s="22">
        <v>99.927800000000005</v>
      </c>
      <c r="HO119" s="22">
        <v>100.07170000000001</v>
      </c>
      <c r="HP119" s="22">
        <v>100.07170000000001</v>
      </c>
      <c r="HQ119" s="22">
        <v>100.07170000000001</v>
      </c>
      <c r="HR119" s="22">
        <v>100</v>
      </c>
      <c r="HS119" s="167">
        <v>100</v>
      </c>
      <c r="HT119" s="22">
        <v>100</v>
      </c>
      <c r="HU119" s="4">
        <v>101.6592</v>
      </c>
      <c r="HV119" s="4">
        <v>101.6592</v>
      </c>
      <c r="HW119" s="4">
        <v>101.6592</v>
      </c>
      <c r="HX119" s="4">
        <v>102.965</v>
      </c>
      <c r="HY119" s="4">
        <v>102.965</v>
      </c>
      <c r="HZ119" s="4">
        <v>102.965</v>
      </c>
      <c r="IA119" s="4">
        <v>105.1585</v>
      </c>
      <c r="IB119" s="4">
        <v>105.1585</v>
      </c>
      <c r="IC119" s="4">
        <v>105.1585</v>
      </c>
      <c r="ID119" s="4">
        <v>107.1357</v>
      </c>
      <c r="IE119" s="4">
        <v>107.1357</v>
      </c>
      <c r="IF119" s="4">
        <v>107.1357</v>
      </c>
      <c r="IG119" s="4">
        <v>109.3207</v>
      </c>
      <c r="IH119" s="4">
        <v>109.3207</v>
      </c>
      <c r="II119" s="4">
        <v>109.3207</v>
      </c>
      <c r="IJ119" s="28">
        <v>117.8536</v>
      </c>
    </row>
    <row r="120" spans="1:244" s="13" customFormat="1" ht="11.1" customHeight="1" x14ac:dyDescent="0.2">
      <c r="A120" s="95" t="s">
        <v>2262</v>
      </c>
      <c r="B120"/>
      <c r="C120" t="s">
        <v>5569</v>
      </c>
      <c r="D120" s="46" t="s">
        <v>45</v>
      </c>
      <c r="E120" s="47"/>
      <c r="F120" s="34"/>
      <c r="G120" s="34"/>
      <c r="H120" s="34"/>
      <c r="I120" s="34" t="str">
        <f>IF(LEFT($J$1,1)="1",VLOOKUP($A120,PPI_IPI_PGA_PGAI!$A:$I,2,FALSE),IF(LEFT($J$1,1)="2",VLOOKUP($A120,PPI_IPI_PGA_PGAI!$A:$I,3,FALSE),IF(LEFT($J$1,1)="3",VLOOKUP($A120,PPI_IPI_PGA_PGAI!$A:$I,4,FALSE),VLOOKUP($A120,PPI_IPI_PGA_PGAI!$A:$I,5,FALSE))))</f>
        <v>Verpackungen aus Papier und Karton, Wellpapier</v>
      </c>
      <c r="J120" s="34"/>
      <c r="K120" s="34"/>
      <c r="L120" s="34"/>
      <c r="M120" s="34"/>
      <c r="N120" s="189"/>
      <c r="O120" s="5">
        <v>0.32429999999999998</v>
      </c>
      <c r="P120" s="153" t="s">
        <v>5719</v>
      </c>
      <c r="Q120" s="153" t="s">
        <v>5719</v>
      </c>
      <c r="R120" s="153" t="s">
        <v>5719</v>
      </c>
      <c r="S120" s="153" t="s">
        <v>5719</v>
      </c>
      <c r="T120" s="153" t="s">
        <v>5719</v>
      </c>
      <c r="U120" s="153" t="s">
        <v>5719</v>
      </c>
      <c r="V120" s="153" t="s">
        <v>5719</v>
      </c>
      <c r="W120" s="153" t="s">
        <v>5719</v>
      </c>
      <c r="X120" s="153" t="s">
        <v>5719</v>
      </c>
      <c r="Y120" s="153" t="s">
        <v>5719</v>
      </c>
      <c r="Z120" s="153" t="s">
        <v>5719</v>
      </c>
      <c r="AA120" s="153" t="s">
        <v>5719</v>
      </c>
      <c r="AB120" s="153" t="s">
        <v>5719</v>
      </c>
      <c r="AC120" s="153" t="s">
        <v>5719</v>
      </c>
      <c r="AD120" s="153" t="s">
        <v>5719</v>
      </c>
      <c r="AE120" s="153" t="s">
        <v>5719</v>
      </c>
      <c r="AF120" s="153" t="s">
        <v>5719</v>
      </c>
      <c r="AG120" s="153" t="s">
        <v>5719</v>
      </c>
      <c r="AH120" s="153" t="s">
        <v>5719</v>
      </c>
      <c r="AI120" s="153" t="s">
        <v>5719</v>
      </c>
      <c r="AJ120" s="153" t="s">
        <v>5719</v>
      </c>
      <c r="AK120" s="153" t="s">
        <v>5719</v>
      </c>
      <c r="AL120" s="153" t="s">
        <v>5719</v>
      </c>
      <c r="AM120" s="153" t="s">
        <v>5719</v>
      </c>
      <c r="AN120" s="153" t="s">
        <v>5719</v>
      </c>
      <c r="AO120" s="153" t="s">
        <v>5719</v>
      </c>
      <c r="AP120" s="153" t="s">
        <v>5719</v>
      </c>
      <c r="AQ120" s="153" t="s">
        <v>5719</v>
      </c>
      <c r="AR120" s="153" t="s">
        <v>5719</v>
      </c>
      <c r="AS120" s="153" t="s">
        <v>5719</v>
      </c>
      <c r="AT120" s="153" t="s">
        <v>5719</v>
      </c>
      <c r="AU120" s="153" t="s">
        <v>5719</v>
      </c>
      <c r="AV120" s="153" t="s">
        <v>5719</v>
      </c>
      <c r="AW120" s="153" t="s">
        <v>5719</v>
      </c>
      <c r="AX120" s="153" t="s">
        <v>5719</v>
      </c>
      <c r="AY120" s="153" t="s">
        <v>5719</v>
      </c>
      <c r="AZ120" s="153" t="s">
        <v>5719</v>
      </c>
      <c r="BA120" s="153" t="s">
        <v>5719</v>
      </c>
      <c r="BB120" s="153" t="s">
        <v>5719</v>
      </c>
      <c r="BC120" s="153" t="s">
        <v>5719</v>
      </c>
      <c r="BD120" s="153" t="s">
        <v>5719</v>
      </c>
      <c r="BE120" s="153" t="s">
        <v>5719</v>
      </c>
      <c r="BF120" s="153" t="s">
        <v>5719</v>
      </c>
      <c r="BG120" s="153" t="s">
        <v>5719</v>
      </c>
      <c r="BH120" s="153" t="s">
        <v>5719</v>
      </c>
      <c r="BI120" s="153" t="s">
        <v>5719</v>
      </c>
      <c r="BJ120" s="153" t="s">
        <v>5719</v>
      </c>
      <c r="BK120" s="153" t="s">
        <v>5719</v>
      </c>
      <c r="BL120" s="153" t="s">
        <v>5719</v>
      </c>
      <c r="BM120" s="153" t="s">
        <v>5719</v>
      </c>
      <c r="BN120" s="153" t="s">
        <v>5719</v>
      </c>
      <c r="BO120" s="153" t="s">
        <v>5719</v>
      </c>
      <c r="BP120" s="153" t="s">
        <v>5719</v>
      </c>
      <c r="BQ120" s="153" t="s">
        <v>5719</v>
      </c>
      <c r="BR120" s="153" t="s">
        <v>5719</v>
      </c>
      <c r="BS120" s="153" t="s">
        <v>5719</v>
      </c>
      <c r="BT120" s="153" t="s">
        <v>5719</v>
      </c>
      <c r="BU120" s="153" t="s">
        <v>5719</v>
      </c>
      <c r="BV120" s="153" t="s">
        <v>5719</v>
      </c>
      <c r="BW120" s="153" t="s">
        <v>5719</v>
      </c>
      <c r="BX120" s="153" t="s">
        <v>5719</v>
      </c>
      <c r="BY120" s="153" t="s">
        <v>5719</v>
      </c>
      <c r="BZ120" s="153" t="s">
        <v>5719</v>
      </c>
      <c r="CA120" s="153" t="s">
        <v>5719</v>
      </c>
      <c r="CB120" s="153" t="s">
        <v>5719</v>
      </c>
      <c r="CC120" s="153" t="s">
        <v>5719</v>
      </c>
      <c r="CD120" s="153" t="s">
        <v>5719</v>
      </c>
      <c r="CE120" s="153" t="s">
        <v>5719</v>
      </c>
      <c r="CF120" s="153" t="s">
        <v>5719</v>
      </c>
      <c r="CG120" s="153" t="s">
        <v>5719</v>
      </c>
      <c r="CH120" s="153" t="s">
        <v>5719</v>
      </c>
      <c r="CI120" s="153" t="s">
        <v>5719</v>
      </c>
      <c r="CJ120" s="153" t="s">
        <v>5719</v>
      </c>
      <c r="CK120" s="153" t="s">
        <v>5719</v>
      </c>
      <c r="CL120" s="153" t="s">
        <v>5719</v>
      </c>
      <c r="CM120" s="153" t="s">
        <v>5719</v>
      </c>
      <c r="CN120" s="153" t="s">
        <v>5719</v>
      </c>
      <c r="CO120" s="153" t="s">
        <v>5719</v>
      </c>
      <c r="CP120" s="153" t="s">
        <v>5719</v>
      </c>
      <c r="CQ120" s="153" t="s">
        <v>5719</v>
      </c>
      <c r="CR120" s="153" t="s">
        <v>5719</v>
      </c>
      <c r="CS120" s="153" t="s">
        <v>5719</v>
      </c>
      <c r="CT120" s="153" t="s">
        <v>5719</v>
      </c>
      <c r="CU120" s="153" t="s">
        <v>5719</v>
      </c>
      <c r="CV120" s="153" t="s">
        <v>5719</v>
      </c>
      <c r="CW120" s="153" t="s">
        <v>5719</v>
      </c>
      <c r="CX120" s="153" t="s">
        <v>5719</v>
      </c>
      <c r="CY120" s="153" t="s">
        <v>5719</v>
      </c>
      <c r="CZ120" s="153" t="s">
        <v>5719</v>
      </c>
      <c r="DA120" s="153" t="s">
        <v>5719</v>
      </c>
      <c r="DB120" s="153" t="s">
        <v>5719</v>
      </c>
      <c r="DC120" s="22">
        <v>106.8687</v>
      </c>
      <c r="DD120" s="22">
        <v>106.8687</v>
      </c>
      <c r="DE120" s="22">
        <v>107.5455</v>
      </c>
      <c r="DF120" s="22">
        <v>107.5455</v>
      </c>
      <c r="DG120" s="22">
        <v>107.5455</v>
      </c>
      <c r="DH120" s="22">
        <v>109.18680000000001</v>
      </c>
      <c r="DI120" s="22">
        <v>109.18680000000001</v>
      </c>
      <c r="DJ120" s="22">
        <v>109.18680000000001</v>
      </c>
      <c r="DK120" s="22">
        <v>106.15349999999999</v>
      </c>
      <c r="DL120" s="22">
        <v>106.15349999999999</v>
      </c>
      <c r="DM120" s="22">
        <v>106.15349999999999</v>
      </c>
      <c r="DN120" s="22">
        <v>106.58629999999999</v>
      </c>
      <c r="DO120" s="22">
        <v>106.58629999999999</v>
      </c>
      <c r="DP120" s="22">
        <v>106.58629999999999</v>
      </c>
      <c r="DQ120" s="22">
        <v>103.78100000000001</v>
      </c>
      <c r="DR120" s="22">
        <v>103.78100000000001</v>
      </c>
      <c r="DS120" s="22">
        <v>103.78100000000001</v>
      </c>
      <c r="DT120" s="22">
        <v>105.24420000000001</v>
      </c>
      <c r="DU120" s="22">
        <v>105.24420000000001</v>
      </c>
      <c r="DV120" s="22">
        <v>105.24420000000001</v>
      </c>
      <c r="DW120" s="22">
        <v>104.5509</v>
      </c>
      <c r="DX120" s="22">
        <v>104.5509</v>
      </c>
      <c r="DY120" s="22">
        <v>104.5509</v>
      </c>
      <c r="DZ120" s="22">
        <v>105.7757</v>
      </c>
      <c r="EA120" s="22">
        <v>105.7757</v>
      </c>
      <c r="EB120" s="22">
        <v>105.7757</v>
      </c>
      <c r="EC120" s="22">
        <v>106.63549999999999</v>
      </c>
      <c r="ED120" s="22">
        <v>106.63549999999999</v>
      </c>
      <c r="EE120" s="22">
        <v>106.63549999999999</v>
      </c>
      <c r="EF120" s="22">
        <v>105.9391</v>
      </c>
      <c r="EG120" s="22">
        <v>105.9391</v>
      </c>
      <c r="EH120" s="22">
        <v>105.9391</v>
      </c>
      <c r="EI120" s="22">
        <v>106.60299999999999</v>
      </c>
      <c r="EJ120" s="22">
        <v>106.60299999999999</v>
      </c>
      <c r="EK120" s="22">
        <v>106.60299999999999</v>
      </c>
      <c r="EL120" s="22">
        <v>106.5757</v>
      </c>
      <c r="EM120" s="22">
        <v>106.5757</v>
      </c>
      <c r="EN120" s="22">
        <v>106.5757</v>
      </c>
      <c r="EO120" s="22">
        <v>106.6499</v>
      </c>
      <c r="EP120" s="22">
        <v>106.6499</v>
      </c>
      <c r="EQ120" s="22">
        <v>106.6499</v>
      </c>
      <c r="ER120" s="22">
        <v>106.32380000000001</v>
      </c>
      <c r="ES120" s="22">
        <v>106.32380000000001</v>
      </c>
      <c r="ET120" s="22">
        <v>106.32380000000001</v>
      </c>
      <c r="EU120" s="22">
        <v>105.8377</v>
      </c>
      <c r="EV120" s="22">
        <v>105.8377</v>
      </c>
      <c r="EW120" s="22">
        <v>105.8377</v>
      </c>
      <c r="EX120" s="22">
        <v>104.23909999999999</v>
      </c>
      <c r="EY120" s="22">
        <v>104.23909999999999</v>
      </c>
      <c r="EZ120" s="22">
        <v>104.23909999999999</v>
      </c>
      <c r="FA120" s="22">
        <v>97.032200000000003</v>
      </c>
      <c r="FB120" s="22">
        <v>97.032200000000003</v>
      </c>
      <c r="FC120" s="22">
        <v>97.032200000000003</v>
      </c>
      <c r="FD120" s="22">
        <v>93.897999999999996</v>
      </c>
      <c r="FE120" s="22">
        <v>93.897999999999996</v>
      </c>
      <c r="FF120" s="22">
        <v>93.897999999999996</v>
      </c>
      <c r="FG120" s="22">
        <v>96.957499999999996</v>
      </c>
      <c r="FH120" s="22">
        <v>96.957499999999996</v>
      </c>
      <c r="FI120" s="22">
        <v>96.957499999999996</v>
      </c>
      <c r="FJ120" s="22">
        <v>97.344200000000001</v>
      </c>
      <c r="FK120" s="22">
        <v>97.344200000000001</v>
      </c>
      <c r="FL120" s="22">
        <v>97.344200000000001</v>
      </c>
      <c r="FM120" s="22">
        <v>97.909700000000001</v>
      </c>
      <c r="FN120" s="22">
        <v>97.909700000000001</v>
      </c>
      <c r="FO120" s="22">
        <v>97.909700000000001</v>
      </c>
      <c r="FP120" s="22">
        <v>98.014899999999997</v>
      </c>
      <c r="FQ120" s="22">
        <v>98.014899999999997</v>
      </c>
      <c r="FR120" s="22">
        <v>98.014899999999997</v>
      </c>
      <c r="FS120" s="22">
        <v>98.613500000000002</v>
      </c>
      <c r="FT120" s="22">
        <v>98.613500000000002</v>
      </c>
      <c r="FU120" s="22">
        <v>98.613500000000002</v>
      </c>
      <c r="FV120" s="22">
        <v>97.914000000000001</v>
      </c>
      <c r="FW120" s="22">
        <v>97.914000000000001</v>
      </c>
      <c r="FX120" s="22">
        <v>97.914000000000001</v>
      </c>
      <c r="FY120" s="22">
        <v>97.387200000000007</v>
      </c>
      <c r="FZ120" s="22">
        <v>97.387200000000007</v>
      </c>
      <c r="GA120" s="22">
        <v>97.387200000000007</v>
      </c>
      <c r="GB120" s="22">
        <v>97.837900000000005</v>
      </c>
      <c r="GC120" s="22">
        <v>97.837900000000005</v>
      </c>
      <c r="GD120" s="22">
        <v>97.837900000000005</v>
      </c>
      <c r="GE120" s="22">
        <v>99.5441</v>
      </c>
      <c r="GF120" s="22">
        <v>99.5441</v>
      </c>
      <c r="GG120" s="22">
        <v>99.5441</v>
      </c>
      <c r="GH120" s="22">
        <v>100.7906</v>
      </c>
      <c r="GI120" s="22">
        <v>100.7906</v>
      </c>
      <c r="GJ120" s="22">
        <v>100.7906</v>
      </c>
      <c r="GK120" s="22">
        <v>101.8095</v>
      </c>
      <c r="GL120" s="22">
        <v>101.8095</v>
      </c>
      <c r="GM120" s="22">
        <v>101.8095</v>
      </c>
      <c r="GN120" s="22">
        <v>103.40300000000001</v>
      </c>
      <c r="GO120" s="22">
        <v>103.40300000000001</v>
      </c>
      <c r="GP120" s="22">
        <v>103.40300000000001</v>
      </c>
      <c r="GQ120" s="22">
        <v>102.5591</v>
      </c>
      <c r="GR120" s="22">
        <v>102.5591</v>
      </c>
      <c r="GS120" s="22">
        <v>102.5591</v>
      </c>
      <c r="GT120" s="22">
        <v>102.81140000000001</v>
      </c>
      <c r="GU120" s="22">
        <v>102.81140000000001</v>
      </c>
      <c r="GV120" s="22">
        <v>102.81140000000001</v>
      </c>
      <c r="GW120" s="22">
        <v>102.8034</v>
      </c>
      <c r="GX120" s="22">
        <v>102.8034</v>
      </c>
      <c r="GY120" s="22">
        <v>102.8034</v>
      </c>
      <c r="GZ120" s="22">
        <v>103.36190000000001</v>
      </c>
      <c r="HA120" s="22">
        <v>103.36190000000001</v>
      </c>
      <c r="HB120" s="22">
        <v>103.36190000000001</v>
      </c>
      <c r="HC120" s="22">
        <v>101.6088</v>
      </c>
      <c r="HD120" s="22">
        <v>101.6088</v>
      </c>
      <c r="HE120" s="22">
        <v>101.6088</v>
      </c>
      <c r="HF120" s="22">
        <v>101.0279</v>
      </c>
      <c r="HG120" s="22">
        <v>101.0279</v>
      </c>
      <c r="HH120" s="22">
        <v>101.0279</v>
      </c>
      <c r="HI120" s="22">
        <v>100.2599</v>
      </c>
      <c r="HJ120" s="22">
        <v>100.2599</v>
      </c>
      <c r="HK120" s="22">
        <v>100.2599</v>
      </c>
      <c r="HL120" s="22">
        <v>99.232900000000001</v>
      </c>
      <c r="HM120" s="22">
        <v>99.232900000000001</v>
      </c>
      <c r="HN120" s="22">
        <v>99.232900000000001</v>
      </c>
      <c r="HO120" s="22">
        <v>100.3656</v>
      </c>
      <c r="HP120" s="22">
        <v>100.3656</v>
      </c>
      <c r="HQ120" s="22">
        <v>100.3656</v>
      </c>
      <c r="HR120" s="22">
        <v>100</v>
      </c>
      <c r="HS120" s="167">
        <v>100</v>
      </c>
      <c r="HT120" s="22">
        <v>100</v>
      </c>
      <c r="HU120" s="4">
        <v>100.7867</v>
      </c>
      <c r="HV120" s="4">
        <v>100.7867</v>
      </c>
      <c r="HW120" s="4">
        <v>100.7867</v>
      </c>
      <c r="HX120" s="4">
        <v>101.8826</v>
      </c>
      <c r="HY120" s="4">
        <v>101.8826</v>
      </c>
      <c r="HZ120" s="4">
        <v>101.8826</v>
      </c>
      <c r="IA120" s="4">
        <v>104.13039999999999</v>
      </c>
      <c r="IB120" s="4">
        <v>104.13039999999999</v>
      </c>
      <c r="IC120" s="4">
        <v>104.13039999999999</v>
      </c>
      <c r="ID120" s="4">
        <v>104.5274</v>
      </c>
      <c r="IE120" s="4">
        <v>104.5274</v>
      </c>
      <c r="IF120" s="4">
        <v>104.5274</v>
      </c>
      <c r="IG120" s="4">
        <v>107.4676</v>
      </c>
      <c r="IH120" s="4">
        <v>107.4676</v>
      </c>
      <c r="II120" s="4">
        <v>107.4676</v>
      </c>
      <c r="IJ120" s="28">
        <v>116.7354</v>
      </c>
    </row>
    <row r="121" spans="1:244" s="13" customFormat="1" ht="11.1" customHeight="1" x14ac:dyDescent="0.2">
      <c r="A121" s="95" t="s">
        <v>2266</v>
      </c>
      <c r="B121"/>
      <c r="C121" t="s">
        <v>5570</v>
      </c>
      <c r="D121" s="51" t="s">
        <v>46</v>
      </c>
      <c r="E121" s="52"/>
      <c r="F121" s="34"/>
      <c r="G121" s="34"/>
      <c r="H121" s="34"/>
      <c r="I121" s="34" t="str">
        <f>IF(LEFT($J$1,1)="1",VLOOKUP($A121,PPI_IPI_PGA_PGAI!$A:$I,2,FALSE),IF(LEFT($J$1,1)="2",VLOOKUP($A121,PPI_IPI_PGA_PGAI!$A:$I,3,FALSE),IF(LEFT($J$1,1)="3",VLOOKUP($A121,PPI_IPI_PGA_PGAI!$A:$I,4,FALSE),VLOOKUP($A121,PPI_IPI_PGA_PGAI!$A:$I,5,FALSE))))</f>
        <v>Schreibwaren und Bürobedarf aus Papier und Karton</v>
      </c>
      <c r="J121" s="34"/>
      <c r="K121" s="34"/>
      <c r="L121" s="34"/>
      <c r="M121" s="34"/>
      <c r="N121" s="189"/>
      <c r="O121" s="5">
        <v>4.5199999999999997E-2</v>
      </c>
      <c r="P121" s="153" t="s">
        <v>5719</v>
      </c>
      <c r="Q121" s="153" t="s">
        <v>5719</v>
      </c>
      <c r="R121" s="153" t="s">
        <v>5719</v>
      </c>
      <c r="S121" s="153" t="s">
        <v>5719</v>
      </c>
      <c r="T121" s="153" t="s">
        <v>5719</v>
      </c>
      <c r="U121" s="153" t="s">
        <v>5719</v>
      </c>
      <c r="V121" s="153" t="s">
        <v>5719</v>
      </c>
      <c r="W121" s="153" t="s">
        <v>5719</v>
      </c>
      <c r="X121" s="153" t="s">
        <v>5719</v>
      </c>
      <c r="Y121" s="153" t="s">
        <v>5719</v>
      </c>
      <c r="Z121" s="153" t="s">
        <v>5719</v>
      </c>
      <c r="AA121" s="153" t="s">
        <v>5719</v>
      </c>
      <c r="AB121" s="153" t="s">
        <v>5719</v>
      </c>
      <c r="AC121" s="153" t="s">
        <v>5719</v>
      </c>
      <c r="AD121" s="153" t="s">
        <v>5719</v>
      </c>
      <c r="AE121" s="153" t="s">
        <v>5719</v>
      </c>
      <c r="AF121" s="153" t="s">
        <v>5719</v>
      </c>
      <c r="AG121" s="153" t="s">
        <v>5719</v>
      </c>
      <c r="AH121" s="153" t="s">
        <v>5719</v>
      </c>
      <c r="AI121" s="153" t="s">
        <v>5719</v>
      </c>
      <c r="AJ121" s="153" t="s">
        <v>5719</v>
      </c>
      <c r="AK121" s="153" t="s">
        <v>5719</v>
      </c>
      <c r="AL121" s="153" t="s">
        <v>5719</v>
      </c>
      <c r="AM121" s="153" t="s">
        <v>5719</v>
      </c>
      <c r="AN121" s="153" t="s">
        <v>5719</v>
      </c>
      <c r="AO121" s="153" t="s">
        <v>5719</v>
      </c>
      <c r="AP121" s="153" t="s">
        <v>5719</v>
      </c>
      <c r="AQ121" s="153" t="s">
        <v>5719</v>
      </c>
      <c r="AR121" s="153" t="s">
        <v>5719</v>
      </c>
      <c r="AS121" s="153" t="s">
        <v>5719</v>
      </c>
      <c r="AT121" s="153" t="s">
        <v>5719</v>
      </c>
      <c r="AU121" s="153" t="s">
        <v>5719</v>
      </c>
      <c r="AV121" s="153" t="s">
        <v>5719</v>
      </c>
      <c r="AW121" s="153" t="s">
        <v>5719</v>
      </c>
      <c r="AX121" s="153" t="s">
        <v>5719</v>
      </c>
      <c r="AY121" s="153" t="s">
        <v>5719</v>
      </c>
      <c r="AZ121" s="153" t="s">
        <v>5719</v>
      </c>
      <c r="BA121" s="153" t="s">
        <v>5719</v>
      </c>
      <c r="BB121" s="153" t="s">
        <v>5719</v>
      </c>
      <c r="BC121" s="153" t="s">
        <v>5719</v>
      </c>
      <c r="BD121" s="153" t="s">
        <v>5719</v>
      </c>
      <c r="BE121" s="153" t="s">
        <v>5719</v>
      </c>
      <c r="BF121" s="153" t="s">
        <v>5719</v>
      </c>
      <c r="BG121" s="153" t="s">
        <v>5719</v>
      </c>
      <c r="BH121" s="153" t="s">
        <v>5719</v>
      </c>
      <c r="BI121" s="153" t="s">
        <v>5719</v>
      </c>
      <c r="BJ121" s="153" t="s">
        <v>5719</v>
      </c>
      <c r="BK121" s="153" t="s">
        <v>5719</v>
      </c>
      <c r="BL121" s="153" t="s">
        <v>5719</v>
      </c>
      <c r="BM121" s="153" t="s">
        <v>5719</v>
      </c>
      <c r="BN121" s="153" t="s">
        <v>5719</v>
      </c>
      <c r="BO121" s="153" t="s">
        <v>5719</v>
      </c>
      <c r="BP121" s="153" t="s">
        <v>5719</v>
      </c>
      <c r="BQ121" s="153" t="s">
        <v>5719</v>
      </c>
      <c r="BR121" s="153" t="s">
        <v>5719</v>
      </c>
      <c r="BS121" s="153" t="s">
        <v>5719</v>
      </c>
      <c r="BT121" s="153" t="s">
        <v>5719</v>
      </c>
      <c r="BU121" s="153" t="s">
        <v>5719</v>
      </c>
      <c r="BV121" s="153" t="s">
        <v>5719</v>
      </c>
      <c r="BW121" s="153" t="s">
        <v>5719</v>
      </c>
      <c r="BX121" s="153" t="s">
        <v>5719</v>
      </c>
      <c r="BY121" s="153" t="s">
        <v>5719</v>
      </c>
      <c r="BZ121" s="153" t="s">
        <v>5719</v>
      </c>
      <c r="CA121" s="153" t="s">
        <v>5719</v>
      </c>
      <c r="CB121" s="153" t="s">
        <v>5719</v>
      </c>
      <c r="CC121" s="153" t="s">
        <v>5719</v>
      </c>
      <c r="CD121" s="153" t="s">
        <v>5719</v>
      </c>
      <c r="CE121" s="153" t="s">
        <v>5719</v>
      </c>
      <c r="CF121" s="153" t="s">
        <v>5719</v>
      </c>
      <c r="CG121" s="153" t="s">
        <v>5719</v>
      </c>
      <c r="CH121" s="153" t="s">
        <v>5719</v>
      </c>
      <c r="CI121" s="153" t="s">
        <v>5719</v>
      </c>
      <c r="CJ121" s="153" t="s">
        <v>5719</v>
      </c>
      <c r="CK121" s="153" t="s">
        <v>5719</v>
      </c>
      <c r="CL121" s="153" t="s">
        <v>5719</v>
      </c>
      <c r="CM121" s="153" t="s">
        <v>5719</v>
      </c>
      <c r="CN121" s="153" t="s">
        <v>5719</v>
      </c>
      <c r="CO121" s="153" t="s">
        <v>5719</v>
      </c>
      <c r="CP121" s="153" t="s">
        <v>5719</v>
      </c>
      <c r="CQ121" s="153" t="s">
        <v>5719</v>
      </c>
      <c r="CR121" s="153" t="s">
        <v>5719</v>
      </c>
      <c r="CS121" s="153" t="s">
        <v>5719</v>
      </c>
      <c r="CT121" s="153" t="s">
        <v>5719</v>
      </c>
      <c r="CU121" s="153" t="s">
        <v>5719</v>
      </c>
      <c r="CV121" s="153" t="s">
        <v>5719</v>
      </c>
      <c r="CW121" s="153" t="s">
        <v>5719</v>
      </c>
      <c r="CX121" s="153" t="s">
        <v>5719</v>
      </c>
      <c r="CY121" s="153" t="s">
        <v>5719</v>
      </c>
      <c r="CZ121" s="153" t="s">
        <v>5719</v>
      </c>
      <c r="DA121" s="153" t="s">
        <v>5719</v>
      </c>
      <c r="DB121" s="153" t="s">
        <v>5719</v>
      </c>
      <c r="DC121" s="22">
        <v>108.6614</v>
      </c>
      <c r="DD121" s="22">
        <v>108.6614</v>
      </c>
      <c r="DE121" s="22">
        <v>108.78740000000001</v>
      </c>
      <c r="DF121" s="22">
        <v>108.78740000000001</v>
      </c>
      <c r="DG121" s="22">
        <v>108.78740000000001</v>
      </c>
      <c r="DH121" s="22">
        <v>108.78740000000001</v>
      </c>
      <c r="DI121" s="22">
        <v>108.78740000000001</v>
      </c>
      <c r="DJ121" s="22">
        <v>108.78740000000001</v>
      </c>
      <c r="DK121" s="22">
        <v>108.78740000000001</v>
      </c>
      <c r="DL121" s="22">
        <v>108.78740000000001</v>
      </c>
      <c r="DM121" s="22">
        <v>108.78740000000001</v>
      </c>
      <c r="DN121" s="22">
        <v>108.8065</v>
      </c>
      <c r="DO121" s="22">
        <v>108.8065</v>
      </c>
      <c r="DP121" s="22">
        <v>108.8065</v>
      </c>
      <c r="DQ121" s="22">
        <v>108.8065</v>
      </c>
      <c r="DR121" s="22">
        <v>108.8065</v>
      </c>
      <c r="DS121" s="22">
        <v>108.8065</v>
      </c>
      <c r="DT121" s="22">
        <v>108.8065</v>
      </c>
      <c r="DU121" s="22">
        <v>108.8065</v>
      </c>
      <c r="DV121" s="22">
        <v>108.8065</v>
      </c>
      <c r="DW121" s="22">
        <v>97.593500000000006</v>
      </c>
      <c r="DX121" s="22">
        <v>97.593500000000006</v>
      </c>
      <c r="DY121" s="22">
        <v>97.593500000000006</v>
      </c>
      <c r="DZ121" s="22">
        <v>97.593500000000006</v>
      </c>
      <c r="EA121" s="22">
        <v>97.593500000000006</v>
      </c>
      <c r="EB121" s="22">
        <v>97.593500000000006</v>
      </c>
      <c r="EC121" s="22">
        <v>97.695099999999996</v>
      </c>
      <c r="ED121" s="22">
        <v>97.695099999999996</v>
      </c>
      <c r="EE121" s="22">
        <v>97.695099999999996</v>
      </c>
      <c r="EF121" s="22">
        <v>97.695099999999996</v>
      </c>
      <c r="EG121" s="22">
        <v>97.695099999999996</v>
      </c>
      <c r="EH121" s="22">
        <v>97.695099999999996</v>
      </c>
      <c r="EI121" s="22">
        <v>98.907300000000006</v>
      </c>
      <c r="EJ121" s="22">
        <v>98.907300000000006</v>
      </c>
      <c r="EK121" s="22">
        <v>98.907300000000006</v>
      </c>
      <c r="EL121" s="22">
        <v>98.907300000000006</v>
      </c>
      <c r="EM121" s="22">
        <v>98.907300000000006</v>
      </c>
      <c r="EN121" s="22">
        <v>98.907300000000006</v>
      </c>
      <c r="EO121" s="22">
        <v>99.0471</v>
      </c>
      <c r="EP121" s="22">
        <v>99.0471</v>
      </c>
      <c r="EQ121" s="22">
        <v>99.0471</v>
      </c>
      <c r="ER121" s="22">
        <v>98.913700000000006</v>
      </c>
      <c r="ES121" s="22">
        <v>98.913700000000006</v>
      </c>
      <c r="ET121" s="22">
        <v>98.913700000000006</v>
      </c>
      <c r="EU121" s="22">
        <v>98.913700000000006</v>
      </c>
      <c r="EV121" s="22">
        <v>98.913700000000006</v>
      </c>
      <c r="EW121" s="22">
        <v>98.913700000000006</v>
      </c>
      <c r="EX121" s="22">
        <v>99.045100000000005</v>
      </c>
      <c r="EY121" s="22">
        <v>99.045100000000005</v>
      </c>
      <c r="EZ121" s="22">
        <v>99.045100000000005</v>
      </c>
      <c r="FA121" s="22">
        <v>97.049099999999996</v>
      </c>
      <c r="FB121" s="22">
        <v>97.049099999999996</v>
      </c>
      <c r="FC121" s="22">
        <v>97.049099999999996</v>
      </c>
      <c r="FD121" s="22">
        <v>94.174700000000001</v>
      </c>
      <c r="FE121" s="22">
        <v>94.174700000000001</v>
      </c>
      <c r="FF121" s="22">
        <v>94.174700000000001</v>
      </c>
      <c r="FG121" s="22">
        <v>94.203299999999999</v>
      </c>
      <c r="FH121" s="22">
        <v>94.203299999999999</v>
      </c>
      <c r="FI121" s="22">
        <v>94.203299999999999</v>
      </c>
      <c r="FJ121" s="22">
        <v>93.428799999999995</v>
      </c>
      <c r="FK121" s="22">
        <v>93.428799999999995</v>
      </c>
      <c r="FL121" s="22">
        <v>93.428799999999995</v>
      </c>
      <c r="FM121" s="22">
        <v>93.588800000000006</v>
      </c>
      <c r="FN121" s="22">
        <v>93.588800000000006</v>
      </c>
      <c r="FO121" s="22">
        <v>93.588800000000006</v>
      </c>
      <c r="FP121" s="22">
        <v>93.638099999999994</v>
      </c>
      <c r="FQ121" s="22">
        <v>93.638099999999994</v>
      </c>
      <c r="FR121" s="22">
        <v>93.638099999999994</v>
      </c>
      <c r="FS121" s="22">
        <v>93.638099999999994</v>
      </c>
      <c r="FT121" s="22">
        <v>93.638099999999994</v>
      </c>
      <c r="FU121" s="22">
        <v>93.638099999999994</v>
      </c>
      <c r="FV121" s="22">
        <v>93.638099999999994</v>
      </c>
      <c r="FW121" s="22">
        <v>93.638099999999994</v>
      </c>
      <c r="FX121" s="22">
        <v>93.638099999999994</v>
      </c>
      <c r="FY121" s="22">
        <v>93.5244</v>
      </c>
      <c r="FZ121" s="22">
        <v>93.5244</v>
      </c>
      <c r="GA121" s="22">
        <v>93.5244</v>
      </c>
      <c r="GB121" s="22">
        <v>93.4679</v>
      </c>
      <c r="GC121" s="22">
        <v>93.4679</v>
      </c>
      <c r="GD121" s="22">
        <v>93.4679</v>
      </c>
      <c r="GE121" s="22">
        <v>93.4679</v>
      </c>
      <c r="GF121" s="22">
        <v>93.4679</v>
      </c>
      <c r="GG121" s="22">
        <v>93.4679</v>
      </c>
      <c r="GH121" s="22">
        <v>95.869200000000006</v>
      </c>
      <c r="GI121" s="22">
        <v>95.869200000000006</v>
      </c>
      <c r="GJ121" s="22">
        <v>95.869200000000006</v>
      </c>
      <c r="GK121" s="22">
        <v>96.028499999999994</v>
      </c>
      <c r="GL121" s="22">
        <v>96.028499999999994</v>
      </c>
      <c r="GM121" s="22">
        <v>96.028499999999994</v>
      </c>
      <c r="GN121" s="22">
        <v>96.066900000000004</v>
      </c>
      <c r="GO121" s="22">
        <v>96.066900000000004</v>
      </c>
      <c r="GP121" s="22">
        <v>96.066900000000004</v>
      </c>
      <c r="GQ121" s="22">
        <v>96.4011</v>
      </c>
      <c r="GR121" s="22">
        <v>96.4011</v>
      </c>
      <c r="GS121" s="22">
        <v>96.4011</v>
      </c>
      <c r="GT121" s="22">
        <v>99.802000000000007</v>
      </c>
      <c r="GU121" s="22">
        <v>99.802000000000007</v>
      </c>
      <c r="GV121" s="22">
        <v>99.802000000000007</v>
      </c>
      <c r="GW121" s="22">
        <v>99.961200000000005</v>
      </c>
      <c r="GX121" s="22">
        <v>99.961200000000005</v>
      </c>
      <c r="GY121" s="22">
        <v>99.961200000000005</v>
      </c>
      <c r="GZ121" s="22">
        <v>100.0068</v>
      </c>
      <c r="HA121" s="22">
        <v>100.0068</v>
      </c>
      <c r="HB121" s="22">
        <v>100.0068</v>
      </c>
      <c r="HC121" s="22">
        <v>100.05759999999999</v>
      </c>
      <c r="HD121" s="22">
        <v>100.05759999999999</v>
      </c>
      <c r="HE121" s="22">
        <v>100.05759999999999</v>
      </c>
      <c r="HF121" s="22">
        <v>99.954800000000006</v>
      </c>
      <c r="HG121" s="22">
        <v>99.954800000000006</v>
      </c>
      <c r="HH121" s="22">
        <v>99.954800000000006</v>
      </c>
      <c r="HI121" s="22">
        <v>100.0117</v>
      </c>
      <c r="HJ121" s="22">
        <v>100.0117</v>
      </c>
      <c r="HK121" s="22">
        <v>100.0117</v>
      </c>
      <c r="HL121" s="22">
        <v>100</v>
      </c>
      <c r="HM121" s="22">
        <v>100</v>
      </c>
      <c r="HN121" s="22">
        <v>100</v>
      </c>
      <c r="HO121" s="22">
        <v>100</v>
      </c>
      <c r="HP121" s="22">
        <v>100</v>
      </c>
      <c r="HQ121" s="22">
        <v>100</v>
      </c>
      <c r="HR121" s="22">
        <v>100</v>
      </c>
      <c r="HS121" s="167">
        <v>100</v>
      </c>
      <c r="HT121" s="22">
        <v>100</v>
      </c>
      <c r="HU121" s="4">
        <v>100</v>
      </c>
      <c r="HV121" s="4">
        <v>100</v>
      </c>
      <c r="HW121" s="4">
        <v>100</v>
      </c>
      <c r="HX121" s="4">
        <v>100.0629</v>
      </c>
      <c r="HY121" s="4">
        <v>100.0629</v>
      </c>
      <c r="HZ121" s="4">
        <v>100.0629</v>
      </c>
      <c r="IA121" s="4">
        <v>105.8629</v>
      </c>
      <c r="IB121" s="4">
        <v>105.8629</v>
      </c>
      <c r="IC121" s="4">
        <v>105.8629</v>
      </c>
      <c r="ID121" s="4">
        <v>115.3107</v>
      </c>
      <c r="IE121" s="4">
        <v>115.3107</v>
      </c>
      <c r="IF121" s="4">
        <v>115.3107</v>
      </c>
      <c r="IG121" s="4">
        <v>123.8691</v>
      </c>
      <c r="IH121" s="4">
        <v>123.8691</v>
      </c>
      <c r="II121" s="4">
        <v>123.8691</v>
      </c>
      <c r="IJ121" s="28">
        <v>136.24379999999999</v>
      </c>
    </row>
    <row r="122" spans="1:244" s="13" customFormat="1" ht="11.1" customHeight="1" x14ac:dyDescent="0.2">
      <c r="A122" s="95" t="s">
        <v>2268</v>
      </c>
      <c r="B122"/>
      <c r="C122" t="s">
        <v>5571</v>
      </c>
      <c r="D122" s="51" t="s">
        <v>47</v>
      </c>
      <c r="E122" s="52"/>
      <c r="F122" s="34"/>
      <c r="G122" s="34" t="str">
        <f>IF(LEFT($J$1,1)="1",VLOOKUP($A122,PPI_IPI_PGA_PGAI!$A:$I,2,FALSE),IF(LEFT($J$1,1)="2",VLOOKUP($A122,PPI_IPI_PGA_PGAI!$A:$I,3,FALSE),IF(LEFT($J$1,1)="3",VLOOKUP($A122,PPI_IPI_PGA_PGAI!$A:$I,4,FALSE),VLOOKUP($A122,PPI_IPI_PGA_PGAI!$A:$I,5,FALSE))))</f>
        <v>Druckerzeugnisse, Satzherstellung und Buchbinderei</v>
      </c>
      <c r="H122" s="34"/>
      <c r="I122" s="34"/>
      <c r="J122" s="34"/>
      <c r="K122" s="34"/>
      <c r="L122" s="34"/>
      <c r="M122" s="34"/>
      <c r="N122" s="189"/>
      <c r="O122" s="5">
        <v>0.86699999999999999</v>
      </c>
      <c r="P122" s="22">
        <v>113.3434</v>
      </c>
      <c r="Q122" s="22">
        <v>113.3434</v>
      </c>
      <c r="R122" s="22">
        <v>113.3434</v>
      </c>
      <c r="S122" s="22">
        <v>112.80629999999999</v>
      </c>
      <c r="T122" s="22">
        <v>112.80629999999999</v>
      </c>
      <c r="U122" s="22">
        <v>112.80629999999999</v>
      </c>
      <c r="V122" s="22">
        <v>112.6583</v>
      </c>
      <c r="W122" s="22">
        <v>112.6583</v>
      </c>
      <c r="X122" s="22">
        <v>112.6583</v>
      </c>
      <c r="Y122" s="22">
        <v>112.7944</v>
      </c>
      <c r="Z122" s="22">
        <v>112.7944</v>
      </c>
      <c r="AA122" s="22">
        <v>112.7944</v>
      </c>
      <c r="AB122" s="22">
        <v>112.5522</v>
      </c>
      <c r="AC122" s="22">
        <v>112.5522</v>
      </c>
      <c r="AD122" s="22">
        <v>112.5522</v>
      </c>
      <c r="AE122" s="22">
        <v>112.4915</v>
      </c>
      <c r="AF122" s="22">
        <v>112.4915</v>
      </c>
      <c r="AG122" s="22">
        <v>112.4915</v>
      </c>
      <c r="AH122" s="22">
        <v>113.8638</v>
      </c>
      <c r="AI122" s="22">
        <v>113.8638</v>
      </c>
      <c r="AJ122" s="22">
        <v>113.8638</v>
      </c>
      <c r="AK122" s="22">
        <v>113.8121</v>
      </c>
      <c r="AL122" s="22">
        <v>113.8121</v>
      </c>
      <c r="AM122" s="22">
        <v>113.8121</v>
      </c>
      <c r="AN122" s="22">
        <v>113.7234</v>
      </c>
      <c r="AO122" s="22">
        <v>113.7234</v>
      </c>
      <c r="AP122" s="22">
        <v>113.7234</v>
      </c>
      <c r="AQ122" s="22">
        <v>113.4346</v>
      </c>
      <c r="AR122" s="22">
        <v>113.4346</v>
      </c>
      <c r="AS122" s="22">
        <v>113.4346</v>
      </c>
      <c r="AT122" s="22">
        <v>113.5402</v>
      </c>
      <c r="AU122" s="22">
        <v>113.5402</v>
      </c>
      <c r="AV122" s="22">
        <v>113.5402</v>
      </c>
      <c r="AW122" s="22">
        <v>113.5574</v>
      </c>
      <c r="AX122" s="22">
        <v>113.5574</v>
      </c>
      <c r="AY122" s="22">
        <v>113.5574</v>
      </c>
      <c r="AZ122" s="22">
        <v>113.4528</v>
      </c>
      <c r="BA122" s="22">
        <v>113.4528</v>
      </c>
      <c r="BB122" s="22">
        <v>113.4528</v>
      </c>
      <c r="BC122" s="22">
        <v>113.47580000000001</v>
      </c>
      <c r="BD122" s="22">
        <v>113.47580000000001</v>
      </c>
      <c r="BE122" s="22">
        <v>113.47580000000001</v>
      </c>
      <c r="BF122" s="22">
        <v>113.5226</v>
      </c>
      <c r="BG122" s="22">
        <v>113.5226</v>
      </c>
      <c r="BH122" s="22">
        <v>113.5226</v>
      </c>
      <c r="BI122" s="22">
        <v>113.20440000000001</v>
      </c>
      <c r="BJ122" s="22">
        <v>113.20440000000001</v>
      </c>
      <c r="BK122" s="22">
        <v>113.20440000000001</v>
      </c>
      <c r="BL122" s="22">
        <v>113.2304</v>
      </c>
      <c r="BM122" s="22">
        <v>113.2304</v>
      </c>
      <c r="BN122" s="22">
        <v>113.2304</v>
      </c>
      <c r="BO122" s="22">
        <v>113.1605</v>
      </c>
      <c r="BP122" s="22">
        <v>113.1605</v>
      </c>
      <c r="BQ122" s="22">
        <v>113.1605</v>
      </c>
      <c r="BR122" s="22">
        <v>113.04649999999999</v>
      </c>
      <c r="BS122" s="22">
        <v>113.04649999999999</v>
      </c>
      <c r="BT122" s="22">
        <v>113.04649999999999</v>
      </c>
      <c r="BU122" s="22">
        <v>113.1498</v>
      </c>
      <c r="BV122" s="22">
        <v>113.1498</v>
      </c>
      <c r="BW122" s="22">
        <v>113.1498</v>
      </c>
      <c r="BX122" s="22">
        <v>114.3309</v>
      </c>
      <c r="BY122" s="22">
        <v>114.3309</v>
      </c>
      <c r="BZ122" s="22">
        <v>114.3309</v>
      </c>
      <c r="CA122" s="22">
        <v>116.38460000000001</v>
      </c>
      <c r="CB122" s="22">
        <v>116.38460000000001</v>
      </c>
      <c r="CC122" s="22">
        <v>116.38460000000001</v>
      </c>
      <c r="CD122" s="22">
        <v>115.40219999999999</v>
      </c>
      <c r="CE122" s="22">
        <v>115.40219999999999</v>
      </c>
      <c r="CF122" s="22">
        <v>115.40219999999999</v>
      </c>
      <c r="CG122" s="22">
        <v>115.3511</v>
      </c>
      <c r="CH122" s="22">
        <v>115.3511</v>
      </c>
      <c r="CI122" s="22">
        <v>115.3511</v>
      </c>
      <c r="CJ122" s="22">
        <v>114.0296</v>
      </c>
      <c r="CK122" s="22">
        <v>114.0296</v>
      </c>
      <c r="CL122" s="22">
        <v>114.0296</v>
      </c>
      <c r="CM122" s="22">
        <v>113.6703</v>
      </c>
      <c r="CN122" s="22">
        <v>113.6703</v>
      </c>
      <c r="CO122" s="22">
        <v>113.6703</v>
      </c>
      <c r="CP122" s="22">
        <v>113.2598</v>
      </c>
      <c r="CQ122" s="22">
        <v>113.2598</v>
      </c>
      <c r="CR122" s="22">
        <v>113.2598</v>
      </c>
      <c r="CS122" s="22">
        <v>113.1181</v>
      </c>
      <c r="CT122" s="22">
        <v>113.1181</v>
      </c>
      <c r="CU122" s="22">
        <v>113.1181</v>
      </c>
      <c r="CV122" s="22">
        <v>112.9958</v>
      </c>
      <c r="CW122" s="22">
        <v>112.9958</v>
      </c>
      <c r="CX122" s="22">
        <v>112.9958</v>
      </c>
      <c r="CY122" s="22">
        <v>112.8289</v>
      </c>
      <c r="CZ122" s="22">
        <v>112.8289</v>
      </c>
      <c r="DA122" s="22">
        <v>112.8289</v>
      </c>
      <c r="DB122" s="22">
        <v>112.48090000000001</v>
      </c>
      <c r="DC122" s="22">
        <v>112.48090000000001</v>
      </c>
      <c r="DD122" s="22">
        <v>112.48090000000001</v>
      </c>
      <c r="DE122" s="22">
        <v>112.67959999999999</v>
      </c>
      <c r="DF122" s="22">
        <v>112.67959999999999</v>
      </c>
      <c r="DG122" s="22">
        <v>112.67959999999999</v>
      </c>
      <c r="DH122" s="22">
        <v>112.3549</v>
      </c>
      <c r="DI122" s="22">
        <v>112.3549</v>
      </c>
      <c r="DJ122" s="22">
        <v>112.3549</v>
      </c>
      <c r="DK122" s="22">
        <v>110.9588</v>
      </c>
      <c r="DL122" s="22">
        <v>110.9588</v>
      </c>
      <c r="DM122" s="22">
        <v>110.9588</v>
      </c>
      <c r="DN122" s="22">
        <v>110.4027</v>
      </c>
      <c r="DO122" s="22">
        <v>110.4027</v>
      </c>
      <c r="DP122" s="22">
        <v>110.4027</v>
      </c>
      <c r="DQ122" s="22">
        <v>108.2989</v>
      </c>
      <c r="DR122" s="22">
        <v>108.2989</v>
      </c>
      <c r="DS122" s="22">
        <v>108.2989</v>
      </c>
      <c r="DT122" s="22">
        <v>108.19329999999999</v>
      </c>
      <c r="DU122" s="22">
        <v>108.19329999999999</v>
      </c>
      <c r="DV122" s="22">
        <v>108.19329999999999</v>
      </c>
      <c r="DW122" s="22">
        <v>107.9372</v>
      </c>
      <c r="DX122" s="22">
        <v>107.9372</v>
      </c>
      <c r="DY122" s="22">
        <v>107.9372</v>
      </c>
      <c r="DZ122" s="22">
        <v>109.00449999999999</v>
      </c>
      <c r="EA122" s="22">
        <v>109.00449999999999</v>
      </c>
      <c r="EB122" s="22">
        <v>109.00449999999999</v>
      </c>
      <c r="EC122" s="22">
        <v>108.8546</v>
      </c>
      <c r="ED122" s="22">
        <v>108.8546</v>
      </c>
      <c r="EE122" s="22">
        <v>108.8546</v>
      </c>
      <c r="EF122" s="22">
        <v>108.9105</v>
      </c>
      <c r="EG122" s="22">
        <v>108.9105</v>
      </c>
      <c r="EH122" s="22">
        <v>108.9105</v>
      </c>
      <c r="EI122" s="22">
        <v>108.6711</v>
      </c>
      <c r="EJ122" s="22">
        <v>108.6711</v>
      </c>
      <c r="EK122" s="22">
        <v>108.6711</v>
      </c>
      <c r="EL122" s="22">
        <v>107.6378</v>
      </c>
      <c r="EM122" s="22">
        <v>107.6378</v>
      </c>
      <c r="EN122" s="22">
        <v>107.6378</v>
      </c>
      <c r="EO122" s="22">
        <v>105.44540000000001</v>
      </c>
      <c r="EP122" s="22">
        <v>105.44540000000001</v>
      </c>
      <c r="EQ122" s="22">
        <v>105.44540000000001</v>
      </c>
      <c r="ER122" s="22">
        <v>105.7064</v>
      </c>
      <c r="ES122" s="22">
        <v>105.7064</v>
      </c>
      <c r="ET122" s="22">
        <v>105.7064</v>
      </c>
      <c r="EU122" s="22">
        <v>104.887</v>
      </c>
      <c r="EV122" s="22">
        <v>104.887</v>
      </c>
      <c r="EW122" s="22">
        <v>104.887</v>
      </c>
      <c r="EX122" s="22">
        <v>104.577</v>
      </c>
      <c r="EY122" s="22">
        <v>104.577</v>
      </c>
      <c r="EZ122" s="22">
        <v>104.577</v>
      </c>
      <c r="FA122" s="22">
        <v>103.2248</v>
      </c>
      <c r="FB122" s="22">
        <v>103.2248</v>
      </c>
      <c r="FC122" s="22">
        <v>103.2248</v>
      </c>
      <c r="FD122" s="22">
        <v>102.2581</v>
      </c>
      <c r="FE122" s="22">
        <v>102.2581</v>
      </c>
      <c r="FF122" s="22">
        <v>102.2581</v>
      </c>
      <c r="FG122" s="22">
        <v>101.7467</v>
      </c>
      <c r="FH122" s="22">
        <v>101.7467</v>
      </c>
      <c r="FI122" s="22">
        <v>101.7467</v>
      </c>
      <c r="FJ122" s="22">
        <v>101.67359999999999</v>
      </c>
      <c r="FK122" s="22">
        <v>101.67359999999999</v>
      </c>
      <c r="FL122" s="22">
        <v>101.67359999999999</v>
      </c>
      <c r="FM122" s="22">
        <v>101.19589999999999</v>
      </c>
      <c r="FN122" s="22">
        <v>101.19589999999999</v>
      </c>
      <c r="FO122" s="22">
        <v>101.19589999999999</v>
      </c>
      <c r="FP122" s="22">
        <v>101.2311</v>
      </c>
      <c r="FQ122" s="22">
        <v>101.2311</v>
      </c>
      <c r="FR122" s="22">
        <v>101.2311</v>
      </c>
      <c r="FS122" s="22">
        <v>100.6768</v>
      </c>
      <c r="FT122" s="22">
        <v>100.6768</v>
      </c>
      <c r="FU122" s="22">
        <v>100.6768</v>
      </c>
      <c r="FV122" s="22">
        <v>100.59610000000001</v>
      </c>
      <c r="FW122" s="22">
        <v>100.59610000000001</v>
      </c>
      <c r="FX122" s="22">
        <v>100.59610000000001</v>
      </c>
      <c r="FY122" s="22">
        <v>99.933400000000006</v>
      </c>
      <c r="FZ122" s="22">
        <v>99.933400000000006</v>
      </c>
      <c r="GA122" s="22">
        <v>99.933400000000006</v>
      </c>
      <c r="GB122" s="22">
        <v>100.4586</v>
      </c>
      <c r="GC122" s="22">
        <v>100.4586</v>
      </c>
      <c r="GD122" s="22">
        <v>100.4586</v>
      </c>
      <c r="GE122" s="22">
        <v>100.2186</v>
      </c>
      <c r="GF122" s="22">
        <v>100.2186</v>
      </c>
      <c r="GG122" s="22">
        <v>100.2186</v>
      </c>
      <c r="GH122" s="22">
        <v>100.5821</v>
      </c>
      <c r="GI122" s="22">
        <v>100.5821</v>
      </c>
      <c r="GJ122" s="22">
        <v>100.5821</v>
      </c>
      <c r="GK122" s="22">
        <v>100.352</v>
      </c>
      <c r="GL122" s="22">
        <v>100.352</v>
      </c>
      <c r="GM122" s="22">
        <v>100.352</v>
      </c>
      <c r="GN122" s="22">
        <v>101.0498</v>
      </c>
      <c r="GO122" s="22">
        <v>101.0498</v>
      </c>
      <c r="GP122" s="22">
        <v>101.0498</v>
      </c>
      <c r="GQ122" s="22">
        <v>100.8573</v>
      </c>
      <c r="GR122" s="22">
        <v>100.8573</v>
      </c>
      <c r="GS122" s="22">
        <v>100.8573</v>
      </c>
      <c r="GT122" s="22">
        <v>100.6212</v>
      </c>
      <c r="GU122" s="22">
        <v>100.6212</v>
      </c>
      <c r="GV122" s="22">
        <v>100.6212</v>
      </c>
      <c r="GW122" s="22">
        <v>100.62949999999999</v>
      </c>
      <c r="GX122" s="22">
        <v>100.62949999999999</v>
      </c>
      <c r="GY122" s="22">
        <v>100.62949999999999</v>
      </c>
      <c r="GZ122" s="22">
        <v>100.09439999999999</v>
      </c>
      <c r="HA122" s="22">
        <v>100.09439999999999</v>
      </c>
      <c r="HB122" s="22">
        <v>100.09439999999999</v>
      </c>
      <c r="HC122" s="22">
        <v>99.649600000000007</v>
      </c>
      <c r="HD122" s="22">
        <v>99.649600000000007</v>
      </c>
      <c r="HE122" s="22">
        <v>99.649600000000007</v>
      </c>
      <c r="HF122" s="22">
        <v>99.466300000000004</v>
      </c>
      <c r="HG122" s="22">
        <v>99.466300000000004</v>
      </c>
      <c r="HH122" s="22">
        <v>99.466300000000004</v>
      </c>
      <c r="HI122" s="22">
        <v>99.121799999999993</v>
      </c>
      <c r="HJ122" s="22">
        <v>99.121799999999993</v>
      </c>
      <c r="HK122" s="22">
        <v>99.121799999999993</v>
      </c>
      <c r="HL122" s="22">
        <v>100.1101</v>
      </c>
      <c r="HM122" s="22">
        <v>100.1101</v>
      </c>
      <c r="HN122" s="22">
        <v>100.1101</v>
      </c>
      <c r="HO122" s="22">
        <v>100.1159</v>
      </c>
      <c r="HP122" s="22">
        <v>100.1159</v>
      </c>
      <c r="HQ122" s="22">
        <v>100.1159</v>
      </c>
      <c r="HR122" s="22">
        <v>100</v>
      </c>
      <c r="HS122" s="167">
        <v>100</v>
      </c>
      <c r="HT122" s="22">
        <v>100</v>
      </c>
      <c r="HU122" s="4">
        <v>100.2187</v>
      </c>
      <c r="HV122" s="4">
        <v>100.2187</v>
      </c>
      <c r="HW122" s="4">
        <v>100.2187</v>
      </c>
      <c r="HX122" s="4">
        <v>101.1961</v>
      </c>
      <c r="HY122" s="4">
        <v>101.1961</v>
      </c>
      <c r="HZ122" s="4">
        <v>101.1961</v>
      </c>
      <c r="IA122" s="4">
        <v>101.5202</v>
      </c>
      <c r="IB122" s="4">
        <v>101.5202</v>
      </c>
      <c r="IC122" s="4">
        <v>101.5202</v>
      </c>
      <c r="ID122" s="4">
        <v>102.7376</v>
      </c>
      <c r="IE122" s="4">
        <v>102.7376</v>
      </c>
      <c r="IF122" s="4">
        <v>102.7376</v>
      </c>
      <c r="IG122" s="4">
        <v>105.8524</v>
      </c>
      <c r="IH122" s="4">
        <v>105.8524</v>
      </c>
      <c r="II122" s="4">
        <v>105.8524</v>
      </c>
      <c r="IJ122" s="28">
        <v>110.8544</v>
      </c>
    </row>
    <row r="123" spans="1:244" s="13" customFormat="1" ht="11.1" customHeight="1" x14ac:dyDescent="0.2">
      <c r="A123" s="95" t="s">
        <v>2270</v>
      </c>
      <c r="B123"/>
      <c r="C123" t="s">
        <v>5572</v>
      </c>
      <c r="D123" s="54" t="s">
        <v>530</v>
      </c>
      <c r="E123" s="55"/>
      <c r="F123" s="34"/>
      <c r="G123" s="34"/>
      <c r="H123" s="34" t="str">
        <f>IF(LEFT($J$1,1)="1",VLOOKUP($A123,PPI_IPI_PGA_PGAI!$A:$I,2,FALSE),IF(LEFT($J$1,1)="2",VLOOKUP($A123,PPI_IPI_PGA_PGAI!$A:$I,3,FALSE),IF(LEFT($J$1,1)="3",VLOOKUP($A123,PPI_IPI_PGA_PGAI!$A:$I,4,FALSE),VLOOKUP($A123,PPI_IPI_PGA_PGAI!$A:$I,5,FALSE))))</f>
        <v>Zeitungsdruck</v>
      </c>
      <c r="J123" s="34"/>
      <c r="K123" s="34"/>
      <c r="L123" s="34"/>
      <c r="M123" s="34"/>
      <c r="N123" s="189"/>
      <c r="O123" s="5">
        <v>4.8399999999999999E-2</v>
      </c>
      <c r="P123" s="153" t="s">
        <v>5719</v>
      </c>
      <c r="Q123" s="153" t="s">
        <v>5719</v>
      </c>
      <c r="R123" s="153" t="s">
        <v>5719</v>
      </c>
      <c r="S123" s="153" t="s">
        <v>5719</v>
      </c>
      <c r="T123" s="153" t="s">
        <v>5719</v>
      </c>
      <c r="U123" s="153" t="s">
        <v>5719</v>
      </c>
      <c r="V123" s="153" t="s">
        <v>5719</v>
      </c>
      <c r="W123" s="153" t="s">
        <v>5719</v>
      </c>
      <c r="X123" s="153" t="s">
        <v>5719</v>
      </c>
      <c r="Y123" s="153" t="s">
        <v>5719</v>
      </c>
      <c r="Z123" s="153" t="s">
        <v>5719</v>
      </c>
      <c r="AA123" s="153" t="s">
        <v>5719</v>
      </c>
      <c r="AB123" s="153" t="s">
        <v>5719</v>
      </c>
      <c r="AC123" s="153" t="s">
        <v>5719</v>
      </c>
      <c r="AD123" s="153" t="s">
        <v>5719</v>
      </c>
      <c r="AE123" s="153" t="s">
        <v>5719</v>
      </c>
      <c r="AF123" s="153" t="s">
        <v>5719</v>
      </c>
      <c r="AG123" s="153" t="s">
        <v>5719</v>
      </c>
      <c r="AH123" s="153" t="s">
        <v>5719</v>
      </c>
      <c r="AI123" s="153" t="s">
        <v>5719</v>
      </c>
      <c r="AJ123" s="153" t="s">
        <v>5719</v>
      </c>
      <c r="AK123" s="153" t="s">
        <v>5719</v>
      </c>
      <c r="AL123" s="153" t="s">
        <v>5719</v>
      </c>
      <c r="AM123" s="153" t="s">
        <v>5719</v>
      </c>
      <c r="AN123" s="153" t="s">
        <v>5719</v>
      </c>
      <c r="AO123" s="153" t="s">
        <v>5719</v>
      </c>
      <c r="AP123" s="153" t="s">
        <v>5719</v>
      </c>
      <c r="AQ123" s="153" t="s">
        <v>5719</v>
      </c>
      <c r="AR123" s="153" t="s">
        <v>5719</v>
      </c>
      <c r="AS123" s="153" t="s">
        <v>5719</v>
      </c>
      <c r="AT123" s="153" t="s">
        <v>5719</v>
      </c>
      <c r="AU123" s="153" t="s">
        <v>5719</v>
      </c>
      <c r="AV123" s="153" t="s">
        <v>5719</v>
      </c>
      <c r="AW123" s="153" t="s">
        <v>5719</v>
      </c>
      <c r="AX123" s="153" t="s">
        <v>5719</v>
      </c>
      <c r="AY123" s="153" t="s">
        <v>5719</v>
      </c>
      <c r="AZ123" s="153" t="s">
        <v>5719</v>
      </c>
      <c r="BA123" s="153" t="s">
        <v>5719</v>
      </c>
      <c r="BB123" s="153" t="s">
        <v>5719</v>
      </c>
      <c r="BC123" s="153" t="s">
        <v>5719</v>
      </c>
      <c r="BD123" s="153" t="s">
        <v>5719</v>
      </c>
      <c r="BE123" s="153" t="s">
        <v>5719</v>
      </c>
      <c r="BF123" s="153" t="s">
        <v>5719</v>
      </c>
      <c r="BG123" s="153" t="s">
        <v>5719</v>
      </c>
      <c r="BH123" s="153" t="s">
        <v>5719</v>
      </c>
      <c r="BI123" s="153" t="s">
        <v>5719</v>
      </c>
      <c r="BJ123" s="153" t="s">
        <v>5719</v>
      </c>
      <c r="BK123" s="153" t="s">
        <v>5719</v>
      </c>
      <c r="BL123" s="153" t="s">
        <v>5719</v>
      </c>
      <c r="BM123" s="153" t="s">
        <v>5719</v>
      </c>
      <c r="BN123" s="153" t="s">
        <v>5719</v>
      </c>
      <c r="BO123" s="153" t="s">
        <v>5719</v>
      </c>
      <c r="BP123" s="153" t="s">
        <v>5719</v>
      </c>
      <c r="BQ123" s="153" t="s">
        <v>5719</v>
      </c>
      <c r="BR123" s="153" t="s">
        <v>5719</v>
      </c>
      <c r="BS123" s="153" t="s">
        <v>5719</v>
      </c>
      <c r="BT123" s="153" t="s">
        <v>5719</v>
      </c>
      <c r="BU123" s="153" t="s">
        <v>5719</v>
      </c>
      <c r="BV123" s="153" t="s">
        <v>5719</v>
      </c>
      <c r="BW123" s="153" t="s">
        <v>5719</v>
      </c>
      <c r="BX123" s="153" t="s">
        <v>5719</v>
      </c>
      <c r="BY123" s="153" t="s">
        <v>5719</v>
      </c>
      <c r="BZ123" s="153" t="s">
        <v>5719</v>
      </c>
      <c r="CA123" s="153" t="s">
        <v>5719</v>
      </c>
      <c r="CB123" s="153" t="s">
        <v>5719</v>
      </c>
      <c r="CC123" s="153" t="s">
        <v>5719</v>
      </c>
      <c r="CD123" s="153" t="s">
        <v>5719</v>
      </c>
      <c r="CE123" s="153" t="s">
        <v>5719</v>
      </c>
      <c r="CF123" s="153" t="s">
        <v>5719</v>
      </c>
      <c r="CG123" s="153" t="s">
        <v>5719</v>
      </c>
      <c r="CH123" s="153" t="s">
        <v>5719</v>
      </c>
      <c r="CI123" s="153" t="s">
        <v>5719</v>
      </c>
      <c r="CJ123" s="153" t="s">
        <v>5719</v>
      </c>
      <c r="CK123" s="153" t="s">
        <v>5719</v>
      </c>
      <c r="CL123" s="153" t="s">
        <v>5719</v>
      </c>
      <c r="CM123" s="153" t="s">
        <v>5719</v>
      </c>
      <c r="CN123" s="153" t="s">
        <v>5719</v>
      </c>
      <c r="CO123" s="153" t="s">
        <v>5719</v>
      </c>
      <c r="CP123" s="153" t="s">
        <v>5719</v>
      </c>
      <c r="CQ123" s="153" t="s">
        <v>5719</v>
      </c>
      <c r="CR123" s="153" t="s">
        <v>5719</v>
      </c>
      <c r="CS123" s="153" t="s">
        <v>5719</v>
      </c>
      <c r="CT123" s="153" t="s">
        <v>5719</v>
      </c>
      <c r="CU123" s="153" t="s">
        <v>5719</v>
      </c>
      <c r="CV123" s="153" t="s">
        <v>5719</v>
      </c>
      <c r="CW123" s="153" t="s">
        <v>5719</v>
      </c>
      <c r="CX123" s="153" t="s">
        <v>5719</v>
      </c>
      <c r="CY123" s="153" t="s">
        <v>5719</v>
      </c>
      <c r="CZ123" s="153" t="s">
        <v>5719</v>
      </c>
      <c r="DA123" s="153" t="s">
        <v>5719</v>
      </c>
      <c r="DB123" s="153" t="s">
        <v>5719</v>
      </c>
      <c r="DC123" s="153" t="s">
        <v>5719</v>
      </c>
      <c r="DD123" s="153" t="s">
        <v>5719</v>
      </c>
      <c r="DE123" s="153" t="s">
        <v>5719</v>
      </c>
      <c r="DF123" s="153" t="s">
        <v>5719</v>
      </c>
      <c r="DG123" s="153" t="s">
        <v>5719</v>
      </c>
      <c r="DH123" s="153" t="s">
        <v>5719</v>
      </c>
      <c r="DI123" s="153" t="s">
        <v>5719</v>
      </c>
      <c r="DJ123" s="153" t="s">
        <v>5719</v>
      </c>
      <c r="DK123" s="153" t="s">
        <v>5719</v>
      </c>
      <c r="DL123" s="153" t="s">
        <v>5719</v>
      </c>
      <c r="DM123" s="153" t="s">
        <v>5719</v>
      </c>
      <c r="DN123" s="153" t="s">
        <v>5719</v>
      </c>
      <c r="DO123" s="153" t="s">
        <v>5719</v>
      </c>
      <c r="DP123" s="153" t="s">
        <v>5719</v>
      </c>
      <c r="DQ123" s="153" t="s">
        <v>5719</v>
      </c>
      <c r="DR123" s="153" t="s">
        <v>5719</v>
      </c>
      <c r="DS123" s="153" t="s">
        <v>5719</v>
      </c>
      <c r="DT123" s="153" t="s">
        <v>5719</v>
      </c>
      <c r="DU123" s="153" t="s">
        <v>5719</v>
      </c>
      <c r="DV123" s="153" t="s">
        <v>5719</v>
      </c>
      <c r="DW123" s="153" t="s">
        <v>5719</v>
      </c>
      <c r="DX123" s="153" t="s">
        <v>5719</v>
      </c>
      <c r="DY123" s="153" t="s">
        <v>5719</v>
      </c>
      <c r="DZ123" s="153" t="s">
        <v>5719</v>
      </c>
      <c r="EA123" s="153" t="s">
        <v>5719</v>
      </c>
      <c r="EB123" s="153" t="s">
        <v>5719</v>
      </c>
      <c r="EC123" s="153" t="s">
        <v>5719</v>
      </c>
      <c r="ED123" s="153" t="s">
        <v>5719</v>
      </c>
      <c r="EE123" s="153" t="s">
        <v>5719</v>
      </c>
      <c r="EF123" s="153" t="s">
        <v>5719</v>
      </c>
      <c r="EG123" s="153" t="s">
        <v>5719</v>
      </c>
      <c r="EH123" s="153" t="s">
        <v>5719</v>
      </c>
      <c r="EI123" s="153" t="s">
        <v>5719</v>
      </c>
      <c r="EJ123" s="153" t="s">
        <v>5719</v>
      </c>
      <c r="EK123" s="153" t="s">
        <v>5719</v>
      </c>
      <c r="EL123" s="153" t="s">
        <v>5719</v>
      </c>
      <c r="EM123" s="153" t="s">
        <v>5719</v>
      </c>
      <c r="EN123" s="153" t="s">
        <v>5719</v>
      </c>
      <c r="EO123" s="153" t="s">
        <v>5719</v>
      </c>
      <c r="EP123" s="153" t="s">
        <v>5719</v>
      </c>
      <c r="EQ123" s="153" t="s">
        <v>5719</v>
      </c>
      <c r="ER123" s="153" t="s">
        <v>5719</v>
      </c>
      <c r="ES123" s="153" t="s">
        <v>5719</v>
      </c>
      <c r="ET123" s="153" t="s">
        <v>5719</v>
      </c>
      <c r="EU123" s="153" t="s">
        <v>5719</v>
      </c>
      <c r="EV123" s="153" t="s">
        <v>5719</v>
      </c>
      <c r="EW123" s="153" t="s">
        <v>5719</v>
      </c>
      <c r="EX123" s="153" t="s">
        <v>5719</v>
      </c>
      <c r="EY123" s="153" t="s">
        <v>5719</v>
      </c>
      <c r="EZ123" s="153" t="s">
        <v>5719</v>
      </c>
      <c r="FA123" s="153" t="s">
        <v>5719</v>
      </c>
      <c r="FB123" s="153" t="s">
        <v>5719</v>
      </c>
      <c r="FC123" s="153" t="s">
        <v>5719</v>
      </c>
      <c r="FD123" s="153" t="s">
        <v>5719</v>
      </c>
      <c r="FE123" s="153" t="s">
        <v>5719</v>
      </c>
      <c r="FF123" s="153" t="s">
        <v>5719</v>
      </c>
      <c r="FG123" s="153" t="s">
        <v>5719</v>
      </c>
      <c r="FH123" s="153" t="s">
        <v>5719</v>
      </c>
      <c r="FI123" s="153" t="s">
        <v>5719</v>
      </c>
      <c r="FJ123" s="153" t="s">
        <v>5719</v>
      </c>
      <c r="FK123" s="22">
        <v>97.415499999999994</v>
      </c>
      <c r="FL123" s="22">
        <v>97.415499999999994</v>
      </c>
      <c r="FM123" s="22">
        <v>96.412300000000002</v>
      </c>
      <c r="FN123" s="22">
        <v>96.412300000000002</v>
      </c>
      <c r="FO123" s="22">
        <v>96.412300000000002</v>
      </c>
      <c r="FP123" s="22">
        <v>96.3459</v>
      </c>
      <c r="FQ123" s="22">
        <v>96.3459</v>
      </c>
      <c r="FR123" s="22">
        <v>96.3459</v>
      </c>
      <c r="FS123" s="22">
        <v>96.088899999999995</v>
      </c>
      <c r="FT123" s="22">
        <v>96.088899999999995</v>
      </c>
      <c r="FU123" s="22">
        <v>96.088899999999995</v>
      </c>
      <c r="FV123" s="22">
        <v>96.201400000000007</v>
      </c>
      <c r="FW123" s="22">
        <v>96.201400000000007</v>
      </c>
      <c r="FX123" s="22">
        <v>96.201400000000007</v>
      </c>
      <c r="FY123" s="22">
        <v>96.645700000000005</v>
      </c>
      <c r="FZ123" s="22">
        <v>96.645700000000005</v>
      </c>
      <c r="GA123" s="22">
        <v>96.645700000000005</v>
      </c>
      <c r="GB123" s="22">
        <v>97.075599999999994</v>
      </c>
      <c r="GC123" s="22">
        <v>97.075599999999994</v>
      </c>
      <c r="GD123" s="22">
        <v>97.075599999999994</v>
      </c>
      <c r="GE123" s="22">
        <v>96.718900000000005</v>
      </c>
      <c r="GF123" s="22">
        <v>96.718900000000005</v>
      </c>
      <c r="GG123" s="22">
        <v>96.718900000000005</v>
      </c>
      <c r="GH123" s="22">
        <v>97.051900000000003</v>
      </c>
      <c r="GI123" s="22">
        <v>97.051900000000003</v>
      </c>
      <c r="GJ123" s="22">
        <v>97.051900000000003</v>
      </c>
      <c r="GK123" s="22">
        <v>96.734800000000007</v>
      </c>
      <c r="GL123" s="22">
        <v>96.734800000000007</v>
      </c>
      <c r="GM123" s="22">
        <v>96.734800000000007</v>
      </c>
      <c r="GN123" s="22">
        <v>97.398399999999995</v>
      </c>
      <c r="GO123" s="22">
        <v>97.398399999999995</v>
      </c>
      <c r="GP123" s="22">
        <v>97.398399999999995</v>
      </c>
      <c r="GQ123" s="22">
        <v>97.335700000000003</v>
      </c>
      <c r="GR123" s="22">
        <v>97.335700000000003</v>
      </c>
      <c r="GS123" s="22">
        <v>97.335700000000003</v>
      </c>
      <c r="GT123" s="22">
        <v>97.458699999999993</v>
      </c>
      <c r="GU123" s="22">
        <v>97.458699999999993</v>
      </c>
      <c r="GV123" s="22">
        <v>97.458699999999993</v>
      </c>
      <c r="GW123" s="22">
        <v>99.657600000000002</v>
      </c>
      <c r="GX123" s="22">
        <v>99.657600000000002</v>
      </c>
      <c r="GY123" s="22">
        <v>99.657600000000002</v>
      </c>
      <c r="GZ123" s="22">
        <v>100.36709999999999</v>
      </c>
      <c r="HA123" s="22">
        <v>100.36709999999999</v>
      </c>
      <c r="HB123" s="22">
        <v>100.36709999999999</v>
      </c>
      <c r="HC123" s="22">
        <v>100.2428</v>
      </c>
      <c r="HD123" s="22">
        <v>100.2428</v>
      </c>
      <c r="HE123" s="22">
        <v>100.2428</v>
      </c>
      <c r="HF123" s="22">
        <v>100.86579999999999</v>
      </c>
      <c r="HG123" s="22">
        <v>100.86579999999999</v>
      </c>
      <c r="HH123" s="22">
        <v>100.86579999999999</v>
      </c>
      <c r="HI123" s="22">
        <v>99.221299999999999</v>
      </c>
      <c r="HJ123" s="22">
        <v>99.221299999999999</v>
      </c>
      <c r="HK123" s="22">
        <v>99.221299999999999</v>
      </c>
      <c r="HL123" s="22">
        <v>99.358900000000006</v>
      </c>
      <c r="HM123" s="22">
        <v>99.358900000000006</v>
      </c>
      <c r="HN123" s="22">
        <v>99.358900000000006</v>
      </c>
      <c r="HO123" s="22">
        <v>100.8613</v>
      </c>
      <c r="HP123" s="22">
        <v>100.8613</v>
      </c>
      <c r="HQ123" s="22">
        <v>100.8613</v>
      </c>
      <c r="HR123" s="22">
        <v>100</v>
      </c>
      <c r="HS123" s="167">
        <v>100</v>
      </c>
      <c r="HT123" s="22">
        <v>100</v>
      </c>
      <c r="HU123" s="4">
        <v>99.954300000000003</v>
      </c>
      <c r="HV123" s="4">
        <v>99.954300000000003</v>
      </c>
      <c r="HW123" s="4">
        <v>99.954300000000003</v>
      </c>
      <c r="HX123" s="4">
        <v>99.900800000000004</v>
      </c>
      <c r="HY123" s="4">
        <v>99.900800000000004</v>
      </c>
      <c r="HZ123" s="4">
        <v>99.900800000000004</v>
      </c>
      <c r="IA123" s="4">
        <v>100.164</v>
      </c>
      <c r="IB123" s="4">
        <v>100.164</v>
      </c>
      <c r="IC123" s="4">
        <v>100.164</v>
      </c>
      <c r="ID123" s="4">
        <v>100.1005</v>
      </c>
      <c r="IE123" s="4">
        <v>100.1005</v>
      </c>
      <c r="IF123" s="4">
        <v>100.1005</v>
      </c>
      <c r="IG123" s="4">
        <v>119.3852</v>
      </c>
      <c r="IH123" s="4">
        <v>119.3852</v>
      </c>
      <c r="II123" s="4">
        <v>119.3852</v>
      </c>
      <c r="IJ123" s="28">
        <v>121.5625</v>
      </c>
    </row>
    <row r="124" spans="1:244" s="13" customFormat="1" ht="11.1" customHeight="1" x14ac:dyDescent="0.2">
      <c r="A124" s="95" t="s">
        <v>2271</v>
      </c>
      <c r="B124"/>
      <c r="C124" t="s">
        <v>5573</v>
      </c>
      <c r="D124" s="46" t="s">
        <v>48</v>
      </c>
      <c r="E124" s="47"/>
      <c r="F124" s="34"/>
      <c r="G124" s="34"/>
      <c r="H124" s="34" t="str">
        <f>IF(LEFT($J$1,1)="1",VLOOKUP($A124,PPI_IPI_PGA_PGAI!$A:$I,2,FALSE),IF(LEFT($J$1,1)="2",VLOOKUP($A124,PPI_IPI_PGA_PGAI!$A:$I,3,FALSE),IF(LEFT($J$1,1)="3",VLOOKUP($A124,PPI_IPI_PGA_PGAI!$A:$I,4,FALSE),VLOOKUP($A124,PPI_IPI_PGA_PGAI!$A:$I,5,FALSE))))</f>
        <v>Andere Druckerzeugnisse</v>
      </c>
      <c r="J124" s="34"/>
      <c r="K124" s="34"/>
      <c r="L124" s="34"/>
      <c r="M124" s="34"/>
      <c r="N124" s="189"/>
      <c r="O124" s="5">
        <v>0.68010000000000004</v>
      </c>
      <c r="P124" s="22">
        <v>111.9806</v>
      </c>
      <c r="Q124" s="22">
        <v>111.9806</v>
      </c>
      <c r="R124" s="22">
        <v>111.9806</v>
      </c>
      <c r="S124" s="22">
        <v>111.4139</v>
      </c>
      <c r="T124" s="22">
        <v>111.4139</v>
      </c>
      <c r="U124" s="22">
        <v>111.4139</v>
      </c>
      <c r="V124" s="22">
        <v>111.2633</v>
      </c>
      <c r="W124" s="22">
        <v>111.2633</v>
      </c>
      <c r="X124" s="22">
        <v>111.2633</v>
      </c>
      <c r="Y124" s="22">
        <v>111.4105</v>
      </c>
      <c r="Z124" s="22">
        <v>111.4105</v>
      </c>
      <c r="AA124" s="22">
        <v>111.4105</v>
      </c>
      <c r="AB124" s="22">
        <v>111.23090000000001</v>
      </c>
      <c r="AC124" s="22">
        <v>111.23090000000001</v>
      </c>
      <c r="AD124" s="22">
        <v>111.23090000000001</v>
      </c>
      <c r="AE124" s="22">
        <v>111.1632</v>
      </c>
      <c r="AF124" s="22">
        <v>111.1632</v>
      </c>
      <c r="AG124" s="22">
        <v>111.1632</v>
      </c>
      <c r="AH124" s="22">
        <v>112.7743</v>
      </c>
      <c r="AI124" s="22">
        <v>112.7743</v>
      </c>
      <c r="AJ124" s="22">
        <v>112.7743</v>
      </c>
      <c r="AK124" s="22">
        <v>112.68689999999999</v>
      </c>
      <c r="AL124" s="22">
        <v>112.68689999999999</v>
      </c>
      <c r="AM124" s="22">
        <v>112.68689999999999</v>
      </c>
      <c r="AN124" s="22">
        <v>112.5806</v>
      </c>
      <c r="AO124" s="22">
        <v>112.5806</v>
      </c>
      <c r="AP124" s="22">
        <v>112.5806</v>
      </c>
      <c r="AQ124" s="22">
        <v>112.25279999999999</v>
      </c>
      <c r="AR124" s="22">
        <v>112.25279999999999</v>
      </c>
      <c r="AS124" s="22">
        <v>112.25279999999999</v>
      </c>
      <c r="AT124" s="22">
        <v>112.3892</v>
      </c>
      <c r="AU124" s="22">
        <v>112.3892</v>
      </c>
      <c r="AV124" s="22">
        <v>112.3892</v>
      </c>
      <c r="AW124" s="22">
        <v>112.3711</v>
      </c>
      <c r="AX124" s="22">
        <v>112.3711</v>
      </c>
      <c r="AY124" s="22">
        <v>112.3711</v>
      </c>
      <c r="AZ124" s="22">
        <v>112.2818</v>
      </c>
      <c r="BA124" s="22">
        <v>112.2818</v>
      </c>
      <c r="BB124" s="22">
        <v>112.2818</v>
      </c>
      <c r="BC124" s="22">
        <v>112.2818</v>
      </c>
      <c r="BD124" s="22">
        <v>112.2818</v>
      </c>
      <c r="BE124" s="22">
        <v>112.2818</v>
      </c>
      <c r="BF124" s="22">
        <v>112.3459</v>
      </c>
      <c r="BG124" s="22">
        <v>112.3459</v>
      </c>
      <c r="BH124" s="22">
        <v>112.3459</v>
      </c>
      <c r="BI124" s="22">
        <v>112.2529</v>
      </c>
      <c r="BJ124" s="22">
        <v>112.2529</v>
      </c>
      <c r="BK124" s="22">
        <v>112.2529</v>
      </c>
      <c r="BL124" s="22">
        <v>112.2837</v>
      </c>
      <c r="BM124" s="22">
        <v>112.2837</v>
      </c>
      <c r="BN124" s="22">
        <v>112.2837</v>
      </c>
      <c r="BO124" s="22">
        <v>112.2217</v>
      </c>
      <c r="BP124" s="22">
        <v>112.2217</v>
      </c>
      <c r="BQ124" s="22">
        <v>112.2217</v>
      </c>
      <c r="BR124" s="22">
        <v>112.02549999999999</v>
      </c>
      <c r="BS124" s="22">
        <v>112.02549999999999</v>
      </c>
      <c r="BT124" s="22">
        <v>112.02549999999999</v>
      </c>
      <c r="BU124" s="22">
        <v>111.9945</v>
      </c>
      <c r="BV124" s="22">
        <v>111.9945</v>
      </c>
      <c r="BW124" s="22">
        <v>111.9945</v>
      </c>
      <c r="BX124" s="22">
        <v>113.378</v>
      </c>
      <c r="BY124" s="22">
        <v>113.378</v>
      </c>
      <c r="BZ124" s="22">
        <v>113.378</v>
      </c>
      <c r="CA124" s="22">
        <v>115.59480000000001</v>
      </c>
      <c r="CB124" s="22">
        <v>115.59480000000001</v>
      </c>
      <c r="CC124" s="22">
        <v>115.59480000000001</v>
      </c>
      <c r="CD124" s="22">
        <v>114.4211</v>
      </c>
      <c r="CE124" s="22">
        <v>114.4211</v>
      </c>
      <c r="CF124" s="22">
        <v>114.4211</v>
      </c>
      <c r="CG124" s="22">
        <v>114.35550000000001</v>
      </c>
      <c r="CH124" s="22">
        <v>114.35550000000001</v>
      </c>
      <c r="CI124" s="22">
        <v>114.35550000000001</v>
      </c>
      <c r="CJ124" s="22">
        <v>112.8939</v>
      </c>
      <c r="CK124" s="22">
        <v>112.8939</v>
      </c>
      <c r="CL124" s="22">
        <v>112.8939</v>
      </c>
      <c r="CM124" s="22">
        <v>112.4845</v>
      </c>
      <c r="CN124" s="22">
        <v>112.4845</v>
      </c>
      <c r="CO124" s="22">
        <v>112.4845</v>
      </c>
      <c r="CP124" s="22">
        <v>112.11369999999999</v>
      </c>
      <c r="CQ124" s="22">
        <v>112.11369999999999</v>
      </c>
      <c r="CR124" s="22">
        <v>112.11369999999999</v>
      </c>
      <c r="CS124" s="22">
        <v>112.0498</v>
      </c>
      <c r="CT124" s="22">
        <v>112.0498</v>
      </c>
      <c r="CU124" s="22">
        <v>112.0498</v>
      </c>
      <c r="CV124" s="22">
        <v>111.91800000000001</v>
      </c>
      <c r="CW124" s="22">
        <v>111.91800000000001</v>
      </c>
      <c r="CX124" s="22">
        <v>111.91800000000001</v>
      </c>
      <c r="CY124" s="22">
        <v>111.8693</v>
      </c>
      <c r="CZ124" s="22">
        <v>111.8693</v>
      </c>
      <c r="DA124" s="22">
        <v>111.8693</v>
      </c>
      <c r="DB124" s="22">
        <v>111.64709999999999</v>
      </c>
      <c r="DC124" s="22">
        <v>111.64709999999999</v>
      </c>
      <c r="DD124" s="22">
        <v>111.64709999999999</v>
      </c>
      <c r="DE124" s="22">
        <v>111.3467</v>
      </c>
      <c r="DF124" s="22">
        <v>111.3467</v>
      </c>
      <c r="DG124" s="22">
        <v>111.3467</v>
      </c>
      <c r="DH124" s="22">
        <v>110.5406</v>
      </c>
      <c r="DI124" s="22">
        <v>110.5406</v>
      </c>
      <c r="DJ124" s="22">
        <v>110.5406</v>
      </c>
      <c r="DK124" s="22">
        <v>108.98309999999999</v>
      </c>
      <c r="DL124" s="22">
        <v>108.98309999999999</v>
      </c>
      <c r="DM124" s="22">
        <v>108.98309999999999</v>
      </c>
      <c r="DN124" s="22">
        <v>108.37309999999999</v>
      </c>
      <c r="DO124" s="22">
        <v>108.37309999999999</v>
      </c>
      <c r="DP124" s="22">
        <v>108.37309999999999</v>
      </c>
      <c r="DQ124" s="22">
        <v>106.0429</v>
      </c>
      <c r="DR124" s="22">
        <v>106.0429</v>
      </c>
      <c r="DS124" s="22">
        <v>106.0429</v>
      </c>
      <c r="DT124" s="22">
        <v>105.9311</v>
      </c>
      <c r="DU124" s="22">
        <v>105.9311</v>
      </c>
      <c r="DV124" s="22">
        <v>105.9311</v>
      </c>
      <c r="DW124" s="22">
        <v>105.6534</v>
      </c>
      <c r="DX124" s="22">
        <v>105.6534</v>
      </c>
      <c r="DY124" s="22">
        <v>105.6534</v>
      </c>
      <c r="DZ124" s="22">
        <v>106.8793</v>
      </c>
      <c r="EA124" s="22">
        <v>106.8793</v>
      </c>
      <c r="EB124" s="22">
        <v>106.8793</v>
      </c>
      <c r="EC124" s="22">
        <v>106.7064</v>
      </c>
      <c r="ED124" s="22">
        <v>106.7064</v>
      </c>
      <c r="EE124" s="22">
        <v>106.7064</v>
      </c>
      <c r="EF124" s="22">
        <v>106.7822</v>
      </c>
      <c r="EG124" s="22">
        <v>106.7822</v>
      </c>
      <c r="EH124" s="22">
        <v>106.7822</v>
      </c>
      <c r="EI124" s="22">
        <v>106.5189</v>
      </c>
      <c r="EJ124" s="22">
        <v>106.5189</v>
      </c>
      <c r="EK124" s="22">
        <v>106.5189</v>
      </c>
      <c r="EL124" s="22">
        <v>107.00660000000001</v>
      </c>
      <c r="EM124" s="22">
        <v>107.00660000000001</v>
      </c>
      <c r="EN124" s="22">
        <v>107.00660000000001</v>
      </c>
      <c r="EO124" s="22">
        <v>105.24250000000001</v>
      </c>
      <c r="EP124" s="22">
        <v>105.24250000000001</v>
      </c>
      <c r="EQ124" s="22">
        <v>105.24250000000001</v>
      </c>
      <c r="ER124" s="22">
        <v>105.5521</v>
      </c>
      <c r="ES124" s="22">
        <v>105.5521</v>
      </c>
      <c r="ET124" s="22">
        <v>105.5521</v>
      </c>
      <c r="EU124" s="22">
        <v>104.628</v>
      </c>
      <c r="EV124" s="22">
        <v>104.628</v>
      </c>
      <c r="EW124" s="22">
        <v>104.628</v>
      </c>
      <c r="EX124" s="22">
        <v>104.2788</v>
      </c>
      <c r="EY124" s="22">
        <v>104.2788</v>
      </c>
      <c r="EZ124" s="22">
        <v>104.2788</v>
      </c>
      <c r="FA124" s="22">
        <v>102.86320000000001</v>
      </c>
      <c r="FB124" s="22">
        <v>102.86320000000001</v>
      </c>
      <c r="FC124" s="22">
        <v>102.86320000000001</v>
      </c>
      <c r="FD124" s="22">
        <v>101.8342</v>
      </c>
      <c r="FE124" s="22">
        <v>101.8342</v>
      </c>
      <c r="FF124" s="22">
        <v>101.8342</v>
      </c>
      <c r="FG124" s="22">
        <v>101.2989</v>
      </c>
      <c r="FH124" s="22">
        <v>101.2989</v>
      </c>
      <c r="FI124" s="22">
        <v>101.2989</v>
      </c>
      <c r="FJ124" s="22">
        <v>101.2313</v>
      </c>
      <c r="FK124" s="22">
        <v>101.2313</v>
      </c>
      <c r="FL124" s="22">
        <v>101.2313</v>
      </c>
      <c r="FM124" s="22">
        <v>100.8438</v>
      </c>
      <c r="FN124" s="22">
        <v>100.8438</v>
      </c>
      <c r="FO124" s="22">
        <v>100.8438</v>
      </c>
      <c r="FP124" s="22">
        <v>100.8914</v>
      </c>
      <c r="FQ124" s="22">
        <v>100.8914</v>
      </c>
      <c r="FR124" s="22">
        <v>100.8914</v>
      </c>
      <c r="FS124" s="22">
        <v>100.19759999999999</v>
      </c>
      <c r="FT124" s="22">
        <v>100.19759999999999</v>
      </c>
      <c r="FU124" s="22">
        <v>100.19759999999999</v>
      </c>
      <c r="FV124" s="22">
        <v>100.0817</v>
      </c>
      <c r="FW124" s="22">
        <v>100.0817</v>
      </c>
      <c r="FX124" s="22">
        <v>100.0817</v>
      </c>
      <c r="FY124" s="22">
        <v>99.232900000000001</v>
      </c>
      <c r="FZ124" s="22">
        <v>99.232900000000001</v>
      </c>
      <c r="GA124" s="22">
        <v>99.232900000000001</v>
      </c>
      <c r="GB124" s="22">
        <v>99.881600000000006</v>
      </c>
      <c r="GC124" s="22">
        <v>99.881600000000006</v>
      </c>
      <c r="GD124" s="22">
        <v>99.881600000000006</v>
      </c>
      <c r="GE124" s="22">
        <v>99.619100000000003</v>
      </c>
      <c r="GF124" s="22">
        <v>99.619100000000003</v>
      </c>
      <c r="GG124" s="22">
        <v>99.619100000000003</v>
      </c>
      <c r="GH124" s="22">
        <v>100.0514</v>
      </c>
      <c r="GI124" s="22">
        <v>100.0514</v>
      </c>
      <c r="GJ124" s="22">
        <v>100.0514</v>
      </c>
      <c r="GK124" s="22">
        <v>99.786699999999996</v>
      </c>
      <c r="GL124" s="22">
        <v>99.786699999999996</v>
      </c>
      <c r="GM124" s="22">
        <v>99.786699999999996</v>
      </c>
      <c r="GN124" s="22">
        <v>100.63979999999999</v>
      </c>
      <c r="GO124" s="22">
        <v>100.63979999999999</v>
      </c>
      <c r="GP124" s="22">
        <v>100.63979999999999</v>
      </c>
      <c r="GQ124" s="22">
        <v>100.4123</v>
      </c>
      <c r="GR124" s="22">
        <v>100.4123</v>
      </c>
      <c r="GS124" s="22">
        <v>100.4123</v>
      </c>
      <c r="GT124" s="22">
        <v>100.1112</v>
      </c>
      <c r="GU124" s="22">
        <v>100.1112</v>
      </c>
      <c r="GV124" s="22">
        <v>100.1112</v>
      </c>
      <c r="GW124" s="22">
        <v>99.887</v>
      </c>
      <c r="GX124" s="22">
        <v>99.887</v>
      </c>
      <c r="GY124" s="22">
        <v>99.887</v>
      </c>
      <c r="GZ124" s="22">
        <v>100.01179999999999</v>
      </c>
      <c r="HA124" s="22">
        <v>100.01179999999999</v>
      </c>
      <c r="HB124" s="22">
        <v>100.01179999999999</v>
      </c>
      <c r="HC124" s="22">
        <v>99.470399999999998</v>
      </c>
      <c r="HD124" s="22">
        <v>99.470399999999998</v>
      </c>
      <c r="HE124" s="22">
        <v>99.470399999999998</v>
      </c>
      <c r="HF124" s="22">
        <v>99.178799999999995</v>
      </c>
      <c r="HG124" s="22">
        <v>99.178799999999995</v>
      </c>
      <c r="HH124" s="22">
        <v>99.178799999999995</v>
      </c>
      <c r="HI124" s="22">
        <v>98.919700000000006</v>
      </c>
      <c r="HJ124" s="22">
        <v>98.919700000000006</v>
      </c>
      <c r="HK124" s="22">
        <v>98.919700000000006</v>
      </c>
      <c r="HL124" s="22">
        <v>100.1781</v>
      </c>
      <c r="HM124" s="22">
        <v>100.1781</v>
      </c>
      <c r="HN124" s="22">
        <v>100.1781</v>
      </c>
      <c r="HO124" s="22">
        <v>100.04219999999999</v>
      </c>
      <c r="HP124" s="22">
        <v>100.04219999999999</v>
      </c>
      <c r="HQ124" s="22">
        <v>100.04219999999999</v>
      </c>
      <c r="HR124" s="22">
        <v>100</v>
      </c>
      <c r="HS124" s="167">
        <v>100</v>
      </c>
      <c r="HT124" s="22">
        <v>100</v>
      </c>
      <c r="HU124" s="4">
        <v>100.31740000000001</v>
      </c>
      <c r="HV124" s="4">
        <v>100.31740000000001</v>
      </c>
      <c r="HW124" s="4">
        <v>100.31740000000001</v>
      </c>
      <c r="HX124" s="4">
        <v>101.5668</v>
      </c>
      <c r="HY124" s="4">
        <v>101.5668</v>
      </c>
      <c r="HZ124" s="4">
        <v>101.5668</v>
      </c>
      <c r="IA124" s="4">
        <v>101.9609</v>
      </c>
      <c r="IB124" s="4">
        <v>101.9609</v>
      </c>
      <c r="IC124" s="4">
        <v>101.9609</v>
      </c>
      <c r="ID124" s="4">
        <v>103.5224</v>
      </c>
      <c r="IE124" s="4">
        <v>103.5224</v>
      </c>
      <c r="IF124" s="4">
        <v>103.5224</v>
      </c>
      <c r="IG124" s="4">
        <v>106.116</v>
      </c>
      <c r="IH124" s="4">
        <v>106.116</v>
      </c>
      <c r="II124" s="4">
        <v>106.116</v>
      </c>
      <c r="IJ124" s="28">
        <v>112.334</v>
      </c>
    </row>
    <row r="125" spans="1:244" s="94" customFormat="1" ht="11.1" customHeight="1" x14ac:dyDescent="0.2">
      <c r="A125" s="95" t="s">
        <v>2277</v>
      </c>
      <c r="B125"/>
      <c r="C125" t="s">
        <v>5574</v>
      </c>
      <c r="D125" s="57" t="s">
        <v>49</v>
      </c>
      <c r="E125" s="47"/>
      <c r="F125" s="34"/>
      <c r="G125" s="34"/>
      <c r="H125" s="34" t="str">
        <f>IF(LEFT($J$1,1)="1",VLOOKUP($A125,PPI_IPI_PGA_PGAI!$A:$I,2,FALSE),IF(LEFT($J$1,1)="2",VLOOKUP($A125,PPI_IPI_PGA_PGAI!$A:$I,3,FALSE),IF(LEFT($J$1,1)="3",VLOOKUP($A125,PPI_IPI_PGA_PGAI!$A:$I,4,FALSE),VLOOKUP($A125,PPI_IPI_PGA_PGAI!$A:$I,5,FALSE))))</f>
        <v>Buchbindereierzeugnisse</v>
      </c>
      <c r="J125" s="34"/>
      <c r="K125" s="34"/>
      <c r="L125" s="34"/>
      <c r="M125" s="34"/>
      <c r="N125" s="191"/>
      <c r="O125" s="5">
        <v>1.95E-2</v>
      </c>
      <c r="P125" s="22">
        <v>121.51260000000001</v>
      </c>
      <c r="Q125" s="22">
        <v>121.51260000000001</v>
      </c>
      <c r="R125" s="22">
        <v>121.51260000000001</v>
      </c>
      <c r="S125" s="22">
        <v>120.5316</v>
      </c>
      <c r="T125" s="22">
        <v>120.5316</v>
      </c>
      <c r="U125" s="22">
        <v>120.5316</v>
      </c>
      <c r="V125" s="22">
        <v>120.70610000000001</v>
      </c>
      <c r="W125" s="22">
        <v>120.70610000000001</v>
      </c>
      <c r="X125" s="22">
        <v>120.70610000000001</v>
      </c>
      <c r="Y125" s="22">
        <v>120.9036</v>
      </c>
      <c r="Z125" s="22">
        <v>120.9036</v>
      </c>
      <c r="AA125" s="22">
        <v>120.9036</v>
      </c>
      <c r="AB125" s="22">
        <v>119.86</v>
      </c>
      <c r="AC125" s="22">
        <v>119.86</v>
      </c>
      <c r="AD125" s="22">
        <v>119.86</v>
      </c>
      <c r="AE125" s="22">
        <v>119.8566</v>
      </c>
      <c r="AF125" s="22">
        <v>119.8566</v>
      </c>
      <c r="AG125" s="22">
        <v>119.8566</v>
      </c>
      <c r="AH125" s="22">
        <v>119.9385</v>
      </c>
      <c r="AI125" s="22">
        <v>119.9385</v>
      </c>
      <c r="AJ125" s="22">
        <v>119.9385</v>
      </c>
      <c r="AK125" s="22">
        <v>120.4088</v>
      </c>
      <c r="AL125" s="22">
        <v>120.4088</v>
      </c>
      <c r="AM125" s="22">
        <v>120.4088</v>
      </c>
      <c r="AN125" s="22">
        <v>120.4646</v>
      </c>
      <c r="AO125" s="22">
        <v>120.4646</v>
      </c>
      <c r="AP125" s="22">
        <v>120.4646</v>
      </c>
      <c r="AQ125" s="22">
        <v>120.2796</v>
      </c>
      <c r="AR125" s="22">
        <v>120.2796</v>
      </c>
      <c r="AS125" s="22">
        <v>120.2796</v>
      </c>
      <c r="AT125" s="22">
        <v>120.20650000000001</v>
      </c>
      <c r="AU125" s="22">
        <v>120.20650000000001</v>
      </c>
      <c r="AV125" s="22">
        <v>120.20650000000001</v>
      </c>
      <c r="AW125" s="22">
        <v>120.8019</v>
      </c>
      <c r="AX125" s="22">
        <v>120.8019</v>
      </c>
      <c r="AY125" s="22">
        <v>120.8019</v>
      </c>
      <c r="AZ125" s="22">
        <v>120.8019</v>
      </c>
      <c r="BA125" s="22">
        <v>120.8019</v>
      </c>
      <c r="BB125" s="22">
        <v>120.8019</v>
      </c>
      <c r="BC125" s="22">
        <v>121.4683</v>
      </c>
      <c r="BD125" s="22">
        <v>121.4683</v>
      </c>
      <c r="BE125" s="22">
        <v>121.4683</v>
      </c>
      <c r="BF125" s="22">
        <v>121.86199999999999</v>
      </c>
      <c r="BG125" s="22">
        <v>121.86199999999999</v>
      </c>
      <c r="BH125" s="22">
        <v>121.86199999999999</v>
      </c>
      <c r="BI125" s="22">
        <v>117.6756</v>
      </c>
      <c r="BJ125" s="22">
        <v>117.6756</v>
      </c>
      <c r="BK125" s="22">
        <v>117.6756</v>
      </c>
      <c r="BL125" s="22">
        <v>117.6756</v>
      </c>
      <c r="BM125" s="22">
        <v>117.6756</v>
      </c>
      <c r="BN125" s="22">
        <v>117.6756</v>
      </c>
      <c r="BO125" s="22">
        <v>117.42529999999999</v>
      </c>
      <c r="BP125" s="22">
        <v>117.42529999999999</v>
      </c>
      <c r="BQ125" s="22">
        <v>117.42529999999999</v>
      </c>
      <c r="BR125" s="22">
        <v>118.6619</v>
      </c>
      <c r="BS125" s="22">
        <v>118.6619</v>
      </c>
      <c r="BT125" s="22">
        <v>118.6619</v>
      </c>
      <c r="BU125" s="22">
        <v>120.9254</v>
      </c>
      <c r="BV125" s="22">
        <v>120.9254</v>
      </c>
      <c r="BW125" s="22">
        <v>120.9254</v>
      </c>
      <c r="BX125" s="22">
        <v>121.0183</v>
      </c>
      <c r="BY125" s="22">
        <v>121.0183</v>
      </c>
      <c r="BZ125" s="22">
        <v>121.0183</v>
      </c>
      <c r="CA125" s="22">
        <v>121.09820000000001</v>
      </c>
      <c r="CB125" s="22">
        <v>121.09820000000001</v>
      </c>
      <c r="CC125" s="22">
        <v>121.09820000000001</v>
      </c>
      <c r="CD125" s="22">
        <v>121.6846</v>
      </c>
      <c r="CE125" s="22">
        <v>121.6846</v>
      </c>
      <c r="CF125" s="22">
        <v>121.6846</v>
      </c>
      <c r="CG125" s="22">
        <v>121.7646</v>
      </c>
      <c r="CH125" s="22">
        <v>121.7646</v>
      </c>
      <c r="CI125" s="22">
        <v>121.7646</v>
      </c>
      <c r="CJ125" s="22">
        <v>121.01130000000001</v>
      </c>
      <c r="CK125" s="22">
        <v>121.01130000000001</v>
      </c>
      <c r="CL125" s="22">
        <v>121.01130000000001</v>
      </c>
      <c r="CM125" s="22">
        <v>120.80410000000001</v>
      </c>
      <c r="CN125" s="22">
        <v>120.80410000000001</v>
      </c>
      <c r="CO125" s="22">
        <v>120.80410000000001</v>
      </c>
      <c r="CP125" s="22">
        <v>119.6538</v>
      </c>
      <c r="CQ125" s="22">
        <v>119.6538</v>
      </c>
      <c r="CR125" s="22">
        <v>119.6538</v>
      </c>
      <c r="CS125" s="22">
        <v>118.3944</v>
      </c>
      <c r="CT125" s="22">
        <v>118.3944</v>
      </c>
      <c r="CU125" s="22">
        <v>118.3944</v>
      </c>
      <c r="CV125" s="22">
        <v>118.2119</v>
      </c>
      <c r="CW125" s="22">
        <v>118.2119</v>
      </c>
      <c r="CX125" s="22">
        <v>118.2119</v>
      </c>
      <c r="CY125" s="22">
        <v>115.735</v>
      </c>
      <c r="CZ125" s="22">
        <v>115.735</v>
      </c>
      <c r="DA125" s="22">
        <v>115.735</v>
      </c>
      <c r="DB125" s="22">
        <v>116.58629999999999</v>
      </c>
      <c r="DC125" s="22">
        <v>116.58629999999999</v>
      </c>
      <c r="DD125" s="22">
        <v>116.58629999999999</v>
      </c>
      <c r="DE125" s="22">
        <v>116.33759999999999</v>
      </c>
      <c r="DF125" s="22">
        <v>116.33759999999999</v>
      </c>
      <c r="DG125" s="22">
        <v>116.33759999999999</v>
      </c>
      <c r="DH125" s="22">
        <v>116.0286</v>
      </c>
      <c r="DI125" s="22">
        <v>116.0286</v>
      </c>
      <c r="DJ125" s="22">
        <v>116.0286</v>
      </c>
      <c r="DK125" s="22">
        <v>115.6571</v>
      </c>
      <c r="DL125" s="22">
        <v>115.6571</v>
      </c>
      <c r="DM125" s="22">
        <v>115.6571</v>
      </c>
      <c r="DN125" s="22">
        <v>115.2811</v>
      </c>
      <c r="DO125" s="22">
        <v>115.2811</v>
      </c>
      <c r="DP125" s="22">
        <v>115.2811</v>
      </c>
      <c r="DQ125" s="22">
        <v>114.3441</v>
      </c>
      <c r="DR125" s="22">
        <v>114.3441</v>
      </c>
      <c r="DS125" s="22">
        <v>114.3441</v>
      </c>
      <c r="DT125" s="22">
        <v>114.1836</v>
      </c>
      <c r="DU125" s="22">
        <v>114.1836</v>
      </c>
      <c r="DV125" s="22">
        <v>114.1836</v>
      </c>
      <c r="DW125" s="22">
        <v>113.94240000000001</v>
      </c>
      <c r="DX125" s="22">
        <v>113.94240000000001</v>
      </c>
      <c r="DY125" s="22">
        <v>113.94240000000001</v>
      </c>
      <c r="DZ125" s="22">
        <v>113.4558</v>
      </c>
      <c r="EA125" s="22">
        <v>113.4558</v>
      </c>
      <c r="EB125" s="22">
        <v>113.4558</v>
      </c>
      <c r="EC125" s="22">
        <v>113.53879999999999</v>
      </c>
      <c r="ED125" s="22">
        <v>113.53879999999999</v>
      </c>
      <c r="EE125" s="22">
        <v>113.53879999999999</v>
      </c>
      <c r="EF125" s="22">
        <v>113.2621</v>
      </c>
      <c r="EG125" s="22">
        <v>113.2621</v>
      </c>
      <c r="EH125" s="22">
        <v>113.2621</v>
      </c>
      <c r="EI125" s="22">
        <v>113.1156</v>
      </c>
      <c r="EJ125" s="22">
        <v>113.1156</v>
      </c>
      <c r="EK125" s="22">
        <v>113.1156</v>
      </c>
      <c r="EL125" s="22">
        <v>113.0314</v>
      </c>
      <c r="EM125" s="22">
        <v>113.0314</v>
      </c>
      <c r="EN125" s="22">
        <v>113.0314</v>
      </c>
      <c r="EO125" s="22">
        <v>111.9675</v>
      </c>
      <c r="EP125" s="22">
        <v>111.9675</v>
      </c>
      <c r="EQ125" s="22">
        <v>111.9675</v>
      </c>
      <c r="ER125" s="22">
        <v>111.62730000000001</v>
      </c>
      <c r="ES125" s="22">
        <v>111.62730000000001</v>
      </c>
      <c r="ET125" s="22">
        <v>111.62730000000001</v>
      </c>
      <c r="EU125" s="22">
        <v>111.62730000000001</v>
      </c>
      <c r="EV125" s="22">
        <v>111.62730000000001</v>
      </c>
      <c r="EW125" s="22">
        <v>111.62730000000001</v>
      </c>
      <c r="EX125" s="22">
        <v>111.6194</v>
      </c>
      <c r="EY125" s="22">
        <v>111.6194</v>
      </c>
      <c r="EZ125" s="22">
        <v>111.6194</v>
      </c>
      <c r="FA125" s="22">
        <v>109.2166</v>
      </c>
      <c r="FB125" s="22">
        <v>109.2166</v>
      </c>
      <c r="FC125" s="22">
        <v>109.2166</v>
      </c>
      <c r="FD125" s="22">
        <v>107.8758</v>
      </c>
      <c r="FE125" s="22">
        <v>107.8758</v>
      </c>
      <c r="FF125" s="22">
        <v>107.8758</v>
      </c>
      <c r="FG125" s="22">
        <v>106.9623</v>
      </c>
      <c r="FH125" s="22">
        <v>106.9623</v>
      </c>
      <c r="FI125" s="22">
        <v>106.9623</v>
      </c>
      <c r="FJ125" s="22">
        <v>106.6414</v>
      </c>
      <c r="FK125" s="22">
        <v>106.6414</v>
      </c>
      <c r="FL125" s="22">
        <v>106.6414</v>
      </c>
      <c r="FM125" s="22">
        <v>104.1434</v>
      </c>
      <c r="FN125" s="22">
        <v>104.1434</v>
      </c>
      <c r="FO125" s="22">
        <v>104.1434</v>
      </c>
      <c r="FP125" s="22">
        <v>104.24420000000001</v>
      </c>
      <c r="FQ125" s="22">
        <v>104.24420000000001</v>
      </c>
      <c r="FR125" s="22">
        <v>104.24420000000001</v>
      </c>
      <c r="FS125" s="22">
        <v>104.4704</v>
      </c>
      <c r="FT125" s="22">
        <v>104.4704</v>
      </c>
      <c r="FU125" s="22">
        <v>104.4704</v>
      </c>
      <c r="FV125" s="22">
        <v>104.4704</v>
      </c>
      <c r="FW125" s="22">
        <v>104.4704</v>
      </c>
      <c r="FX125" s="22">
        <v>104.4704</v>
      </c>
      <c r="FY125" s="22">
        <v>103.3922</v>
      </c>
      <c r="FZ125" s="22">
        <v>103.3922</v>
      </c>
      <c r="GA125" s="22">
        <v>103.3922</v>
      </c>
      <c r="GB125" s="22">
        <v>102.93640000000001</v>
      </c>
      <c r="GC125" s="22">
        <v>102.93640000000001</v>
      </c>
      <c r="GD125" s="22">
        <v>102.93640000000001</v>
      </c>
      <c r="GE125" s="22">
        <v>102.7897</v>
      </c>
      <c r="GF125" s="22">
        <v>102.7897</v>
      </c>
      <c r="GG125" s="22">
        <v>102.7897</v>
      </c>
      <c r="GH125" s="22">
        <v>102.74639999999999</v>
      </c>
      <c r="GI125" s="22">
        <v>102.74639999999999</v>
      </c>
      <c r="GJ125" s="22">
        <v>102.74639999999999</v>
      </c>
      <c r="GK125" s="22">
        <v>102.82899999999999</v>
      </c>
      <c r="GL125" s="22">
        <v>102.82899999999999</v>
      </c>
      <c r="GM125" s="22">
        <v>102.82899999999999</v>
      </c>
      <c r="GN125" s="22">
        <v>102.18980000000001</v>
      </c>
      <c r="GO125" s="22">
        <v>102.18980000000001</v>
      </c>
      <c r="GP125" s="22">
        <v>102.18980000000001</v>
      </c>
      <c r="GQ125" s="22">
        <v>101.9183</v>
      </c>
      <c r="GR125" s="22">
        <v>101.9183</v>
      </c>
      <c r="GS125" s="22">
        <v>101.9183</v>
      </c>
      <c r="GT125" s="22">
        <v>101.59059999999999</v>
      </c>
      <c r="GU125" s="22">
        <v>101.59059999999999</v>
      </c>
      <c r="GV125" s="22">
        <v>101.59059999999999</v>
      </c>
      <c r="GW125" s="22">
        <v>101.4853</v>
      </c>
      <c r="GX125" s="22">
        <v>101.4853</v>
      </c>
      <c r="GY125" s="22">
        <v>101.4853</v>
      </c>
      <c r="GZ125" s="22">
        <v>101.4853</v>
      </c>
      <c r="HA125" s="22">
        <v>101.4853</v>
      </c>
      <c r="HB125" s="22">
        <v>101.4853</v>
      </c>
      <c r="HC125" s="22">
        <v>101.14790000000001</v>
      </c>
      <c r="HD125" s="22">
        <v>101.14790000000001</v>
      </c>
      <c r="HE125" s="22">
        <v>101.14790000000001</v>
      </c>
      <c r="HF125" s="22">
        <v>100.8986</v>
      </c>
      <c r="HG125" s="22">
        <v>100.8986</v>
      </c>
      <c r="HH125" s="22">
        <v>100.8986</v>
      </c>
      <c r="HI125" s="22">
        <v>100.8137</v>
      </c>
      <c r="HJ125" s="22">
        <v>100.8137</v>
      </c>
      <c r="HK125" s="22">
        <v>100.8137</v>
      </c>
      <c r="HL125" s="22">
        <v>100.7093</v>
      </c>
      <c r="HM125" s="22">
        <v>100.7093</v>
      </c>
      <c r="HN125" s="22">
        <v>100.7093</v>
      </c>
      <c r="HO125" s="22">
        <v>100.2735</v>
      </c>
      <c r="HP125" s="22">
        <v>100.2735</v>
      </c>
      <c r="HQ125" s="22">
        <v>100.2735</v>
      </c>
      <c r="HR125" s="22">
        <v>100</v>
      </c>
      <c r="HS125" s="167">
        <v>100</v>
      </c>
      <c r="HT125" s="22">
        <v>100</v>
      </c>
      <c r="HU125" s="4">
        <v>98.766099999999994</v>
      </c>
      <c r="HV125" s="4">
        <v>98.766099999999994</v>
      </c>
      <c r="HW125" s="4">
        <v>98.766099999999994</v>
      </c>
      <c r="HX125" s="4">
        <v>98.78</v>
      </c>
      <c r="HY125" s="4">
        <v>98.78</v>
      </c>
      <c r="HZ125" s="4">
        <v>98.78</v>
      </c>
      <c r="IA125" s="4">
        <v>98.793700000000001</v>
      </c>
      <c r="IB125" s="4">
        <v>98.793700000000001</v>
      </c>
      <c r="IC125" s="4">
        <v>98.793700000000001</v>
      </c>
      <c r="ID125" s="4">
        <v>98.617400000000004</v>
      </c>
      <c r="IE125" s="4">
        <v>98.617400000000004</v>
      </c>
      <c r="IF125" s="4">
        <v>98.617400000000004</v>
      </c>
      <c r="IG125" s="4">
        <v>98.785300000000007</v>
      </c>
      <c r="IH125" s="4">
        <v>98.785300000000007</v>
      </c>
      <c r="II125" s="4">
        <v>98.785300000000007</v>
      </c>
      <c r="IJ125" s="28">
        <v>98.912300000000002</v>
      </c>
    </row>
    <row r="126" spans="1:244" s="13" customFormat="1" ht="11.1" customHeight="1" x14ac:dyDescent="0.2">
      <c r="A126" s="95" t="s">
        <v>2278</v>
      </c>
      <c r="B126"/>
      <c r="C126" t="s">
        <v>5575</v>
      </c>
      <c r="D126" s="46" t="s">
        <v>50</v>
      </c>
      <c r="E126" s="47"/>
      <c r="F126" s="34"/>
      <c r="G126" s="34" t="str">
        <f>IF(LEFT($J$1,1)="1",VLOOKUP($A126,PPI_IPI_PGA_PGAI!$A:$I,2,FALSE),IF(LEFT($J$1,1)="2",VLOOKUP($A126,PPI_IPI_PGA_PGAI!$A:$I,3,FALSE),IF(LEFT($J$1,1)="3",VLOOKUP($A126,PPI_IPI_PGA_PGAI!$A:$I,4,FALSE),VLOOKUP($A126,PPI_IPI_PGA_PGAI!$A:$I,5,FALSE))))</f>
        <v>Mineralölprodukte</v>
      </c>
      <c r="H126" s="34"/>
      <c r="I126" s="34"/>
      <c r="J126" s="34"/>
      <c r="K126" s="34"/>
      <c r="L126" s="34"/>
      <c r="M126" s="34"/>
      <c r="N126" s="189"/>
      <c r="O126" s="5">
        <v>0.71389999999999998</v>
      </c>
      <c r="P126" s="22">
        <v>114.47239999999999</v>
      </c>
      <c r="Q126" s="22">
        <v>114.2527</v>
      </c>
      <c r="R126" s="22">
        <v>116.8015</v>
      </c>
      <c r="S126" s="22">
        <v>120.01349999999999</v>
      </c>
      <c r="T126" s="22">
        <v>120.645</v>
      </c>
      <c r="U126" s="22">
        <v>122.2886</v>
      </c>
      <c r="V126" s="22">
        <v>118.8702</v>
      </c>
      <c r="W126" s="22">
        <v>117.5912</v>
      </c>
      <c r="X126" s="22">
        <v>119.4251</v>
      </c>
      <c r="Y126" s="22">
        <v>116.6694</v>
      </c>
      <c r="Z126" s="22">
        <v>123.0879</v>
      </c>
      <c r="AA126" s="22">
        <v>123.0822</v>
      </c>
      <c r="AB126" s="22">
        <v>131.00239999999999</v>
      </c>
      <c r="AC126" s="22">
        <v>129.92009999999999</v>
      </c>
      <c r="AD126" s="22">
        <v>126.884</v>
      </c>
      <c r="AE126" s="22">
        <v>137.01939999999999</v>
      </c>
      <c r="AF126" s="22">
        <v>134.3843</v>
      </c>
      <c r="AG126" s="22">
        <v>145.35159999999999</v>
      </c>
      <c r="AH126" s="22">
        <v>142.17179999999999</v>
      </c>
      <c r="AI126" s="22">
        <v>135.4023</v>
      </c>
      <c r="AJ126" s="22">
        <v>128.74529999999999</v>
      </c>
      <c r="AK126" s="22">
        <v>135.38509999999999</v>
      </c>
      <c r="AL126" s="22">
        <v>141.9623</v>
      </c>
      <c r="AM126" s="22">
        <v>156.24700000000001</v>
      </c>
      <c r="AN126" s="22">
        <v>146.96899999999999</v>
      </c>
      <c r="AO126" s="22">
        <v>150.64490000000001</v>
      </c>
      <c r="AP126" s="22">
        <v>160.69900000000001</v>
      </c>
      <c r="AQ126" s="22">
        <v>165.28360000000001</v>
      </c>
      <c r="AR126" s="22">
        <v>187.4494</v>
      </c>
      <c r="AS126" s="22">
        <v>186.4134</v>
      </c>
      <c r="AT126" s="22">
        <v>168.2989</v>
      </c>
      <c r="AU126" s="22">
        <v>165.83750000000001</v>
      </c>
      <c r="AV126" s="22">
        <v>168.46600000000001</v>
      </c>
      <c r="AW126" s="22">
        <v>171.03039999999999</v>
      </c>
      <c r="AX126" s="22">
        <v>169.93049999999999</v>
      </c>
      <c r="AY126" s="22">
        <v>175.9008</v>
      </c>
      <c r="AZ126" s="22">
        <v>180.01769999999999</v>
      </c>
      <c r="BA126" s="22">
        <v>178.35230000000001</v>
      </c>
      <c r="BB126" s="22">
        <v>182.1414</v>
      </c>
      <c r="BC126" s="22">
        <v>187.2919</v>
      </c>
      <c r="BD126" s="22">
        <v>174.8793</v>
      </c>
      <c r="BE126" s="22">
        <v>165.6241</v>
      </c>
      <c r="BF126" s="22">
        <v>160.23349999999999</v>
      </c>
      <c r="BG126" s="22">
        <v>163.0222</v>
      </c>
      <c r="BH126" s="22">
        <v>158.55950000000001</v>
      </c>
      <c r="BI126" s="22">
        <v>157.38399999999999</v>
      </c>
      <c r="BJ126" s="22">
        <v>164.21889999999999</v>
      </c>
      <c r="BK126" s="22">
        <v>171.17140000000001</v>
      </c>
      <c r="BL126" s="22">
        <v>179.13050000000001</v>
      </c>
      <c r="BM126" s="22">
        <v>178.47380000000001</v>
      </c>
      <c r="BN126" s="22">
        <v>180.434</v>
      </c>
      <c r="BO126" s="22">
        <v>179.94720000000001</v>
      </c>
      <c r="BP126" s="22">
        <v>181.03989999999999</v>
      </c>
      <c r="BQ126" s="22">
        <v>182.67830000000001</v>
      </c>
      <c r="BR126" s="22">
        <v>201.86920000000001</v>
      </c>
      <c r="BS126" s="22">
        <v>197.72579999999999</v>
      </c>
      <c r="BT126" s="22">
        <v>206.27529999999999</v>
      </c>
      <c r="BU126" s="22">
        <v>192.91650000000001</v>
      </c>
      <c r="BV126" s="22">
        <v>204.36160000000001</v>
      </c>
      <c r="BW126" s="22">
        <v>203.73750000000001</v>
      </c>
      <c r="BX126" s="22">
        <v>222.4325</v>
      </c>
      <c r="BY126" s="22">
        <v>239.39699999999999</v>
      </c>
      <c r="BZ126" s="22">
        <v>249.86189999999999</v>
      </c>
      <c r="CA126" s="22">
        <v>237.18530000000001</v>
      </c>
      <c r="CB126" s="22">
        <v>233.34690000000001</v>
      </c>
      <c r="CC126" s="22">
        <v>222.8801</v>
      </c>
      <c r="CD126" s="22">
        <v>188.91050000000001</v>
      </c>
      <c r="CE126" s="22">
        <v>165.119</v>
      </c>
      <c r="CF126" s="22">
        <v>152.19280000000001</v>
      </c>
      <c r="CG126" s="22">
        <v>150.44120000000001</v>
      </c>
      <c r="CH126" s="22">
        <v>140.5565</v>
      </c>
      <c r="CI126" s="22">
        <v>147.8467</v>
      </c>
      <c r="CJ126" s="22">
        <v>147.83869999999999</v>
      </c>
      <c r="CK126" s="22">
        <v>162.2413</v>
      </c>
      <c r="CL126" s="22">
        <v>158.71549999999999</v>
      </c>
      <c r="CM126" s="22">
        <v>167.60079999999999</v>
      </c>
      <c r="CN126" s="22">
        <v>162.86949999999999</v>
      </c>
      <c r="CO126" s="22">
        <v>165.33879999999999</v>
      </c>
      <c r="CP126" s="22">
        <v>170.6019</v>
      </c>
      <c r="CQ126" s="22">
        <v>165.27109999999999</v>
      </c>
      <c r="CR126" s="22">
        <v>176.18199999999999</v>
      </c>
      <c r="CS126" s="22">
        <v>171.1671</v>
      </c>
      <c r="CT126" s="22">
        <v>179.03030000000001</v>
      </c>
      <c r="CU126" s="22">
        <v>188.0171</v>
      </c>
      <c r="CV126" s="22">
        <v>193.3638</v>
      </c>
      <c r="CW126" s="22">
        <v>183.57429999999999</v>
      </c>
      <c r="CX126" s="22">
        <v>174.6369</v>
      </c>
      <c r="CY126" s="22">
        <v>179.28749999999999</v>
      </c>
      <c r="CZ126" s="22">
        <v>171.10120000000001</v>
      </c>
      <c r="DA126" s="22">
        <v>175.96109999999999</v>
      </c>
      <c r="DB126" s="22">
        <v>179.63890000000001</v>
      </c>
      <c r="DC126" s="22">
        <v>184.43950000000001</v>
      </c>
      <c r="DD126" s="22">
        <v>183.2955</v>
      </c>
      <c r="DE126" s="22">
        <v>194.48519999999999</v>
      </c>
      <c r="DF126" s="22">
        <v>209.85990000000001</v>
      </c>
      <c r="DG126" s="22">
        <v>227.2747</v>
      </c>
      <c r="DH126" s="22">
        <v>223.15690000000001</v>
      </c>
      <c r="DI126" s="22">
        <v>207.6653</v>
      </c>
      <c r="DJ126" s="22">
        <v>197.4682</v>
      </c>
      <c r="DK126" s="22">
        <v>189.4539</v>
      </c>
      <c r="DL126" s="22">
        <v>199.63200000000001</v>
      </c>
      <c r="DM126" s="22">
        <v>202.3527</v>
      </c>
      <c r="DN126" s="22">
        <v>205.6575</v>
      </c>
      <c r="DO126" s="22">
        <v>218.40819999999999</v>
      </c>
      <c r="DP126" s="22">
        <v>215.95009999999999</v>
      </c>
      <c r="DQ126" s="22">
        <v>220.68600000000001</v>
      </c>
      <c r="DR126" s="22">
        <v>231.51570000000001</v>
      </c>
      <c r="DS126" s="22">
        <v>235.78030000000001</v>
      </c>
      <c r="DT126" s="22">
        <v>228.25790000000001</v>
      </c>
      <c r="DU126" s="22">
        <v>213.173</v>
      </c>
      <c r="DV126" s="22">
        <v>207.4649</v>
      </c>
      <c r="DW126" s="22">
        <v>223.5515</v>
      </c>
      <c r="DX126" s="22">
        <v>236.29419999999999</v>
      </c>
      <c r="DY126" s="22">
        <v>232.07730000000001</v>
      </c>
      <c r="DZ126" s="22">
        <v>214.8134</v>
      </c>
      <c r="EA126" s="22">
        <v>213.93819999999999</v>
      </c>
      <c r="EB126" s="22">
        <v>212.07259999999999</v>
      </c>
      <c r="EC126" s="22">
        <v>220.4649</v>
      </c>
      <c r="ED126" s="22">
        <v>214.7527</v>
      </c>
      <c r="EE126" s="22">
        <v>215.5351</v>
      </c>
      <c r="EF126" s="22">
        <v>199.5848</v>
      </c>
      <c r="EG126" s="22">
        <v>202.9075</v>
      </c>
      <c r="EH126" s="22">
        <v>204.87719999999999</v>
      </c>
      <c r="EI126" s="22">
        <v>214.67160000000001</v>
      </c>
      <c r="EJ126" s="22">
        <v>219.77610000000001</v>
      </c>
      <c r="EK126" s="22">
        <v>206.55109999999999</v>
      </c>
      <c r="EL126" s="22">
        <v>206.62100000000001</v>
      </c>
      <c r="EM126" s="22">
        <v>208.71639999999999</v>
      </c>
      <c r="EN126" s="22">
        <v>207.57239999999999</v>
      </c>
      <c r="EO126" s="22">
        <v>200.02610000000001</v>
      </c>
      <c r="EP126" s="22">
        <v>203.51240000000001</v>
      </c>
      <c r="EQ126" s="22">
        <v>201.3502</v>
      </c>
      <c r="ER126" s="22">
        <v>200.209</v>
      </c>
      <c r="ES126" s="22">
        <v>202.5496</v>
      </c>
      <c r="ET126" s="22">
        <v>206.41919999999999</v>
      </c>
      <c r="EU126" s="22">
        <v>199.5547</v>
      </c>
      <c r="EV126" s="22">
        <v>200.1481</v>
      </c>
      <c r="EW126" s="22">
        <v>194.4042</v>
      </c>
      <c r="EX126" s="22">
        <v>180.3896</v>
      </c>
      <c r="EY126" s="22">
        <v>156.41030000000001</v>
      </c>
      <c r="EZ126" s="22">
        <v>131.1592</v>
      </c>
      <c r="FA126" s="22">
        <v>121.426</v>
      </c>
      <c r="FB126" s="22">
        <v>142.36240000000001</v>
      </c>
      <c r="FC126" s="22">
        <v>133.25149999999999</v>
      </c>
      <c r="FD126" s="22">
        <v>148.33959999999999</v>
      </c>
      <c r="FE126" s="22">
        <v>147.916</v>
      </c>
      <c r="FF126" s="22">
        <v>141.75540000000001</v>
      </c>
      <c r="FG126" s="22">
        <v>132.8151</v>
      </c>
      <c r="FH126" s="22">
        <v>128.84379999999999</v>
      </c>
      <c r="FI126" s="22">
        <v>125.602</v>
      </c>
      <c r="FJ126" s="22">
        <v>139.7011</v>
      </c>
      <c r="FK126" s="22">
        <v>113.6356</v>
      </c>
      <c r="FL126" s="22">
        <v>98.722999999999999</v>
      </c>
      <c r="FM126" s="22">
        <v>89.902699999999996</v>
      </c>
      <c r="FN126" s="22">
        <v>91.482699999999994</v>
      </c>
      <c r="FO126" s="22">
        <v>98.6678</v>
      </c>
      <c r="FP126" s="22">
        <v>108.009</v>
      </c>
      <c r="FQ126" s="22">
        <v>117.5232</v>
      </c>
      <c r="FR126" s="22">
        <v>113.8895</v>
      </c>
      <c r="FS126" s="22">
        <v>98.089299999999994</v>
      </c>
      <c r="FT126" s="22">
        <v>109.50320000000001</v>
      </c>
      <c r="FU126" s="22">
        <v>117.1161</v>
      </c>
      <c r="FV126" s="22">
        <v>122.71559999999999</v>
      </c>
      <c r="FW126" s="22">
        <v>121.63039999999999</v>
      </c>
      <c r="FX126" s="22">
        <v>138.8956</v>
      </c>
      <c r="FY126" s="22">
        <v>131.04179999999999</v>
      </c>
      <c r="FZ126" s="22">
        <v>128.9966</v>
      </c>
      <c r="GA126" s="22">
        <v>125.0812</v>
      </c>
      <c r="GB126" s="22">
        <v>118.4273</v>
      </c>
      <c r="GC126" s="22">
        <v>118.6442</v>
      </c>
      <c r="GD126" s="22">
        <v>116.3982</v>
      </c>
      <c r="GE126" s="22">
        <v>124.1948</v>
      </c>
      <c r="GF126" s="22">
        <v>133.03030000000001</v>
      </c>
      <c r="GG126" s="22">
        <v>130.66120000000001</v>
      </c>
      <c r="GH126" s="22">
        <v>141.84620000000001</v>
      </c>
      <c r="GI126" s="22">
        <v>138.2139</v>
      </c>
      <c r="GJ126" s="22">
        <v>144.19479999999999</v>
      </c>
      <c r="GK126" s="22">
        <v>143.69900000000001</v>
      </c>
      <c r="GL126" s="22">
        <v>135.9323</v>
      </c>
      <c r="GM126" s="22">
        <v>147.21080000000001</v>
      </c>
      <c r="GN126" s="22">
        <v>158.13900000000001</v>
      </c>
      <c r="GO126" s="22">
        <v>162.8124</v>
      </c>
      <c r="GP126" s="22">
        <v>165.25550000000001</v>
      </c>
      <c r="GQ126" s="22">
        <v>166.05250000000001</v>
      </c>
      <c r="GR126" s="22">
        <v>172.6336</v>
      </c>
      <c r="GS126" s="22">
        <v>188.94919999999999</v>
      </c>
      <c r="GT126" s="22">
        <v>199.41630000000001</v>
      </c>
      <c r="GU126" s="22">
        <v>178.22579999999999</v>
      </c>
      <c r="GV126" s="22">
        <v>135.65199999999999</v>
      </c>
      <c r="GW126" s="22">
        <v>145.43469999999999</v>
      </c>
      <c r="GX126" s="22">
        <v>159.00649999999999</v>
      </c>
      <c r="GY126" s="22">
        <v>156.6978</v>
      </c>
      <c r="GZ126" s="22">
        <v>168.65780000000001</v>
      </c>
      <c r="HA126" s="22">
        <v>149.92660000000001</v>
      </c>
      <c r="HB126" s="22">
        <v>157.00030000000001</v>
      </c>
      <c r="HC126" s="22">
        <v>151.77160000000001</v>
      </c>
      <c r="HD126" s="22">
        <v>146.9949</v>
      </c>
      <c r="HE126" s="22">
        <v>152.21780000000001</v>
      </c>
      <c r="HF126" s="22">
        <v>147.62870000000001</v>
      </c>
      <c r="HG126" s="22">
        <v>145.16669999999999</v>
      </c>
      <c r="HH126" s="22">
        <v>155.04419999999999</v>
      </c>
      <c r="HI126" s="22">
        <v>128.50470000000001</v>
      </c>
      <c r="HJ126" s="22">
        <v>116.19110000000001</v>
      </c>
      <c r="HK126" s="22">
        <v>80.177000000000007</v>
      </c>
      <c r="HL126" s="22">
        <v>79.930700000000002</v>
      </c>
      <c r="HM126" s="22">
        <v>93.986000000000004</v>
      </c>
      <c r="HN126" s="22">
        <v>98.578900000000004</v>
      </c>
      <c r="HO126" s="22">
        <v>95.302000000000007</v>
      </c>
      <c r="HP126" s="22">
        <v>95.242000000000004</v>
      </c>
      <c r="HQ126" s="22">
        <v>93.503600000000006</v>
      </c>
      <c r="HR126" s="22">
        <v>82.375200000000007</v>
      </c>
      <c r="HS126" s="167">
        <v>100</v>
      </c>
      <c r="HT126" s="22">
        <v>103.0295</v>
      </c>
      <c r="HU126" s="4">
        <v>109.2201</v>
      </c>
      <c r="HV126" s="4">
        <v>127.99169999999999</v>
      </c>
      <c r="HW126" s="4">
        <v>126.9143</v>
      </c>
      <c r="HX126" s="4">
        <v>132.32730000000001</v>
      </c>
      <c r="HY126" s="4">
        <v>135.44990000000001</v>
      </c>
      <c r="HZ126" s="4">
        <v>146.1465</v>
      </c>
      <c r="IA126" s="4">
        <v>144.2167</v>
      </c>
      <c r="IB126" s="4">
        <v>146.33789999999999</v>
      </c>
      <c r="IC126" s="4">
        <v>159.96729999999999</v>
      </c>
      <c r="ID126" s="4">
        <v>172.22730000000001</v>
      </c>
      <c r="IE126" s="4">
        <v>159.08250000000001</v>
      </c>
      <c r="IF126" s="4">
        <v>159.3741</v>
      </c>
      <c r="IG126" s="4">
        <v>181.3219</v>
      </c>
      <c r="IH126" s="4">
        <v>223.5067</v>
      </c>
      <c r="II126" s="4">
        <v>245.26259999999999</v>
      </c>
      <c r="IJ126" s="28">
        <v>261.15719999999999</v>
      </c>
    </row>
    <row r="127" spans="1:244" s="94" customFormat="1" ht="11.1" customHeight="1" x14ac:dyDescent="0.2">
      <c r="A127" s="95" t="s">
        <v>2287</v>
      </c>
      <c r="B127"/>
      <c r="C127" t="s">
        <v>5576</v>
      </c>
      <c r="D127" s="46" t="s">
        <v>51</v>
      </c>
      <c r="E127" s="58"/>
      <c r="F127" s="34"/>
      <c r="G127" s="34" t="str">
        <f>IF(LEFT($J$1,1)="1",VLOOKUP($A127,PPI_IPI_PGA_PGAI!$A:$I,2,FALSE),IF(LEFT($J$1,1)="2",VLOOKUP($A127,PPI_IPI_PGA_PGAI!$A:$I,3,FALSE),IF(LEFT($J$1,1)="3",VLOOKUP($A127,PPI_IPI_PGA_PGAI!$A:$I,4,FALSE),VLOOKUP($A127,PPI_IPI_PGA_PGAI!$A:$I,5,FALSE))))</f>
        <v>Chemische Produkte</v>
      </c>
      <c r="H127" s="34"/>
      <c r="I127" s="34"/>
      <c r="J127" s="34"/>
      <c r="K127" s="34"/>
      <c r="L127" s="34"/>
      <c r="M127" s="34"/>
      <c r="N127" s="191"/>
      <c r="O127" s="5">
        <v>6.7618999999999998</v>
      </c>
      <c r="P127" s="22">
        <v>110.736</v>
      </c>
      <c r="Q127" s="22">
        <v>110.736</v>
      </c>
      <c r="R127" s="22">
        <v>110.736</v>
      </c>
      <c r="S127" s="22">
        <v>109.5971</v>
      </c>
      <c r="T127" s="22">
        <v>109.5971</v>
      </c>
      <c r="U127" s="22">
        <v>109.59059999999999</v>
      </c>
      <c r="V127" s="22">
        <v>107.9586</v>
      </c>
      <c r="W127" s="22">
        <v>107.9586</v>
      </c>
      <c r="X127" s="22">
        <v>107.9586</v>
      </c>
      <c r="Y127" s="22">
        <v>106.95269999999999</v>
      </c>
      <c r="Z127" s="22">
        <v>106.95269999999999</v>
      </c>
      <c r="AA127" s="22">
        <v>106.95269999999999</v>
      </c>
      <c r="AB127" s="22">
        <v>106.5829</v>
      </c>
      <c r="AC127" s="22">
        <v>106.5829</v>
      </c>
      <c r="AD127" s="22">
        <v>106.5829</v>
      </c>
      <c r="AE127" s="22">
        <v>105.4849</v>
      </c>
      <c r="AF127" s="22">
        <v>105.4849</v>
      </c>
      <c r="AG127" s="22">
        <v>105.4849</v>
      </c>
      <c r="AH127" s="22">
        <v>104.2924</v>
      </c>
      <c r="AI127" s="22">
        <v>104.2924</v>
      </c>
      <c r="AJ127" s="22">
        <v>104.2987</v>
      </c>
      <c r="AK127" s="22">
        <v>105.3865</v>
      </c>
      <c r="AL127" s="22">
        <v>105.3865</v>
      </c>
      <c r="AM127" s="22">
        <v>105.3865</v>
      </c>
      <c r="AN127" s="22">
        <v>106.4092</v>
      </c>
      <c r="AO127" s="22">
        <v>106.4092</v>
      </c>
      <c r="AP127" s="22">
        <v>106.4092</v>
      </c>
      <c r="AQ127" s="22">
        <v>105.949</v>
      </c>
      <c r="AR127" s="22">
        <v>105.949</v>
      </c>
      <c r="AS127" s="22">
        <v>105.949</v>
      </c>
      <c r="AT127" s="22">
        <v>106.2542</v>
      </c>
      <c r="AU127" s="22">
        <v>106.2542</v>
      </c>
      <c r="AV127" s="22">
        <v>106.2663</v>
      </c>
      <c r="AW127" s="22">
        <v>105.58620000000001</v>
      </c>
      <c r="AX127" s="22">
        <v>105.58620000000001</v>
      </c>
      <c r="AY127" s="22">
        <v>105.58620000000001</v>
      </c>
      <c r="AZ127" s="22">
        <v>105.7792</v>
      </c>
      <c r="BA127" s="22">
        <v>105.7792</v>
      </c>
      <c r="BB127" s="22">
        <v>105.7792</v>
      </c>
      <c r="BC127" s="22">
        <v>107.008</v>
      </c>
      <c r="BD127" s="22">
        <v>107.0254</v>
      </c>
      <c r="BE127" s="22">
        <v>107.0254</v>
      </c>
      <c r="BF127" s="22">
        <v>106.2246</v>
      </c>
      <c r="BG127" s="22">
        <v>106.2246</v>
      </c>
      <c r="BH127" s="22">
        <v>106.2419</v>
      </c>
      <c r="BI127" s="22">
        <v>106.1383</v>
      </c>
      <c r="BJ127" s="22">
        <v>106.1383</v>
      </c>
      <c r="BK127" s="22">
        <v>106.1383</v>
      </c>
      <c r="BL127" s="22">
        <v>109.4165</v>
      </c>
      <c r="BM127" s="22">
        <v>109.4165</v>
      </c>
      <c r="BN127" s="22">
        <v>109.4165</v>
      </c>
      <c r="BO127" s="22">
        <v>111.07940000000001</v>
      </c>
      <c r="BP127" s="22">
        <v>111.08240000000001</v>
      </c>
      <c r="BQ127" s="22">
        <v>111.08240000000001</v>
      </c>
      <c r="BR127" s="22">
        <v>111.05500000000001</v>
      </c>
      <c r="BS127" s="22">
        <v>111.05500000000001</v>
      </c>
      <c r="BT127" s="22">
        <v>111.1049</v>
      </c>
      <c r="BU127" s="22">
        <v>112.99250000000001</v>
      </c>
      <c r="BV127" s="22">
        <v>113.01949999999999</v>
      </c>
      <c r="BW127" s="22">
        <v>113.01949999999999</v>
      </c>
      <c r="BX127" s="22">
        <v>113.2624</v>
      </c>
      <c r="BY127" s="22">
        <v>113.2624</v>
      </c>
      <c r="BZ127" s="22">
        <v>113.3205</v>
      </c>
      <c r="CA127" s="22">
        <v>110.121</v>
      </c>
      <c r="CB127" s="22">
        <v>110.12139999999999</v>
      </c>
      <c r="CC127" s="22">
        <v>110.12139999999999</v>
      </c>
      <c r="CD127" s="22">
        <v>112.65179999999999</v>
      </c>
      <c r="CE127" s="22">
        <v>112.65179999999999</v>
      </c>
      <c r="CF127" s="22">
        <v>112.7002</v>
      </c>
      <c r="CG127" s="22">
        <v>112.5471</v>
      </c>
      <c r="CH127" s="22">
        <v>112.5471</v>
      </c>
      <c r="CI127" s="22">
        <v>112.5471</v>
      </c>
      <c r="CJ127" s="22">
        <v>110.48309999999999</v>
      </c>
      <c r="CK127" s="22">
        <v>110.48309999999999</v>
      </c>
      <c r="CL127" s="22">
        <v>110.48309999999999</v>
      </c>
      <c r="CM127" s="22">
        <v>108.1683</v>
      </c>
      <c r="CN127" s="22">
        <v>108.1609</v>
      </c>
      <c r="CO127" s="22">
        <v>108.1609</v>
      </c>
      <c r="CP127" s="22">
        <v>109.1005</v>
      </c>
      <c r="CQ127" s="22">
        <v>109.1005</v>
      </c>
      <c r="CR127" s="22">
        <v>109.13890000000001</v>
      </c>
      <c r="CS127" s="22">
        <v>109.22410000000001</v>
      </c>
      <c r="CT127" s="22">
        <v>109.21639999999999</v>
      </c>
      <c r="CU127" s="22">
        <v>109.21639999999999</v>
      </c>
      <c r="CV127" s="22">
        <v>109.021</v>
      </c>
      <c r="CW127" s="22">
        <v>109.021</v>
      </c>
      <c r="CX127" s="22">
        <v>109.0239</v>
      </c>
      <c r="CY127" s="22">
        <v>109.1294</v>
      </c>
      <c r="CZ127" s="22">
        <v>109.11409999999999</v>
      </c>
      <c r="DA127" s="22">
        <v>109.11409999999999</v>
      </c>
      <c r="DB127" s="22">
        <v>105.1088</v>
      </c>
      <c r="DC127" s="22">
        <v>105.1088</v>
      </c>
      <c r="DD127" s="22">
        <v>105.1088</v>
      </c>
      <c r="DE127" s="22">
        <v>105.34</v>
      </c>
      <c r="DF127" s="22">
        <v>105.34</v>
      </c>
      <c r="DG127" s="22">
        <v>105.34</v>
      </c>
      <c r="DH127" s="22">
        <v>104.6377</v>
      </c>
      <c r="DI127" s="22">
        <v>104.6377</v>
      </c>
      <c r="DJ127" s="22">
        <v>104.6377</v>
      </c>
      <c r="DK127" s="22">
        <v>104.6741</v>
      </c>
      <c r="DL127" s="22">
        <v>104.6741</v>
      </c>
      <c r="DM127" s="22">
        <v>104.6741</v>
      </c>
      <c r="DN127" s="22">
        <v>102.4036</v>
      </c>
      <c r="DO127" s="22">
        <v>102.4036</v>
      </c>
      <c r="DP127" s="22">
        <v>102.4036</v>
      </c>
      <c r="DQ127" s="22">
        <v>104.20529999999999</v>
      </c>
      <c r="DR127" s="22">
        <v>104.20529999999999</v>
      </c>
      <c r="DS127" s="22">
        <v>104.20529999999999</v>
      </c>
      <c r="DT127" s="22">
        <v>105.51390000000001</v>
      </c>
      <c r="DU127" s="22">
        <v>105.51390000000001</v>
      </c>
      <c r="DV127" s="22">
        <v>105.51390000000001</v>
      </c>
      <c r="DW127" s="22">
        <v>106.2236</v>
      </c>
      <c r="DX127" s="22">
        <v>106.2236</v>
      </c>
      <c r="DY127" s="22">
        <v>106.2236</v>
      </c>
      <c r="DZ127" s="22">
        <v>107.1296</v>
      </c>
      <c r="EA127" s="22">
        <v>107.1296</v>
      </c>
      <c r="EB127" s="22">
        <v>107.1296</v>
      </c>
      <c r="EC127" s="22">
        <v>106.4743</v>
      </c>
      <c r="ED127" s="22">
        <v>106.4743</v>
      </c>
      <c r="EE127" s="22">
        <v>106.4743</v>
      </c>
      <c r="EF127" s="22">
        <v>106.09350000000001</v>
      </c>
      <c r="EG127" s="22">
        <v>106.09350000000001</v>
      </c>
      <c r="EH127" s="22">
        <v>106.09350000000001</v>
      </c>
      <c r="EI127" s="22">
        <v>105.8775</v>
      </c>
      <c r="EJ127" s="22">
        <v>105.8775</v>
      </c>
      <c r="EK127" s="22">
        <v>105.8775</v>
      </c>
      <c r="EL127" s="22">
        <v>106.021</v>
      </c>
      <c r="EM127" s="22">
        <v>106.021</v>
      </c>
      <c r="EN127" s="22">
        <v>106.021</v>
      </c>
      <c r="EO127" s="22">
        <v>104.60590000000001</v>
      </c>
      <c r="EP127" s="22">
        <v>104.60590000000001</v>
      </c>
      <c r="EQ127" s="22">
        <v>104.60590000000001</v>
      </c>
      <c r="ER127" s="22">
        <v>104.42740000000001</v>
      </c>
      <c r="ES127" s="22">
        <v>104.42740000000001</v>
      </c>
      <c r="ET127" s="22">
        <v>104.42740000000001</v>
      </c>
      <c r="EU127" s="22">
        <v>103.9795</v>
      </c>
      <c r="EV127" s="22">
        <v>103.9795</v>
      </c>
      <c r="EW127" s="22">
        <v>103.9795</v>
      </c>
      <c r="EX127" s="22">
        <v>103.91249999999999</v>
      </c>
      <c r="EY127" s="22">
        <v>103.91249999999999</v>
      </c>
      <c r="EZ127" s="22">
        <v>103.91249999999999</v>
      </c>
      <c r="FA127" s="22">
        <v>104.5008</v>
      </c>
      <c r="FB127" s="22">
        <v>104.5008</v>
      </c>
      <c r="FC127" s="22">
        <v>104.5008</v>
      </c>
      <c r="FD127" s="22">
        <v>101.41679999999999</v>
      </c>
      <c r="FE127" s="22">
        <v>101.41679999999999</v>
      </c>
      <c r="FF127" s="22">
        <v>101.41679999999999</v>
      </c>
      <c r="FG127" s="22">
        <v>99.170299999999997</v>
      </c>
      <c r="FH127" s="22">
        <v>99.170299999999997</v>
      </c>
      <c r="FI127" s="22">
        <v>99.170299999999997</v>
      </c>
      <c r="FJ127" s="22">
        <v>99.272199999999998</v>
      </c>
      <c r="FK127" s="22">
        <v>99.272199999999998</v>
      </c>
      <c r="FL127" s="22">
        <v>99.272199999999998</v>
      </c>
      <c r="FM127" s="22">
        <v>99.340199999999996</v>
      </c>
      <c r="FN127" s="22">
        <v>99.340199999999996</v>
      </c>
      <c r="FO127" s="22">
        <v>99.340199999999996</v>
      </c>
      <c r="FP127" s="22">
        <v>99.332700000000003</v>
      </c>
      <c r="FQ127" s="22">
        <v>99.332700000000003</v>
      </c>
      <c r="FR127" s="22">
        <v>99.332700000000003</v>
      </c>
      <c r="FS127" s="22">
        <v>99.235799999999998</v>
      </c>
      <c r="FT127" s="22">
        <v>99.235799999999998</v>
      </c>
      <c r="FU127" s="22">
        <v>99.235799999999998</v>
      </c>
      <c r="FV127" s="22">
        <v>99.033500000000004</v>
      </c>
      <c r="FW127" s="22">
        <v>99.033500000000004</v>
      </c>
      <c r="FX127" s="22">
        <v>99.033500000000004</v>
      </c>
      <c r="FY127" s="22">
        <v>98.6982</v>
      </c>
      <c r="FZ127" s="22">
        <v>98.6982</v>
      </c>
      <c r="GA127" s="22">
        <v>98.6982</v>
      </c>
      <c r="GB127" s="22">
        <v>97.599699999999999</v>
      </c>
      <c r="GC127" s="22">
        <v>97.599699999999999</v>
      </c>
      <c r="GD127" s="22">
        <v>97.599699999999999</v>
      </c>
      <c r="GE127" s="22">
        <v>98.471599999999995</v>
      </c>
      <c r="GF127" s="22">
        <v>98.471599999999995</v>
      </c>
      <c r="GG127" s="22">
        <v>98.471599999999995</v>
      </c>
      <c r="GH127" s="22">
        <v>99.480199999999996</v>
      </c>
      <c r="GI127" s="22">
        <v>99.480199999999996</v>
      </c>
      <c r="GJ127" s="22">
        <v>99.480199999999996</v>
      </c>
      <c r="GK127" s="22">
        <v>100.07940000000001</v>
      </c>
      <c r="GL127" s="22">
        <v>100.07940000000001</v>
      </c>
      <c r="GM127" s="22">
        <v>100.07940000000001</v>
      </c>
      <c r="GN127" s="22">
        <v>100.4713</v>
      </c>
      <c r="GO127" s="22">
        <v>100.4713</v>
      </c>
      <c r="GP127" s="22">
        <v>100.4713</v>
      </c>
      <c r="GQ127" s="22">
        <v>101.4592</v>
      </c>
      <c r="GR127" s="22">
        <v>101.4592</v>
      </c>
      <c r="GS127" s="22">
        <v>101.4592</v>
      </c>
      <c r="GT127" s="22">
        <v>101.3613</v>
      </c>
      <c r="GU127" s="22">
        <v>101.3613</v>
      </c>
      <c r="GV127" s="22">
        <v>101.3613</v>
      </c>
      <c r="GW127" s="22">
        <v>100.9597</v>
      </c>
      <c r="GX127" s="22">
        <v>100.9597</v>
      </c>
      <c r="GY127" s="22">
        <v>100.9597</v>
      </c>
      <c r="GZ127" s="22">
        <v>101.34780000000001</v>
      </c>
      <c r="HA127" s="22">
        <v>101.34780000000001</v>
      </c>
      <c r="HB127" s="22">
        <v>101.34780000000001</v>
      </c>
      <c r="HC127" s="22">
        <v>102.48009999999999</v>
      </c>
      <c r="HD127" s="22">
        <v>102.48009999999999</v>
      </c>
      <c r="HE127" s="22">
        <v>102.48009999999999</v>
      </c>
      <c r="HF127" s="22">
        <v>101.72150000000001</v>
      </c>
      <c r="HG127" s="22">
        <v>101.72150000000001</v>
      </c>
      <c r="HH127" s="22">
        <v>101.72150000000001</v>
      </c>
      <c r="HI127" s="22">
        <v>101.1611</v>
      </c>
      <c r="HJ127" s="22">
        <v>101.1611</v>
      </c>
      <c r="HK127" s="22">
        <v>101.1611</v>
      </c>
      <c r="HL127" s="22">
        <v>100.3223</v>
      </c>
      <c r="HM127" s="22">
        <v>100.3223</v>
      </c>
      <c r="HN127" s="22">
        <v>100.3223</v>
      </c>
      <c r="HO127" s="22">
        <v>100.4229</v>
      </c>
      <c r="HP127" s="22">
        <v>100.4229</v>
      </c>
      <c r="HQ127" s="22">
        <v>100.4229</v>
      </c>
      <c r="HR127" s="22">
        <v>100</v>
      </c>
      <c r="HS127" s="167">
        <v>100</v>
      </c>
      <c r="HT127" s="22">
        <v>100</v>
      </c>
      <c r="HU127" s="4">
        <v>99.412599999999998</v>
      </c>
      <c r="HV127" s="4">
        <v>99.412599999999998</v>
      </c>
      <c r="HW127" s="4">
        <v>99.412599999999998</v>
      </c>
      <c r="HX127" s="4">
        <v>100.41849999999999</v>
      </c>
      <c r="HY127" s="4">
        <v>100.41849999999999</v>
      </c>
      <c r="HZ127" s="4">
        <v>100.41849999999999</v>
      </c>
      <c r="IA127" s="4">
        <v>102.0423</v>
      </c>
      <c r="IB127" s="4">
        <v>102.0423</v>
      </c>
      <c r="IC127" s="4">
        <v>102.0423</v>
      </c>
      <c r="ID127" s="4">
        <v>102.15949999999999</v>
      </c>
      <c r="IE127" s="4">
        <v>102.15949999999999</v>
      </c>
      <c r="IF127" s="4">
        <v>102.15949999999999</v>
      </c>
      <c r="IG127" s="4">
        <v>101.4435</v>
      </c>
      <c r="IH127" s="4">
        <v>101.4435</v>
      </c>
      <c r="II127" s="4">
        <v>101.4435</v>
      </c>
      <c r="IJ127" s="28">
        <v>103.6606</v>
      </c>
    </row>
    <row r="128" spans="1:244" s="94" customFormat="1" ht="11.1" customHeight="1" x14ac:dyDescent="0.2">
      <c r="A128" s="95" t="s">
        <v>2288</v>
      </c>
      <c r="B128"/>
      <c r="C128" t="s">
        <v>5577</v>
      </c>
      <c r="D128" s="46" t="s">
        <v>52</v>
      </c>
      <c r="E128" s="58"/>
      <c r="F128" s="34"/>
      <c r="G128" s="34"/>
      <c r="H128" s="34" t="str">
        <f>IF(LEFT($J$1,1)="1",VLOOKUP($A128,PPI_IPI_PGA_PGAI!$A:$I,2,FALSE),IF(LEFT($J$1,1)="2",VLOOKUP($A128,PPI_IPI_PGA_PGAI!$A:$I,3,FALSE),IF(LEFT($J$1,1)="3",VLOOKUP($A128,PPI_IPI_PGA_PGAI!$A:$I,4,FALSE),VLOOKUP($A128,PPI_IPI_PGA_PGAI!$A:$I,5,FALSE))))</f>
        <v>Chemische Grundstoffe, Düngemittel, Kunststoffe in Primärformen usw.</v>
      </c>
      <c r="I128" s="34"/>
      <c r="J128" s="34"/>
      <c r="K128" s="34"/>
      <c r="L128" s="34"/>
      <c r="M128" s="34"/>
      <c r="N128" s="191"/>
      <c r="O128" s="5">
        <v>3.7770000000000001</v>
      </c>
      <c r="P128" s="22">
        <v>120.3703</v>
      </c>
      <c r="Q128" s="22">
        <v>120.3703</v>
      </c>
      <c r="R128" s="22">
        <v>120.3703</v>
      </c>
      <c r="S128" s="22">
        <v>120.0936</v>
      </c>
      <c r="T128" s="22">
        <v>120.0936</v>
      </c>
      <c r="U128" s="22">
        <v>120.0787</v>
      </c>
      <c r="V128" s="22">
        <v>118.49</v>
      </c>
      <c r="W128" s="22">
        <v>118.49</v>
      </c>
      <c r="X128" s="22">
        <v>118.49</v>
      </c>
      <c r="Y128" s="22">
        <v>116.8892</v>
      </c>
      <c r="Z128" s="22">
        <v>116.8892</v>
      </c>
      <c r="AA128" s="22">
        <v>116.8892</v>
      </c>
      <c r="AB128" s="22">
        <v>114.801</v>
      </c>
      <c r="AC128" s="22">
        <v>114.801</v>
      </c>
      <c r="AD128" s="22">
        <v>114.801</v>
      </c>
      <c r="AE128" s="22">
        <v>112.7517</v>
      </c>
      <c r="AF128" s="22">
        <v>112.7517</v>
      </c>
      <c r="AG128" s="22">
        <v>112.7517</v>
      </c>
      <c r="AH128" s="22">
        <v>111.50920000000001</v>
      </c>
      <c r="AI128" s="22">
        <v>111.50920000000001</v>
      </c>
      <c r="AJ128" s="22">
        <v>111.50920000000001</v>
      </c>
      <c r="AK128" s="22">
        <v>113.43049999999999</v>
      </c>
      <c r="AL128" s="22">
        <v>113.43049999999999</v>
      </c>
      <c r="AM128" s="22">
        <v>113.43049999999999</v>
      </c>
      <c r="AN128" s="22">
        <v>114.5857</v>
      </c>
      <c r="AO128" s="22">
        <v>114.5857</v>
      </c>
      <c r="AP128" s="22">
        <v>114.5857</v>
      </c>
      <c r="AQ128" s="22">
        <v>114.089</v>
      </c>
      <c r="AR128" s="22">
        <v>114.089</v>
      </c>
      <c r="AS128" s="22">
        <v>114.089</v>
      </c>
      <c r="AT128" s="22">
        <v>114.4211</v>
      </c>
      <c r="AU128" s="22">
        <v>114.4211</v>
      </c>
      <c r="AV128" s="22">
        <v>114.4211</v>
      </c>
      <c r="AW128" s="22">
        <v>113.56529999999999</v>
      </c>
      <c r="AX128" s="22">
        <v>113.56529999999999</v>
      </c>
      <c r="AY128" s="22">
        <v>113.56529999999999</v>
      </c>
      <c r="AZ128" s="22">
        <v>113.1554</v>
      </c>
      <c r="BA128" s="22">
        <v>113.1554</v>
      </c>
      <c r="BB128" s="22">
        <v>113.1554</v>
      </c>
      <c r="BC128" s="22">
        <v>115.7278</v>
      </c>
      <c r="BD128" s="22">
        <v>115.76649999999999</v>
      </c>
      <c r="BE128" s="22">
        <v>115.76649999999999</v>
      </c>
      <c r="BF128" s="22">
        <v>115.3479</v>
      </c>
      <c r="BG128" s="22">
        <v>115.3479</v>
      </c>
      <c r="BH128" s="22">
        <v>115.3479</v>
      </c>
      <c r="BI128" s="22">
        <v>115.3993</v>
      </c>
      <c r="BJ128" s="22">
        <v>115.3993</v>
      </c>
      <c r="BK128" s="22">
        <v>115.3993</v>
      </c>
      <c r="BL128" s="22">
        <v>122.405</v>
      </c>
      <c r="BM128" s="22">
        <v>122.405</v>
      </c>
      <c r="BN128" s="22">
        <v>122.405</v>
      </c>
      <c r="BO128" s="22">
        <v>122.3295</v>
      </c>
      <c r="BP128" s="22">
        <v>122.336</v>
      </c>
      <c r="BQ128" s="22">
        <v>122.336</v>
      </c>
      <c r="BR128" s="22">
        <v>120.3165</v>
      </c>
      <c r="BS128" s="22">
        <v>120.3165</v>
      </c>
      <c r="BT128" s="22">
        <v>120.3165</v>
      </c>
      <c r="BU128" s="22">
        <v>120.268</v>
      </c>
      <c r="BV128" s="22">
        <v>120.3287</v>
      </c>
      <c r="BW128" s="22">
        <v>120.3287</v>
      </c>
      <c r="BX128" s="22">
        <v>117.8014</v>
      </c>
      <c r="BY128" s="22">
        <v>117.8014</v>
      </c>
      <c r="BZ128" s="22">
        <v>117.8014</v>
      </c>
      <c r="CA128" s="22">
        <v>117.0226</v>
      </c>
      <c r="CB128" s="22">
        <v>117.0232</v>
      </c>
      <c r="CC128" s="22">
        <v>117.0232</v>
      </c>
      <c r="CD128" s="22">
        <v>116.3963</v>
      </c>
      <c r="CE128" s="22">
        <v>116.3963</v>
      </c>
      <c r="CF128" s="22">
        <v>116.3963</v>
      </c>
      <c r="CG128" s="22">
        <v>116.72499999999999</v>
      </c>
      <c r="CH128" s="22">
        <v>116.72499999999999</v>
      </c>
      <c r="CI128" s="22">
        <v>116.72499999999999</v>
      </c>
      <c r="CJ128" s="22">
        <v>113.2633</v>
      </c>
      <c r="CK128" s="22">
        <v>113.2633</v>
      </c>
      <c r="CL128" s="22">
        <v>113.2633</v>
      </c>
      <c r="CM128" s="22">
        <v>110.7403</v>
      </c>
      <c r="CN128" s="22">
        <v>110.7234</v>
      </c>
      <c r="CO128" s="22">
        <v>110.7234</v>
      </c>
      <c r="CP128" s="22">
        <v>111.1366</v>
      </c>
      <c r="CQ128" s="22">
        <v>111.1366</v>
      </c>
      <c r="CR128" s="22">
        <v>111.1366</v>
      </c>
      <c r="CS128" s="22">
        <v>112.29470000000001</v>
      </c>
      <c r="CT128" s="22">
        <v>112.2777</v>
      </c>
      <c r="CU128" s="22">
        <v>112.2777</v>
      </c>
      <c r="CV128" s="22">
        <v>112.06019999999999</v>
      </c>
      <c r="CW128" s="22">
        <v>112.06019999999999</v>
      </c>
      <c r="CX128" s="22">
        <v>112.06019999999999</v>
      </c>
      <c r="CY128" s="22">
        <v>113.08329999999999</v>
      </c>
      <c r="CZ128" s="22">
        <v>113.04940000000001</v>
      </c>
      <c r="DA128" s="22">
        <v>113.04940000000001</v>
      </c>
      <c r="DB128" s="22">
        <v>108.93859999999999</v>
      </c>
      <c r="DC128" s="22">
        <v>108.93859999999999</v>
      </c>
      <c r="DD128" s="22">
        <v>108.93859999999999</v>
      </c>
      <c r="DE128" s="22">
        <v>108.75060000000001</v>
      </c>
      <c r="DF128" s="22">
        <v>108.75060000000001</v>
      </c>
      <c r="DG128" s="22">
        <v>108.75060000000001</v>
      </c>
      <c r="DH128" s="22">
        <v>107.0022</v>
      </c>
      <c r="DI128" s="22">
        <v>107.0022</v>
      </c>
      <c r="DJ128" s="22">
        <v>107.0022</v>
      </c>
      <c r="DK128" s="22">
        <v>106.7693</v>
      </c>
      <c r="DL128" s="22">
        <v>106.7693</v>
      </c>
      <c r="DM128" s="22">
        <v>106.7693</v>
      </c>
      <c r="DN128" s="22">
        <v>104.03019999999999</v>
      </c>
      <c r="DO128" s="22">
        <v>104.03019999999999</v>
      </c>
      <c r="DP128" s="22">
        <v>104.03019999999999</v>
      </c>
      <c r="DQ128" s="22">
        <v>107.58069999999999</v>
      </c>
      <c r="DR128" s="22">
        <v>107.58069999999999</v>
      </c>
      <c r="DS128" s="22">
        <v>107.58069999999999</v>
      </c>
      <c r="DT128" s="22">
        <v>107.5074</v>
      </c>
      <c r="DU128" s="22">
        <v>107.5074</v>
      </c>
      <c r="DV128" s="22">
        <v>107.5074</v>
      </c>
      <c r="DW128" s="22">
        <v>108.9036</v>
      </c>
      <c r="DX128" s="22">
        <v>108.9036</v>
      </c>
      <c r="DY128" s="22">
        <v>108.9036</v>
      </c>
      <c r="DZ128" s="22">
        <v>110.0102</v>
      </c>
      <c r="EA128" s="22">
        <v>110.0102</v>
      </c>
      <c r="EB128" s="22">
        <v>110.0102</v>
      </c>
      <c r="EC128" s="22">
        <v>109.60129999999999</v>
      </c>
      <c r="ED128" s="22">
        <v>109.60129999999999</v>
      </c>
      <c r="EE128" s="22">
        <v>109.60129999999999</v>
      </c>
      <c r="EF128" s="22">
        <v>109.9204</v>
      </c>
      <c r="EG128" s="22">
        <v>109.9204</v>
      </c>
      <c r="EH128" s="22">
        <v>109.9204</v>
      </c>
      <c r="EI128" s="22">
        <v>109.6563</v>
      </c>
      <c r="EJ128" s="22">
        <v>109.6563</v>
      </c>
      <c r="EK128" s="22">
        <v>109.6563</v>
      </c>
      <c r="EL128" s="22">
        <v>109.5527</v>
      </c>
      <c r="EM128" s="22">
        <v>109.5527</v>
      </c>
      <c r="EN128" s="22">
        <v>109.5527</v>
      </c>
      <c r="EO128" s="22">
        <v>108.4619</v>
      </c>
      <c r="EP128" s="22">
        <v>108.4619</v>
      </c>
      <c r="EQ128" s="22">
        <v>108.4619</v>
      </c>
      <c r="ER128" s="22">
        <v>107.4911</v>
      </c>
      <c r="ES128" s="22">
        <v>107.4911</v>
      </c>
      <c r="ET128" s="22">
        <v>107.4911</v>
      </c>
      <c r="EU128" s="22">
        <v>106.4808</v>
      </c>
      <c r="EV128" s="22">
        <v>106.4808</v>
      </c>
      <c r="EW128" s="22">
        <v>106.4808</v>
      </c>
      <c r="EX128" s="22">
        <v>106.3206</v>
      </c>
      <c r="EY128" s="22">
        <v>106.3206</v>
      </c>
      <c r="EZ128" s="22">
        <v>106.3206</v>
      </c>
      <c r="FA128" s="22">
        <v>107.1168</v>
      </c>
      <c r="FB128" s="22">
        <v>107.1168</v>
      </c>
      <c r="FC128" s="22">
        <v>107.1168</v>
      </c>
      <c r="FD128" s="22">
        <v>101.476</v>
      </c>
      <c r="FE128" s="22">
        <v>101.476</v>
      </c>
      <c r="FF128" s="22">
        <v>101.476</v>
      </c>
      <c r="FG128" s="22">
        <v>97.723399999999998</v>
      </c>
      <c r="FH128" s="22">
        <v>97.723399999999998</v>
      </c>
      <c r="FI128" s="22">
        <v>97.723399999999998</v>
      </c>
      <c r="FJ128" s="22">
        <v>98.214100000000002</v>
      </c>
      <c r="FK128" s="22">
        <v>98.214100000000002</v>
      </c>
      <c r="FL128" s="22">
        <v>98.214100000000002</v>
      </c>
      <c r="FM128" s="22">
        <v>99.373000000000005</v>
      </c>
      <c r="FN128" s="22">
        <v>99.373000000000005</v>
      </c>
      <c r="FO128" s="22">
        <v>99.373000000000005</v>
      </c>
      <c r="FP128" s="22">
        <v>99.42</v>
      </c>
      <c r="FQ128" s="22">
        <v>99.42</v>
      </c>
      <c r="FR128" s="22">
        <v>99.42</v>
      </c>
      <c r="FS128" s="22">
        <v>98.830399999999997</v>
      </c>
      <c r="FT128" s="22">
        <v>98.830399999999997</v>
      </c>
      <c r="FU128" s="22">
        <v>98.830399999999997</v>
      </c>
      <c r="FV128" s="22">
        <v>98.576700000000002</v>
      </c>
      <c r="FW128" s="22">
        <v>98.576700000000002</v>
      </c>
      <c r="FX128" s="22">
        <v>98.576700000000002</v>
      </c>
      <c r="FY128" s="22">
        <v>98.426599999999993</v>
      </c>
      <c r="FZ128" s="22">
        <v>98.426599999999993</v>
      </c>
      <c r="GA128" s="22">
        <v>98.426599999999993</v>
      </c>
      <c r="GB128" s="22">
        <v>99.232100000000003</v>
      </c>
      <c r="GC128" s="22">
        <v>99.232100000000003</v>
      </c>
      <c r="GD128" s="22">
        <v>99.232100000000003</v>
      </c>
      <c r="GE128" s="22">
        <v>101.0125</v>
      </c>
      <c r="GF128" s="22">
        <v>101.0125</v>
      </c>
      <c r="GG128" s="22">
        <v>101.0125</v>
      </c>
      <c r="GH128" s="22">
        <v>103.4854</v>
      </c>
      <c r="GI128" s="22">
        <v>103.4854</v>
      </c>
      <c r="GJ128" s="22">
        <v>103.4854</v>
      </c>
      <c r="GK128" s="22">
        <v>103.39790000000001</v>
      </c>
      <c r="GL128" s="22">
        <v>103.39790000000001</v>
      </c>
      <c r="GM128" s="22">
        <v>103.39790000000001</v>
      </c>
      <c r="GN128" s="22">
        <v>105.1031</v>
      </c>
      <c r="GO128" s="22">
        <v>105.1031</v>
      </c>
      <c r="GP128" s="22">
        <v>105.1031</v>
      </c>
      <c r="GQ128" s="22">
        <v>106.0262</v>
      </c>
      <c r="GR128" s="22">
        <v>106.0262</v>
      </c>
      <c r="GS128" s="22">
        <v>106.0262</v>
      </c>
      <c r="GT128" s="22">
        <v>104.2949</v>
      </c>
      <c r="GU128" s="22">
        <v>104.2949</v>
      </c>
      <c r="GV128" s="22">
        <v>104.2949</v>
      </c>
      <c r="GW128" s="22">
        <v>104.43729999999999</v>
      </c>
      <c r="GX128" s="22">
        <v>104.43729999999999</v>
      </c>
      <c r="GY128" s="22">
        <v>104.43729999999999</v>
      </c>
      <c r="GZ128" s="22">
        <v>105.2762</v>
      </c>
      <c r="HA128" s="22">
        <v>105.2762</v>
      </c>
      <c r="HB128" s="22">
        <v>105.2762</v>
      </c>
      <c r="HC128" s="22">
        <v>105.5325</v>
      </c>
      <c r="HD128" s="22">
        <v>105.5325</v>
      </c>
      <c r="HE128" s="22">
        <v>105.5325</v>
      </c>
      <c r="HF128" s="22">
        <v>103.1735</v>
      </c>
      <c r="HG128" s="22">
        <v>103.1735</v>
      </c>
      <c r="HH128" s="22">
        <v>103.1735</v>
      </c>
      <c r="HI128" s="22">
        <v>102.349</v>
      </c>
      <c r="HJ128" s="22">
        <v>102.349</v>
      </c>
      <c r="HK128" s="22">
        <v>102.349</v>
      </c>
      <c r="HL128" s="22">
        <v>101.9358</v>
      </c>
      <c r="HM128" s="22">
        <v>101.9358</v>
      </c>
      <c r="HN128" s="22">
        <v>101.9358</v>
      </c>
      <c r="HO128" s="22">
        <v>100.1707</v>
      </c>
      <c r="HP128" s="22">
        <v>100.1707</v>
      </c>
      <c r="HQ128" s="22">
        <v>100.1707</v>
      </c>
      <c r="HR128" s="22">
        <v>100</v>
      </c>
      <c r="HS128" s="167">
        <v>100</v>
      </c>
      <c r="HT128" s="22">
        <v>100</v>
      </c>
      <c r="HU128" s="4">
        <v>99.284199999999998</v>
      </c>
      <c r="HV128" s="4">
        <v>99.284199999999998</v>
      </c>
      <c r="HW128" s="4">
        <v>99.284199999999998</v>
      </c>
      <c r="HX128" s="4">
        <v>100.39319999999999</v>
      </c>
      <c r="HY128" s="4">
        <v>100.39319999999999</v>
      </c>
      <c r="HZ128" s="4">
        <v>100.39319999999999</v>
      </c>
      <c r="IA128" s="4">
        <v>102.05670000000001</v>
      </c>
      <c r="IB128" s="4">
        <v>102.05670000000001</v>
      </c>
      <c r="IC128" s="4">
        <v>102.05670000000001</v>
      </c>
      <c r="ID128" s="4">
        <v>102.1485</v>
      </c>
      <c r="IE128" s="4">
        <v>102.1485</v>
      </c>
      <c r="IF128" s="4">
        <v>102.1485</v>
      </c>
      <c r="IG128" s="4">
        <v>101.15940000000001</v>
      </c>
      <c r="IH128" s="4">
        <v>101.15940000000001</v>
      </c>
      <c r="II128" s="4">
        <v>101.15940000000001</v>
      </c>
      <c r="IJ128" s="28">
        <v>103.64360000000001</v>
      </c>
    </row>
    <row r="129" spans="1:244" s="94" customFormat="1" ht="11.1" customHeight="1" x14ac:dyDescent="0.2">
      <c r="A129" s="95" t="s">
        <v>2290</v>
      </c>
      <c r="B129"/>
      <c r="C129" t="s">
        <v>5578</v>
      </c>
      <c r="D129" s="46" t="s">
        <v>53</v>
      </c>
      <c r="E129" s="58"/>
      <c r="F129" s="34"/>
      <c r="G129" s="34"/>
      <c r="H129" s="34"/>
      <c r="I129" s="34" t="str">
        <f>IF(LEFT($J$1,1)="1",VLOOKUP($A129,PPI_IPI_PGA_PGAI!$A:$I,2,FALSE),IF(LEFT($J$1,1)="2",VLOOKUP($A129,PPI_IPI_PGA_PGAI!$A:$I,3,FALSE),IF(LEFT($J$1,1)="3",VLOOKUP($A129,PPI_IPI_PGA_PGAI!$A:$I,4,FALSE),VLOOKUP($A129,PPI_IPI_PGA_PGAI!$A:$I,5,FALSE))))</f>
        <v>Farbstoffe und Pigmente</v>
      </c>
      <c r="J129" s="34"/>
      <c r="K129" s="34"/>
      <c r="L129" s="34"/>
      <c r="M129" s="34"/>
      <c r="N129" s="191"/>
      <c r="O129" s="5">
        <v>0.24940000000000001</v>
      </c>
      <c r="P129" s="22">
        <v>118.286</v>
      </c>
      <c r="Q129" s="22">
        <v>118.286</v>
      </c>
      <c r="R129" s="22">
        <v>118.286</v>
      </c>
      <c r="S129" s="22">
        <v>116.571</v>
      </c>
      <c r="T129" s="22">
        <v>116.571</v>
      </c>
      <c r="U129" s="22">
        <v>116.571</v>
      </c>
      <c r="V129" s="22">
        <v>114.44929999999999</v>
      </c>
      <c r="W129" s="22">
        <v>114.44929999999999</v>
      </c>
      <c r="X129" s="22">
        <v>114.44929999999999</v>
      </c>
      <c r="Y129" s="22">
        <v>113.0416</v>
      </c>
      <c r="Z129" s="22">
        <v>113.0416</v>
      </c>
      <c r="AA129" s="22">
        <v>113.0416</v>
      </c>
      <c r="AB129" s="22">
        <v>109.2886</v>
      </c>
      <c r="AC129" s="22">
        <v>109.2886</v>
      </c>
      <c r="AD129" s="22">
        <v>109.2886</v>
      </c>
      <c r="AE129" s="22">
        <v>107.68210000000001</v>
      </c>
      <c r="AF129" s="22">
        <v>107.68210000000001</v>
      </c>
      <c r="AG129" s="22">
        <v>107.68210000000001</v>
      </c>
      <c r="AH129" s="22">
        <v>106.5836</v>
      </c>
      <c r="AI129" s="22">
        <v>106.5836</v>
      </c>
      <c r="AJ129" s="22">
        <v>106.5836</v>
      </c>
      <c r="AK129" s="22">
        <v>106.99939999999999</v>
      </c>
      <c r="AL129" s="22">
        <v>106.99939999999999</v>
      </c>
      <c r="AM129" s="22">
        <v>106.99939999999999</v>
      </c>
      <c r="AN129" s="22">
        <v>104.73090000000001</v>
      </c>
      <c r="AO129" s="22">
        <v>104.73090000000001</v>
      </c>
      <c r="AP129" s="22">
        <v>104.73090000000001</v>
      </c>
      <c r="AQ129" s="22">
        <v>102.4688</v>
      </c>
      <c r="AR129" s="22">
        <v>102.4688</v>
      </c>
      <c r="AS129" s="22">
        <v>102.4688</v>
      </c>
      <c r="AT129" s="22">
        <v>102.23309999999999</v>
      </c>
      <c r="AU129" s="22">
        <v>102.23309999999999</v>
      </c>
      <c r="AV129" s="22">
        <v>102.23309999999999</v>
      </c>
      <c r="AW129" s="22">
        <v>101.354</v>
      </c>
      <c r="AX129" s="22">
        <v>101.354</v>
      </c>
      <c r="AY129" s="22">
        <v>101.354</v>
      </c>
      <c r="AZ129" s="22">
        <v>100.16800000000001</v>
      </c>
      <c r="BA129" s="22">
        <v>100.16800000000001</v>
      </c>
      <c r="BB129" s="22">
        <v>100.16800000000001</v>
      </c>
      <c r="BC129" s="22">
        <v>108.59229999999999</v>
      </c>
      <c r="BD129" s="22">
        <v>108.59229999999999</v>
      </c>
      <c r="BE129" s="22">
        <v>108.59229999999999</v>
      </c>
      <c r="BF129" s="22">
        <v>108.5705</v>
      </c>
      <c r="BG129" s="22">
        <v>108.5705</v>
      </c>
      <c r="BH129" s="22">
        <v>108.5705</v>
      </c>
      <c r="BI129" s="22">
        <v>108.7877</v>
      </c>
      <c r="BJ129" s="22">
        <v>108.7877</v>
      </c>
      <c r="BK129" s="22">
        <v>108.7877</v>
      </c>
      <c r="BL129" s="22">
        <v>118.078</v>
      </c>
      <c r="BM129" s="22">
        <v>118.078</v>
      </c>
      <c r="BN129" s="22">
        <v>118.078</v>
      </c>
      <c r="BO129" s="22">
        <v>115.97629999999999</v>
      </c>
      <c r="BP129" s="22">
        <v>115.97629999999999</v>
      </c>
      <c r="BQ129" s="22">
        <v>115.97629999999999</v>
      </c>
      <c r="BR129" s="22">
        <v>111.30240000000001</v>
      </c>
      <c r="BS129" s="22">
        <v>111.30240000000001</v>
      </c>
      <c r="BT129" s="22">
        <v>111.30240000000001</v>
      </c>
      <c r="BU129" s="22">
        <v>108.6644</v>
      </c>
      <c r="BV129" s="22">
        <v>108.6644</v>
      </c>
      <c r="BW129" s="22">
        <v>108.6644</v>
      </c>
      <c r="BX129" s="22">
        <v>105.8502</v>
      </c>
      <c r="BY129" s="22">
        <v>105.8502</v>
      </c>
      <c r="BZ129" s="22">
        <v>105.8502</v>
      </c>
      <c r="CA129" s="22">
        <v>102.7805</v>
      </c>
      <c r="CB129" s="22">
        <v>102.7805</v>
      </c>
      <c r="CC129" s="22">
        <v>102.7805</v>
      </c>
      <c r="CD129" s="22">
        <v>103.8905</v>
      </c>
      <c r="CE129" s="22">
        <v>103.8905</v>
      </c>
      <c r="CF129" s="22">
        <v>103.8905</v>
      </c>
      <c r="CG129" s="22">
        <v>106.0723</v>
      </c>
      <c r="CH129" s="22">
        <v>106.0723</v>
      </c>
      <c r="CI129" s="22">
        <v>106.0723</v>
      </c>
      <c r="CJ129" s="22">
        <v>106.60250000000001</v>
      </c>
      <c r="CK129" s="22">
        <v>106.60250000000001</v>
      </c>
      <c r="CL129" s="22">
        <v>106.60250000000001</v>
      </c>
      <c r="CM129" s="22">
        <v>105.3873</v>
      </c>
      <c r="CN129" s="22">
        <v>105.3873</v>
      </c>
      <c r="CO129" s="22">
        <v>105.3873</v>
      </c>
      <c r="CP129" s="22">
        <v>102.5735</v>
      </c>
      <c r="CQ129" s="22">
        <v>102.5735</v>
      </c>
      <c r="CR129" s="22">
        <v>102.5735</v>
      </c>
      <c r="CS129" s="22">
        <v>100.6246</v>
      </c>
      <c r="CT129" s="22">
        <v>100.6246</v>
      </c>
      <c r="CU129" s="22">
        <v>100.6246</v>
      </c>
      <c r="CV129" s="22">
        <v>99.346699999999998</v>
      </c>
      <c r="CW129" s="22">
        <v>99.346699999999998</v>
      </c>
      <c r="CX129" s="22">
        <v>99.346699999999998</v>
      </c>
      <c r="CY129" s="22">
        <v>100.19110000000001</v>
      </c>
      <c r="CZ129" s="22">
        <v>100.19110000000001</v>
      </c>
      <c r="DA129" s="22">
        <v>100.19110000000001</v>
      </c>
      <c r="DB129" s="22">
        <v>97.556100000000001</v>
      </c>
      <c r="DC129" s="22">
        <v>97.556100000000001</v>
      </c>
      <c r="DD129" s="22">
        <v>97.556100000000001</v>
      </c>
      <c r="DE129" s="22">
        <v>96.234700000000004</v>
      </c>
      <c r="DF129" s="22">
        <v>96.234700000000004</v>
      </c>
      <c r="DG129" s="22">
        <v>96.234700000000004</v>
      </c>
      <c r="DH129" s="22">
        <v>93.036199999999994</v>
      </c>
      <c r="DI129" s="22">
        <v>93.036199999999994</v>
      </c>
      <c r="DJ129" s="22">
        <v>93.036199999999994</v>
      </c>
      <c r="DK129" s="22">
        <v>90.919499999999999</v>
      </c>
      <c r="DL129" s="22">
        <v>90.919499999999999</v>
      </c>
      <c r="DM129" s="22">
        <v>90.919499999999999</v>
      </c>
      <c r="DN129" s="22">
        <v>87.080799999999996</v>
      </c>
      <c r="DO129" s="22">
        <v>87.080799999999996</v>
      </c>
      <c r="DP129" s="22">
        <v>87.080799999999996</v>
      </c>
      <c r="DQ129" s="22">
        <v>91.876999999999995</v>
      </c>
      <c r="DR129" s="22">
        <v>91.876999999999995</v>
      </c>
      <c r="DS129" s="22">
        <v>91.876999999999995</v>
      </c>
      <c r="DT129" s="22">
        <v>92.794499999999999</v>
      </c>
      <c r="DU129" s="22">
        <v>92.794499999999999</v>
      </c>
      <c r="DV129" s="22">
        <v>92.794499999999999</v>
      </c>
      <c r="DW129" s="22">
        <v>95.008399999999995</v>
      </c>
      <c r="DX129" s="22">
        <v>95.008399999999995</v>
      </c>
      <c r="DY129" s="22">
        <v>95.008399999999995</v>
      </c>
      <c r="DZ129" s="22">
        <v>97.160300000000007</v>
      </c>
      <c r="EA129" s="22">
        <v>97.160300000000007</v>
      </c>
      <c r="EB129" s="22">
        <v>97.160300000000007</v>
      </c>
      <c r="EC129" s="22">
        <v>96.604799999999997</v>
      </c>
      <c r="ED129" s="22">
        <v>96.604799999999997</v>
      </c>
      <c r="EE129" s="22">
        <v>96.604799999999997</v>
      </c>
      <c r="EF129" s="22">
        <v>97.425700000000006</v>
      </c>
      <c r="EG129" s="22">
        <v>97.425700000000006</v>
      </c>
      <c r="EH129" s="22">
        <v>97.425700000000006</v>
      </c>
      <c r="EI129" s="22">
        <v>96.011499999999998</v>
      </c>
      <c r="EJ129" s="22">
        <v>96.011499999999998</v>
      </c>
      <c r="EK129" s="22">
        <v>96.011499999999998</v>
      </c>
      <c r="EL129" s="22">
        <v>94.8947</v>
      </c>
      <c r="EM129" s="22">
        <v>94.8947</v>
      </c>
      <c r="EN129" s="22">
        <v>94.8947</v>
      </c>
      <c r="EO129" s="22">
        <v>91.484999999999999</v>
      </c>
      <c r="EP129" s="22">
        <v>91.484999999999999</v>
      </c>
      <c r="EQ129" s="22">
        <v>91.484999999999999</v>
      </c>
      <c r="ER129" s="22">
        <v>94.637699999999995</v>
      </c>
      <c r="ES129" s="22">
        <v>94.637699999999995</v>
      </c>
      <c r="ET129" s="22">
        <v>94.637699999999995</v>
      </c>
      <c r="EU129" s="22">
        <v>93.593800000000002</v>
      </c>
      <c r="EV129" s="22">
        <v>93.593800000000002</v>
      </c>
      <c r="EW129" s="22">
        <v>93.593800000000002</v>
      </c>
      <c r="EX129" s="22">
        <v>94.775199999999998</v>
      </c>
      <c r="EY129" s="22">
        <v>94.775199999999998</v>
      </c>
      <c r="EZ129" s="22">
        <v>94.775199999999998</v>
      </c>
      <c r="FA129" s="22">
        <v>97.228099999999998</v>
      </c>
      <c r="FB129" s="22">
        <v>97.228099999999998</v>
      </c>
      <c r="FC129" s="22">
        <v>97.228099999999998</v>
      </c>
      <c r="FD129" s="22">
        <v>92.373999999999995</v>
      </c>
      <c r="FE129" s="22">
        <v>92.373999999999995</v>
      </c>
      <c r="FF129" s="22">
        <v>92.373999999999995</v>
      </c>
      <c r="FG129" s="22">
        <v>90.689400000000006</v>
      </c>
      <c r="FH129" s="22">
        <v>90.689400000000006</v>
      </c>
      <c r="FI129" s="22">
        <v>90.689400000000006</v>
      </c>
      <c r="FJ129" s="22">
        <v>89.898799999999994</v>
      </c>
      <c r="FK129" s="22">
        <v>89.898799999999994</v>
      </c>
      <c r="FL129" s="22">
        <v>89.898799999999994</v>
      </c>
      <c r="FM129" s="22">
        <v>94.597200000000001</v>
      </c>
      <c r="FN129" s="22">
        <v>94.597200000000001</v>
      </c>
      <c r="FO129" s="22">
        <v>94.597200000000001</v>
      </c>
      <c r="FP129" s="22">
        <v>96.4345</v>
      </c>
      <c r="FQ129" s="22">
        <v>96.4345</v>
      </c>
      <c r="FR129" s="22">
        <v>96.4345</v>
      </c>
      <c r="FS129" s="22">
        <v>96.538600000000002</v>
      </c>
      <c r="FT129" s="22">
        <v>96.538600000000002</v>
      </c>
      <c r="FU129" s="22">
        <v>96.538600000000002</v>
      </c>
      <c r="FV129" s="22">
        <v>94.351699999999994</v>
      </c>
      <c r="FW129" s="22">
        <v>94.351699999999994</v>
      </c>
      <c r="FX129" s="22">
        <v>94.351699999999994</v>
      </c>
      <c r="FY129" s="22">
        <v>94.946899999999999</v>
      </c>
      <c r="FZ129" s="22">
        <v>94.946899999999999</v>
      </c>
      <c r="GA129" s="22">
        <v>94.946899999999999</v>
      </c>
      <c r="GB129" s="22">
        <v>95.638499999999993</v>
      </c>
      <c r="GC129" s="22">
        <v>95.638499999999993</v>
      </c>
      <c r="GD129" s="22">
        <v>95.638499999999993</v>
      </c>
      <c r="GE129" s="22">
        <v>97.544300000000007</v>
      </c>
      <c r="GF129" s="22">
        <v>97.544300000000007</v>
      </c>
      <c r="GG129" s="22">
        <v>97.544300000000007</v>
      </c>
      <c r="GH129" s="22">
        <v>102.2692</v>
      </c>
      <c r="GI129" s="22">
        <v>102.2692</v>
      </c>
      <c r="GJ129" s="22">
        <v>102.2692</v>
      </c>
      <c r="GK129" s="22">
        <v>101.9819</v>
      </c>
      <c r="GL129" s="22">
        <v>101.9819</v>
      </c>
      <c r="GM129" s="22">
        <v>101.9819</v>
      </c>
      <c r="GN129" s="22">
        <v>103.0962</v>
      </c>
      <c r="GO129" s="22">
        <v>103.0962</v>
      </c>
      <c r="GP129" s="22">
        <v>103.0962</v>
      </c>
      <c r="GQ129" s="22">
        <v>102.33750000000001</v>
      </c>
      <c r="GR129" s="22">
        <v>102.33750000000001</v>
      </c>
      <c r="GS129" s="22">
        <v>102.33750000000001</v>
      </c>
      <c r="GT129" s="22">
        <v>102.0397</v>
      </c>
      <c r="GU129" s="22">
        <v>102.0397</v>
      </c>
      <c r="GV129" s="22">
        <v>102.0397</v>
      </c>
      <c r="GW129" s="22">
        <v>101.1797</v>
      </c>
      <c r="GX129" s="22">
        <v>101.1797</v>
      </c>
      <c r="GY129" s="22">
        <v>101.1797</v>
      </c>
      <c r="GZ129" s="22">
        <v>102.0314</v>
      </c>
      <c r="HA129" s="22">
        <v>102.0314</v>
      </c>
      <c r="HB129" s="22">
        <v>102.0314</v>
      </c>
      <c r="HC129" s="22">
        <v>102.0052</v>
      </c>
      <c r="HD129" s="22">
        <v>102.0052</v>
      </c>
      <c r="HE129" s="22">
        <v>102.0052</v>
      </c>
      <c r="HF129" s="22">
        <v>100.2978</v>
      </c>
      <c r="HG129" s="22">
        <v>100.2978</v>
      </c>
      <c r="HH129" s="22">
        <v>100.2978</v>
      </c>
      <c r="HI129" s="22">
        <v>100.742</v>
      </c>
      <c r="HJ129" s="22">
        <v>100.742</v>
      </c>
      <c r="HK129" s="22">
        <v>100.742</v>
      </c>
      <c r="HL129" s="22">
        <v>100.5591</v>
      </c>
      <c r="HM129" s="22">
        <v>100.5591</v>
      </c>
      <c r="HN129" s="22">
        <v>100.5591</v>
      </c>
      <c r="HO129" s="22">
        <v>99.753</v>
      </c>
      <c r="HP129" s="22">
        <v>99.753</v>
      </c>
      <c r="HQ129" s="22">
        <v>99.753</v>
      </c>
      <c r="HR129" s="22">
        <v>100</v>
      </c>
      <c r="HS129" s="167">
        <v>100</v>
      </c>
      <c r="HT129" s="22">
        <v>100</v>
      </c>
      <c r="HU129" s="4">
        <v>100.8459</v>
      </c>
      <c r="HV129" s="4">
        <v>100.8459</v>
      </c>
      <c r="HW129" s="4">
        <v>100.8459</v>
      </c>
      <c r="HX129" s="4">
        <v>101.25360000000001</v>
      </c>
      <c r="HY129" s="4">
        <v>101.25360000000001</v>
      </c>
      <c r="HZ129" s="4">
        <v>101.25360000000001</v>
      </c>
      <c r="IA129" s="4">
        <v>102.1189</v>
      </c>
      <c r="IB129" s="4">
        <v>102.1189</v>
      </c>
      <c r="IC129" s="4">
        <v>102.1189</v>
      </c>
      <c r="ID129" s="4">
        <v>106.5715</v>
      </c>
      <c r="IE129" s="4">
        <v>106.5715</v>
      </c>
      <c r="IF129" s="4">
        <v>106.5715</v>
      </c>
      <c r="IG129" s="4">
        <v>107.9241</v>
      </c>
      <c r="IH129" s="4">
        <v>107.9241</v>
      </c>
      <c r="II129" s="4">
        <v>107.9241</v>
      </c>
      <c r="IJ129" s="28">
        <v>106.68129999999999</v>
      </c>
    </row>
    <row r="130" spans="1:244" s="94" customFormat="1" ht="11.1" customHeight="1" x14ac:dyDescent="0.2">
      <c r="A130" s="95" t="s">
        <v>2292</v>
      </c>
      <c r="B130"/>
      <c r="C130" t="s">
        <v>5579</v>
      </c>
      <c r="D130" s="46" t="s">
        <v>54</v>
      </c>
      <c r="E130" s="58"/>
      <c r="F130" s="34"/>
      <c r="G130" s="34"/>
      <c r="H130" s="34"/>
      <c r="I130" s="34" t="str">
        <f>IF(LEFT($J$1,1)="1",VLOOKUP($A130,PPI_IPI_PGA_PGAI!$A:$I,2,FALSE),IF(LEFT($J$1,1)="2",VLOOKUP($A130,PPI_IPI_PGA_PGAI!$A:$I,3,FALSE),IF(LEFT($J$1,1)="3",VLOOKUP($A130,PPI_IPI_PGA_PGAI!$A:$I,4,FALSE),VLOOKUP($A130,PPI_IPI_PGA_PGAI!$A:$I,5,FALSE))))</f>
        <v>Sonstige organische Grundstoffe und Chemikalien</v>
      </c>
      <c r="J130" s="34"/>
      <c r="K130" s="34"/>
      <c r="L130" s="34"/>
      <c r="M130" s="34"/>
      <c r="N130" s="191"/>
      <c r="O130" s="5">
        <v>2.8631000000000002</v>
      </c>
      <c r="P130" s="22">
        <v>123.3651</v>
      </c>
      <c r="Q130" s="22">
        <v>123.3651</v>
      </c>
      <c r="R130" s="22">
        <v>123.3651</v>
      </c>
      <c r="S130" s="22">
        <v>123.1088</v>
      </c>
      <c r="T130" s="22">
        <v>123.1088</v>
      </c>
      <c r="U130" s="22">
        <v>123.0737</v>
      </c>
      <c r="V130" s="22">
        <v>122.01479999999999</v>
      </c>
      <c r="W130" s="22">
        <v>122.01479999999999</v>
      </c>
      <c r="X130" s="22">
        <v>122.01479999999999</v>
      </c>
      <c r="Y130" s="22">
        <v>121.79770000000001</v>
      </c>
      <c r="Z130" s="22">
        <v>121.79770000000001</v>
      </c>
      <c r="AA130" s="22">
        <v>121.79770000000001</v>
      </c>
      <c r="AB130" s="22">
        <v>119.6297</v>
      </c>
      <c r="AC130" s="22">
        <v>119.6297</v>
      </c>
      <c r="AD130" s="22">
        <v>119.6297</v>
      </c>
      <c r="AE130" s="22">
        <v>118.577</v>
      </c>
      <c r="AF130" s="22">
        <v>118.577</v>
      </c>
      <c r="AG130" s="22">
        <v>118.577</v>
      </c>
      <c r="AH130" s="22">
        <v>116.38500000000001</v>
      </c>
      <c r="AI130" s="22">
        <v>116.38500000000001</v>
      </c>
      <c r="AJ130" s="22">
        <v>116.38500000000001</v>
      </c>
      <c r="AK130" s="22">
        <v>115.5453</v>
      </c>
      <c r="AL130" s="22">
        <v>115.5453</v>
      </c>
      <c r="AM130" s="22">
        <v>115.5453</v>
      </c>
      <c r="AN130" s="22">
        <v>115.2941</v>
      </c>
      <c r="AO130" s="22">
        <v>115.2941</v>
      </c>
      <c r="AP130" s="22">
        <v>115.2941</v>
      </c>
      <c r="AQ130" s="22">
        <v>115.8639</v>
      </c>
      <c r="AR130" s="22">
        <v>115.8639</v>
      </c>
      <c r="AS130" s="22">
        <v>115.8639</v>
      </c>
      <c r="AT130" s="22">
        <v>116.42489999999999</v>
      </c>
      <c r="AU130" s="22">
        <v>116.42489999999999</v>
      </c>
      <c r="AV130" s="22">
        <v>116.42489999999999</v>
      </c>
      <c r="AW130" s="22">
        <v>113.4333</v>
      </c>
      <c r="AX130" s="22">
        <v>113.4333</v>
      </c>
      <c r="AY130" s="22">
        <v>113.4333</v>
      </c>
      <c r="AZ130" s="22">
        <v>113.1193</v>
      </c>
      <c r="BA130" s="22">
        <v>113.1193</v>
      </c>
      <c r="BB130" s="22">
        <v>113.1193</v>
      </c>
      <c r="BC130" s="22">
        <v>114.3712</v>
      </c>
      <c r="BD130" s="22">
        <v>114.46250000000001</v>
      </c>
      <c r="BE130" s="22">
        <v>114.46250000000001</v>
      </c>
      <c r="BF130" s="22">
        <v>113.1515</v>
      </c>
      <c r="BG130" s="22">
        <v>113.1515</v>
      </c>
      <c r="BH130" s="22">
        <v>113.1515</v>
      </c>
      <c r="BI130" s="22">
        <v>113.1626</v>
      </c>
      <c r="BJ130" s="22">
        <v>113.1626</v>
      </c>
      <c r="BK130" s="22">
        <v>113.1626</v>
      </c>
      <c r="BL130" s="22">
        <v>117.363</v>
      </c>
      <c r="BM130" s="22">
        <v>117.363</v>
      </c>
      <c r="BN130" s="22">
        <v>117.363</v>
      </c>
      <c r="BO130" s="22">
        <v>117.10809999999999</v>
      </c>
      <c r="BP130" s="22">
        <v>117.1233</v>
      </c>
      <c r="BQ130" s="22">
        <v>117.1233</v>
      </c>
      <c r="BR130" s="22">
        <v>115.0183</v>
      </c>
      <c r="BS130" s="22">
        <v>115.0183</v>
      </c>
      <c r="BT130" s="22">
        <v>115.0183</v>
      </c>
      <c r="BU130" s="22">
        <v>116.2901</v>
      </c>
      <c r="BV130" s="22">
        <v>116.43340000000001</v>
      </c>
      <c r="BW130" s="22">
        <v>116.43340000000001</v>
      </c>
      <c r="BX130" s="22">
        <v>112.8394</v>
      </c>
      <c r="BY130" s="22">
        <v>112.8394</v>
      </c>
      <c r="BZ130" s="22">
        <v>112.8394</v>
      </c>
      <c r="CA130" s="22">
        <v>113.5735</v>
      </c>
      <c r="CB130" s="22">
        <v>113.5753</v>
      </c>
      <c r="CC130" s="22">
        <v>113.5753</v>
      </c>
      <c r="CD130" s="22">
        <v>113.1611</v>
      </c>
      <c r="CE130" s="22">
        <v>113.1611</v>
      </c>
      <c r="CF130" s="22">
        <v>113.1611</v>
      </c>
      <c r="CG130" s="22">
        <v>113.8193</v>
      </c>
      <c r="CH130" s="22">
        <v>113.8193</v>
      </c>
      <c r="CI130" s="22">
        <v>113.8193</v>
      </c>
      <c r="CJ130" s="22">
        <v>110.20610000000001</v>
      </c>
      <c r="CK130" s="22">
        <v>110.20610000000001</v>
      </c>
      <c r="CL130" s="22">
        <v>110.20610000000001</v>
      </c>
      <c r="CM130" s="22">
        <v>107.63249999999999</v>
      </c>
      <c r="CN130" s="22">
        <v>107.59229999999999</v>
      </c>
      <c r="CO130" s="22">
        <v>107.59229999999999</v>
      </c>
      <c r="CP130" s="22">
        <v>107.59229999999999</v>
      </c>
      <c r="CQ130" s="22">
        <v>107.59229999999999</v>
      </c>
      <c r="CR130" s="22">
        <v>107.59229999999999</v>
      </c>
      <c r="CS130" s="22">
        <v>109.9567</v>
      </c>
      <c r="CT130" s="22">
        <v>109.9166</v>
      </c>
      <c r="CU130" s="22">
        <v>109.9166</v>
      </c>
      <c r="CV130" s="22">
        <v>109.7864</v>
      </c>
      <c r="CW130" s="22">
        <v>109.7864</v>
      </c>
      <c r="CX130" s="22">
        <v>109.7864</v>
      </c>
      <c r="CY130" s="22">
        <v>109.0505</v>
      </c>
      <c r="CZ130" s="22">
        <v>108.97029999999999</v>
      </c>
      <c r="DA130" s="22">
        <v>108.97029999999999</v>
      </c>
      <c r="DB130" s="22">
        <v>103.62649999999999</v>
      </c>
      <c r="DC130" s="22">
        <v>103.62649999999999</v>
      </c>
      <c r="DD130" s="22">
        <v>103.62649999999999</v>
      </c>
      <c r="DE130" s="22">
        <v>103.325</v>
      </c>
      <c r="DF130" s="22">
        <v>103.325</v>
      </c>
      <c r="DG130" s="22">
        <v>103.325</v>
      </c>
      <c r="DH130" s="22">
        <v>100.011</v>
      </c>
      <c r="DI130" s="22">
        <v>100.011</v>
      </c>
      <c r="DJ130" s="22">
        <v>100.011</v>
      </c>
      <c r="DK130" s="22">
        <v>100.0545</v>
      </c>
      <c r="DL130" s="22">
        <v>100.0545</v>
      </c>
      <c r="DM130" s="22">
        <v>100.0545</v>
      </c>
      <c r="DN130" s="22">
        <v>97.801900000000003</v>
      </c>
      <c r="DO130" s="22">
        <v>97.801900000000003</v>
      </c>
      <c r="DP130" s="22">
        <v>97.801900000000003</v>
      </c>
      <c r="DQ130" s="22">
        <v>102.6597</v>
      </c>
      <c r="DR130" s="22">
        <v>102.6597</v>
      </c>
      <c r="DS130" s="22">
        <v>102.6597</v>
      </c>
      <c r="DT130" s="22">
        <v>102.69840000000001</v>
      </c>
      <c r="DU130" s="22">
        <v>102.69840000000001</v>
      </c>
      <c r="DV130" s="22">
        <v>102.69840000000001</v>
      </c>
      <c r="DW130" s="22">
        <v>105.3749</v>
      </c>
      <c r="DX130" s="22">
        <v>105.3749</v>
      </c>
      <c r="DY130" s="22">
        <v>105.3749</v>
      </c>
      <c r="DZ130" s="22">
        <v>107.6742</v>
      </c>
      <c r="EA130" s="22">
        <v>107.6742</v>
      </c>
      <c r="EB130" s="22">
        <v>107.6742</v>
      </c>
      <c r="EC130" s="22">
        <v>108.3635</v>
      </c>
      <c r="ED130" s="22">
        <v>108.3635</v>
      </c>
      <c r="EE130" s="22">
        <v>108.3635</v>
      </c>
      <c r="EF130" s="22">
        <v>108.4272</v>
      </c>
      <c r="EG130" s="22">
        <v>108.4272</v>
      </c>
      <c r="EH130" s="22">
        <v>108.4272</v>
      </c>
      <c r="EI130" s="22">
        <v>108.25620000000001</v>
      </c>
      <c r="EJ130" s="22">
        <v>108.25620000000001</v>
      </c>
      <c r="EK130" s="22">
        <v>108.25620000000001</v>
      </c>
      <c r="EL130" s="22">
        <v>108.2329</v>
      </c>
      <c r="EM130" s="22">
        <v>108.2329</v>
      </c>
      <c r="EN130" s="22">
        <v>108.2329</v>
      </c>
      <c r="EO130" s="22">
        <v>108.5179</v>
      </c>
      <c r="EP130" s="22">
        <v>108.5179</v>
      </c>
      <c r="EQ130" s="22">
        <v>108.5179</v>
      </c>
      <c r="ER130" s="22">
        <v>106.2423</v>
      </c>
      <c r="ES130" s="22">
        <v>106.2423</v>
      </c>
      <c r="ET130" s="22">
        <v>106.2423</v>
      </c>
      <c r="EU130" s="22">
        <v>104.3537</v>
      </c>
      <c r="EV130" s="22">
        <v>104.3537</v>
      </c>
      <c r="EW130" s="22">
        <v>104.3537</v>
      </c>
      <c r="EX130" s="22">
        <v>104.405</v>
      </c>
      <c r="EY130" s="22">
        <v>104.405</v>
      </c>
      <c r="EZ130" s="22">
        <v>104.405</v>
      </c>
      <c r="FA130" s="22">
        <v>107.04179999999999</v>
      </c>
      <c r="FB130" s="22">
        <v>107.04179999999999</v>
      </c>
      <c r="FC130" s="22">
        <v>107.04179999999999</v>
      </c>
      <c r="FD130" s="22">
        <v>104.1621</v>
      </c>
      <c r="FE130" s="22">
        <v>104.1621</v>
      </c>
      <c r="FF130" s="22">
        <v>104.1621</v>
      </c>
      <c r="FG130" s="22">
        <v>99.864099999999993</v>
      </c>
      <c r="FH130" s="22">
        <v>99.864099999999993</v>
      </c>
      <c r="FI130" s="22">
        <v>99.864099999999993</v>
      </c>
      <c r="FJ130" s="22">
        <v>100.8815</v>
      </c>
      <c r="FK130" s="22">
        <v>100.8815</v>
      </c>
      <c r="FL130" s="22">
        <v>100.8815</v>
      </c>
      <c r="FM130" s="22">
        <v>101.17749999999999</v>
      </c>
      <c r="FN130" s="22">
        <v>101.17749999999999</v>
      </c>
      <c r="FO130" s="22">
        <v>101.17749999999999</v>
      </c>
      <c r="FP130" s="22">
        <v>101.46420000000001</v>
      </c>
      <c r="FQ130" s="22">
        <v>101.46420000000001</v>
      </c>
      <c r="FR130" s="22">
        <v>101.46420000000001</v>
      </c>
      <c r="FS130" s="22">
        <v>100.52379999999999</v>
      </c>
      <c r="FT130" s="22">
        <v>100.52379999999999</v>
      </c>
      <c r="FU130" s="22">
        <v>100.52379999999999</v>
      </c>
      <c r="FV130" s="22">
        <v>100.8481</v>
      </c>
      <c r="FW130" s="22">
        <v>100.8481</v>
      </c>
      <c r="FX130" s="22">
        <v>100.8481</v>
      </c>
      <c r="FY130" s="22">
        <v>99.893199999999993</v>
      </c>
      <c r="FZ130" s="22">
        <v>99.893199999999993</v>
      </c>
      <c r="GA130" s="22">
        <v>99.893199999999993</v>
      </c>
      <c r="GB130" s="22">
        <v>100.4195</v>
      </c>
      <c r="GC130" s="22">
        <v>100.4195</v>
      </c>
      <c r="GD130" s="22">
        <v>100.4195</v>
      </c>
      <c r="GE130" s="22">
        <v>101.3788</v>
      </c>
      <c r="GF130" s="22">
        <v>101.3788</v>
      </c>
      <c r="GG130" s="22">
        <v>101.3788</v>
      </c>
      <c r="GH130" s="22">
        <v>102.0224</v>
      </c>
      <c r="GI130" s="22">
        <v>102.0224</v>
      </c>
      <c r="GJ130" s="22">
        <v>102.0224</v>
      </c>
      <c r="GK130" s="22">
        <v>101.46899999999999</v>
      </c>
      <c r="GL130" s="22">
        <v>101.46899999999999</v>
      </c>
      <c r="GM130" s="22">
        <v>101.46899999999999</v>
      </c>
      <c r="GN130" s="22">
        <v>102.9336</v>
      </c>
      <c r="GO130" s="22">
        <v>102.9336</v>
      </c>
      <c r="GP130" s="22">
        <v>102.9336</v>
      </c>
      <c r="GQ130" s="22">
        <v>103.9299</v>
      </c>
      <c r="GR130" s="22">
        <v>103.9299</v>
      </c>
      <c r="GS130" s="22">
        <v>103.9299</v>
      </c>
      <c r="GT130" s="22">
        <v>102.54300000000001</v>
      </c>
      <c r="GU130" s="22">
        <v>102.54300000000001</v>
      </c>
      <c r="GV130" s="22">
        <v>102.54300000000001</v>
      </c>
      <c r="GW130" s="22">
        <v>101.8952</v>
      </c>
      <c r="GX130" s="22">
        <v>101.8952</v>
      </c>
      <c r="GY130" s="22">
        <v>101.8952</v>
      </c>
      <c r="GZ130" s="22">
        <v>102.8295</v>
      </c>
      <c r="HA130" s="22">
        <v>102.8295</v>
      </c>
      <c r="HB130" s="22">
        <v>102.8295</v>
      </c>
      <c r="HC130" s="22">
        <v>102.22029999999999</v>
      </c>
      <c r="HD130" s="22">
        <v>102.22029999999999</v>
      </c>
      <c r="HE130" s="22">
        <v>102.22029999999999</v>
      </c>
      <c r="HF130" s="22">
        <v>100.9987</v>
      </c>
      <c r="HG130" s="22">
        <v>100.9987</v>
      </c>
      <c r="HH130" s="22">
        <v>100.9987</v>
      </c>
      <c r="HI130" s="22">
        <v>100.90770000000001</v>
      </c>
      <c r="HJ130" s="22">
        <v>100.90770000000001</v>
      </c>
      <c r="HK130" s="22">
        <v>100.90770000000001</v>
      </c>
      <c r="HL130" s="22">
        <v>101.084</v>
      </c>
      <c r="HM130" s="22">
        <v>101.084</v>
      </c>
      <c r="HN130" s="22">
        <v>101.084</v>
      </c>
      <c r="HO130" s="22">
        <v>101.1511</v>
      </c>
      <c r="HP130" s="22">
        <v>101.1511</v>
      </c>
      <c r="HQ130" s="22">
        <v>101.1511</v>
      </c>
      <c r="HR130" s="22">
        <v>100</v>
      </c>
      <c r="HS130" s="167">
        <v>100</v>
      </c>
      <c r="HT130" s="22">
        <v>100</v>
      </c>
      <c r="HU130" s="4">
        <v>99.712699999999998</v>
      </c>
      <c r="HV130" s="4">
        <v>99.712699999999998</v>
      </c>
      <c r="HW130" s="4">
        <v>99.712699999999998</v>
      </c>
      <c r="HX130" s="4">
        <v>100.6223</v>
      </c>
      <c r="HY130" s="4">
        <v>100.6223</v>
      </c>
      <c r="HZ130" s="4">
        <v>100.6223</v>
      </c>
      <c r="IA130" s="4">
        <v>102.4362</v>
      </c>
      <c r="IB130" s="4">
        <v>102.4362</v>
      </c>
      <c r="IC130" s="4">
        <v>102.4362</v>
      </c>
      <c r="ID130" s="4">
        <v>102.1358</v>
      </c>
      <c r="IE130" s="4">
        <v>102.1358</v>
      </c>
      <c r="IF130" s="4">
        <v>102.1358</v>
      </c>
      <c r="IG130" s="4">
        <v>100.3677</v>
      </c>
      <c r="IH130" s="4">
        <v>100.3677</v>
      </c>
      <c r="II130" s="4">
        <v>100.3677</v>
      </c>
      <c r="IJ130" s="28">
        <v>100.5942</v>
      </c>
    </row>
    <row r="131" spans="1:244" s="94" customFormat="1" ht="11.1" customHeight="1" x14ac:dyDescent="0.2">
      <c r="A131" s="95" t="s">
        <v>2293</v>
      </c>
      <c r="B131"/>
      <c r="C131" t="s">
        <v>5580</v>
      </c>
      <c r="D131" s="46" t="s">
        <v>55</v>
      </c>
      <c r="E131" s="58"/>
      <c r="F131" s="34"/>
      <c r="G131" s="34"/>
      <c r="H131" s="34"/>
      <c r="I131" s="34" t="str">
        <f>IF(LEFT($J$1,1)="1",VLOOKUP($A131,PPI_IPI_PGA_PGAI!$A:$I,2,FALSE),IF(LEFT($J$1,1)="2",VLOOKUP($A131,PPI_IPI_PGA_PGAI!$A:$I,3,FALSE),IF(LEFT($J$1,1)="3",VLOOKUP($A131,PPI_IPI_PGA_PGAI!$A:$I,4,FALSE),VLOOKUP($A131,PPI_IPI_PGA_PGAI!$A:$I,5,FALSE))))</f>
        <v>Kunststoffe in Primärformen</v>
      </c>
      <c r="J131" s="34"/>
      <c r="K131" s="34"/>
      <c r="L131" s="34"/>
      <c r="M131" s="34"/>
      <c r="N131" s="191"/>
      <c r="O131" s="5">
        <v>0.63770000000000004</v>
      </c>
      <c r="P131" s="22">
        <v>126.4217</v>
      </c>
      <c r="Q131" s="22">
        <v>126.4217</v>
      </c>
      <c r="R131" s="22">
        <v>126.4217</v>
      </c>
      <c r="S131" s="22">
        <v>127.9135</v>
      </c>
      <c r="T131" s="22">
        <v>127.9135</v>
      </c>
      <c r="U131" s="22">
        <v>127.9135</v>
      </c>
      <c r="V131" s="22">
        <v>128.0797</v>
      </c>
      <c r="W131" s="22">
        <v>128.0797</v>
      </c>
      <c r="X131" s="22">
        <v>128.0797</v>
      </c>
      <c r="Y131" s="22">
        <v>125.31319999999999</v>
      </c>
      <c r="Z131" s="22">
        <v>125.31319999999999</v>
      </c>
      <c r="AA131" s="22">
        <v>125.31319999999999</v>
      </c>
      <c r="AB131" s="22">
        <v>123.1953</v>
      </c>
      <c r="AC131" s="22">
        <v>123.1953</v>
      </c>
      <c r="AD131" s="22">
        <v>123.1953</v>
      </c>
      <c r="AE131" s="22">
        <v>120.3989</v>
      </c>
      <c r="AF131" s="22">
        <v>120.3989</v>
      </c>
      <c r="AG131" s="22">
        <v>120.3989</v>
      </c>
      <c r="AH131" s="22">
        <v>121.12130000000001</v>
      </c>
      <c r="AI131" s="22">
        <v>121.12130000000001</v>
      </c>
      <c r="AJ131" s="22">
        <v>121.12130000000001</v>
      </c>
      <c r="AK131" s="22">
        <v>127.48009999999999</v>
      </c>
      <c r="AL131" s="22">
        <v>127.48009999999999</v>
      </c>
      <c r="AM131" s="22">
        <v>127.48009999999999</v>
      </c>
      <c r="AN131" s="22">
        <v>135.7664</v>
      </c>
      <c r="AO131" s="22">
        <v>135.7664</v>
      </c>
      <c r="AP131" s="22">
        <v>135.7664</v>
      </c>
      <c r="AQ131" s="22">
        <v>134.1643</v>
      </c>
      <c r="AR131" s="22">
        <v>134.1643</v>
      </c>
      <c r="AS131" s="22">
        <v>134.1643</v>
      </c>
      <c r="AT131" s="22">
        <v>135.506</v>
      </c>
      <c r="AU131" s="22">
        <v>135.506</v>
      </c>
      <c r="AV131" s="22">
        <v>135.506</v>
      </c>
      <c r="AW131" s="22">
        <v>132.79580000000001</v>
      </c>
      <c r="AX131" s="22">
        <v>132.79580000000001</v>
      </c>
      <c r="AY131" s="22">
        <v>132.79580000000001</v>
      </c>
      <c r="AZ131" s="22">
        <v>132.9419</v>
      </c>
      <c r="BA131" s="22">
        <v>132.9419</v>
      </c>
      <c r="BB131" s="22">
        <v>132.9419</v>
      </c>
      <c r="BC131" s="22">
        <v>133.32740000000001</v>
      </c>
      <c r="BD131" s="22">
        <v>133.32740000000001</v>
      </c>
      <c r="BE131" s="22">
        <v>133.32740000000001</v>
      </c>
      <c r="BF131" s="22">
        <v>132.74080000000001</v>
      </c>
      <c r="BG131" s="22">
        <v>132.74080000000001</v>
      </c>
      <c r="BH131" s="22">
        <v>132.74080000000001</v>
      </c>
      <c r="BI131" s="22">
        <v>132.97980000000001</v>
      </c>
      <c r="BJ131" s="22">
        <v>132.97980000000001</v>
      </c>
      <c r="BK131" s="22">
        <v>132.97980000000001</v>
      </c>
      <c r="BL131" s="22">
        <v>149.4691</v>
      </c>
      <c r="BM131" s="22">
        <v>149.4691</v>
      </c>
      <c r="BN131" s="22">
        <v>149.4691</v>
      </c>
      <c r="BO131" s="22">
        <v>153.53469999999999</v>
      </c>
      <c r="BP131" s="22">
        <v>153.53469999999999</v>
      </c>
      <c r="BQ131" s="22">
        <v>153.53469999999999</v>
      </c>
      <c r="BR131" s="22">
        <v>152.15289999999999</v>
      </c>
      <c r="BS131" s="22">
        <v>152.15289999999999</v>
      </c>
      <c r="BT131" s="22">
        <v>152.15289999999999</v>
      </c>
      <c r="BU131" s="22">
        <v>152.21379999999999</v>
      </c>
      <c r="BV131" s="22">
        <v>152.21379999999999</v>
      </c>
      <c r="BW131" s="22">
        <v>152.21379999999999</v>
      </c>
      <c r="BX131" s="22">
        <v>148.28659999999999</v>
      </c>
      <c r="BY131" s="22">
        <v>148.28659999999999</v>
      </c>
      <c r="BZ131" s="22">
        <v>148.28659999999999</v>
      </c>
      <c r="CA131" s="22">
        <v>146.31450000000001</v>
      </c>
      <c r="CB131" s="22">
        <v>146.31450000000001</v>
      </c>
      <c r="CC131" s="22">
        <v>146.31450000000001</v>
      </c>
      <c r="CD131" s="22">
        <v>147.5874</v>
      </c>
      <c r="CE131" s="22">
        <v>147.5874</v>
      </c>
      <c r="CF131" s="22">
        <v>147.5874</v>
      </c>
      <c r="CG131" s="22">
        <v>141.68389999999999</v>
      </c>
      <c r="CH131" s="22">
        <v>141.68389999999999</v>
      </c>
      <c r="CI131" s="22">
        <v>141.68389999999999</v>
      </c>
      <c r="CJ131" s="22">
        <v>122.0749</v>
      </c>
      <c r="CK131" s="22">
        <v>122.0749</v>
      </c>
      <c r="CL131" s="22">
        <v>122.0749</v>
      </c>
      <c r="CM131" s="22">
        <v>117.33839999999999</v>
      </c>
      <c r="CN131" s="22">
        <v>117.33839999999999</v>
      </c>
      <c r="CO131" s="22">
        <v>117.33839999999999</v>
      </c>
      <c r="CP131" s="22">
        <v>121.49209999999999</v>
      </c>
      <c r="CQ131" s="22">
        <v>121.49209999999999</v>
      </c>
      <c r="CR131" s="22">
        <v>121.49209999999999</v>
      </c>
      <c r="CS131" s="22">
        <v>123.81270000000001</v>
      </c>
      <c r="CT131" s="22">
        <v>123.81270000000001</v>
      </c>
      <c r="CU131" s="22">
        <v>123.81270000000001</v>
      </c>
      <c r="CV131" s="22">
        <v>122.97069999999999</v>
      </c>
      <c r="CW131" s="22">
        <v>122.97069999999999</v>
      </c>
      <c r="CX131" s="22">
        <v>122.97069999999999</v>
      </c>
      <c r="CY131" s="22">
        <v>129.36510000000001</v>
      </c>
      <c r="CZ131" s="22">
        <v>129.36510000000001</v>
      </c>
      <c r="DA131" s="22">
        <v>129.36510000000001</v>
      </c>
      <c r="DB131" s="22">
        <v>123.2333</v>
      </c>
      <c r="DC131" s="22">
        <v>123.2333</v>
      </c>
      <c r="DD131" s="22">
        <v>123.2333</v>
      </c>
      <c r="DE131" s="22">
        <v>123.6211</v>
      </c>
      <c r="DF131" s="22">
        <v>123.6211</v>
      </c>
      <c r="DG131" s="22">
        <v>123.6211</v>
      </c>
      <c r="DH131" s="22">
        <v>124.3099</v>
      </c>
      <c r="DI131" s="22">
        <v>124.3099</v>
      </c>
      <c r="DJ131" s="22">
        <v>124.3099</v>
      </c>
      <c r="DK131" s="22">
        <v>124.2534</v>
      </c>
      <c r="DL131" s="22">
        <v>124.2534</v>
      </c>
      <c r="DM131" s="22">
        <v>124.2534</v>
      </c>
      <c r="DN131" s="22">
        <v>120.4594</v>
      </c>
      <c r="DO131" s="22">
        <v>120.4594</v>
      </c>
      <c r="DP131" s="22">
        <v>120.4594</v>
      </c>
      <c r="DQ131" s="22">
        <v>123.9204</v>
      </c>
      <c r="DR131" s="22">
        <v>123.9204</v>
      </c>
      <c r="DS131" s="22">
        <v>123.9204</v>
      </c>
      <c r="DT131" s="22">
        <v>123.27</v>
      </c>
      <c r="DU131" s="22">
        <v>123.27</v>
      </c>
      <c r="DV131" s="22">
        <v>123.27</v>
      </c>
      <c r="DW131" s="22">
        <v>122.28660000000001</v>
      </c>
      <c r="DX131" s="22">
        <v>122.28660000000001</v>
      </c>
      <c r="DY131" s="22">
        <v>122.28660000000001</v>
      </c>
      <c r="DZ131" s="22">
        <v>121.3077</v>
      </c>
      <c r="EA131" s="22">
        <v>121.3077</v>
      </c>
      <c r="EB131" s="22">
        <v>121.3077</v>
      </c>
      <c r="EC131" s="22">
        <v>120.5729</v>
      </c>
      <c r="ED131" s="22">
        <v>120.5729</v>
      </c>
      <c r="EE131" s="22">
        <v>120.5729</v>
      </c>
      <c r="EF131" s="22">
        <v>120.3013</v>
      </c>
      <c r="EG131" s="22">
        <v>120.3013</v>
      </c>
      <c r="EH131" s="22">
        <v>120.3013</v>
      </c>
      <c r="EI131" s="22">
        <v>120.6246</v>
      </c>
      <c r="EJ131" s="22">
        <v>120.6246</v>
      </c>
      <c r="EK131" s="22">
        <v>120.6246</v>
      </c>
      <c r="EL131" s="22">
        <v>119.03870000000001</v>
      </c>
      <c r="EM131" s="22">
        <v>119.03870000000001</v>
      </c>
      <c r="EN131" s="22">
        <v>119.03870000000001</v>
      </c>
      <c r="EO131" s="22">
        <v>117.873</v>
      </c>
      <c r="EP131" s="22">
        <v>117.873</v>
      </c>
      <c r="EQ131" s="22">
        <v>117.873</v>
      </c>
      <c r="ER131" s="22">
        <v>118.054</v>
      </c>
      <c r="ES131" s="22">
        <v>118.054</v>
      </c>
      <c r="ET131" s="22">
        <v>118.054</v>
      </c>
      <c r="EU131" s="22">
        <v>117.9939</v>
      </c>
      <c r="EV131" s="22">
        <v>117.9939</v>
      </c>
      <c r="EW131" s="22">
        <v>117.9939</v>
      </c>
      <c r="EX131" s="22">
        <v>117.4344</v>
      </c>
      <c r="EY131" s="22">
        <v>117.4344</v>
      </c>
      <c r="EZ131" s="22">
        <v>117.4344</v>
      </c>
      <c r="FA131" s="22">
        <v>112.9268</v>
      </c>
      <c r="FB131" s="22">
        <v>112.9268</v>
      </c>
      <c r="FC131" s="22">
        <v>112.9268</v>
      </c>
      <c r="FD131" s="22">
        <v>101.4182</v>
      </c>
      <c r="FE131" s="22">
        <v>101.4182</v>
      </c>
      <c r="FF131" s="22">
        <v>101.4182</v>
      </c>
      <c r="FG131" s="22">
        <v>97.038200000000003</v>
      </c>
      <c r="FH131" s="22">
        <v>97.038200000000003</v>
      </c>
      <c r="FI131" s="22">
        <v>97.038200000000003</v>
      </c>
      <c r="FJ131" s="22">
        <v>98.710800000000006</v>
      </c>
      <c r="FK131" s="22">
        <v>98.710800000000006</v>
      </c>
      <c r="FL131" s="22">
        <v>98.710800000000006</v>
      </c>
      <c r="FM131" s="22">
        <v>99.497399999999999</v>
      </c>
      <c r="FN131" s="22">
        <v>99.497399999999999</v>
      </c>
      <c r="FO131" s="22">
        <v>99.497399999999999</v>
      </c>
      <c r="FP131" s="22">
        <v>99.987200000000001</v>
      </c>
      <c r="FQ131" s="22">
        <v>99.987200000000001</v>
      </c>
      <c r="FR131" s="22">
        <v>99.987200000000001</v>
      </c>
      <c r="FS131" s="22">
        <v>99.940600000000003</v>
      </c>
      <c r="FT131" s="22">
        <v>99.940600000000003</v>
      </c>
      <c r="FU131" s="22">
        <v>99.940600000000003</v>
      </c>
      <c r="FV131" s="22">
        <v>99.384399999999999</v>
      </c>
      <c r="FW131" s="22">
        <v>99.384399999999999</v>
      </c>
      <c r="FX131" s="22">
        <v>99.384399999999999</v>
      </c>
      <c r="FY131" s="22">
        <v>100.6126</v>
      </c>
      <c r="FZ131" s="22">
        <v>100.6126</v>
      </c>
      <c r="GA131" s="22">
        <v>100.6126</v>
      </c>
      <c r="GB131" s="22">
        <v>101.2428</v>
      </c>
      <c r="GC131" s="22">
        <v>101.2428</v>
      </c>
      <c r="GD131" s="22">
        <v>101.2428</v>
      </c>
      <c r="GE131" s="22">
        <v>104.1571</v>
      </c>
      <c r="GF131" s="22">
        <v>104.1571</v>
      </c>
      <c r="GG131" s="22">
        <v>104.1571</v>
      </c>
      <c r="GH131" s="22">
        <v>107.9198</v>
      </c>
      <c r="GI131" s="22">
        <v>107.9198</v>
      </c>
      <c r="GJ131" s="22">
        <v>107.9198</v>
      </c>
      <c r="GK131" s="22">
        <v>108.87139999999999</v>
      </c>
      <c r="GL131" s="22">
        <v>108.87139999999999</v>
      </c>
      <c r="GM131" s="22">
        <v>108.87139999999999</v>
      </c>
      <c r="GN131" s="22">
        <v>111.4539</v>
      </c>
      <c r="GO131" s="22">
        <v>111.4539</v>
      </c>
      <c r="GP131" s="22">
        <v>111.4539</v>
      </c>
      <c r="GQ131" s="22">
        <v>113.47280000000001</v>
      </c>
      <c r="GR131" s="22">
        <v>113.47280000000001</v>
      </c>
      <c r="GS131" s="22">
        <v>113.47280000000001</v>
      </c>
      <c r="GT131" s="22">
        <v>109.98099999999999</v>
      </c>
      <c r="GU131" s="22">
        <v>109.98099999999999</v>
      </c>
      <c r="GV131" s="22">
        <v>109.98099999999999</v>
      </c>
      <c r="GW131" s="22">
        <v>111.236</v>
      </c>
      <c r="GX131" s="22">
        <v>111.236</v>
      </c>
      <c r="GY131" s="22">
        <v>111.236</v>
      </c>
      <c r="GZ131" s="22">
        <v>112.48520000000001</v>
      </c>
      <c r="HA131" s="22">
        <v>112.48520000000001</v>
      </c>
      <c r="HB131" s="22">
        <v>112.48520000000001</v>
      </c>
      <c r="HC131" s="22">
        <v>112.6614</v>
      </c>
      <c r="HD131" s="22">
        <v>112.6614</v>
      </c>
      <c r="HE131" s="22">
        <v>112.6614</v>
      </c>
      <c r="HF131" s="22">
        <v>108.88760000000001</v>
      </c>
      <c r="HG131" s="22">
        <v>108.88760000000001</v>
      </c>
      <c r="HH131" s="22">
        <v>108.88760000000001</v>
      </c>
      <c r="HI131" s="22">
        <v>106.0474</v>
      </c>
      <c r="HJ131" s="22">
        <v>106.0474</v>
      </c>
      <c r="HK131" s="22">
        <v>106.0474</v>
      </c>
      <c r="HL131" s="22">
        <v>104.11499999999999</v>
      </c>
      <c r="HM131" s="22">
        <v>104.11499999999999</v>
      </c>
      <c r="HN131" s="22">
        <v>104.11499999999999</v>
      </c>
      <c r="HO131" s="22">
        <v>100.58329999999999</v>
      </c>
      <c r="HP131" s="22">
        <v>100.58329999999999</v>
      </c>
      <c r="HQ131" s="22">
        <v>100.58329999999999</v>
      </c>
      <c r="HR131" s="22">
        <v>100</v>
      </c>
      <c r="HS131" s="167">
        <v>100</v>
      </c>
      <c r="HT131" s="22">
        <v>100</v>
      </c>
      <c r="HU131" s="4">
        <v>96.7714</v>
      </c>
      <c r="HV131" s="4">
        <v>96.7714</v>
      </c>
      <c r="HW131" s="4">
        <v>96.7714</v>
      </c>
      <c r="HX131" s="4">
        <v>98.999200000000002</v>
      </c>
      <c r="HY131" s="4">
        <v>98.999200000000002</v>
      </c>
      <c r="HZ131" s="4">
        <v>98.999200000000002</v>
      </c>
      <c r="IA131" s="4">
        <v>100.28270000000001</v>
      </c>
      <c r="IB131" s="4">
        <v>100.28270000000001</v>
      </c>
      <c r="IC131" s="4">
        <v>100.28270000000001</v>
      </c>
      <c r="ID131" s="4">
        <v>100.14919999999999</v>
      </c>
      <c r="IE131" s="4">
        <v>100.14919999999999</v>
      </c>
      <c r="IF131" s="4">
        <v>100.14919999999999</v>
      </c>
      <c r="IG131" s="4">
        <v>100.6987</v>
      </c>
      <c r="IH131" s="4">
        <v>100.6987</v>
      </c>
      <c r="II131" s="4">
        <v>100.6987</v>
      </c>
      <c r="IJ131" s="28">
        <v>114.1283</v>
      </c>
    </row>
    <row r="132" spans="1:244" s="94" customFormat="1" ht="11.1" customHeight="1" x14ac:dyDescent="0.2">
      <c r="A132" s="95" t="s">
        <v>2296</v>
      </c>
      <c r="B132"/>
      <c r="C132" t="s">
        <v>5581</v>
      </c>
      <c r="D132" s="46" t="s">
        <v>56</v>
      </c>
      <c r="E132" s="58"/>
      <c r="F132" s="34"/>
      <c r="G132" s="34"/>
      <c r="H132" s="34" t="str">
        <f>IF(LEFT($J$1,1)="1",VLOOKUP($A132,PPI_IPI_PGA_PGAI!$A:$I,2,FALSE),IF(LEFT($J$1,1)="2",VLOOKUP($A132,PPI_IPI_PGA_PGAI!$A:$I,3,FALSE),IF(LEFT($J$1,1)="3",VLOOKUP($A132,PPI_IPI_PGA_PGAI!$A:$I,4,FALSE),VLOOKUP($A132,PPI_IPI_PGA_PGAI!$A:$I,5,FALSE))))</f>
        <v>Schädlingsbekämpfungs-, Pflanzenschutz- und Desinfektionsmittel</v>
      </c>
      <c r="I132" s="34"/>
      <c r="J132" s="34"/>
      <c r="K132" s="34"/>
      <c r="L132" s="34"/>
      <c r="M132" s="34"/>
      <c r="N132" s="191"/>
      <c r="O132" s="5">
        <v>6.7599999999999993E-2</v>
      </c>
      <c r="P132" s="153" t="s">
        <v>5719</v>
      </c>
      <c r="Q132" s="153" t="s">
        <v>5719</v>
      </c>
      <c r="R132" s="153" t="s">
        <v>5719</v>
      </c>
      <c r="S132" s="153" t="s">
        <v>5719</v>
      </c>
      <c r="T132" s="153" t="s">
        <v>5719</v>
      </c>
      <c r="U132" s="153" t="s">
        <v>5719</v>
      </c>
      <c r="V132" s="153" t="s">
        <v>5719</v>
      </c>
      <c r="W132" s="153" t="s">
        <v>5719</v>
      </c>
      <c r="X132" s="153" t="s">
        <v>5719</v>
      </c>
      <c r="Y132" s="153" t="s">
        <v>5719</v>
      </c>
      <c r="Z132" s="153" t="s">
        <v>5719</v>
      </c>
      <c r="AA132" s="153" t="s">
        <v>5719</v>
      </c>
      <c r="AB132" s="153" t="s">
        <v>5719</v>
      </c>
      <c r="AC132" s="153" t="s">
        <v>5719</v>
      </c>
      <c r="AD132" s="153" t="s">
        <v>5719</v>
      </c>
      <c r="AE132" s="153" t="s">
        <v>5719</v>
      </c>
      <c r="AF132" s="153" t="s">
        <v>5719</v>
      </c>
      <c r="AG132" s="153" t="s">
        <v>5719</v>
      </c>
      <c r="AH132" s="153" t="s">
        <v>5719</v>
      </c>
      <c r="AI132" s="153" t="s">
        <v>5719</v>
      </c>
      <c r="AJ132" s="153" t="s">
        <v>5719</v>
      </c>
      <c r="AK132" s="153" t="s">
        <v>5719</v>
      </c>
      <c r="AL132" s="153" t="s">
        <v>5719</v>
      </c>
      <c r="AM132" s="153" t="s">
        <v>5719</v>
      </c>
      <c r="AN132" s="153" t="s">
        <v>5719</v>
      </c>
      <c r="AO132" s="153" t="s">
        <v>5719</v>
      </c>
      <c r="AP132" s="153" t="s">
        <v>5719</v>
      </c>
      <c r="AQ132" s="153" t="s">
        <v>5719</v>
      </c>
      <c r="AR132" s="153" t="s">
        <v>5719</v>
      </c>
      <c r="AS132" s="153" t="s">
        <v>5719</v>
      </c>
      <c r="AT132" s="153" t="s">
        <v>5719</v>
      </c>
      <c r="AU132" s="153" t="s">
        <v>5719</v>
      </c>
      <c r="AV132" s="153" t="s">
        <v>5719</v>
      </c>
      <c r="AW132" s="153" t="s">
        <v>5719</v>
      </c>
      <c r="AX132" s="153" t="s">
        <v>5719</v>
      </c>
      <c r="AY132" s="153" t="s">
        <v>5719</v>
      </c>
      <c r="AZ132" s="153" t="s">
        <v>5719</v>
      </c>
      <c r="BA132" s="153" t="s">
        <v>5719</v>
      </c>
      <c r="BB132" s="153" t="s">
        <v>5719</v>
      </c>
      <c r="BC132" s="153" t="s">
        <v>5719</v>
      </c>
      <c r="BD132" s="153" t="s">
        <v>5719</v>
      </c>
      <c r="BE132" s="153" t="s">
        <v>5719</v>
      </c>
      <c r="BF132" s="153" t="s">
        <v>5719</v>
      </c>
      <c r="BG132" s="153" t="s">
        <v>5719</v>
      </c>
      <c r="BH132" s="153" t="s">
        <v>5719</v>
      </c>
      <c r="BI132" s="153" t="s">
        <v>5719</v>
      </c>
      <c r="BJ132" s="153" t="s">
        <v>5719</v>
      </c>
      <c r="BK132" s="153" t="s">
        <v>5719</v>
      </c>
      <c r="BL132" s="153" t="s">
        <v>5719</v>
      </c>
      <c r="BM132" s="153" t="s">
        <v>5719</v>
      </c>
      <c r="BN132" s="153" t="s">
        <v>5719</v>
      </c>
      <c r="BO132" s="153" t="s">
        <v>5719</v>
      </c>
      <c r="BP132" s="153" t="s">
        <v>5719</v>
      </c>
      <c r="BQ132" s="153" t="s">
        <v>5719</v>
      </c>
      <c r="BR132" s="153" t="s">
        <v>5719</v>
      </c>
      <c r="BS132" s="153" t="s">
        <v>5719</v>
      </c>
      <c r="BT132" s="153" t="s">
        <v>5719</v>
      </c>
      <c r="BU132" s="153" t="s">
        <v>5719</v>
      </c>
      <c r="BV132" s="153" t="s">
        <v>5719</v>
      </c>
      <c r="BW132" s="153" t="s">
        <v>5719</v>
      </c>
      <c r="BX132" s="153" t="s">
        <v>5719</v>
      </c>
      <c r="BY132" s="153" t="s">
        <v>5719</v>
      </c>
      <c r="BZ132" s="153" t="s">
        <v>5719</v>
      </c>
      <c r="CA132" s="153" t="s">
        <v>5719</v>
      </c>
      <c r="CB132" s="153" t="s">
        <v>5719</v>
      </c>
      <c r="CC132" s="153" t="s">
        <v>5719</v>
      </c>
      <c r="CD132" s="153" t="s">
        <v>5719</v>
      </c>
      <c r="CE132" s="153" t="s">
        <v>5719</v>
      </c>
      <c r="CF132" s="153" t="s">
        <v>5719</v>
      </c>
      <c r="CG132" s="153" t="s">
        <v>5719</v>
      </c>
      <c r="CH132" s="153" t="s">
        <v>5719</v>
      </c>
      <c r="CI132" s="153" t="s">
        <v>5719</v>
      </c>
      <c r="CJ132" s="153" t="s">
        <v>5719</v>
      </c>
      <c r="CK132" s="153" t="s">
        <v>5719</v>
      </c>
      <c r="CL132" s="153" t="s">
        <v>5719</v>
      </c>
      <c r="CM132" s="153" t="s">
        <v>5719</v>
      </c>
      <c r="CN132" s="153" t="s">
        <v>5719</v>
      </c>
      <c r="CO132" s="153" t="s">
        <v>5719</v>
      </c>
      <c r="CP132" s="153" t="s">
        <v>5719</v>
      </c>
      <c r="CQ132" s="153" t="s">
        <v>5719</v>
      </c>
      <c r="CR132" s="153" t="s">
        <v>5719</v>
      </c>
      <c r="CS132" s="153" t="s">
        <v>5719</v>
      </c>
      <c r="CT132" s="153" t="s">
        <v>5719</v>
      </c>
      <c r="CU132" s="153" t="s">
        <v>5719</v>
      </c>
      <c r="CV132" s="153" t="s">
        <v>5719</v>
      </c>
      <c r="CW132" s="153" t="s">
        <v>5719</v>
      </c>
      <c r="CX132" s="153" t="s">
        <v>5719</v>
      </c>
      <c r="CY132" s="153" t="s">
        <v>5719</v>
      </c>
      <c r="CZ132" s="153" t="s">
        <v>5719</v>
      </c>
      <c r="DA132" s="153" t="s">
        <v>5719</v>
      </c>
      <c r="DB132" s="153" t="s">
        <v>5719</v>
      </c>
      <c r="DC132" s="22">
        <v>99.056100000000001</v>
      </c>
      <c r="DD132" s="22">
        <v>99.056100000000001</v>
      </c>
      <c r="DE132" s="22">
        <v>97.578999999999994</v>
      </c>
      <c r="DF132" s="22">
        <v>97.578999999999994</v>
      </c>
      <c r="DG132" s="22">
        <v>97.578999999999994</v>
      </c>
      <c r="DH132" s="22">
        <v>95.690299999999993</v>
      </c>
      <c r="DI132" s="22">
        <v>95.690299999999993</v>
      </c>
      <c r="DJ132" s="22">
        <v>95.690299999999993</v>
      </c>
      <c r="DK132" s="22">
        <v>94.2898</v>
      </c>
      <c r="DL132" s="22">
        <v>94.2898</v>
      </c>
      <c r="DM132" s="22">
        <v>94.2898</v>
      </c>
      <c r="DN132" s="22">
        <v>91.259699999999995</v>
      </c>
      <c r="DO132" s="22">
        <v>91.259699999999995</v>
      </c>
      <c r="DP132" s="22">
        <v>91.259699999999995</v>
      </c>
      <c r="DQ132" s="22">
        <v>93.043899999999994</v>
      </c>
      <c r="DR132" s="22">
        <v>93.043899999999994</v>
      </c>
      <c r="DS132" s="22">
        <v>93.043899999999994</v>
      </c>
      <c r="DT132" s="22">
        <v>98.351699999999994</v>
      </c>
      <c r="DU132" s="22">
        <v>98.351699999999994</v>
      </c>
      <c r="DV132" s="22">
        <v>98.351699999999994</v>
      </c>
      <c r="DW132" s="22">
        <v>98.24</v>
      </c>
      <c r="DX132" s="22">
        <v>98.24</v>
      </c>
      <c r="DY132" s="22">
        <v>98.24</v>
      </c>
      <c r="DZ132" s="22">
        <v>100.6696</v>
      </c>
      <c r="EA132" s="22">
        <v>100.6696</v>
      </c>
      <c r="EB132" s="22">
        <v>100.6696</v>
      </c>
      <c r="EC132" s="22">
        <v>98.438400000000001</v>
      </c>
      <c r="ED132" s="22">
        <v>98.438400000000001</v>
      </c>
      <c r="EE132" s="22">
        <v>98.438400000000001</v>
      </c>
      <c r="EF132" s="22">
        <v>94.7</v>
      </c>
      <c r="EG132" s="22">
        <v>94.7</v>
      </c>
      <c r="EH132" s="22">
        <v>94.7</v>
      </c>
      <c r="EI132" s="22">
        <v>95.122399999999999</v>
      </c>
      <c r="EJ132" s="22">
        <v>95.122399999999999</v>
      </c>
      <c r="EK132" s="22">
        <v>95.122399999999999</v>
      </c>
      <c r="EL132" s="22">
        <v>96.659599999999998</v>
      </c>
      <c r="EM132" s="22">
        <v>96.659599999999998</v>
      </c>
      <c r="EN132" s="22">
        <v>96.659599999999998</v>
      </c>
      <c r="EO132" s="22">
        <v>92.158299999999997</v>
      </c>
      <c r="EP132" s="22">
        <v>92.158299999999997</v>
      </c>
      <c r="EQ132" s="22">
        <v>92.158299999999997</v>
      </c>
      <c r="ER132" s="22">
        <v>93.4726</v>
      </c>
      <c r="ES132" s="22">
        <v>93.4726</v>
      </c>
      <c r="ET132" s="22">
        <v>93.4726</v>
      </c>
      <c r="EU132" s="22">
        <v>92.817099999999996</v>
      </c>
      <c r="EV132" s="22">
        <v>92.817099999999996</v>
      </c>
      <c r="EW132" s="22">
        <v>92.817099999999996</v>
      </c>
      <c r="EX132" s="22">
        <v>93.5364</v>
      </c>
      <c r="EY132" s="22">
        <v>93.5364</v>
      </c>
      <c r="EZ132" s="22">
        <v>93.5364</v>
      </c>
      <c r="FA132" s="22">
        <v>94.156800000000004</v>
      </c>
      <c r="FB132" s="22">
        <v>94.156800000000004</v>
      </c>
      <c r="FC132" s="22">
        <v>94.156800000000004</v>
      </c>
      <c r="FD132" s="22">
        <v>88.286000000000001</v>
      </c>
      <c r="FE132" s="22">
        <v>88.286000000000001</v>
      </c>
      <c r="FF132" s="22">
        <v>88.286000000000001</v>
      </c>
      <c r="FG132" s="22">
        <v>88.598200000000006</v>
      </c>
      <c r="FH132" s="22">
        <v>88.598200000000006</v>
      </c>
      <c r="FI132" s="22">
        <v>88.598200000000006</v>
      </c>
      <c r="FJ132" s="22">
        <v>88.217500000000001</v>
      </c>
      <c r="FK132" s="22">
        <v>88.217500000000001</v>
      </c>
      <c r="FL132" s="22">
        <v>88.217500000000001</v>
      </c>
      <c r="FM132" s="22">
        <v>86.510199999999998</v>
      </c>
      <c r="FN132" s="22">
        <v>86.510199999999998</v>
      </c>
      <c r="FO132" s="22">
        <v>86.510199999999998</v>
      </c>
      <c r="FP132" s="22">
        <v>89.122399999999999</v>
      </c>
      <c r="FQ132" s="22">
        <v>89.122399999999999</v>
      </c>
      <c r="FR132" s="22">
        <v>89.122399999999999</v>
      </c>
      <c r="FS132" s="22">
        <v>87.782200000000003</v>
      </c>
      <c r="FT132" s="22">
        <v>87.782200000000003</v>
      </c>
      <c r="FU132" s="22">
        <v>87.782200000000003</v>
      </c>
      <c r="FV132" s="22">
        <v>89.520200000000003</v>
      </c>
      <c r="FW132" s="22">
        <v>89.520200000000003</v>
      </c>
      <c r="FX132" s="22">
        <v>89.520200000000003</v>
      </c>
      <c r="FY132" s="22">
        <v>90.765100000000004</v>
      </c>
      <c r="FZ132" s="22">
        <v>90.765100000000004</v>
      </c>
      <c r="GA132" s="22">
        <v>90.765100000000004</v>
      </c>
      <c r="GB132" s="22">
        <v>89.175600000000003</v>
      </c>
      <c r="GC132" s="22">
        <v>89.175600000000003</v>
      </c>
      <c r="GD132" s="22">
        <v>89.175600000000003</v>
      </c>
      <c r="GE132" s="22">
        <v>90.417199999999994</v>
      </c>
      <c r="GF132" s="22">
        <v>90.417199999999994</v>
      </c>
      <c r="GG132" s="22">
        <v>90.417199999999994</v>
      </c>
      <c r="GH132" s="22">
        <v>91.704700000000003</v>
      </c>
      <c r="GI132" s="22">
        <v>91.704700000000003</v>
      </c>
      <c r="GJ132" s="22">
        <v>91.704700000000003</v>
      </c>
      <c r="GK132" s="22">
        <v>93.168700000000001</v>
      </c>
      <c r="GL132" s="22">
        <v>93.168700000000001</v>
      </c>
      <c r="GM132" s="22">
        <v>93.168700000000001</v>
      </c>
      <c r="GN132" s="22">
        <v>93.995199999999997</v>
      </c>
      <c r="GO132" s="22">
        <v>93.995199999999997</v>
      </c>
      <c r="GP132" s="22">
        <v>93.995199999999997</v>
      </c>
      <c r="GQ132" s="22">
        <v>93.339100000000002</v>
      </c>
      <c r="GR132" s="22">
        <v>93.339100000000002</v>
      </c>
      <c r="GS132" s="22">
        <v>93.339100000000002</v>
      </c>
      <c r="GT132" s="22">
        <v>94.569000000000003</v>
      </c>
      <c r="GU132" s="22">
        <v>94.569000000000003</v>
      </c>
      <c r="GV132" s="22">
        <v>94.569000000000003</v>
      </c>
      <c r="GW132" s="22">
        <v>95.800399999999996</v>
      </c>
      <c r="GX132" s="22">
        <v>95.800399999999996</v>
      </c>
      <c r="GY132" s="22">
        <v>95.800399999999996</v>
      </c>
      <c r="GZ132" s="22">
        <v>96.575900000000004</v>
      </c>
      <c r="HA132" s="22">
        <v>96.575900000000004</v>
      </c>
      <c r="HB132" s="22">
        <v>96.575900000000004</v>
      </c>
      <c r="HC132" s="22">
        <v>97.756399999999999</v>
      </c>
      <c r="HD132" s="22">
        <v>97.756399999999999</v>
      </c>
      <c r="HE132" s="22">
        <v>97.756399999999999</v>
      </c>
      <c r="HF132" s="22">
        <v>98.471699999999998</v>
      </c>
      <c r="HG132" s="22">
        <v>98.471699999999998</v>
      </c>
      <c r="HH132" s="22">
        <v>98.471699999999998</v>
      </c>
      <c r="HI132" s="22">
        <v>99.5124</v>
      </c>
      <c r="HJ132" s="22">
        <v>99.5124</v>
      </c>
      <c r="HK132" s="22">
        <v>99.5124</v>
      </c>
      <c r="HL132" s="22">
        <v>99.999799999999993</v>
      </c>
      <c r="HM132" s="22">
        <v>99.999799999999993</v>
      </c>
      <c r="HN132" s="22">
        <v>99.999799999999993</v>
      </c>
      <c r="HO132" s="22">
        <v>100.0016</v>
      </c>
      <c r="HP132" s="22">
        <v>100.0016</v>
      </c>
      <c r="HQ132" s="22">
        <v>100.0016</v>
      </c>
      <c r="HR132" s="22">
        <v>100</v>
      </c>
      <c r="HS132" s="167">
        <v>100</v>
      </c>
      <c r="HT132" s="22">
        <v>100</v>
      </c>
      <c r="HU132" s="4">
        <v>98.251300000000001</v>
      </c>
      <c r="HV132" s="4">
        <v>98.251300000000001</v>
      </c>
      <c r="HW132" s="4">
        <v>98.251300000000001</v>
      </c>
      <c r="HX132" s="4">
        <v>93.661699999999996</v>
      </c>
      <c r="HY132" s="4">
        <v>93.661699999999996</v>
      </c>
      <c r="HZ132" s="4">
        <v>93.661699999999996</v>
      </c>
      <c r="IA132" s="4">
        <v>95.644000000000005</v>
      </c>
      <c r="IB132" s="4">
        <v>95.644000000000005</v>
      </c>
      <c r="IC132" s="4">
        <v>95.644000000000005</v>
      </c>
      <c r="ID132" s="4">
        <v>96.967500000000001</v>
      </c>
      <c r="IE132" s="4">
        <v>96.967500000000001</v>
      </c>
      <c r="IF132" s="4">
        <v>96.967500000000001</v>
      </c>
      <c r="IG132" s="4">
        <v>97.987200000000001</v>
      </c>
      <c r="IH132" s="4">
        <v>97.987200000000001</v>
      </c>
      <c r="II132" s="4">
        <v>97.987200000000001</v>
      </c>
      <c r="IJ132" s="28">
        <v>98.103800000000007</v>
      </c>
    </row>
    <row r="133" spans="1:244" s="94" customFormat="1" ht="11.1" customHeight="1" x14ac:dyDescent="0.2">
      <c r="A133" s="95" t="s">
        <v>2297</v>
      </c>
      <c r="B133"/>
      <c r="C133" t="s">
        <v>5582</v>
      </c>
      <c r="D133" s="46" t="s">
        <v>57</v>
      </c>
      <c r="E133" s="58"/>
      <c r="F133" s="34"/>
      <c r="G133" s="34"/>
      <c r="H133" s="34" t="str">
        <f>IF(LEFT($J$1,1)="1",VLOOKUP($A133,PPI_IPI_PGA_PGAI!$A:$I,2,FALSE),IF(LEFT($J$1,1)="2",VLOOKUP($A133,PPI_IPI_PGA_PGAI!$A:$I,3,FALSE),IF(LEFT($J$1,1)="3",VLOOKUP($A133,PPI_IPI_PGA_PGAI!$A:$I,4,FALSE),VLOOKUP($A133,PPI_IPI_PGA_PGAI!$A:$I,5,FALSE))))</f>
        <v>Anstrichmittel, Druckfarben und Kitte</v>
      </c>
      <c r="I133" s="34"/>
      <c r="J133" s="34"/>
      <c r="K133" s="34"/>
      <c r="L133" s="34"/>
      <c r="M133" s="34"/>
      <c r="N133" s="191"/>
      <c r="O133" s="5">
        <v>0.63480000000000003</v>
      </c>
      <c r="P133" s="153" t="s">
        <v>5719</v>
      </c>
      <c r="Q133" s="153" t="s">
        <v>5719</v>
      </c>
      <c r="R133" s="153" t="s">
        <v>5719</v>
      </c>
      <c r="S133" s="153" t="s">
        <v>5719</v>
      </c>
      <c r="T133" s="153" t="s">
        <v>5719</v>
      </c>
      <c r="U133" s="153" t="s">
        <v>5719</v>
      </c>
      <c r="V133" s="153" t="s">
        <v>5719</v>
      </c>
      <c r="W133" s="153" t="s">
        <v>5719</v>
      </c>
      <c r="X133" s="153" t="s">
        <v>5719</v>
      </c>
      <c r="Y133" s="153" t="s">
        <v>5719</v>
      </c>
      <c r="Z133" s="153" t="s">
        <v>5719</v>
      </c>
      <c r="AA133" s="153" t="s">
        <v>5719</v>
      </c>
      <c r="AB133" s="153" t="s">
        <v>5719</v>
      </c>
      <c r="AC133" s="153" t="s">
        <v>5719</v>
      </c>
      <c r="AD133" s="153" t="s">
        <v>5719</v>
      </c>
      <c r="AE133" s="153" t="s">
        <v>5719</v>
      </c>
      <c r="AF133" s="153" t="s">
        <v>5719</v>
      </c>
      <c r="AG133" s="153" t="s">
        <v>5719</v>
      </c>
      <c r="AH133" s="153" t="s">
        <v>5719</v>
      </c>
      <c r="AI133" s="153" t="s">
        <v>5719</v>
      </c>
      <c r="AJ133" s="153" t="s">
        <v>5719</v>
      </c>
      <c r="AK133" s="153" t="s">
        <v>5719</v>
      </c>
      <c r="AL133" s="153" t="s">
        <v>5719</v>
      </c>
      <c r="AM133" s="153" t="s">
        <v>5719</v>
      </c>
      <c r="AN133" s="153" t="s">
        <v>5719</v>
      </c>
      <c r="AO133" s="153" t="s">
        <v>5719</v>
      </c>
      <c r="AP133" s="153" t="s">
        <v>5719</v>
      </c>
      <c r="AQ133" s="153" t="s">
        <v>5719</v>
      </c>
      <c r="AR133" s="153" t="s">
        <v>5719</v>
      </c>
      <c r="AS133" s="153" t="s">
        <v>5719</v>
      </c>
      <c r="AT133" s="153" t="s">
        <v>5719</v>
      </c>
      <c r="AU133" s="153" t="s">
        <v>5719</v>
      </c>
      <c r="AV133" s="153" t="s">
        <v>5719</v>
      </c>
      <c r="AW133" s="153" t="s">
        <v>5719</v>
      </c>
      <c r="AX133" s="153" t="s">
        <v>5719</v>
      </c>
      <c r="AY133" s="153" t="s">
        <v>5719</v>
      </c>
      <c r="AZ133" s="153" t="s">
        <v>5719</v>
      </c>
      <c r="BA133" s="153" t="s">
        <v>5719</v>
      </c>
      <c r="BB133" s="153" t="s">
        <v>5719</v>
      </c>
      <c r="BC133" s="153" t="s">
        <v>5719</v>
      </c>
      <c r="BD133" s="153" t="s">
        <v>5719</v>
      </c>
      <c r="BE133" s="153" t="s">
        <v>5719</v>
      </c>
      <c r="BF133" s="153" t="s">
        <v>5719</v>
      </c>
      <c r="BG133" s="153" t="s">
        <v>5719</v>
      </c>
      <c r="BH133" s="153" t="s">
        <v>5719</v>
      </c>
      <c r="BI133" s="153" t="s">
        <v>5719</v>
      </c>
      <c r="BJ133" s="153" t="s">
        <v>5719</v>
      </c>
      <c r="BK133" s="153" t="s">
        <v>5719</v>
      </c>
      <c r="BL133" s="153" t="s">
        <v>5719</v>
      </c>
      <c r="BM133" s="153" t="s">
        <v>5719</v>
      </c>
      <c r="BN133" s="153" t="s">
        <v>5719</v>
      </c>
      <c r="BO133" s="153" t="s">
        <v>5719</v>
      </c>
      <c r="BP133" s="153" t="s">
        <v>5719</v>
      </c>
      <c r="BQ133" s="153" t="s">
        <v>5719</v>
      </c>
      <c r="BR133" s="153" t="s">
        <v>5719</v>
      </c>
      <c r="BS133" s="153" t="s">
        <v>5719</v>
      </c>
      <c r="BT133" s="153" t="s">
        <v>5719</v>
      </c>
      <c r="BU133" s="153" t="s">
        <v>5719</v>
      </c>
      <c r="BV133" s="153" t="s">
        <v>5719</v>
      </c>
      <c r="BW133" s="153" t="s">
        <v>5719</v>
      </c>
      <c r="BX133" s="153" t="s">
        <v>5719</v>
      </c>
      <c r="BY133" s="153" t="s">
        <v>5719</v>
      </c>
      <c r="BZ133" s="153" t="s">
        <v>5719</v>
      </c>
      <c r="CA133" s="153" t="s">
        <v>5719</v>
      </c>
      <c r="CB133" s="153" t="s">
        <v>5719</v>
      </c>
      <c r="CC133" s="153" t="s">
        <v>5719</v>
      </c>
      <c r="CD133" s="153" t="s">
        <v>5719</v>
      </c>
      <c r="CE133" s="153" t="s">
        <v>5719</v>
      </c>
      <c r="CF133" s="153" t="s">
        <v>5719</v>
      </c>
      <c r="CG133" s="153" t="s">
        <v>5719</v>
      </c>
      <c r="CH133" s="153" t="s">
        <v>5719</v>
      </c>
      <c r="CI133" s="153" t="s">
        <v>5719</v>
      </c>
      <c r="CJ133" s="153" t="s">
        <v>5719</v>
      </c>
      <c r="CK133" s="153" t="s">
        <v>5719</v>
      </c>
      <c r="CL133" s="153" t="s">
        <v>5719</v>
      </c>
      <c r="CM133" s="153" t="s">
        <v>5719</v>
      </c>
      <c r="CN133" s="153" t="s">
        <v>5719</v>
      </c>
      <c r="CO133" s="153" t="s">
        <v>5719</v>
      </c>
      <c r="CP133" s="153" t="s">
        <v>5719</v>
      </c>
      <c r="CQ133" s="153" t="s">
        <v>5719</v>
      </c>
      <c r="CR133" s="153" t="s">
        <v>5719</v>
      </c>
      <c r="CS133" s="153" t="s">
        <v>5719</v>
      </c>
      <c r="CT133" s="153" t="s">
        <v>5719</v>
      </c>
      <c r="CU133" s="153" t="s">
        <v>5719</v>
      </c>
      <c r="CV133" s="153" t="s">
        <v>5719</v>
      </c>
      <c r="CW133" s="153" t="s">
        <v>5719</v>
      </c>
      <c r="CX133" s="153" t="s">
        <v>5719</v>
      </c>
      <c r="CY133" s="153" t="s">
        <v>5719</v>
      </c>
      <c r="CZ133" s="153" t="s">
        <v>5719</v>
      </c>
      <c r="DA133" s="153" t="s">
        <v>5719</v>
      </c>
      <c r="DB133" s="153" t="s">
        <v>5719</v>
      </c>
      <c r="DC133" s="153" t="s">
        <v>5719</v>
      </c>
      <c r="DD133" s="153" t="s">
        <v>5719</v>
      </c>
      <c r="DE133" s="153" t="s">
        <v>5719</v>
      </c>
      <c r="DF133" s="153" t="s">
        <v>5719</v>
      </c>
      <c r="DG133" s="153" t="s">
        <v>5719</v>
      </c>
      <c r="DH133" s="153" t="s">
        <v>5719</v>
      </c>
      <c r="DI133" s="153" t="s">
        <v>5719</v>
      </c>
      <c r="DJ133" s="153" t="s">
        <v>5719</v>
      </c>
      <c r="DK133" s="153" t="s">
        <v>5719</v>
      </c>
      <c r="DL133" s="153" t="s">
        <v>5719</v>
      </c>
      <c r="DM133" s="153" t="s">
        <v>5719</v>
      </c>
      <c r="DN133" s="153" t="s">
        <v>5719</v>
      </c>
      <c r="DO133" s="153" t="s">
        <v>5719</v>
      </c>
      <c r="DP133" s="153" t="s">
        <v>5719</v>
      </c>
      <c r="DQ133" s="153" t="s">
        <v>5719</v>
      </c>
      <c r="DR133" s="153" t="s">
        <v>5719</v>
      </c>
      <c r="DS133" s="153" t="s">
        <v>5719</v>
      </c>
      <c r="DT133" s="153" t="s">
        <v>5719</v>
      </c>
      <c r="DU133" s="153" t="s">
        <v>5719</v>
      </c>
      <c r="DV133" s="153" t="s">
        <v>5719</v>
      </c>
      <c r="DW133" s="153" t="s">
        <v>5719</v>
      </c>
      <c r="DX133" s="153" t="s">
        <v>5719</v>
      </c>
      <c r="DY133" s="153" t="s">
        <v>5719</v>
      </c>
      <c r="DZ133" s="153" t="s">
        <v>5719</v>
      </c>
      <c r="EA133" s="153" t="s">
        <v>5719</v>
      </c>
      <c r="EB133" s="153" t="s">
        <v>5719</v>
      </c>
      <c r="EC133" s="153" t="s">
        <v>5719</v>
      </c>
      <c r="ED133" s="153" t="s">
        <v>5719</v>
      </c>
      <c r="EE133" s="153" t="s">
        <v>5719</v>
      </c>
      <c r="EF133" s="153" t="s">
        <v>5719</v>
      </c>
      <c r="EG133" s="153" t="s">
        <v>5719</v>
      </c>
      <c r="EH133" s="153" t="s">
        <v>5719</v>
      </c>
      <c r="EI133" s="153" t="s">
        <v>5719</v>
      </c>
      <c r="EJ133" s="153" t="s">
        <v>5719</v>
      </c>
      <c r="EK133" s="153" t="s">
        <v>5719</v>
      </c>
      <c r="EL133" s="153" t="s">
        <v>5719</v>
      </c>
      <c r="EM133" s="153" t="s">
        <v>5719</v>
      </c>
      <c r="EN133" s="153" t="s">
        <v>5719</v>
      </c>
      <c r="EO133" s="153" t="s">
        <v>5719</v>
      </c>
      <c r="EP133" s="153" t="s">
        <v>5719</v>
      </c>
      <c r="EQ133" s="153" t="s">
        <v>5719</v>
      </c>
      <c r="ER133" s="153" t="s">
        <v>5719</v>
      </c>
      <c r="ES133" s="153" t="s">
        <v>5719</v>
      </c>
      <c r="ET133" s="153" t="s">
        <v>5719</v>
      </c>
      <c r="EU133" s="153" t="s">
        <v>5719</v>
      </c>
      <c r="EV133" s="153" t="s">
        <v>5719</v>
      </c>
      <c r="EW133" s="153" t="s">
        <v>5719</v>
      </c>
      <c r="EX133" s="153" t="s">
        <v>5719</v>
      </c>
      <c r="EY133" s="153" t="s">
        <v>5719</v>
      </c>
      <c r="EZ133" s="153" t="s">
        <v>5719</v>
      </c>
      <c r="FA133" s="153" t="s">
        <v>5719</v>
      </c>
      <c r="FB133" s="153" t="s">
        <v>5719</v>
      </c>
      <c r="FC133" s="153" t="s">
        <v>5719</v>
      </c>
      <c r="FD133" s="153" t="s">
        <v>5719</v>
      </c>
      <c r="FE133" s="153" t="s">
        <v>5719</v>
      </c>
      <c r="FF133" s="153" t="s">
        <v>5719</v>
      </c>
      <c r="FG133" s="153" t="s">
        <v>5719</v>
      </c>
      <c r="FH133" s="153" t="s">
        <v>5719</v>
      </c>
      <c r="FI133" s="153" t="s">
        <v>5719</v>
      </c>
      <c r="FJ133" s="153" t="s">
        <v>5719</v>
      </c>
      <c r="FK133" s="22">
        <v>103.78749999999999</v>
      </c>
      <c r="FL133" s="22">
        <v>103.78749999999999</v>
      </c>
      <c r="FM133" s="22">
        <v>101.4329</v>
      </c>
      <c r="FN133" s="22">
        <v>101.4329</v>
      </c>
      <c r="FO133" s="22">
        <v>101.4329</v>
      </c>
      <c r="FP133" s="22">
        <v>100.6048</v>
      </c>
      <c r="FQ133" s="22">
        <v>100.6048</v>
      </c>
      <c r="FR133" s="22">
        <v>100.6048</v>
      </c>
      <c r="FS133" s="22">
        <v>106.4104</v>
      </c>
      <c r="FT133" s="22">
        <v>106.4104</v>
      </c>
      <c r="FU133" s="22">
        <v>106.4104</v>
      </c>
      <c r="FV133" s="22">
        <v>105.51560000000001</v>
      </c>
      <c r="FW133" s="22">
        <v>105.51560000000001</v>
      </c>
      <c r="FX133" s="22">
        <v>105.51560000000001</v>
      </c>
      <c r="FY133" s="22">
        <v>103.3027</v>
      </c>
      <c r="FZ133" s="22">
        <v>103.3027</v>
      </c>
      <c r="GA133" s="22">
        <v>103.3027</v>
      </c>
      <c r="GB133" s="22">
        <v>98.968999999999994</v>
      </c>
      <c r="GC133" s="22">
        <v>98.968999999999994</v>
      </c>
      <c r="GD133" s="22">
        <v>98.968999999999994</v>
      </c>
      <c r="GE133" s="22">
        <v>100.16249999999999</v>
      </c>
      <c r="GF133" s="22">
        <v>100.16249999999999</v>
      </c>
      <c r="GG133" s="22">
        <v>100.16249999999999</v>
      </c>
      <c r="GH133" s="22">
        <v>102.3562</v>
      </c>
      <c r="GI133" s="22">
        <v>102.3562</v>
      </c>
      <c r="GJ133" s="22">
        <v>102.3562</v>
      </c>
      <c r="GK133" s="22">
        <v>99.977599999999995</v>
      </c>
      <c r="GL133" s="22">
        <v>99.977599999999995</v>
      </c>
      <c r="GM133" s="22">
        <v>99.977599999999995</v>
      </c>
      <c r="GN133" s="22">
        <v>96.582899999999995</v>
      </c>
      <c r="GO133" s="22">
        <v>96.582899999999995</v>
      </c>
      <c r="GP133" s="22">
        <v>96.582899999999995</v>
      </c>
      <c r="GQ133" s="22">
        <v>102.06659999999999</v>
      </c>
      <c r="GR133" s="22">
        <v>102.06659999999999</v>
      </c>
      <c r="GS133" s="22">
        <v>102.06659999999999</v>
      </c>
      <c r="GT133" s="22">
        <v>101.498</v>
      </c>
      <c r="GU133" s="22">
        <v>101.498</v>
      </c>
      <c r="GV133" s="22">
        <v>101.498</v>
      </c>
      <c r="GW133" s="22">
        <v>98.226200000000006</v>
      </c>
      <c r="GX133" s="22">
        <v>98.226200000000006</v>
      </c>
      <c r="GY133" s="22">
        <v>98.226200000000006</v>
      </c>
      <c r="GZ133" s="22">
        <v>95.965400000000002</v>
      </c>
      <c r="HA133" s="22">
        <v>95.965400000000002</v>
      </c>
      <c r="HB133" s="22">
        <v>95.965400000000002</v>
      </c>
      <c r="HC133" s="22">
        <v>101.3986</v>
      </c>
      <c r="HD133" s="22">
        <v>101.3986</v>
      </c>
      <c r="HE133" s="22">
        <v>101.3986</v>
      </c>
      <c r="HF133" s="22">
        <v>101.6439</v>
      </c>
      <c r="HG133" s="22">
        <v>101.6439</v>
      </c>
      <c r="HH133" s="22">
        <v>101.6439</v>
      </c>
      <c r="HI133" s="22">
        <v>99.426599999999993</v>
      </c>
      <c r="HJ133" s="22">
        <v>99.426599999999993</v>
      </c>
      <c r="HK133" s="22">
        <v>99.426599999999993</v>
      </c>
      <c r="HL133" s="22">
        <v>97.240499999999997</v>
      </c>
      <c r="HM133" s="22">
        <v>97.240499999999997</v>
      </c>
      <c r="HN133" s="22">
        <v>97.240499999999997</v>
      </c>
      <c r="HO133" s="22">
        <v>101.55200000000001</v>
      </c>
      <c r="HP133" s="22">
        <v>101.55200000000001</v>
      </c>
      <c r="HQ133" s="22">
        <v>101.55200000000001</v>
      </c>
      <c r="HR133" s="22">
        <v>100</v>
      </c>
      <c r="HS133" s="167">
        <v>100</v>
      </c>
      <c r="HT133" s="22">
        <v>100</v>
      </c>
      <c r="HU133" s="4">
        <v>98.721500000000006</v>
      </c>
      <c r="HV133" s="4">
        <v>98.721500000000006</v>
      </c>
      <c r="HW133" s="4">
        <v>98.721500000000006</v>
      </c>
      <c r="HX133" s="4">
        <v>98.935900000000004</v>
      </c>
      <c r="HY133" s="4">
        <v>98.935900000000004</v>
      </c>
      <c r="HZ133" s="4">
        <v>98.935900000000004</v>
      </c>
      <c r="IA133" s="4">
        <v>103.2565</v>
      </c>
      <c r="IB133" s="4">
        <v>103.2565</v>
      </c>
      <c r="IC133" s="4">
        <v>103.2565</v>
      </c>
      <c r="ID133" s="4">
        <v>100.8969</v>
      </c>
      <c r="IE133" s="4">
        <v>100.8969</v>
      </c>
      <c r="IF133" s="4">
        <v>100.8969</v>
      </c>
      <c r="IG133" s="4">
        <v>99.292199999999994</v>
      </c>
      <c r="IH133" s="4">
        <v>99.292199999999994</v>
      </c>
      <c r="II133" s="4">
        <v>99.292199999999994</v>
      </c>
      <c r="IJ133" s="28">
        <v>100.64490000000001</v>
      </c>
    </row>
    <row r="134" spans="1:244" s="94" customFormat="1" ht="11.1" customHeight="1" x14ac:dyDescent="0.2">
      <c r="A134" s="95" t="s">
        <v>2301</v>
      </c>
      <c r="B134"/>
      <c r="C134" t="s">
        <v>5583</v>
      </c>
      <c r="D134" s="46" t="s">
        <v>58</v>
      </c>
      <c r="E134" s="58"/>
      <c r="F134" s="34"/>
      <c r="G134" s="34"/>
      <c r="H134" s="34" t="str">
        <f>IF(LEFT($J$1,1)="1",VLOOKUP($A134,PPI_IPI_PGA_PGAI!$A:$I,2,FALSE),IF(LEFT($J$1,1)="2",VLOOKUP($A134,PPI_IPI_PGA_PGAI!$A:$I,3,FALSE),IF(LEFT($J$1,1)="3",VLOOKUP($A134,PPI_IPI_PGA_PGAI!$A:$I,4,FALSE),VLOOKUP($A134,PPI_IPI_PGA_PGAI!$A:$I,5,FALSE))))</f>
        <v>Seifen, Wasch-, Reinigungs-, Körperpflegemittel sowie Duftstoffe</v>
      </c>
      <c r="I134" s="34"/>
      <c r="J134" s="34"/>
      <c r="K134" s="34"/>
      <c r="L134" s="34"/>
      <c r="M134" s="34"/>
      <c r="N134" s="191"/>
      <c r="O134" s="5">
        <v>0.80779999999999996</v>
      </c>
      <c r="P134" s="153" t="s">
        <v>5719</v>
      </c>
      <c r="Q134" s="153" t="s">
        <v>5719</v>
      </c>
      <c r="R134" s="153" t="s">
        <v>5719</v>
      </c>
      <c r="S134" s="153" t="s">
        <v>5719</v>
      </c>
      <c r="T134" s="153" t="s">
        <v>5719</v>
      </c>
      <c r="U134" s="153" t="s">
        <v>5719</v>
      </c>
      <c r="V134" s="153" t="s">
        <v>5719</v>
      </c>
      <c r="W134" s="153" t="s">
        <v>5719</v>
      </c>
      <c r="X134" s="153" t="s">
        <v>5719</v>
      </c>
      <c r="Y134" s="153" t="s">
        <v>5719</v>
      </c>
      <c r="Z134" s="153" t="s">
        <v>5719</v>
      </c>
      <c r="AA134" s="153" t="s">
        <v>5719</v>
      </c>
      <c r="AB134" s="153" t="s">
        <v>5719</v>
      </c>
      <c r="AC134" s="153" t="s">
        <v>5719</v>
      </c>
      <c r="AD134" s="153" t="s">
        <v>5719</v>
      </c>
      <c r="AE134" s="153" t="s">
        <v>5719</v>
      </c>
      <c r="AF134" s="153" t="s">
        <v>5719</v>
      </c>
      <c r="AG134" s="153" t="s">
        <v>5719</v>
      </c>
      <c r="AH134" s="153" t="s">
        <v>5719</v>
      </c>
      <c r="AI134" s="153" t="s">
        <v>5719</v>
      </c>
      <c r="AJ134" s="153" t="s">
        <v>5719</v>
      </c>
      <c r="AK134" s="153" t="s">
        <v>5719</v>
      </c>
      <c r="AL134" s="153" t="s">
        <v>5719</v>
      </c>
      <c r="AM134" s="153" t="s">
        <v>5719</v>
      </c>
      <c r="AN134" s="153" t="s">
        <v>5719</v>
      </c>
      <c r="AO134" s="153" t="s">
        <v>5719</v>
      </c>
      <c r="AP134" s="153" t="s">
        <v>5719</v>
      </c>
      <c r="AQ134" s="153" t="s">
        <v>5719</v>
      </c>
      <c r="AR134" s="153" t="s">
        <v>5719</v>
      </c>
      <c r="AS134" s="153" t="s">
        <v>5719</v>
      </c>
      <c r="AT134" s="153" t="s">
        <v>5719</v>
      </c>
      <c r="AU134" s="153" t="s">
        <v>5719</v>
      </c>
      <c r="AV134" s="153" t="s">
        <v>5719</v>
      </c>
      <c r="AW134" s="153" t="s">
        <v>5719</v>
      </c>
      <c r="AX134" s="153" t="s">
        <v>5719</v>
      </c>
      <c r="AY134" s="153" t="s">
        <v>5719</v>
      </c>
      <c r="AZ134" s="153" t="s">
        <v>5719</v>
      </c>
      <c r="BA134" s="153" t="s">
        <v>5719</v>
      </c>
      <c r="BB134" s="153" t="s">
        <v>5719</v>
      </c>
      <c r="BC134" s="153" t="s">
        <v>5719</v>
      </c>
      <c r="BD134" s="153" t="s">
        <v>5719</v>
      </c>
      <c r="BE134" s="153" t="s">
        <v>5719</v>
      </c>
      <c r="BF134" s="153" t="s">
        <v>5719</v>
      </c>
      <c r="BG134" s="153" t="s">
        <v>5719</v>
      </c>
      <c r="BH134" s="153" t="s">
        <v>5719</v>
      </c>
      <c r="BI134" s="153" t="s">
        <v>5719</v>
      </c>
      <c r="BJ134" s="153" t="s">
        <v>5719</v>
      </c>
      <c r="BK134" s="153" t="s">
        <v>5719</v>
      </c>
      <c r="BL134" s="153" t="s">
        <v>5719</v>
      </c>
      <c r="BM134" s="153" t="s">
        <v>5719</v>
      </c>
      <c r="BN134" s="153" t="s">
        <v>5719</v>
      </c>
      <c r="BO134" s="153" t="s">
        <v>5719</v>
      </c>
      <c r="BP134" s="153" t="s">
        <v>5719</v>
      </c>
      <c r="BQ134" s="153" t="s">
        <v>5719</v>
      </c>
      <c r="BR134" s="153" t="s">
        <v>5719</v>
      </c>
      <c r="BS134" s="153" t="s">
        <v>5719</v>
      </c>
      <c r="BT134" s="153" t="s">
        <v>5719</v>
      </c>
      <c r="BU134" s="153" t="s">
        <v>5719</v>
      </c>
      <c r="BV134" s="153" t="s">
        <v>5719</v>
      </c>
      <c r="BW134" s="153" t="s">
        <v>5719</v>
      </c>
      <c r="BX134" s="153" t="s">
        <v>5719</v>
      </c>
      <c r="BY134" s="153" t="s">
        <v>5719</v>
      </c>
      <c r="BZ134" s="153" t="s">
        <v>5719</v>
      </c>
      <c r="CA134" s="153" t="s">
        <v>5719</v>
      </c>
      <c r="CB134" s="153" t="s">
        <v>5719</v>
      </c>
      <c r="CC134" s="153" t="s">
        <v>5719</v>
      </c>
      <c r="CD134" s="153" t="s">
        <v>5719</v>
      </c>
      <c r="CE134" s="153" t="s">
        <v>5719</v>
      </c>
      <c r="CF134" s="153" t="s">
        <v>5719</v>
      </c>
      <c r="CG134" s="153" t="s">
        <v>5719</v>
      </c>
      <c r="CH134" s="153" t="s">
        <v>5719</v>
      </c>
      <c r="CI134" s="153" t="s">
        <v>5719</v>
      </c>
      <c r="CJ134" s="153" t="s">
        <v>5719</v>
      </c>
      <c r="CK134" s="153" t="s">
        <v>5719</v>
      </c>
      <c r="CL134" s="153" t="s">
        <v>5719</v>
      </c>
      <c r="CM134" s="153" t="s">
        <v>5719</v>
      </c>
      <c r="CN134" s="153" t="s">
        <v>5719</v>
      </c>
      <c r="CO134" s="153" t="s">
        <v>5719</v>
      </c>
      <c r="CP134" s="153" t="s">
        <v>5719</v>
      </c>
      <c r="CQ134" s="153" t="s">
        <v>5719</v>
      </c>
      <c r="CR134" s="153" t="s">
        <v>5719</v>
      </c>
      <c r="CS134" s="153" t="s">
        <v>5719</v>
      </c>
      <c r="CT134" s="153" t="s">
        <v>5719</v>
      </c>
      <c r="CU134" s="153" t="s">
        <v>5719</v>
      </c>
      <c r="CV134" s="153" t="s">
        <v>5719</v>
      </c>
      <c r="CW134" s="153" t="s">
        <v>5719</v>
      </c>
      <c r="CX134" s="153" t="s">
        <v>5719</v>
      </c>
      <c r="CY134" s="153" t="s">
        <v>5719</v>
      </c>
      <c r="CZ134" s="153" t="s">
        <v>5719</v>
      </c>
      <c r="DA134" s="153" t="s">
        <v>5719</v>
      </c>
      <c r="DB134" s="153" t="s">
        <v>5719</v>
      </c>
      <c r="DC134" s="22">
        <v>102.8263</v>
      </c>
      <c r="DD134" s="22">
        <v>102.8263</v>
      </c>
      <c r="DE134" s="22">
        <v>103.0373</v>
      </c>
      <c r="DF134" s="22">
        <v>103.0373</v>
      </c>
      <c r="DG134" s="22">
        <v>103.0373</v>
      </c>
      <c r="DH134" s="22">
        <v>102.88209999999999</v>
      </c>
      <c r="DI134" s="22">
        <v>102.88209999999999</v>
      </c>
      <c r="DJ134" s="22">
        <v>102.88209999999999</v>
      </c>
      <c r="DK134" s="22">
        <v>102.1003</v>
      </c>
      <c r="DL134" s="22">
        <v>102.1003</v>
      </c>
      <c r="DM134" s="22">
        <v>102.1003</v>
      </c>
      <c r="DN134" s="22">
        <v>100.32470000000001</v>
      </c>
      <c r="DO134" s="22">
        <v>100.32470000000001</v>
      </c>
      <c r="DP134" s="22">
        <v>100.32470000000001</v>
      </c>
      <c r="DQ134" s="22">
        <v>101.25</v>
      </c>
      <c r="DR134" s="22">
        <v>101.25</v>
      </c>
      <c r="DS134" s="22">
        <v>101.25</v>
      </c>
      <c r="DT134" s="22">
        <v>101.54219999999999</v>
      </c>
      <c r="DU134" s="22">
        <v>101.54219999999999</v>
      </c>
      <c r="DV134" s="22">
        <v>101.54219999999999</v>
      </c>
      <c r="DW134" s="22">
        <v>101.18980000000001</v>
      </c>
      <c r="DX134" s="22">
        <v>101.18980000000001</v>
      </c>
      <c r="DY134" s="22">
        <v>101.18980000000001</v>
      </c>
      <c r="DZ134" s="22">
        <v>101.2351</v>
      </c>
      <c r="EA134" s="22">
        <v>101.2351</v>
      </c>
      <c r="EB134" s="22">
        <v>101.2351</v>
      </c>
      <c r="EC134" s="22">
        <v>101.1224</v>
      </c>
      <c r="ED134" s="22">
        <v>101.1224</v>
      </c>
      <c r="EE134" s="22">
        <v>101.1224</v>
      </c>
      <c r="EF134" s="22">
        <v>100.8989</v>
      </c>
      <c r="EG134" s="22">
        <v>100.8989</v>
      </c>
      <c r="EH134" s="22">
        <v>100.8989</v>
      </c>
      <c r="EI134" s="22">
        <v>101.0052</v>
      </c>
      <c r="EJ134" s="22">
        <v>101.0052</v>
      </c>
      <c r="EK134" s="22">
        <v>101.0052</v>
      </c>
      <c r="EL134" s="22">
        <v>101.34220000000001</v>
      </c>
      <c r="EM134" s="22">
        <v>101.34220000000001</v>
      </c>
      <c r="EN134" s="22">
        <v>101.34220000000001</v>
      </c>
      <c r="EO134" s="22">
        <v>101.0621</v>
      </c>
      <c r="EP134" s="22">
        <v>101.0621</v>
      </c>
      <c r="EQ134" s="22">
        <v>101.0621</v>
      </c>
      <c r="ER134" s="22">
        <v>99.558899999999994</v>
      </c>
      <c r="ES134" s="22">
        <v>99.558899999999994</v>
      </c>
      <c r="ET134" s="22">
        <v>99.558899999999994</v>
      </c>
      <c r="EU134" s="22">
        <v>99.948400000000007</v>
      </c>
      <c r="EV134" s="22">
        <v>99.948400000000007</v>
      </c>
      <c r="EW134" s="22">
        <v>99.948400000000007</v>
      </c>
      <c r="EX134" s="22">
        <v>100.67749999999999</v>
      </c>
      <c r="EY134" s="22">
        <v>100.67749999999999</v>
      </c>
      <c r="EZ134" s="22">
        <v>100.67749999999999</v>
      </c>
      <c r="FA134" s="22">
        <v>100.88809999999999</v>
      </c>
      <c r="FB134" s="22">
        <v>100.88809999999999</v>
      </c>
      <c r="FC134" s="22">
        <v>100.88809999999999</v>
      </c>
      <c r="FD134" s="22">
        <v>102.2367</v>
      </c>
      <c r="FE134" s="22">
        <v>102.2367</v>
      </c>
      <c r="FF134" s="22">
        <v>102.2367</v>
      </c>
      <c r="FG134" s="22">
        <v>101.2649</v>
      </c>
      <c r="FH134" s="22">
        <v>101.2649</v>
      </c>
      <c r="FI134" s="22">
        <v>101.2649</v>
      </c>
      <c r="FJ134" s="22">
        <v>101.92529999999999</v>
      </c>
      <c r="FK134" s="22">
        <v>101.92529999999999</v>
      </c>
      <c r="FL134" s="22">
        <v>101.92529999999999</v>
      </c>
      <c r="FM134" s="22">
        <v>101.50020000000001</v>
      </c>
      <c r="FN134" s="22">
        <v>101.50020000000001</v>
      </c>
      <c r="FO134" s="22">
        <v>101.50020000000001</v>
      </c>
      <c r="FP134" s="22">
        <v>102.0018</v>
      </c>
      <c r="FQ134" s="22">
        <v>102.0018</v>
      </c>
      <c r="FR134" s="22">
        <v>102.0018</v>
      </c>
      <c r="FS134" s="22">
        <v>102.2777</v>
      </c>
      <c r="FT134" s="22">
        <v>102.2777</v>
      </c>
      <c r="FU134" s="22">
        <v>102.2777</v>
      </c>
      <c r="FV134" s="22">
        <v>101.3385</v>
      </c>
      <c r="FW134" s="22">
        <v>101.3385</v>
      </c>
      <c r="FX134" s="22">
        <v>101.3385</v>
      </c>
      <c r="FY134" s="22">
        <v>101.279</v>
      </c>
      <c r="FZ134" s="22">
        <v>101.279</v>
      </c>
      <c r="GA134" s="22">
        <v>101.279</v>
      </c>
      <c r="GB134" s="22">
        <v>101.2677</v>
      </c>
      <c r="GC134" s="22">
        <v>101.2677</v>
      </c>
      <c r="GD134" s="22">
        <v>101.2677</v>
      </c>
      <c r="GE134" s="22">
        <v>101.3308</v>
      </c>
      <c r="GF134" s="22">
        <v>101.3308</v>
      </c>
      <c r="GG134" s="22">
        <v>101.3308</v>
      </c>
      <c r="GH134" s="22">
        <v>101.4883</v>
      </c>
      <c r="GI134" s="22">
        <v>101.4883</v>
      </c>
      <c r="GJ134" s="22">
        <v>101.4883</v>
      </c>
      <c r="GK134" s="22">
        <v>101.6914</v>
      </c>
      <c r="GL134" s="22">
        <v>101.6914</v>
      </c>
      <c r="GM134" s="22">
        <v>101.6914</v>
      </c>
      <c r="GN134" s="22">
        <v>101.94929999999999</v>
      </c>
      <c r="GO134" s="22">
        <v>101.94929999999999</v>
      </c>
      <c r="GP134" s="22">
        <v>101.94929999999999</v>
      </c>
      <c r="GQ134" s="22">
        <v>101.9254</v>
      </c>
      <c r="GR134" s="22">
        <v>101.9254</v>
      </c>
      <c r="GS134" s="22">
        <v>101.9254</v>
      </c>
      <c r="GT134" s="22">
        <v>101.9496</v>
      </c>
      <c r="GU134" s="22">
        <v>101.9496</v>
      </c>
      <c r="GV134" s="22">
        <v>101.9496</v>
      </c>
      <c r="GW134" s="22">
        <v>102.1284</v>
      </c>
      <c r="GX134" s="22">
        <v>102.1284</v>
      </c>
      <c r="GY134" s="22">
        <v>102.1284</v>
      </c>
      <c r="GZ134" s="22">
        <v>101.5211</v>
      </c>
      <c r="HA134" s="22">
        <v>101.5211</v>
      </c>
      <c r="HB134" s="22">
        <v>101.5211</v>
      </c>
      <c r="HC134" s="22">
        <v>101.5855</v>
      </c>
      <c r="HD134" s="22">
        <v>101.5855</v>
      </c>
      <c r="HE134" s="22">
        <v>101.5855</v>
      </c>
      <c r="HF134" s="22">
        <v>101.1086</v>
      </c>
      <c r="HG134" s="22">
        <v>101.1086</v>
      </c>
      <c r="HH134" s="22">
        <v>101.1086</v>
      </c>
      <c r="HI134" s="22">
        <v>101.09480000000001</v>
      </c>
      <c r="HJ134" s="22">
        <v>101.09480000000001</v>
      </c>
      <c r="HK134" s="22">
        <v>101.09480000000001</v>
      </c>
      <c r="HL134" s="22">
        <v>99.852000000000004</v>
      </c>
      <c r="HM134" s="22">
        <v>99.852000000000004</v>
      </c>
      <c r="HN134" s="22">
        <v>99.852000000000004</v>
      </c>
      <c r="HO134" s="22">
        <v>99.971299999999999</v>
      </c>
      <c r="HP134" s="22">
        <v>99.971299999999999</v>
      </c>
      <c r="HQ134" s="22">
        <v>99.971299999999999</v>
      </c>
      <c r="HR134" s="22">
        <v>100</v>
      </c>
      <c r="HS134" s="167">
        <v>100</v>
      </c>
      <c r="HT134" s="22">
        <v>100</v>
      </c>
      <c r="HU134" s="4">
        <v>100.06310000000001</v>
      </c>
      <c r="HV134" s="4">
        <v>100.06310000000001</v>
      </c>
      <c r="HW134" s="4">
        <v>100.06310000000001</v>
      </c>
      <c r="HX134" s="4">
        <v>100.3605</v>
      </c>
      <c r="HY134" s="4">
        <v>100.3605</v>
      </c>
      <c r="HZ134" s="4">
        <v>100.3605</v>
      </c>
      <c r="IA134" s="4">
        <v>100.78919999999999</v>
      </c>
      <c r="IB134" s="4">
        <v>100.78919999999999</v>
      </c>
      <c r="IC134" s="4">
        <v>100.78919999999999</v>
      </c>
      <c r="ID134" s="4">
        <v>100.71510000000001</v>
      </c>
      <c r="IE134" s="4">
        <v>100.71510000000001</v>
      </c>
      <c r="IF134" s="4">
        <v>100.71510000000001</v>
      </c>
      <c r="IG134" s="4">
        <v>100.54819999999999</v>
      </c>
      <c r="IH134" s="4">
        <v>100.54819999999999</v>
      </c>
      <c r="II134" s="4">
        <v>100.54819999999999</v>
      </c>
      <c r="IJ134" s="28">
        <v>102.19</v>
      </c>
    </row>
    <row r="135" spans="1:244" s="94" customFormat="1" ht="11.1" customHeight="1" x14ac:dyDescent="0.2">
      <c r="A135" s="95" t="s">
        <v>2302</v>
      </c>
      <c r="B135"/>
      <c r="C135" t="s">
        <v>5584</v>
      </c>
      <c r="D135" s="46" t="s">
        <v>59</v>
      </c>
      <c r="E135" s="58"/>
      <c r="F135" s="34"/>
      <c r="G135" s="34"/>
      <c r="H135" s="34"/>
      <c r="I135" s="34" t="str">
        <f>IF(LEFT($J$1,1)="1",VLOOKUP($A135,PPI_IPI_PGA_PGAI!$A:$I,2,FALSE),IF(LEFT($J$1,1)="2",VLOOKUP($A135,PPI_IPI_PGA_PGAI!$A:$I,3,FALSE),IF(LEFT($J$1,1)="3",VLOOKUP($A135,PPI_IPI_PGA_PGAI!$A:$I,4,FALSE),VLOOKUP($A135,PPI_IPI_PGA_PGAI!$A:$I,5,FALSE))))</f>
        <v>Seifen, Wasch-, Reinigungs- und Poliermittel</v>
      </c>
      <c r="J135" s="34"/>
      <c r="K135" s="34"/>
      <c r="L135" s="34"/>
      <c r="M135" s="34"/>
      <c r="N135" s="191"/>
      <c r="O135" s="5">
        <v>5.5599999999999997E-2</v>
      </c>
      <c r="P135" s="153" t="s">
        <v>5719</v>
      </c>
      <c r="Q135" s="153" t="s">
        <v>5719</v>
      </c>
      <c r="R135" s="153" t="s">
        <v>5719</v>
      </c>
      <c r="S135" s="153" t="s">
        <v>5719</v>
      </c>
      <c r="T135" s="153" t="s">
        <v>5719</v>
      </c>
      <c r="U135" s="153" t="s">
        <v>5719</v>
      </c>
      <c r="V135" s="153" t="s">
        <v>5719</v>
      </c>
      <c r="W135" s="153" t="s">
        <v>5719</v>
      </c>
      <c r="X135" s="153" t="s">
        <v>5719</v>
      </c>
      <c r="Y135" s="153" t="s">
        <v>5719</v>
      </c>
      <c r="Z135" s="153" t="s">
        <v>5719</v>
      </c>
      <c r="AA135" s="153" t="s">
        <v>5719</v>
      </c>
      <c r="AB135" s="153" t="s">
        <v>5719</v>
      </c>
      <c r="AC135" s="153" t="s">
        <v>5719</v>
      </c>
      <c r="AD135" s="153" t="s">
        <v>5719</v>
      </c>
      <c r="AE135" s="153" t="s">
        <v>5719</v>
      </c>
      <c r="AF135" s="153" t="s">
        <v>5719</v>
      </c>
      <c r="AG135" s="153" t="s">
        <v>5719</v>
      </c>
      <c r="AH135" s="153" t="s">
        <v>5719</v>
      </c>
      <c r="AI135" s="153" t="s">
        <v>5719</v>
      </c>
      <c r="AJ135" s="153" t="s">
        <v>5719</v>
      </c>
      <c r="AK135" s="153" t="s">
        <v>5719</v>
      </c>
      <c r="AL135" s="153" t="s">
        <v>5719</v>
      </c>
      <c r="AM135" s="153" t="s">
        <v>5719</v>
      </c>
      <c r="AN135" s="153" t="s">
        <v>5719</v>
      </c>
      <c r="AO135" s="153" t="s">
        <v>5719</v>
      </c>
      <c r="AP135" s="153" t="s">
        <v>5719</v>
      </c>
      <c r="AQ135" s="153" t="s">
        <v>5719</v>
      </c>
      <c r="AR135" s="153" t="s">
        <v>5719</v>
      </c>
      <c r="AS135" s="153" t="s">
        <v>5719</v>
      </c>
      <c r="AT135" s="153" t="s">
        <v>5719</v>
      </c>
      <c r="AU135" s="153" t="s">
        <v>5719</v>
      </c>
      <c r="AV135" s="153" t="s">
        <v>5719</v>
      </c>
      <c r="AW135" s="153" t="s">
        <v>5719</v>
      </c>
      <c r="AX135" s="153" t="s">
        <v>5719</v>
      </c>
      <c r="AY135" s="153" t="s">
        <v>5719</v>
      </c>
      <c r="AZ135" s="153" t="s">
        <v>5719</v>
      </c>
      <c r="BA135" s="153" t="s">
        <v>5719</v>
      </c>
      <c r="BB135" s="153" t="s">
        <v>5719</v>
      </c>
      <c r="BC135" s="153" t="s">
        <v>5719</v>
      </c>
      <c r="BD135" s="153" t="s">
        <v>5719</v>
      </c>
      <c r="BE135" s="153" t="s">
        <v>5719</v>
      </c>
      <c r="BF135" s="153" t="s">
        <v>5719</v>
      </c>
      <c r="BG135" s="153" t="s">
        <v>5719</v>
      </c>
      <c r="BH135" s="153" t="s">
        <v>5719</v>
      </c>
      <c r="BI135" s="153" t="s">
        <v>5719</v>
      </c>
      <c r="BJ135" s="153" t="s">
        <v>5719</v>
      </c>
      <c r="BK135" s="153" t="s">
        <v>5719</v>
      </c>
      <c r="BL135" s="153" t="s">
        <v>5719</v>
      </c>
      <c r="BM135" s="153" t="s">
        <v>5719</v>
      </c>
      <c r="BN135" s="153" t="s">
        <v>5719</v>
      </c>
      <c r="BO135" s="153" t="s">
        <v>5719</v>
      </c>
      <c r="BP135" s="153" t="s">
        <v>5719</v>
      </c>
      <c r="BQ135" s="153" t="s">
        <v>5719</v>
      </c>
      <c r="BR135" s="153" t="s">
        <v>5719</v>
      </c>
      <c r="BS135" s="153" t="s">
        <v>5719</v>
      </c>
      <c r="BT135" s="153" t="s">
        <v>5719</v>
      </c>
      <c r="BU135" s="153" t="s">
        <v>5719</v>
      </c>
      <c r="BV135" s="153" t="s">
        <v>5719</v>
      </c>
      <c r="BW135" s="153" t="s">
        <v>5719</v>
      </c>
      <c r="BX135" s="153" t="s">
        <v>5719</v>
      </c>
      <c r="BY135" s="153" t="s">
        <v>5719</v>
      </c>
      <c r="BZ135" s="153" t="s">
        <v>5719</v>
      </c>
      <c r="CA135" s="153" t="s">
        <v>5719</v>
      </c>
      <c r="CB135" s="153" t="s">
        <v>5719</v>
      </c>
      <c r="CC135" s="153" t="s">
        <v>5719</v>
      </c>
      <c r="CD135" s="153" t="s">
        <v>5719</v>
      </c>
      <c r="CE135" s="153" t="s">
        <v>5719</v>
      </c>
      <c r="CF135" s="153" t="s">
        <v>5719</v>
      </c>
      <c r="CG135" s="153" t="s">
        <v>5719</v>
      </c>
      <c r="CH135" s="153" t="s">
        <v>5719</v>
      </c>
      <c r="CI135" s="153" t="s">
        <v>5719</v>
      </c>
      <c r="CJ135" s="153" t="s">
        <v>5719</v>
      </c>
      <c r="CK135" s="153" t="s">
        <v>5719</v>
      </c>
      <c r="CL135" s="153" t="s">
        <v>5719</v>
      </c>
      <c r="CM135" s="153" t="s">
        <v>5719</v>
      </c>
      <c r="CN135" s="153" t="s">
        <v>5719</v>
      </c>
      <c r="CO135" s="153" t="s">
        <v>5719</v>
      </c>
      <c r="CP135" s="153" t="s">
        <v>5719</v>
      </c>
      <c r="CQ135" s="153" t="s">
        <v>5719</v>
      </c>
      <c r="CR135" s="153" t="s">
        <v>5719</v>
      </c>
      <c r="CS135" s="153" t="s">
        <v>5719</v>
      </c>
      <c r="CT135" s="153" t="s">
        <v>5719</v>
      </c>
      <c r="CU135" s="153" t="s">
        <v>5719</v>
      </c>
      <c r="CV135" s="153" t="s">
        <v>5719</v>
      </c>
      <c r="CW135" s="153" t="s">
        <v>5719</v>
      </c>
      <c r="CX135" s="153" t="s">
        <v>5719</v>
      </c>
      <c r="CY135" s="153" t="s">
        <v>5719</v>
      </c>
      <c r="CZ135" s="153" t="s">
        <v>5719</v>
      </c>
      <c r="DA135" s="153" t="s">
        <v>5719</v>
      </c>
      <c r="DB135" s="153" t="s">
        <v>5719</v>
      </c>
      <c r="DC135" s="22">
        <v>100.17100000000001</v>
      </c>
      <c r="DD135" s="22">
        <v>100.17100000000001</v>
      </c>
      <c r="DE135" s="22">
        <v>100.0675</v>
      </c>
      <c r="DF135" s="22">
        <v>100.0675</v>
      </c>
      <c r="DG135" s="22">
        <v>100.0675</v>
      </c>
      <c r="DH135" s="22">
        <v>100.6972</v>
      </c>
      <c r="DI135" s="22">
        <v>100.6972</v>
      </c>
      <c r="DJ135" s="22">
        <v>100.6972</v>
      </c>
      <c r="DK135" s="22">
        <v>100.7295</v>
      </c>
      <c r="DL135" s="22">
        <v>100.7295</v>
      </c>
      <c r="DM135" s="22">
        <v>100.7295</v>
      </c>
      <c r="DN135" s="22">
        <v>98.937399999999997</v>
      </c>
      <c r="DO135" s="22">
        <v>98.937399999999997</v>
      </c>
      <c r="DP135" s="22">
        <v>98.937399999999997</v>
      </c>
      <c r="DQ135" s="22">
        <v>100.3318</v>
      </c>
      <c r="DR135" s="22">
        <v>100.3318</v>
      </c>
      <c r="DS135" s="22">
        <v>100.3318</v>
      </c>
      <c r="DT135" s="22">
        <v>102.3199</v>
      </c>
      <c r="DU135" s="22">
        <v>102.3199</v>
      </c>
      <c r="DV135" s="22">
        <v>102.3199</v>
      </c>
      <c r="DW135" s="22">
        <v>101.282</v>
      </c>
      <c r="DX135" s="22">
        <v>101.282</v>
      </c>
      <c r="DY135" s="22">
        <v>101.282</v>
      </c>
      <c r="DZ135" s="22">
        <v>101.2516</v>
      </c>
      <c r="EA135" s="22">
        <v>101.2516</v>
      </c>
      <c r="EB135" s="22">
        <v>101.2516</v>
      </c>
      <c r="EC135" s="22">
        <v>100.8133</v>
      </c>
      <c r="ED135" s="22">
        <v>100.8133</v>
      </c>
      <c r="EE135" s="22">
        <v>100.8133</v>
      </c>
      <c r="EF135" s="22">
        <v>102.31189999999999</v>
      </c>
      <c r="EG135" s="22">
        <v>102.31189999999999</v>
      </c>
      <c r="EH135" s="22">
        <v>102.31189999999999</v>
      </c>
      <c r="EI135" s="22">
        <v>102.2266</v>
      </c>
      <c r="EJ135" s="22">
        <v>102.2266</v>
      </c>
      <c r="EK135" s="22">
        <v>102.2266</v>
      </c>
      <c r="EL135" s="22">
        <v>103.4543</v>
      </c>
      <c r="EM135" s="22">
        <v>103.4543</v>
      </c>
      <c r="EN135" s="22">
        <v>103.4543</v>
      </c>
      <c r="EO135" s="22">
        <v>102.5915</v>
      </c>
      <c r="EP135" s="22">
        <v>102.5915</v>
      </c>
      <c r="EQ135" s="22">
        <v>102.5915</v>
      </c>
      <c r="ER135" s="22">
        <v>99.290499999999994</v>
      </c>
      <c r="ES135" s="22">
        <v>99.290499999999994</v>
      </c>
      <c r="ET135" s="22">
        <v>99.290499999999994</v>
      </c>
      <c r="EU135" s="22">
        <v>102.02160000000001</v>
      </c>
      <c r="EV135" s="22">
        <v>102.02160000000001</v>
      </c>
      <c r="EW135" s="22">
        <v>102.02160000000001</v>
      </c>
      <c r="EX135" s="22">
        <v>100.4242</v>
      </c>
      <c r="EY135" s="22">
        <v>100.4242</v>
      </c>
      <c r="EZ135" s="22">
        <v>100.4242</v>
      </c>
      <c r="FA135" s="22">
        <v>101.4819</v>
      </c>
      <c r="FB135" s="22">
        <v>101.4819</v>
      </c>
      <c r="FC135" s="22">
        <v>101.4819</v>
      </c>
      <c r="FD135" s="22">
        <v>99.853899999999996</v>
      </c>
      <c r="FE135" s="22">
        <v>99.853899999999996</v>
      </c>
      <c r="FF135" s="22">
        <v>99.853899999999996</v>
      </c>
      <c r="FG135" s="22">
        <v>98.847499999999997</v>
      </c>
      <c r="FH135" s="22">
        <v>98.847499999999997</v>
      </c>
      <c r="FI135" s="22">
        <v>98.847499999999997</v>
      </c>
      <c r="FJ135" s="22">
        <v>99.548599999999993</v>
      </c>
      <c r="FK135" s="22">
        <v>99.548599999999993</v>
      </c>
      <c r="FL135" s="22">
        <v>99.548599999999993</v>
      </c>
      <c r="FM135" s="22">
        <v>97.915199999999999</v>
      </c>
      <c r="FN135" s="22">
        <v>97.915199999999999</v>
      </c>
      <c r="FO135" s="22">
        <v>97.915199999999999</v>
      </c>
      <c r="FP135" s="22">
        <v>98.309600000000003</v>
      </c>
      <c r="FQ135" s="22">
        <v>98.309600000000003</v>
      </c>
      <c r="FR135" s="22">
        <v>98.309600000000003</v>
      </c>
      <c r="FS135" s="22">
        <v>99.409000000000006</v>
      </c>
      <c r="FT135" s="22">
        <v>99.409000000000006</v>
      </c>
      <c r="FU135" s="22">
        <v>99.409000000000006</v>
      </c>
      <c r="FV135" s="22">
        <v>97.649299999999997</v>
      </c>
      <c r="FW135" s="22">
        <v>97.649299999999997</v>
      </c>
      <c r="FX135" s="22">
        <v>97.649299999999997</v>
      </c>
      <c r="FY135" s="22">
        <v>97.445800000000006</v>
      </c>
      <c r="FZ135" s="22">
        <v>97.445800000000006</v>
      </c>
      <c r="GA135" s="22">
        <v>97.445800000000006</v>
      </c>
      <c r="GB135" s="22">
        <v>97.325400000000002</v>
      </c>
      <c r="GC135" s="22">
        <v>97.325400000000002</v>
      </c>
      <c r="GD135" s="22">
        <v>97.325400000000002</v>
      </c>
      <c r="GE135" s="22">
        <v>98.170699999999997</v>
      </c>
      <c r="GF135" s="22">
        <v>98.170699999999997</v>
      </c>
      <c r="GG135" s="22">
        <v>98.170699999999997</v>
      </c>
      <c r="GH135" s="22">
        <v>98.798699999999997</v>
      </c>
      <c r="GI135" s="22">
        <v>98.798699999999997</v>
      </c>
      <c r="GJ135" s="22">
        <v>98.798699999999997</v>
      </c>
      <c r="GK135" s="22">
        <v>99.509799999999998</v>
      </c>
      <c r="GL135" s="22">
        <v>99.509799999999998</v>
      </c>
      <c r="GM135" s="22">
        <v>99.509799999999998</v>
      </c>
      <c r="GN135" s="22">
        <v>99.526300000000006</v>
      </c>
      <c r="GO135" s="22">
        <v>99.526300000000006</v>
      </c>
      <c r="GP135" s="22">
        <v>99.526300000000006</v>
      </c>
      <c r="GQ135" s="22">
        <v>100.1003</v>
      </c>
      <c r="GR135" s="22">
        <v>100.1003</v>
      </c>
      <c r="GS135" s="22">
        <v>100.1003</v>
      </c>
      <c r="GT135" s="22">
        <v>99.411100000000005</v>
      </c>
      <c r="GU135" s="22">
        <v>99.411100000000005</v>
      </c>
      <c r="GV135" s="22">
        <v>99.411100000000005</v>
      </c>
      <c r="GW135" s="22">
        <v>99.789500000000004</v>
      </c>
      <c r="GX135" s="22">
        <v>99.789500000000004</v>
      </c>
      <c r="GY135" s="22">
        <v>99.789500000000004</v>
      </c>
      <c r="GZ135" s="22">
        <v>100.917</v>
      </c>
      <c r="HA135" s="22">
        <v>100.917</v>
      </c>
      <c r="HB135" s="22">
        <v>100.917</v>
      </c>
      <c r="HC135" s="22">
        <v>100.7479</v>
      </c>
      <c r="HD135" s="22">
        <v>100.7479</v>
      </c>
      <c r="HE135" s="22">
        <v>100.7479</v>
      </c>
      <c r="HF135" s="22">
        <v>100.1564</v>
      </c>
      <c r="HG135" s="22">
        <v>100.1564</v>
      </c>
      <c r="HH135" s="22">
        <v>100.1564</v>
      </c>
      <c r="HI135" s="22">
        <v>100.18510000000001</v>
      </c>
      <c r="HJ135" s="22">
        <v>100.18510000000001</v>
      </c>
      <c r="HK135" s="22">
        <v>100.18510000000001</v>
      </c>
      <c r="HL135" s="22">
        <v>99.687600000000003</v>
      </c>
      <c r="HM135" s="22">
        <v>99.687600000000003</v>
      </c>
      <c r="HN135" s="22">
        <v>99.687600000000003</v>
      </c>
      <c r="HO135" s="22">
        <v>99.696399999999997</v>
      </c>
      <c r="HP135" s="22">
        <v>99.696399999999997</v>
      </c>
      <c r="HQ135" s="22">
        <v>99.696399999999997</v>
      </c>
      <c r="HR135" s="22">
        <v>100</v>
      </c>
      <c r="HS135" s="167">
        <v>100</v>
      </c>
      <c r="HT135" s="22">
        <v>100</v>
      </c>
      <c r="HU135" s="4">
        <v>99.989000000000004</v>
      </c>
      <c r="HV135" s="4">
        <v>99.989000000000004</v>
      </c>
      <c r="HW135" s="4">
        <v>99.989000000000004</v>
      </c>
      <c r="HX135" s="4">
        <v>100.37690000000001</v>
      </c>
      <c r="HY135" s="4">
        <v>100.37690000000001</v>
      </c>
      <c r="HZ135" s="4">
        <v>100.37690000000001</v>
      </c>
      <c r="IA135" s="4">
        <v>100.6889</v>
      </c>
      <c r="IB135" s="4">
        <v>100.6889</v>
      </c>
      <c r="IC135" s="4">
        <v>100.6889</v>
      </c>
      <c r="ID135" s="4">
        <v>100.4452</v>
      </c>
      <c r="IE135" s="4">
        <v>100.4452</v>
      </c>
      <c r="IF135" s="4">
        <v>100.4452</v>
      </c>
      <c r="IG135" s="4">
        <v>101.5</v>
      </c>
      <c r="IH135" s="4">
        <v>101.5</v>
      </c>
      <c r="II135" s="4">
        <v>101.5</v>
      </c>
      <c r="IJ135" s="28">
        <v>101.434</v>
      </c>
    </row>
    <row r="136" spans="1:244" s="94" customFormat="1" ht="11.1" customHeight="1" x14ac:dyDescent="0.2">
      <c r="A136" s="95" t="s">
        <v>2303</v>
      </c>
      <c r="B136"/>
      <c r="C136" t="s">
        <v>5585</v>
      </c>
      <c r="D136" s="46" t="s">
        <v>60</v>
      </c>
      <c r="E136" s="58"/>
      <c r="F136" s="34"/>
      <c r="G136" s="34"/>
      <c r="H136" s="34"/>
      <c r="I136" s="34" t="str">
        <f>IF(LEFT($J$1,1)="1",VLOOKUP($A136,PPI_IPI_PGA_PGAI!$A:$I,2,FALSE),IF(LEFT($J$1,1)="2",VLOOKUP($A136,PPI_IPI_PGA_PGAI!$A:$I,3,FALSE),IF(LEFT($J$1,1)="3",VLOOKUP($A136,PPI_IPI_PGA_PGAI!$A:$I,4,FALSE),VLOOKUP($A136,PPI_IPI_PGA_PGAI!$A:$I,5,FALSE))))</f>
        <v>Körperpflegemittel und Duftstoffe</v>
      </c>
      <c r="J136" s="34"/>
      <c r="K136" s="34"/>
      <c r="L136" s="34"/>
      <c r="M136" s="34"/>
      <c r="N136" s="191"/>
      <c r="O136" s="5">
        <v>0.75219999999999998</v>
      </c>
      <c r="P136" s="153" t="s">
        <v>5719</v>
      </c>
      <c r="Q136" s="153" t="s">
        <v>5719</v>
      </c>
      <c r="R136" s="153" t="s">
        <v>5719</v>
      </c>
      <c r="S136" s="153" t="s">
        <v>5719</v>
      </c>
      <c r="T136" s="153" t="s">
        <v>5719</v>
      </c>
      <c r="U136" s="153" t="s">
        <v>5719</v>
      </c>
      <c r="V136" s="153" t="s">
        <v>5719</v>
      </c>
      <c r="W136" s="153" t="s">
        <v>5719</v>
      </c>
      <c r="X136" s="153" t="s">
        <v>5719</v>
      </c>
      <c r="Y136" s="153" t="s">
        <v>5719</v>
      </c>
      <c r="Z136" s="153" t="s">
        <v>5719</v>
      </c>
      <c r="AA136" s="153" t="s">
        <v>5719</v>
      </c>
      <c r="AB136" s="153" t="s">
        <v>5719</v>
      </c>
      <c r="AC136" s="153" t="s">
        <v>5719</v>
      </c>
      <c r="AD136" s="153" t="s">
        <v>5719</v>
      </c>
      <c r="AE136" s="153" t="s">
        <v>5719</v>
      </c>
      <c r="AF136" s="153" t="s">
        <v>5719</v>
      </c>
      <c r="AG136" s="153" t="s">
        <v>5719</v>
      </c>
      <c r="AH136" s="153" t="s">
        <v>5719</v>
      </c>
      <c r="AI136" s="153" t="s">
        <v>5719</v>
      </c>
      <c r="AJ136" s="153" t="s">
        <v>5719</v>
      </c>
      <c r="AK136" s="153" t="s">
        <v>5719</v>
      </c>
      <c r="AL136" s="153" t="s">
        <v>5719</v>
      </c>
      <c r="AM136" s="153" t="s">
        <v>5719</v>
      </c>
      <c r="AN136" s="153" t="s">
        <v>5719</v>
      </c>
      <c r="AO136" s="153" t="s">
        <v>5719</v>
      </c>
      <c r="AP136" s="153" t="s">
        <v>5719</v>
      </c>
      <c r="AQ136" s="153" t="s">
        <v>5719</v>
      </c>
      <c r="AR136" s="153" t="s">
        <v>5719</v>
      </c>
      <c r="AS136" s="153" t="s">
        <v>5719</v>
      </c>
      <c r="AT136" s="153" t="s">
        <v>5719</v>
      </c>
      <c r="AU136" s="153" t="s">
        <v>5719</v>
      </c>
      <c r="AV136" s="153" t="s">
        <v>5719</v>
      </c>
      <c r="AW136" s="153" t="s">
        <v>5719</v>
      </c>
      <c r="AX136" s="153" t="s">
        <v>5719</v>
      </c>
      <c r="AY136" s="153" t="s">
        <v>5719</v>
      </c>
      <c r="AZ136" s="153" t="s">
        <v>5719</v>
      </c>
      <c r="BA136" s="153" t="s">
        <v>5719</v>
      </c>
      <c r="BB136" s="153" t="s">
        <v>5719</v>
      </c>
      <c r="BC136" s="153" t="s">
        <v>5719</v>
      </c>
      <c r="BD136" s="153" t="s">
        <v>5719</v>
      </c>
      <c r="BE136" s="153" t="s">
        <v>5719</v>
      </c>
      <c r="BF136" s="153" t="s">
        <v>5719</v>
      </c>
      <c r="BG136" s="153" t="s">
        <v>5719</v>
      </c>
      <c r="BH136" s="153" t="s">
        <v>5719</v>
      </c>
      <c r="BI136" s="153" t="s">
        <v>5719</v>
      </c>
      <c r="BJ136" s="153" t="s">
        <v>5719</v>
      </c>
      <c r="BK136" s="153" t="s">
        <v>5719</v>
      </c>
      <c r="BL136" s="153" t="s">
        <v>5719</v>
      </c>
      <c r="BM136" s="153" t="s">
        <v>5719</v>
      </c>
      <c r="BN136" s="153" t="s">
        <v>5719</v>
      </c>
      <c r="BO136" s="153" t="s">
        <v>5719</v>
      </c>
      <c r="BP136" s="153" t="s">
        <v>5719</v>
      </c>
      <c r="BQ136" s="153" t="s">
        <v>5719</v>
      </c>
      <c r="BR136" s="153" t="s">
        <v>5719</v>
      </c>
      <c r="BS136" s="153" t="s">
        <v>5719</v>
      </c>
      <c r="BT136" s="153" t="s">
        <v>5719</v>
      </c>
      <c r="BU136" s="153" t="s">
        <v>5719</v>
      </c>
      <c r="BV136" s="153" t="s">
        <v>5719</v>
      </c>
      <c r="BW136" s="153" t="s">
        <v>5719</v>
      </c>
      <c r="BX136" s="153" t="s">
        <v>5719</v>
      </c>
      <c r="BY136" s="153" t="s">
        <v>5719</v>
      </c>
      <c r="BZ136" s="153" t="s">
        <v>5719</v>
      </c>
      <c r="CA136" s="153" t="s">
        <v>5719</v>
      </c>
      <c r="CB136" s="153" t="s">
        <v>5719</v>
      </c>
      <c r="CC136" s="153" t="s">
        <v>5719</v>
      </c>
      <c r="CD136" s="153" t="s">
        <v>5719</v>
      </c>
      <c r="CE136" s="153" t="s">
        <v>5719</v>
      </c>
      <c r="CF136" s="153" t="s">
        <v>5719</v>
      </c>
      <c r="CG136" s="153" t="s">
        <v>5719</v>
      </c>
      <c r="CH136" s="153" t="s">
        <v>5719</v>
      </c>
      <c r="CI136" s="153" t="s">
        <v>5719</v>
      </c>
      <c r="CJ136" s="153" t="s">
        <v>5719</v>
      </c>
      <c r="CK136" s="153" t="s">
        <v>5719</v>
      </c>
      <c r="CL136" s="153" t="s">
        <v>5719</v>
      </c>
      <c r="CM136" s="153" t="s">
        <v>5719</v>
      </c>
      <c r="CN136" s="153" t="s">
        <v>5719</v>
      </c>
      <c r="CO136" s="153" t="s">
        <v>5719</v>
      </c>
      <c r="CP136" s="153" t="s">
        <v>5719</v>
      </c>
      <c r="CQ136" s="153" t="s">
        <v>5719</v>
      </c>
      <c r="CR136" s="153" t="s">
        <v>5719</v>
      </c>
      <c r="CS136" s="153" t="s">
        <v>5719</v>
      </c>
      <c r="CT136" s="153" t="s">
        <v>5719</v>
      </c>
      <c r="CU136" s="153" t="s">
        <v>5719</v>
      </c>
      <c r="CV136" s="153" t="s">
        <v>5719</v>
      </c>
      <c r="CW136" s="153" t="s">
        <v>5719</v>
      </c>
      <c r="CX136" s="153" t="s">
        <v>5719</v>
      </c>
      <c r="CY136" s="153" t="s">
        <v>5719</v>
      </c>
      <c r="CZ136" s="153" t="s">
        <v>5719</v>
      </c>
      <c r="DA136" s="153" t="s">
        <v>5719</v>
      </c>
      <c r="DB136" s="153" t="s">
        <v>5719</v>
      </c>
      <c r="DC136" s="22">
        <v>103.48350000000001</v>
      </c>
      <c r="DD136" s="22">
        <v>103.48350000000001</v>
      </c>
      <c r="DE136" s="22">
        <v>103.7804</v>
      </c>
      <c r="DF136" s="22">
        <v>103.7804</v>
      </c>
      <c r="DG136" s="22">
        <v>103.7804</v>
      </c>
      <c r="DH136" s="22">
        <v>103.4101</v>
      </c>
      <c r="DI136" s="22">
        <v>103.4101</v>
      </c>
      <c r="DJ136" s="22">
        <v>103.4101</v>
      </c>
      <c r="DK136" s="22">
        <v>102.4054</v>
      </c>
      <c r="DL136" s="22">
        <v>102.4054</v>
      </c>
      <c r="DM136" s="22">
        <v>102.4054</v>
      </c>
      <c r="DN136" s="22">
        <v>100.6357</v>
      </c>
      <c r="DO136" s="22">
        <v>100.6357</v>
      </c>
      <c r="DP136" s="22">
        <v>100.6357</v>
      </c>
      <c r="DQ136" s="22">
        <v>101.4315</v>
      </c>
      <c r="DR136" s="22">
        <v>101.4315</v>
      </c>
      <c r="DS136" s="22">
        <v>101.4315</v>
      </c>
      <c r="DT136" s="22">
        <v>101.2582</v>
      </c>
      <c r="DU136" s="22">
        <v>101.2582</v>
      </c>
      <c r="DV136" s="22">
        <v>101.2582</v>
      </c>
      <c r="DW136" s="22">
        <v>101.09399999999999</v>
      </c>
      <c r="DX136" s="22">
        <v>101.09399999999999</v>
      </c>
      <c r="DY136" s="22">
        <v>101.09399999999999</v>
      </c>
      <c r="DZ136" s="22">
        <v>101.1601</v>
      </c>
      <c r="EA136" s="22">
        <v>101.1601</v>
      </c>
      <c r="EB136" s="22">
        <v>101.1601</v>
      </c>
      <c r="EC136" s="22">
        <v>101.13679999999999</v>
      </c>
      <c r="ED136" s="22">
        <v>101.13679999999999</v>
      </c>
      <c r="EE136" s="22">
        <v>101.13679999999999</v>
      </c>
      <c r="EF136" s="22">
        <v>100.4408</v>
      </c>
      <c r="EG136" s="22">
        <v>100.4408</v>
      </c>
      <c r="EH136" s="22">
        <v>100.4408</v>
      </c>
      <c r="EI136" s="22">
        <v>100.5996</v>
      </c>
      <c r="EJ136" s="22">
        <v>100.5996</v>
      </c>
      <c r="EK136" s="22">
        <v>100.5996</v>
      </c>
      <c r="EL136" s="22">
        <v>100.6919</v>
      </c>
      <c r="EM136" s="22">
        <v>100.6919</v>
      </c>
      <c r="EN136" s="22">
        <v>100.6919</v>
      </c>
      <c r="EO136" s="22">
        <v>100.572</v>
      </c>
      <c r="EP136" s="22">
        <v>100.572</v>
      </c>
      <c r="EQ136" s="22">
        <v>100.572</v>
      </c>
      <c r="ER136" s="22">
        <v>99.563100000000006</v>
      </c>
      <c r="ES136" s="22">
        <v>99.563100000000006</v>
      </c>
      <c r="ET136" s="22">
        <v>99.563100000000006</v>
      </c>
      <c r="EU136" s="22">
        <v>99.309899999999999</v>
      </c>
      <c r="EV136" s="22">
        <v>99.309899999999999</v>
      </c>
      <c r="EW136" s="22">
        <v>99.309899999999999</v>
      </c>
      <c r="EX136" s="22">
        <v>100.67700000000001</v>
      </c>
      <c r="EY136" s="22">
        <v>100.67700000000001</v>
      </c>
      <c r="EZ136" s="22">
        <v>100.67700000000001</v>
      </c>
      <c r="FA136" s="22">
        <v>100.65479999999999</v>
      </c>
      <c r="FB136" s="22">
        <v>100.65479999999999</v>
      </c>
      <c r="FC136" s="22">
        <v>100.65479999999999</v>
      </c>
      <c r="FD136" s="22">
        <v>102.81950000000001</v>
      </c>
      <c r="FE136" s="22">
        <v>102.81950000000001</v>
      </c>
      <c r="FF136" s="22">
        <v>102.81950000000001</v>
      </c>
      <c r="FG136" s="22">
        <v>101.8578</v>
      </c>
      <c r="FH136" s="22">
        <v>101.8578</v>
      </c>
      <c r="FI136" s="22">
        <v>101.8578</v>
      </c>
      <c r="FJ136" s="22">
        <v>102.50660000000001</v>
      </c>
      <c r="FK136" s="22">
        <v>102.50660000000001</v>
      </c>
      <c r="FL136" s="22">
        <v>102.50660000000001</v>
      </c>
      <c r="FM136" s="22">
        <v>102.3771</v>
      </c>
      <c r="FN136" s="22">
        <v>102.3771</v>
      </c>
      <c r="FO136" s="22">
        <v>102.3771</v>
      </c>
      <c r="FP136" s="22">
        <v>102.9049</v>
      </c>
      <c r="FQ136" s="22">
        <v>102.9049</v>
      </c>
      <c r="FR136" s="22">
        <v>102.9049</v>
      </c>
      <c r="FS136" s="22">
        <v>102.9795</v>
      </c>
      <c r="FT136" s="22">
        <v>102.9795</v>
      </c>
      <c r="FU136" s="22">
        <v>102.9795</v>
      </c>
      <c r="FV136" s="22">
        <v>102.2409</v>
      </c>
      <c r="FW136" s="22">
        <v>102.2409</v>
      </c>
      <c r="FX136" s="22">
        <v>102.2409</v>
      </c>
      <c r="FY136" s="22">
        <v>102.2165</v>
      </c>
      <c r="FZ136" s="22">
        <v>102.2165</v>
      </c>
      <c r="GA136" s="22">
        <v>102.2165</v>
      </c>
      <c r="GB136" s="22">
        <v>102.232</v>
      </c>
      <c r="GC136" s="22">
        <v>102.232</v>
      </c>
      <c r="GD136" s="22">
        <v>102.232</v>
      </c>
      <c r="GE136" s="22">
        <v>102.10380000000001</v>
      </c>
      <c r="GF136" s="22">
        <v>102.10380000000001</v>
      </c>
      <c r="GG136" s="22">
        <v>102.10380000000001</v>
      </c>
      <c r="GH136" s="22">
        <v>102.14619999999999</v>
      </c>
      <c r="GI136" s="22">
        <v>102.14619999999999</v>
      </c>
      <c r="GJ136" s="22">
        <v>102.14619999999999</v>
      </c>
      <c r="GK136" s="22">
        <v>102.2251</v>
      </c>
      <c r="GL136" s="22">
        <v>102.2251</v>
      </c>
      <c r="GM136" s="22">
        <v>102.2251</v>
      </c>
      <c r="GN136" s="22">
        <v>102.5421</v>
      </c>
      <c r="GO136" s="22">
        <v>102.5421</v>
      </c>
      <c r="GP136" s="22">
        <v>102.5421</v>
      </c>
      <c r="GQ136" s="22">
        <v>102.37179999999999</v>
      </c>
      <c r="GR136" s="22">
        <v>102.37179999999999</v>
      </c>
      <c r="GS136" s="22">
        <v>102.37179999999999</v>
      </c>
      <c r="GT136" s="22">
        <v>102.5706</v>
      </c>
      <c r="GU136" s="22">
        <v>102.5706</v>
      </c>
      <c r="GV136" s="22">
        <v>102.5706</v>
      </c>
      <c r="GW136" s="22">
        <v>102.70050000000001</v>
      </c>
      <c r="GX136" s="22">
        <v>102.70050000000001</v>
      </c>
      <c r="GY136" s="22">
        <v>102.70050000000001</v>
      </c>
      <c r="GZ136" s="22">
        <v>101.66889999999999</v>
      </c>
      <c r="HA136" s="22">
        <v>101.66889999999999</v>
      </c>
      <c r="HB136" s="22">
        <v>101.66889999999999</v>
      </c>
      <c r="HC136" s="22">
        <v>101.79040000000001</v>
      </c>
      <c r="HD136" s="22">
        <v>101.79040000000001</v>
      </c>
      <c r="HE136" s="22">
        <v>101.79040000000001</v>
      </c>
      <c r="HF136" s="22">
        <v>101.3416</v>
      </c>
      <c r="HG136" s="22">
        <v>101.3416</v>
      </c>
      <c r="HH136" s="22">
        <v>101.3416</v>
      </c>
      <c r="HI136" s="22">
        <v>101.3172</v>
      </c>
      <c r="HJ136" s="22">
        <v>101.3172</v>
      </c>
      <c r="HK136" s="22">
        <v>101.3172</v>
      </c>
      <c r="HL136" s="22">
        <v>99.892300000000006</v>
      </c>
      <c r="HM136" s="22">
        <v>99.892300000000006</v>
      </c>
      <c r="HN136" s="22">
        <v>99.892300000000006</v>
      </c>
      <c r="HO136" s="22">
        <v>100.0385</v>
      </c>
      <c r="HP136" s="22">
        <v>100.0385</v>
      </c>
      <c r="HQ136" s="22">
        <v>100.0385</v>
      </c>
      <c r="HR136" s="22">
        <v>100</v>
      </c>
      <c r="HS136" s="167">
        <v>100</v>
      </c>
      <c r="HT136" s="22">
        <v>100</v>
      </c>
      <c r="HU136" s="4">
        <v>100.0686</v>
      </c>
      <c r="HV136" s="4">
        <v>100.0686</v>
      </c>
      <c r="HW136" s="4">
        <v>100.0686</v>
      </c>
      <c r="HX136" s="4">
        <v>100.3592</v>
      </c>
      <c r="HY136" s="4">
        <v>100.3592</v>
      </c>
      <c r="HZ136" s="4">
        <v>100.3592</v>
      </c>
      <c r="IA136" s="4">
        <v>100.7967</v>
      </c>
      <c r="IB136" s="4">
        <v>100.7967</v>
      </c>
      <c r="IC136" s="4">
        <v>100.7967</v>
      </c>
      <c r="ID136" s="4">
        <v>100.7351</v>
      </c>
      <c r="IE136" s="4">
        <v>100.7351</v>
      </c>
      <c r="IF136" s="4">
        <v>100.7351</v>
      </c>
      <c r="IG136" s="4">
        <v>100.47790000000001</v>
      </c>
      <c r="IH136" s="4">
        <v>100.47790000000001</v>
      </c>
      <c r="II136" s="4">
        <v>100.47790000000001</v>
      </c>
      <c r="IJ136" s="28">
        <v>102.24590000000001</v>
      </c>
    </row>
    <row r="137" spans="1:244" s="94" customFormat="1" ht="11.1" customHeight="1" x14ac:dyDescent="0.2">
      <c r="A137" s="95" t="s">
        <v>2304</v>
      </c>
      <c r="B137"/>
      <c r="C137" t="s">
        <v>5586</v>
      </c>
      <c r="D137" s="46" t="s">
        <v>61</v>
      </c>
      <c r="E137" s="58"/>
      <c r="F137" s="34"/>
      <c r="G137" s="34"/>
      <c r="H137" s="34" t="str">
        <f>IF(LEFT($J$1,1)="1",VLOOKUP($A137,PPI_IPI_PGA_PGAI!$A:$I,2,FALSE),IF(LEFT($J$1,1)="2",VLOOKUP($A137,PPI_IPI_PGA_PGAI!$A:$I,3,FALSE),IF(LEFT($J$1,1)="3",VLOOKUP($A137,PPI_IPI_PGA_PGAI!$A:$I,4,FALSE),VLOOKUP($A137,PPI_IPI_PGA_PGAI!$A:$I,5,FALSE))))</f>
        <v>Sonstige chemische Erzeugnisse</v>
      </c>
      <c r="I137" s="34"/>
      <c r="J137" s="34"/>
      <c r="K137" s="34"/>
      <c r="L137" s="34"/>
      <c r="M137" s="34"/>
      <c r="N137" s="191"/>
      <c r="O137" s="5">
        <v>1.4435</v>
      </c>
      <c r="P137" s="22">
        <v>122.5273</v>
      </c>
      <c r="Q137" s="22">
        <v>122.5273</v>
      </c>
      <c r="R137" s="22">
        <v>122.5273</v>
      </c>
      <c r="S137" s="22">
        <v>122.8777</v>
      </c>
      <c r="T137" s="22">
        <v>122.8777</v>
      </c>
      <c r="U137" s="22">
        <v>122.8777</v>
      </c>
      <c r="V137" s="22">
        <v>119.09520000000001</v>
      </c>
      <c r="W137" s="22">
        <v>119.09520000000001</v>
      </c>
      <c r="X137" s="22">
        <v>119.09520000000001</v>
      </c>
      <c r="Y137" s="22">
        <v>117.6208</v>
      </c>
      <c r="Z137" s="22">
        <v>117.6208</v>
      </c>
      <c r="AA137" s="22">
        <v>117.6208</v>
      </c>
      <c r="AB137" s="22">
        <v>117.8959</v>
      </c>
      <c r="AC137" s="22">
        <v>117.8959</v>
      </c>
      <c r="AD137" s="22">
        <v>117.8959</v>
      </c>
      <c r="AE137" s="22">
        <v>116.85120000000001</v>
      </c>
      <c r="AF137" s="22">
        <v>116.85120000000001</v>
      </c>
      <c r="AG137" s="22">
        <v>116.85120000000001</v>
      </c>
      <c r="AH137" s="22">
        <v>115.1181</v>
      </c>
      <c r="AI137" s="22">
        <v>115.1181</v>
      </c>
      <c r="AJ137" s="22">
        <v>115.15519999999999</v>
      </c>
      <c r="AK137" s="22">
        <v>113.6729</v>
      </c>
      <c r="AL137" s="22">
        <v>113.6729</v>
      </c>
      <c r="AM137" s="22">
        <v>113.6729</v>
      </c>
      <c r="AN137" s="22">
        <v>113.8021</v>
      </c>
      <c r="AO137" s="22">
        <v>113.8021</v>
      </c>
      <c r="AP137" s="22">
        <v>113.8021</v>
      </c>
      <c r="AQ137" s="22">
        <v>114.0534</v>
      </c>
      <c r="AR137" s="22">
        <v>114.0534</v>
      </c>
      <c r="AS137" s="22">
        <v>114.0534</v>
      </c>
      <c r="AT137" s="22">
        <v>113.89449999999999</v>
      </c>
      <c r="AU137" s="22">
        <v>113.89449999999999</v>
      </c>
      <c r="AV137" s="22">
        <v>113.96550000000001</v>
      </c>
      <c r="AW137" s="22">
        <v>112.93819999999999</v>
      </c>
      <c r="AX137" s="22">
        <v>112.93819999999999</v>
      </c>
      <c r="AY137" s="22">
        <v>112.93819999999999</v>
      </c>
      <c r="AZ137" s="22">
        <v>114.72020000000001</v>
      </c>
      <c r="BA137" s="22">
        <v>114.72020000000001</v>
      </c>
      <c r="BB137" s="22">
        <v>114.72020000000001</v>
      </c>
      <c r="BC137" s="22">
        <v>114.43089999999999</v>
      </c>
      <c r="BD137" s="22">
        <v>114.43089999999999</v>
      </c>
      <c r="BE137" s="22">
        <v>114.43089999999999</v>
      </c>
      <c r="BF137" s="22">
        <v>112.0565</v>
      </c>
      <c r="BG137" s="22">
        <v>112.0565</v>
      </c>
      <c r="BH137" s="22">
        <v>112.1581</v>
      </c>
      <c r="BI137" s="22">
        <v>112.59050000000001</v>
      </c>
      <c r="BJ137" s="22">
        <v>112.59050000000001</v>
      </c>
      <c r="BK137" s="22">
        <v>112.59050000000001</v>
      </c>
      <c r="BL137" s="22">
        <v>113.95</v>
      </c>
      <c r="BM137" s="22">
        <v>113.95</v>
      </c>
      <c r="BN137" s="22">
        <v>113.95</v>
      </c>
      <c r="BO137" s="22">
        <v>117.473</v>
      </c>
      <c r="BP137" s="22">
        <v>117.473</v>
      </c>
      <c r="BQ137" s="22">
        <v>117.473</v>
      </c>
      <c r="BR137" s="22">
        <v>115.85680000000001</v>
      </c>
      <c r="BS137" s="22">
        <v>115.85680000000001</v>
      </c>
      <c r="BT137" s="22">
        <v>116.1502</v>
      </c>
      <c r="BU137" s="22">
        <v>112.79179999999999</v>
      </c>
      <c r="BV137" s="22">
        <v>112.79179999999999</v>
      </c>
      <c r="BW137" s="22">
        <v>112.79179999999999</v>
      </c>
      <c r="BX137" s="22">
        <v>110.24420000000001</v>
      </c>
      <c r="BY137" s="22">
        <v>110.24420000000001</v>
      </c>
      <c r="BZ137" s="22">
        <v>110.5868</v>
      </c>
      <c r="CA137" s="22">
        <v>109.0252</v>
      </c>
      <c r="CB137" s="22">
        <v>109.0252</v>
      </c>
      <c r="CC137" s="22">
        <v>109.0252</v>
      </c>
      <c r="CD137" s="22">
        <v>110.7106</v>
      </c>
      <c r="CE137" s="22">
        <v>110.7106</v>
      </c>
      <c r="CF137" s="22">
        <v>110.995</v>
      </c>
      <c r="CG137" s="22">
        <v>109.7051</v>
      </c>
      <c r="CH137" s="22">
        <v>109.7051</v>
      </c>
      <c r="CI137" s="22">
        <v>109.7051</v>
      </c>
      <c r="CJ137" s="22">
        <v>108.471</v>
      </c>
      <c r="CK137" s="22">
        <v>108.471</v>
      </c>
      <c r="CL137" s="22">
        <v>108.471</v>
      </c>
      <c r="CM137" s="22">
        <v>105.6157</v>
      </c>
      <c r="CN137" s="22">
        <v>105.6157</v>
      </c>
      <c r="CO137" s="22">
        <v>105.6157</v>
      </c>
      <c r="CP137" s="22">
        <v>108.58920000000001</v>
      </c>
      <c r="CQ137" s="22">
        <v>108.58920000000001</v>
      </c>
      <c r="CR137" s="22">
        <v>108.8158</v>
      </c>
      <c r="CS137" s="22">
        <v>107.0984</v>
      </c>
      <c r="CT137" s="22">
        <v>107.0984</v>
      </c>
      <c r="CU137" s="22">
        <v>107.0984</v>
      </c>
      <c r="CV137" s="22">
        <v>107.1001</v>
      </c>
      <c r="CW137" s="22">
        <v>107.1001</v>
      </c>
      <c r="CX137" s="22">
        <v>107.1172</v>
      </c>
      <c r="CY137" s="22">
        <v>105.6782</v>
      </c>
      <c r="CZ137" s="22">
        <v>105.6782</v>
      </c>
      <c r="DA137" s="22">
        <v>105.6782</v>
      </c>
      <c r="DB137" s="22">
        <v>101.6828</v>
      </c>
      <c r="DC137" s="22">
        <v>101.6828</v>
      </c>
      <c r="DD137" s="22">
        <v>101.6828</v>
      </c>
      <c r="DE137" s="22">
        <v>102.51390000000001</v>
      </c>
      <c r="DF137" s="22">
        <v>102.51390000000001</v>
      </c>
      <c r="DG137" s="22">
        <v>102.51390000000001</v>
      </c>
      <c r="DH137" s="22">
        <v>103.86490000000001</v>
      </c>
      <c r="DI137" s="22">
        <v>103.86490000000001</v>
      </c>
      <c r="DJ137" s="22">
        <v>103.86490000000001</v>
      </c>
      <c r="DK137" s="22">
        <v>105.8937</v>
      </c>
      <c r="DL137" s="22">
        <v>105.8937</v>
      </c>
      <c r="DM137" s="22">
        <v>105.8937</v>
      </c>
      <c r="DN137" s="22">
        <v>102.4465</v>
      </c>
      <c r="DO137" s="22">
        <v>102.4465</v>
      </c>
      <c r="DP137" s="22">
        <v>102.4465</v>
      </c>
      <c r="DQ137" s="22">
        <v>103.5684</v>
      </c>
      <c r="DR137" s="22">
        <v>103.5684</v>
      </c>
      <c r="DS137" s="22">
        <v>103.5684</v>
      </c>
      <c r="DT137" s="22">
        <v>105.32940000000001</v>
      </c>
      <c r="DU137" s="22">
        <v>105.32940000000001</v>
      </c>
      <c r="DV137" s="22">
        <v>105.32940000000001</v>
      </c>
      <c r="DW137" s="22">
        <v>105.729</v>
      </c>
      <c r="DX137" s="22">
        <v>105.729</v>
      </c>
      <c r="DY137" s="22">
        <v>105.729</v>
      </c>
      <c r="DZ137" s="22">
        <v>104.9278</v>
      </c>
      <c r="EA137" s="22">
        <v>104.9278</v>
      </c>
      <c r="EB137" s="22">
        <v>104.9278</v>
      </c>
      <c r="EC137" s="22">
        <v>104.89279999999999</v>
      </c>
      <c r="ED137" s="22">
        <v>104.89279999999999</v>
      </c>
      <c r="EE137" s="22">
        <v>104.89279999999999</v>
      </c>
      <c r="EF137" s="22">
        <v>104.5791</v>
      </c>
      <c r="EG137" s="22">
        <v>104.5791</v>
      </c>
      <c r="EH137" s="22">
        <v>104.5791</v>
      </c>
      <c r="EI137" s="22">
        <v>103.4853</v>
      </c>
      <c r="EJ137" s="22">
        <v>103.4853</v>
      </c>
      <c r="EK137" s="22">
        <v>103.4853</v>
      </c>
      <c r="EL137" s="22">
        <v>103.5125</v>
      </c>
      <c r="EM137" s="22">
        <v>103.5125</v>
      </c>
      <c r="EN137" s="22">
        <v>103.5125</v>
      </c>
      <c r="EO137" s="22">
        <v>103.28749999999999</v>
      </c>
      <c r="EP137" s="22">
        <v>103.28749999999999</v>
      </c>
      <c r="EQ137" s="22">
        <v>103.28749999999999</v>
      </c>
      <c r="ER137" s="22">
        <v>103.4499</v>
      </c>
      <c r="ES137" s="22">
        <v>103.4499</v>
      </c>
      <c r="ET137" s="22">
        <v>103.4499</v>
      </c>
      <c r="EU137" s="22">
        <v>103.2719</v>
      </c>
      <c r="EV137" s="22">
        <v>103.2719</v>
      </c>
      <c r="EW137" s="22">
        <v>103.2719</v>
      </c>
      <c r="EX137" s="22">
        <v>102.16679999999999</v>
      </c>
      <c r="EY137" s="22">
        <v>102.16679999999999</v>
      </c>
      <c r="EZ137" s="22">
        <v>102.16679999999999</v>
      </c>
      <c r="FA137" s="22">
        <v>102.6339</v>
      </c>
      <c r="FB137" s="22">
        <v>102.6339</v>
      </c>
      <c r="FC137" s="22">
        <v>102.6339</v>
      </c>
      <c r="FD137" s="22">
        <v>102.0689</v>
      </c>
      <c r="FE137" s="22">
        <v>102.0689</v>
      </c>
      <c r="FF137" s="22">
        <v>102.0689</v>
      </c>
      <c r="FG137" s="22">
        <v>99.091200000000001</v>
      </c>
      <c r="FH137" s="22">
        <v>99.091200000000001</v>
      </c>
      <c r="FI137" s="22">
        <v>99.091200000000001</v>
      </c>
      <c r="FJ137" s="22">
        <v>98.964699999999993</v>
      </c>
      <c r="FK137" s="22">
        <v>98.964699999999993</v>
      </c>
      <c r="FL137" s="22">
        <v>98.964699999999993</v>
      </c>
      <c r="FM137" s="22">
        <v>99.539400000000001</v>
      </c>
      <c r="FN137" s="22">
        <v>99.539400000000001</v>
      </c>
      <c r="FO137" s="22">
        <v>99.539400000000001</v>
      </c>
      <c r="FP137" s="22">
        <v>99.100300000000004</v>
      </c>
      <c r="FQ137" s="22">
        <v>99.100300000000004</v>
      </c>
      <c r="FR137" s="22">
        <v>99.100300000000004</v>
      </c>
      <c r="FS137" s="22">
        <v>97.590400000000002</v>
      </c>
      <c r="FT137" s="22">
        <v>97.590400000000002</v>
      </c>
      <c r="FU137" s="22">
        <v>97.590400000000002</v>
      </c>
      <c r="FV137" s="22">
        <v>97.700100000000006</v>
      </c>
      <c r="FW137" s="22">
        <v>97.700100000000006</v>
      </c>
      <c r="FX137" s="22">
        <v>97.700100000000006</v>
      </c>
      <c r="FY137" s="22">
        <v>97.427000000000007</v>
      </c>
      <c r="FZ137" s="22">
        <v>97.427000000000007</v>
      </c>
      <c r="GA137" s="22">
        <v>97.427000000000007</v>
      </c>
      <c r="GB137" s="22">
        <v>95.578900000000004</v>
      </c>
      <c r="GC137" s="22">
        <v>95.578900000000004</v>
      </c>
      <c r="GD137" s="22">
        <v>95.578900000000004</v>
      </c>
      <c r="GE137" s="22">
        <v>96.108000000000004</v>
      </c>
      <c r="GF137" s="22">
        <v>96.108000000000004</v>
      </c>
      <c r="GG137" s="22">
        <v>96.108000000000004</v>
      </c>
      <c r="GH137" s="22">
        <v>96.192700000000002</v>
      </c>
      <c r="GI137" s="22">
        <v>96.192700000000002</v>
      </c>
      <c r="GJ137" s="22">
        <v>96.192700000000002</v>
      </c>
      <c r="GK137" s="22">
        <v>98.180099999999996</v>
      </c>
      <c r="GL137" s="22">
        <v>98.180099999999996</v>
      </c>
      <c r="GM137" s="22">
        <v>98.180099999999996</v>
      </c>
      <c r="GN137" s="22">
        <v>98.831800000000001</v>
      </c>
      <c r="GO137" s="22">
        <v>98.831800000000001</v>
      </c>
      <c r="GP137" s="22">
        <v>98.831800000000001</v>
      </c>
      <c r="GQ137" s="22">
        <v>99.280799999999999</v>
      </c>
      <c r="GR137" s="22">
        <v>99.280799999999999</v>
      </c>
      <c r="GS137" s="22">
        <v>99.280799999999999</v>
      </c>
      <c r="GT137" s="22">
        <v>100.1277</v>
      </c>
      <c r="GU137" s="22">
        <v>100.1277</v>
      </c>
      <c r="GV137" s="22">
        <v>100.1277</v>
      </c>
      <c r="GW137" s="22">
        <v>99.688999999999993</v>
      </c>
      <c r="GX137" s="22">
        <v>99.688999999999993</v>
      </c>
      <c r="GY137" s="22">
        <v>99.688999999999993</v>
      </c>
      <c r="GZ137" s="22">
        <v>100.9936</v>
      </c>
      <c r="HA137" s="22">
        <v>100.9936</v>
      </c>
      <c r="HB137" s="22">
        <v>100.9936</v>
      </c>
      <c r="HC137" s="22">
        <v>101.9494</v>
      </c>
      <c r="HD137" s="22">
        <v>101.9494</v>
      </c>
      <c r="HE137" s="22">
        <v>101.9494</v>
      </c>
      <c r="HF137" s="22">
        <v>101.58069999999999</v>
      </c>
      <c r="HG137" s="22">
        <v>101.58069999999999</v>
      </c>
      <c r="HH137" s="22">
        <v>101.58069999999999</v>
      </c>
      <c r="HI137" s="22">
        <v>101.1739</v>
      </c>
      <c r="HJ137" s="22">
        <v>101.1739</v>
      </c>
      <c r="HK137" s="22">
        <v>101.1739</v>
      </c>
      <c r="HL137" s="22">
        <v>100.45659999999999</v>
      </c>
      <c r="HM137" s="22">
        <v>100.45659999999999</v>
      </c>
      <c r="HN137" s="22">
        <v>100.45659999999999</v>
      </c>
      <c r="HO137" s="22">
        <v>100.539</v>
      </c>
      <c r="HP137" s="22">
        <v>100.539</v>
      </c>
      <c r="HQ137" s="22">
        <v>100.539</v>
      </c>
      <c r="HR137" s="22">
        <v>100</v>
      </c>
      <c r="HS137" s="167">
        <v>100</v>
      </c>
      <c r="HT137" s="22">
        <v>100</v>
      </c>
      <c r="HU137" s="4">
        <v>99.742099999999994</v>
      </c>
      <c r="HV137" s="4">
        <v>99.742099999999994</v>
      </c>
      <c r="HW137" s="4">
        <v>99.742099999999994</v>
      </c>
      <c r="HX137" s="4">
        <v>101.42740000000001</v>
      </c>
      <c r="HY137" s="4">
        <v>101.42740000000001</v>
      </c>
      <c r="HZ137" s="4">
        <v>101.42740000000001</v>
      </c>
      <c r="IA137" s="4">
        <v>102.194</v>
      </c>
      <c r="IB137" s="4">
        <v>102.194</v>
      </c>
      <c r="IC137" s="4">
        <v>102.194</v>
      </c>
      <c r="ID137" s="4">
        <v>103.4004</v>
      </c>
      <c r="IE137" s="4">
        <v>103.4004</v>
      </c>
      <c r="IF137" s="4">
        <v>103.4004</v>
      </c>
      <c r="IG137" s="4">
        <v>103.2808</v>
      </c>
      <c r="IH137" s="4">
        <v>103.2808</v>
      </c>
      <c r="II137" s="4">
        <v>103.2808</v>
      </c>
      <c r="IJ137" s="28">
        <v>105.4876</v>
      </c>
    </row>
    <row r="138" spans="1:244" s="94" customFormat="1" ht="11.1" customHeight="1" x14ac:dyDescent="0.2">
      <c r="A138" s="95" t="s">
        <v>2305</v>
      </c>
      <c r="B138"/>
      <c r="C138" t="s">
        <v>5587</v>
      </c>
      <c r="D138" s="46" t="s">
        <v>62</v>
      </c>
      <c r="E138" s="58"/>
      <c r="F138" s="34"/>
      <c r="G138" s="34"/>
      <c r="H138" s="34"/>
      <c r="I138" s="34" t="str">
        <f>IF(LEFT($J$1,1)="1",VLOOKUP($A138,PPI_IPI_PGA_PGAI!$A:$I,2,FALSE),IF(LEFT($J$1,1)="2",VLOOKUP($A138,PPI_IPI_PGA_PGAI!$A:$I,3,FALSE),IF(LEFT($J$1,1)="3",VLOOKUP($A138,PPI_IPI_PGA_PGAI!$A:$I,4,FALSE),VLOOKUP($A138,PPI_IPI_PGA_PGAI!$A:$I,5,FALSE))))</f>
        <v>Pyrotechnische Erzeugnisse</v>
      </c>
      <c r="J138" s="34"/>
      <c r="K138" s="34"/>
      <c r="L138" s="34"/>
      <c r="M138" s="34"/>
      <c r="N138" s="191"/>
      <c r="O138" s="5">
        <v>9.2999999999999992E-3</v>
      </c>
      <c r="P138" s="22">
        <v>74.5809</v>
      </c>
      <c r="Q138" s="22">
        <v>74.5809</v>
      </c>
      <c r="R138" s="22">
        <v>74.5809</v>
      </c>
      <c r="S138" s="22">
        <v>74.5809</v>
      </c>
      <c r="T138" s="22">
        <v>74.5809</v>
      </c>
      <c r="U138" s="22">
        <v>74.5809</v>
      </c>
      <c r="V138" s="22">
        <v>74.5809</v>
      </c>
      <c r="W138" s="22">
        <v>74.5809</v>
      </c>
      <c r="X138" s="22">
        <v>74.5809</v>
      </c>
      <c r="Y138" s="22">
        <v>74.5809</v>
      </c>
      <c r="Z138" s="22">
        <v>74.5809</v>
      </c>
      <c r="AA138" s="22">
        <v>74.5809</v>
      </c>
      <c r="AB138" s="22">
        <v>74.5809</v>
      </c>
      <c r="AC138" s="22">
        <v>74.5809</v>
      </c>
      <c r="AD138" s="22">
        <v>74.5809</v>
      </c>
      <c r="AE138" s="22">
        <v>74.5809</v>
      </c>
      <c r="AF138" s="22">
        <v>74.5809</v>
      </c>
      <c r="AG138" s="22">
        <v>74.5809</v>
      </c>
      <c r="AH138" s="22">
        <v>74.5809</v>
      </c>
      <c r="AI138" s="22">
        <v>74.5809</v>
      </c>
      <c r="AJ138" s="22">
        <v>75.172899999999998</v>
      </c>
      <c r="AK138" s="22">
        <v>75.172899999999998</v>
      </c>
      <c r="AL138" s="22">
        <v>75.172899999999998</v>
      </c>
      <c r="AM138" s="22">
        <v>75.172899999999998</v>
      </c>
      <c r="AN138" s="22">
        <v>75.172899999999998</v>
      </c>
      <c r="AO138" s="22">
        <v>75.172899999999998</v>
      </c>
      <c r="AP138" s="22">
        <v>75.172899999999998</v>
      </c>
      <c r="AQ138" s="22">
        <v>75.172899999999998</v>
      </c>
      <c r="AR138" s="22">
        <v>75.172899999999998</v>
      </c>
      <c r="AS138" s="22">
        <v>75.172899999999998</v>
      </c>
      <c r="AT138" s="22">
        <v>75.172899999999998</v>
      </c>
      <c r="AU138" s="22">
        <v>75.172899999999998</v>
      </c>
      <c r="AV138" s="22">
        <v>76.311099999999996</v>
      </c>
      <c r="AW138" s="22">
        <v>76.311099999999996</v>
      </c>
      <c r="AX138" s="22">
        <v>76.311099999999996</v>
      </c>
      <c r="AY138" s="22">
        <v>76.311099999999996</v>
      </c>
      <c r="AZ138" s="22">
        <v>76.311099999999996</v>
      </c>
      <c r="BA138" s="22">
        <v>76.311099999999996</v>
      </c>
      <c r="BB138" s="22">
        <v>76.311099999999996</v>
      </c>
      <c r="BC138" s="22">
        <v>76.311099999999996</v>
      </c>
      <c r="BD138" s="22">
        <v>76.311099999999996</v>
      </c>
      <c r="BE138" s="22">
        <v>76.311099999999996</v>
      </c>
      <c r="BF138" s="22">
        <v>76.311099999999996</v>
      </c>
      <c r="BG138" s="22">
        <v>76.311099999999996</v>
      </c>
      <c r="BH138" s="22">
        <v>77.941599999999994</v>
      </c>
      <c r="BI138" s="22">
        <v>77.941599999999994</v>
      </c>
      <c r="BJ138" s="22">
        <v>77.941599999999994</v>
      </c>
      <c r="BK138" s="22">
        <v>77.941599999999994</v>
      </c>
      <c r="BL138" s="22">
        <v>77.941599999999994</v>
      </c>
      <c r="BM138" s="22">
        <v>77.941599999999994</v>
      </c>
      <c r="BN138" s="22">
        <v>77.941599999999994</v>
      </c>
      <c r="BO138" s="22">
        <v>77.941599999999994</v>
      </c>
      <c r="BP138" s="22">
        <v>77.941599999999994</v>
      </c>
      <c r="BQ138" s="22">
        <v>77.941599999999994</v>
      </c>
      <c r="BR138" s="22">
        <v>77.941599999999994</v>
      </c>
      <c r="BS138" s="22">
        <v>77.941599999999994</v>
      </c>
      <c r="BT138" s="22">
        <v>82.649600000000007</v>
      </c>
      <c r="BU138" s="22">
        <v>82.649600000000007</v>
      </c>
      <c r="BV138" s="22">
        <v>82.649600000000007</v>
      </c>
      <c r="BW138" s="22">
        <v>82.649600000000007</v>
      </c>
      <c r="BX138" s="22">
        <v>82.649600000000007</v>
      </c>
      <c r="BY138" s="22">
        <v>82.649600000000007</v>
      </c>
      <c r="BZ138" s="22">
        <v>88.145499999999998</v>
      </c>
      <c r="CA138" s="22">
        <v>88.145499999999998</v>
      </c>
      <c r="CB138" s="22">
        <v>88.145499999999998</v>
      </c>
      <c r="CC138" s="22">
        <v>88.145499999999998</v>
      </c>
      <c r="CD138" s="22">
        <v>88.145499999999998</v>
      </c>
      <c r="CE138" s="22">
        <v>88.145499999999998</v>
      </c>
      <c r="CF138" s="22">
        <v>92.711200000000005</v>
      </c>
      <c r="CG138" s="22">
        <v>92.711200000000005</v>
      </c>
      <c r="CH138" s="22">
        <v>92.711200000000005</v>
      </c>
      <c r="CI138" s="22">
        <v>92.711200000000005</v>
      </c>
      <c r="CJ138" s="22">
        <v>92.711200000000005</v>
      </c>
      <c r="CK138" s="22">
        <v>92.711200000000005</v>
      </c>
      <c r="CL138" s="22">
        <v>92.711200000000005</v>
      </c>
      <c r="CM138" s="22">
        <v>92.711200000000005</v>
      </c>
      <c r="CN138" s="22">
        <v>92.711200000000005</v>
      </c>
      <c r="CO138" s="22">
        <v>92.711200000000005</v>
      </c>
      <c r="CP138" s="22">
        <v>92.711200000000005</v>
      </c>
      <c r="CQ138" s="22">
        <v>92.711200000000005</v>
      </c>
      <c r="CR138" s="22">
        <v>96.347099999999998</v>
      </c>
      <c r="CS138" s="22">
        <v>96.347099999999998</v>
      </c>
      <c r="CT138" s="22">
        <v>96.347099999999998</v>
      </c>
      <c r="CU138" s="22">
        <v>96.347099999999998</v>
      </c>
      <c r="CV138" s="22">
        <v>96.347099999999998</v>
      </c>
      <c r="CW138" s="22">
        <v>96.347099999999998</v>
      </c>
      <c r="CX138" s="22">
        <v>96.621899999999997</v>
      </c>
      <c r="CY138" s="22">
        <v>96.621899999999997</v>
      </c>
      <c r="CZ138" s="22">
        <v>96.621899999999997</v>
      </c>
      <c r="DA138" s="22">
        <v>96.621899999999997</v>
      </c>
      <c r="DB138" s="22">
        <v>96.621899999999997</v>
      </c>
      <c r="DC138" s="22">
        <v>96.621899999999997</v>
      </c>
      <c r="DD138" s="22">
        <v>96.621899999999997</v>
      </c>
      <c r="DE138" s="22">
        <v>97.019599999999997</v>
      </c>
      <c r="DF138" s="22">
        <v>97.019599999999997</v>
      </c>
      <c r="DG138" s="22">
        <v>97.019599999999997</v>
      </c>
      <c r="DH138" s="22">
        <v>96.869900000000001</v>
      </c>
      <c r="DI138" s="22">
        <v>96.869900000000001</v>
      </c>
      <c r="DJ138" s="22">
        <v>96.869900000000001</v>
      </c>
      <c r="DK138" s="22">
        <v>96.895899999999997</v>
      </c>
      <c r="DL138" s="22">
        <v>96.895899999999997</v>
      </c>
      <c r="DM138" s="22">
        <v>96.895899999999997</v>
      </c>
      <c r="DN138" s="22">
        <v>97.101100000000002</v>
      </c>
      <c r="DO138" s="22">
        <v>97.101100000000002</v>
      </c>
      <c r="DP138" s="22">
        <v>97.101100000000002</v>
      </c>
      <c r="DQ138" s="22">
        <v>97.663799999999995</v>
      </c>
      <c r="DR138" s="22">
        <v>97.663799999999995</v>
      </c>
      <c r="DS138" s="22">
        <v>97.663799999999995</v>
      </c>
      <c r="DT138" s="22">
        <v>97.979200000000006</v>
      </c>
      <c r="DU138" s="22">
        <v>97.979200000000006</v>
      </c>
      <c r="DV138" s="22">
        <v>97.979200000000006</v>
      </c>
      <c r="DW138" s="22">
        <v>98.6036</v>
      </c>
      <c r="DX138" s="22">
        <v>98.6036</v>
      </c>
      <c r="DY138" s="22">
        <v>98.6036</v>
      </c>
      <c r="DZ138" s="22">
        <v>98.6036</v>
      </c>
      <c r="EA138" s="22">
        <v>98.6036</v>
      </c>
      <c r="EB138" s="22">
        <v>98.6036</v>
      </c>
      <c r="EC138" s="22">
        <v>98.6036</v>
      </c>
      <c r="ED138" s="22">
        <v>98.6036</v>
      </c>
      <c r="EE138" s="22">
        <v>98.6036</v>
      </c>
      <c r="EF138" s="22">
        <v>98.955500000000001</v>
      </c>
      <c r="EG138" s="22">
        <v>98.955500000000001</v>
      </c>
      <c r="EH138" s="22">
        <v>98.955500000000001</v>
      </c>
      <c r="EI138" s="22">
        <v>98.837299999999999</v>
      </c>
      <c r="EJ138" s="22">
        <v>98.837299999999999</v>
      </c>
      <c r="EK138" s="22">
        <v>98.837299999999999</v>
      </c>
      <c r="EL138" s="22">
        <v>98.837299999999999</v>
      </c>
      <c r="EM138" s="22">
        <v>98.837299999999999</v>
      </c>
      <c r="EN138" s="22">
        <v>98.837299999999999</v>
      </c>
      <c r="EO138" s="22">
        <v>100.3138</v>
      </c>
      <c r="EP138" s="22">
        <v>100.3138</v>
      </c>
      <c r="EQ138" s="22">
        <v>100.3138</v>
      </c>
      <c r="ER138" s="22">
        <v>100.5635</v>
      </c>
      <c r="ES138" s="22">
        <v>100.5635</v>
      </c>
      <c r="ET138" s="22">
        <v>100.5635</v>
      </c>
      <c r="EU138" s="22">
        <v>101.8378</v>
      </c>
      <c r="EV138" s="22">
        <v>101.8378</v>
      </c>
      <c r="EW138" s="22">
        <v>101.8378</v>
      </c>
      <c r="EX138" s="22">
        <v>101.86409999999999</v>
      </c>
      <c r="EY138" s="22">
        <v>101.86409999999999</v>
      </c>
      <c r="EZ138" s="22">
        <v>101.86409999999999</v>
      </c>
      <c r="FA138" s="22">
        <v>102.3288</v>
      </c>
      <c r="FB138" s="22">
        <v>102.3288</v>
      </c>
      <c r="FC138" s="22">
        <v>102.3288</v>
      </c>
      <c r="FD138" s="22">
        <v>101.322</v>
      </c>
      <c r="FE138" s="22">
        <v>101.322</v>
      </c>
      <c r="FF138" s="22">
        <v>101.322</v>
      </c>
      <c r="FG138" s="22">
        <v>100.0448</v>
      </c>
      <c r="FH138" s="22">
        <v>100.0448</v>
      </c>
      <c r="FI138" s="22">
        <v>100.0448</v>
      </c>
      <c r="FJ138" s="22">
        <v>102.08199999999999</v>
      </c>
      <c r="FK138" s="22">
        <v>102.08199999999999</v>
      </c>
      <c r="FL138" s="22">
        <v>102.08199999999999</v>
      </c>
      <c r="FM138" s="22">
        <v>102.08199999999999</v>
      </c>
      <c r="FN138" s="22">
        <v>102.08199999999999</v>
      </c>
      <c r="FO138" s="22">
        <v>102.08199999999999</v>
      </c>
      <c r="FP138" s="22">
        <v>102.08199999999999</v>
      </c>
      <c r="FQ138" s="22">
        <v>102.08199999999999</v>
      </c>
      <c r="FR138" s="22">
        <v>102.08199999999999</v>
      </c>
      <c r="FS138" s="22">
        <v>102.08199999999999</v>
      </c>
      <c r="FT138" s="22">
        <v>102.08199999999999</v>
      </c>
      <c r="FU138" s="22">
        <v>102.08199999999999</v>
      </c>
      <c r="FV138" s="22">
        <v>102.08199999999999</v>
      </c>
      <c r="FW138" s="22">
        <v>102.08199999999999</v>
      </c>
      <c r="FX138" s="22">
        <v>102.08199999999999</v>
      </c>
      <c r="FY138" s="22">
        <v>102.08199999999999</v>
      </c>
      <c r="FZ138" s="22">
        <v>102.08199999999999</v>
      </c>
      <c r="GA138" s="22">
        <v>102.08199999999999</v>
      </c>
      <c r="GB138" s="22">
        <v>102.08199999999999</v>
      </c>
      <c r="GC138" s="22">
        <v>102.08199999999999</v>
      </c>
      <c r="GD138" s="22">
        <v>102.08199999999999</v>
      </c>
      <c r="GE138" s="22">
        <v>102.08199999999999</v>
      </c>
      <c r="GF138" s="22">
        <v>102.08199999999999</v>
      </c>
      <c r="GG138" s="22">
        <v>102.08199999999999</v>
      </c>
      <c r="GH138" s="22">
        <v>102.20699999999999</v>
      </c>
      <c r="GI138" s="22">
        <v>102.20699999999999</v>
      </c>
      <c r="GJ138" s="22">
        <v>102.20699999999999</v>
      </c>
      <c r="GK138" s="22">
        <v>102.8768</v>
      </c>
      <c r="GL138" s="22">
        <v>102.8768</v>
      </c>
      <c r="GM138" s="22">
        <v>102.8768</v>
      </c>
      <c r="GN138" s="22">
        <v>101.2598</v>
      </c>
      <c r="GO138" s="22">
        <v>101.2598</v>
      </c>
      <c r="GP138" s="22">
        <v>101.2598</v>
      </c>
      <c r="GQ138" s="22">
        <v>99.456999999999994</v>
      </c>
      <c r="GR138" s="22">
        <v>99.456999999999994</v>
      </c>
      <c r="GS138" s="22">
        <v>99.456999999999994</v>
      </c>
      <c r="GT138" s="22">
        <v>101.1399</v>
      </c>
      <c r="GU138" s="22">
        <v>101.1399</v>
      </c>
      <c r="GV138" s="22">
        <v>101.1399</v>
      </c>
      <c r="GW138" s="22">
        <v>100.401</v>
      </c>
      <c r="GX138" s="22">
        <v>100.401</v>
      </c>
      <c r="GY138" s="22">
        <v>100.401</v>
      </c>
      <c r="GZ138" s="22">
        <v>99.958699999999993</v>
      </c>
      <c r="HA138" s="22">
        <v>99.958699999999993</v>
      </c>
      <c r="HB138" s="22">
        <v>99.958699999999993</v>
      </c>
      <c r="HC138" s="22">
        <v>99.958699999999993</v>
      </c>
      <c r="HD138" s="22">
        <v>99.958699999999993</v>
      </c>
      <c r="HE138" s="22">
        <v>99.958699999999993</v>
      </c>
      <c r="HF138" s="22">
        <v>99.9953</v>
      </c>
      <c r="HG138" s="22">
        <v>99.9953</v>
      </c>
      <c r="HH138" s="22">
        <v>99.9953</v>
      </c>
      <c r="HI138" s="22">
        <v>99.409700000000001</v>
      </c>
      <c r="HJ138" s="22">
        <v>99.409700000000001</v>
      </c>
      <c r="HK138" s="22">
        <v>99.409700000000001</v>
      </c>
      <c r="HL138" s="22">
        <v>99.515199999999993</v>
      </c>
      <c r="HM138" s="22">
        <v>99.515199999999993</v>
      </c>
      <c r="HN138" s="22">
        <v>99.515199999999993</v>
      </c>
      <c r="HO138" s="22">
        <v>99.318100000000001</v>
      </c>
      <c r="HP138" s="22">
        <v>99.318100000000001</v>
      </c>
      <c r="HQ138" s="22">
        <v>99.318100000000001</v>
      </c>
      <c r="HR138" s="22">
        <v>100</v>
      </c>
      <c r="HS138" s="167">
        <v>100</v>
      </c>
      <c r="HT138" s="22">
        <v>100</v>
      </c>
      <c r="HU138" s="4">
        <v>100.49760000000001</v>
      </c>
      <c r="HV138" s="4">
        <v>100.49760000000001</v>
      </c>
      <c r="HW138" s="4">
        <v>100.49760000000001</v>
      </c>
      <c r="HX138" s="4">
        <v>102.6734</v>
      </c>
      <c r="HY138" s="4">
        <v>102.6734</v>
      </c>
      <c r="HZ138" s="4">
        <v>102.6734</v>
      </c>
      <c r="IA138" s="4">
        <v>106.828</v>
      </c>
      <c r="IB138" s="4">
        <v>106.828</v>
      </c>
      <c r="IC138" s="4">
        <v>106.828</v>
      </c>
      <c r="ID138" s="4">
        <v>110.1373</v>
      </c>
      <c r="IE138" s="4">
        <v>110.1373</v>
      </c>
      <c r="IF138" s="4">
        <v>110.1373</v>
      </c>
      <c r="IG138" s="4">
        <v>118.1721</v>
      </c>
      <c r="IH138" s="4">
        <v>118.1721</v>
      </c>
      <c r="II138" s="4">
        <v>118.1721</v>
      </c>
      <c r="IJ138" s="28">
        <v>130.6062</v>
      </c>
    </row>
    <row r="139" spans="1:244" s="94" customFormat="1" ht="11.1" customHeight="1" x14ac:dyDescent="0.2">
      <c r="A139" s="95" t="s">
        <v>2306</v>
      </c>
      <c r="B139"/>
      <c r="C139" t="s">
        <v>5588</v>
      </c>
      <c r="D139" s="46" t="s">
        <v>63</v>
      </c>
      <c r="E139" s="58"/>
      <c r="F139" s="34"/>
      <c r="G139" s="34"/>
      <c r="H139" s="34"/>
      <c r="I139" s="34" t="str">
        <f>IF(LEFT($J$1,1)="1",VLOOKUP($A139,PPI_IPI_PGA_PGAI!$A:$I,2,FALSE),IF(LEFT($J$1,1)="2",VLOOKUP($A139,PPI_IPI_PGA_PGAI!$A:$I,3,FALSE),IF(LEFT($J$1,1)="3",VLOOKUP($A139,PPI_IPI_PGA_PGAI!$A:$I,4,FALSE),VLOOKUP($A139,PPI_IPI_PGA_PGAI!$A:$I,5,FALSE))))</f>
        <v>Klebstoffe</v>
      </c>
      <c r="J139" s="34"/>
      <c r="K139" s="34"/>
      <c r="L139" s="34"/>
      <c r="M139" s="34"/>
      <c r="N139" s="191"/>
      <c r="O139" s="5">
        <v>0.1012</v>
      </c>
      <c r="P139" s="153" t="s">
        <v>5719</v>
      </c>
      <c r="Q139" s="153" t="s">
        <v>5719</v>
      </c>
      <c r="R139" s="153" t="s">
        <v>5719</v>
      </c>
      <c r="S139" s="153" t="s">
        <v>5719</v>
      </c>
      <c r="T139" s="153" t="s">
        <v>5719</v>
      </c>
      <c r="U139" s="153" t="s">
        <v>5719</v>
      </c>
      <c r="V139" s="153" t="s">
        <v>5719</v>
      </c>
      <c r="W139" s="153" t="s">
        <v>5719</v>
      </c>
      <c r="X139" s="153" t="s">
        <v>5719</v>
      </c>
      <c r="Y139" s="153" t="s">
        <v>5719</v>
      </c>
      <c r="Z139" s="153" t="s">
        <v>5719</v>
      </c>
      <c r="AA139" s="153" t="s">
        <v>5719</v>
      </c>
      <c r="AB139" s="153" t="s">
        <v>5719</v>
      </c>
      <c r="AC139" s="153" t="s">
        <v>5719</v>
      </c>
      <c r="AD139" s="153" t="s">
        <v>5719</v>
      </c>
      <c r="AE139" s="153" t="s">
        <v>5719</v>
      </c>
      <c r="AF139" s="153" t="s">
        <v>5719</v>
      </c>
      <c r="AG139" s="153" t="s">
        <v>5719</v>
      </c>
      <c r="AH139" s="153" t="s">
        <v>5719</v>
      </c>
      <c r="AI139" s="153" t="s">
        <v>5719</v>
      </c>
      <c r="AJ139" s="153" t="s">
        <v>5719</v>
      </c>
      <c r="AK139" s="153" t="s">
        <v>5719</v>
      </c>
      <c r="AL139" s="153" t="s">
        <v>5719</v>
      </c>
      <c r="AM139" s="153" t="s">
        <v>5719</v>
      </c>
      <c r="AN139" s="153" t="s">
        <v>5719</v>
      </c>
      <c r="AO139" s="153" t="s">
        <v>5719</v>
      </c>
      <c r="AP139" s="153" t="s">
        <v>5719</v>
      </c>
      <c r="AQ139" s="153" t="s">
        <v>5719</v>
      </c>
      <c r="AR139" s="153" t="s">
        <v>5719</v>
      </c>
      <c r="AS139" s="153" t="s">
        <v>5719</v>
      </c>
      <c r="AT139" s="153" t="s">
        <v>5719</v>
      </c>
      <c r="AU139" s="153" t="s">
        <v>5719</v>
      </c>
      <c r="AV139" s="153" t="s">
        <v>5719</v>
      </c>
      <c r="AW139" s="153" t="s">
        <v>5719</v>
      </c>
      <c r="AX139" s="153" t="s">
        <v>5719</v>
      </c>
      <c r="AY139" s="153" t="s">
        <v>5719</v>
      </c>
      <c r="AZ139" s="153" t="s">
        <v>5719</v>
      </c>
      <c r="BA139" s="153" t="s">
        <v>5719</v>
      </c>
      <c r="BB139" s="153" t="s">
        <v>5719</v>
      </c>
      <c r="BC139" s="153" t="s">
        <v>5719</v>
      </c>
      <c r="BD139" s="153" t="s">
        <v>5719</v>
      </c>
      <c r="BE139" s="153" t="s">
        <v>5719</v>
      </c>
      <c r="BF139" s="153" t="s">
        <v>5719</v>
      </c>
      <c r="BG139" s="153" t="s">
        <v>5719</v>
      </c>
      <c r="BH139" s="153" t="s">
        <v>5719</v>
      </c>
      <c r="BI139" s="153" t="s">
        <v>5719</v>
      </c>
      <c r="BJ139" s="153" t="s">
        <v>5719</v>
      </c>
      <c r="BK139" s="153" t="s">
        <v>5719</v>
      </c>
      <c r="BL139" s="153" t="s">
        <v>5719</v>
      </c>
      <c r="BM139" s="153" t="s">
        <v>5719</v>
      </c>
      <c r="BN139" s="153" t="s">
        <v>5719</v>
      </c>
      <c r="BO139" s="153" t="s">
        <v>5719</v>
      </c>
      <c r="BP139" s="153" t="s">
        <v>5719</v>
      </c>
      <c r="BQ139" s="153" t="s">
        <v>5719</v>
      </c>
      <c r="BR139" s="153" t="s">
        <v>5719</v>
      </c>
      <c r="BS139" s="153" t="s">
        <v>5719</v>
      </c>
      <c r="BT139" s="153" t="s">
        <v>5719</v>
      </c>
      <c r="BU139" s="153" t="s">
        <v>5719</v>
      </c>
      <c r="BV139" s="153" t="s">
        <v>5719</v>
      </c>
      <c r="BW139" s="153" t="s">
        <v>5719</v>
      </c>
      <c r="BX139" s="153" t="s">
        <v>5719</v>
      </c>
      <c r="BY139" s="153" t="s">
        <v>5719</v>
      </c>
      <c r="BZ139" s="153" t="s">
        <v>5719</v>
      </c>
      <c r="CA139" s="153" t="s">
        <v>5719</v>
      </c>
      <c r="CB139" s="153" t="s">
        <v>5719</v>
      </c>
      <c r="CC139" s="153" t="s">
        <v>5719</v>
      </c>
      <c r="CD139" s="153" t="s">
        <v>5719</v>
      </c>
      <c r="CE139" s="153" t="s">
        <v>5719</v>
      </c>
      <c r="CF139" s="153" t="s">
        <v>5719</v>
      </c>
      <c r="CG139" s="153" t="s">
        <v>5719</v>
      </c>
      <c r="CH139" s="153" t="s">
        <v>5719</v>
      </c>
      <c r="CI139" s="153" t="s">
        <v>5719</v>
      </c>
      <c r="CJ139" s="153" t="s">
        <v>5719</v>
      </c>
      <c r="CK139" s="153" t="s">
        <v>5719</v>
      </c>
      <c r="CL139" s="153" t="s">
        <v>5719</v>
      </c>
      <c r="CM139" s="153" t="s">
        <v>5719</v>
      </c>
      <c r="CN139" s="153" t="s">
        <v>5719</v>
      </c>
      <c r="CO139" s="153" t="s">
        <v>5719</v>
      </c>
      <c r="CP139" s="153" t="s">
        <v>5719</v>
      </c>
      <c r="CQ139" s="153" t="s">
        <v>5719</v>
      </c>
      <c r="CR139" s="153" t="s">
        <v>5719</v>
      </c>
      <c r="CS139" s="153" t="s">
        <v>5719</v>
      </c>
      <c r="CT139" s="153" t="s">
        <v>5719</v>
      </c>
      <c r="CU139" s="153" t="s">
        <v>5719</v>
      </c>
      <c r="CV139" s="153" t="s">
        <v>5719</v>
      </c>
      <c r="CW139" s="153" t="s">
        <v>5719</v>
      </c>
      <c r="CX139" s="153" t="s">
        <v>5719</v>
      </c>
      <c r="CY139" s="153" t="s">
        <v>5719</v>
      </c>
      <c r="CZ139" s="153" t="s">
        <v>5719</v>
      </c>
      <c r="DA139" s="153" t="s">
        <v>5719</v>
      </c>
      <c r="DB139" s="153" t="s">
        <v>5719</v>
      </c>
      <c r="DC139" s="22">
        <v>114.575</v>
      </c>
      <c r="DD139" s="22">
        <v>114.575</v>
      </c>
      <c r="DE139" s="22">
        <v>114.3959</v>
      </c>
      <c r="DF139" s="22">
        <v>114.3959</v>
      </c>
      <c r="DG139" s="22">
        <v>114.3959</v>
      </c>
      <c r="DH139" s="22">
        <v>114.88939999999999</v>
      </c>
      <c r="DI139" s="22">
        <v>114.88939999999999</v>
      </c>
      <c r="DJ139" s="22">
        <v>114.88939999999999</v>
      </c>
      <c r="DK139" s="22">
        <v>114.60850000000001</v>
      </c>
      <c r="DL139" s="22">
        <v>114.60850000000001</v>
      </c>
      <c r="DM139" s="22">
        <v>114.60850000000001</v>
      </c>
      <c r="DN139" s="22">
        <v>110.5361</v>
      </c>
      <c r="DO139" s="22">
        <v>110.5361</v>
      </c>
      <c r="DP139" s="22">
        <v>110.5361</v>
      </c>
      <c r="DQ139" s="22">
        <v>113.86069999999999</v>
      </c>
      <c r="DR139" s="22">
        <v>113.86069999999999</v>
      </c>
      <c r="DS139" s="22">
        <v>113.86069999999999</v>
      </c>
      <c r="DT139" s="22">
        <v>113.42740000000001</v>
      </c>
      <c r="DU139" s="22">
        <v>113.42740000000001</v>
      </c>
      <c r="DV139" s="22">
        <v>113.42740000000001</v>
      </c>
      <c r="DW139" s="22">
        <v>113.4237</v>
      </c>
      <c r="DX139" s="22">
        <v>113.4237</v>
      </c>
      <c r="DY139" s="22">
        <v>113.4237</v>
      </c>
      <c r="DZ139" s="22">
        <v>113.2251</v>
      </c>
      <c r="EA139" s="22">
        <v>113.2251</v>
      </c>
      <c r="EB139" s="22">
        <v>113.2251</v>
      </c>
      <c r="EC139" s="22">
        <v>113.3845</v>
      </c>
      <c r="ED139" s="22">
        <v>113.3845</v>
      </c>
      <c r="EE139" s="22">
        <v>113.3845</v>
      </c>
      <c r="EF139" s="22">
        <v>114.3592</v>
      </c>
      <c r="EG139" s="22">
        <v>114.3592</v>
      </c>
      <c r="EH139" s="22">
        <v>114.3592</v>
      </c>
      <c r="EI139" s="22">
        <v>114.1917</v>
      </c>
      <c r="EJ139" s="22">
        <v>114.1917</v>
      </c>
      <c r="EK139" s="22">
        <v>114.1917</v>
      </c>
      <c r="EL139" s="22">
        <v>114.6058</v>
      </c>
      <c r="EM139" s="22">
        <v>114.6058</v>
      </c>
      <c r="EN139" s="22">
        <v>114.6058</v>
      </c>
      <c r="EO139" s="22">
        <v>114.2878</v>
      </c>
      <c r="EP139" s="22">
        <v>114.2878</v>
      </c>
      <c r="EQ139" s="22">
        <v>114.2878</v>
      </c>
      <c r="ER139" s="22">
        <v>112.66070000000001</v>
      </c>
      <c r="ES139" s="22">
        <v>112.66070000000001</v>
      </c>
      <c r="ET139" s="22">
        <v>112.66070000000001</v>
      </c>
      <c r="EU139" s="22">
        <v>111.761</v>
      </c>
      <c r="EV139" s="22">
        <v>111.761</v>
      </c>
      <c r="EW139" s="22">
        <v>111.761</v>
      </c>
      <c r="EX139" s="22">
        <v>110.6554</v>
      </c>
      <c r="EY139" s="22">
        <v>110.6554</v>
      </c>
      <c r="EZ139" s="22">
        <v>110.6554</v>
      </c>
      <c r="FA139" s="22">
        <v>108.9495</v>
      </c>
      <c r="FB139" s="22">
        <v>108.9495</v>
      </c>
      <c r="FC139" s="22">
        <v>108.9495</v>
      </c>
      <c r="FD139" s="22">
        <v>103.4751</v>
      </c>
      <c r="FE139" s="22">
        <v>103.4751</v>
      </c>
      <c r="FF139" s="22">
        <v>103.4751</v>
      </c>
      <c r="FG139" s="22">
        <v>99.530299999999997</v>
      </c>
      <c r="FH139" s="22">
        <v>99.530299999999997</v>
      </c>
      <c r="FI139" s="22">
        <v>99.530299999999997</v>
      </c>
      <c r="FJ139" s="22">
        <v>99.617500000000007</v>
      </c>
      <c r="FK139" s="22">
        <v>99.617500000000007</v>
      </c>
      <c r="FL139" s="22">
        <v>99.617500000000007</v>
      </c>
      <c r="FM139" s="22">
        <v>99.786000000000001</v>
      </c>
      <c r="FN139" s="22">
        <v>99.786000000000001</v>
      </c>
      <c r="FO139" s="22">
        <v>99.786000000000001</v>
      </c>
      <c r="FP139" s="22">
        <v>98.840100000000007</v>
      </c>
      <c r="FQ139" s="22">
        <v>98.840100000000007</v>
      </c>
      <c r="FR139" s="22">
        <v>98.840100000000007</v>
      </c>
      <c r="FS139" s="22">
        <v>98.271100000000004</v>
      </c>
      <c r="FT139" s="22">
        <v>98.271100000000004</v>
      </c>
      <c r="FU139" s="22">
        <v>98.271100000000004</v>
      </c>
      <c r="FV139" s="22">
        <v>97.969700000000003</v>
      </c>
      <c r="FW139" s="22">
        <v>97.969700000000003</v>
      </c>
      <c r="FX139" s="22">
        <v>97.969700000000003</v>
      </c>
      <c r="FY139" s="22">
        <v>97.252300000000005</v>
      </c>
      <c r="FZ139" s="22">
        <v>97.252300000000005</v>
      </c>
      <c r="GA139" s="22">
        <v>97.252300000000005</v>
      </c>
      <c r="GB139" s="22">
        <v>97.132300000000001</v>
      </c>
      <c r="GC139" s="22">
        <v>97.132300000000001</v>
      </c>
      <c r="GD139" s="22">
        <v>97.132300000000001</v>
      </c>
      <c r="GE139" s="22">
        <v>97.7346</v>
      </c>
      <c r="GF139" s="22">
        <v>97.7346</v>
      </c>
      <c r="GG139" s="22">
        <v>97.7346</v>
      </c>
      <c r="GH139" s="22">
        <v>99.350999999999999</v>
      </c>
      <c r="GI139" s="22">
        <v>99.350999999999999</v>
      </c>
      <c r="GJ139" s="22">
        <v>99.350999999999999</v>
      </c>
      <c r="GK139" s="22">
        <v>101.1901</v>
      </c>
      <c r="GL139" s="22">
        <v>101.1901</v>
      </c>
      <c r="GM139" s="22">
        <v>101.1901</v>
      </c>
      <c r="GN139" s="22">
        <v>101.4144</v>
      </c>
      <c r="GO139" s="22">
        <v>101.4144</v>
      </c>
      <c r="GP139" s="22">
        <v>101.4144</v>
      </c>
      <c r="GQ139" s="22">
        <v>102.8232</v>
      </c>
      <c r="GR139" s="22">
        <v>102.8232</v>
      </c>
      <c r="GS139" s="22">
        <v>102.8232</v>
      </c>
      <c r="GT139" s="22">
        <v>102.2415</v>
      </c>
      <c r="GU139" s="22">
        <v>102.2415</v>
      </c>
      <c r="GV139" s="22">
        <v>102.2415</v>
      </c>
      <c r="GW139" s="22">
        <v>101.405</v>
      </c>
      <c r="GX139" s="22">
        <v>101.405</v>
      </c>
      <c r="GY139" s="22">
        <v>101.405</v>
      </c>
      <c r="GZ139" s="22">
        <v>101.5587</v>
      </c>
      <c r="HA139" s="22">
        <v>101.5587</v>
      </c>
      <c r="HB139" s="22">
        <v>101.5587</v>
      </c>
      <c r="HC139" s="22">
        <v>102.1472</v>
      </c>
      <c r="HD139" s="22">
        <v>102.1472</v>
      </c>
      <c r="HE139" s="22">
        <v>102.1472</v>
      </c>
      <c r="HF139" s="22">
        <v>100.5322</v>
      </c>
      <c r="HG139" s="22">
        <v>100.5322</v>
      </c>
      <c r="HH139" s="22">
        <v>100.5322</v>
      </c>
      <c r="HI139" s="22">
        <v>100.48739999999999</v>
      </c>
      <c r="HJ139" s="22">
        <v>100.48739999999999</v>
      </c>
      <c r="HK139" s="22">
        <v>100.48739999999999</v>
      </c>
      <c r="HL139" s="22">
        <v>99.618899999999996</v>
      </c>
      <c r="HM139" s="22">
        <v>99.618899999999996</v>
      </c>
      <c r="HN139" s="22">
        <v>99.618899999999996</v>
      </c>
      <c r="HO139" s="22">
        <v>99.684200000000004</v>
      </c>
      <c r="HP139" s="22">
        <v>99.684200000000004</v>
      </c>
      <c r="HQ139" s="22">
        <v>99.684200000000004</v>
      </c>
      <c r="HR139" s="22">
        <v>100</v>
      </c>
      <c r="HS139" s="167">
        <v>100</v>
      </c>
      <c r="HT139" s="22">
        <v>100</v>
      </c>
      <c r="HU139" s="4">
        <v>99.014099999999999</v>
      </c>
      <c r="HV139" s="4">
        <v>99.014099999999999</v>
      </c>
      <c r="HW139" s="4">
        <v>99.014099999999999</v>
      </c>
      <c r="HX139" s="4">
        <v>100.94329999999999</v>
      </c>
      <c r="HY139" s="4">
        <v>100.94329999999999</v>
      </c>
      <c r="HZ139" s="4">
        <v>100.94329999999999</v>
      </c>
      <c r="IA139" s="4">
        <v>103.9662</v>
      </c>
      <c r="IB139" s="4">
        <v>103.9662</v>
      </c>
      <c r="IC139" s="4">
        <v>103.9662</v>
      </c>
      <c r="ID139" s="4">
        <v>109.0155</v>
      </c>
      <c r="IE139" s="4">
        <v>109.0155</v>
      </c>
      <c r="IF139" s="4">
        <v>109.0155</v>
      </c>
      <c r="IG139" s="4">
        <v>111.5836</v>
      </c>
      <c r="IH139" s="4">
        <v>111.5836</v>
      </c>
      <c r="II139" s="4">
        <v>111.5836</v>
      </c>
      <c r="IJ139" s="28">
        <v>108.7453</v>
      </c>
    </row>
    <row r="140" spans="1:244" s="94" customFormat="1" ht="11.1" customHeight="1" x14ac:dyDescent="0.2">
      <c r="A140" s="95" t="s">
        <v>2307</v>
      </c>
      <c r="B140"/>
      <c r="C140" t="s">
        <v>5589</v>
      </c>
      <c r="D140" s="46" t="s">
        <v>64</v>
      </c>
      <c r="E140" s="58"/>
      <c r="F140" s="34"/>
      <c r="G140" s="34"/>
      <c r="H140" s="34"/>
      <c r="I140" s="34" t="str">
        <f>IF(LEFT($J$1,1)="1",VLOOKUP($A140,PPI_IPI_PGA_PGAI!$A:$I,2,FALSE),IF(LEFT($J$1,1)="2",VLOOKUP($A140,PPI_IPI_PGA_PGAI!$A:$I,3,FALSE),IF(LEFT($J$1,1)="3",VLOOKUP($A140,PPI_IPI_PGA_PGAI!$A:$I,4,FALSE),VLOOKUP($A140,PPI_IPI_PGA_PGAI!$A:$I,5,FALSE))))</f>
        <v>Ätherische Öle</v>
      </c>
      <c r="J140" s="34"/>
      <c r="K140" s="34"/>
      <c r="L140" s="34"/>
      <c r="M140" s="34"/>
      <c r="N140" s="191"/>
      <c r="O140" s="5">
        <v>0.97589999999999999</v>
      </c>
      <c r="P140" s="22">
        <v>117.6019</v>
      </c>
      <c r="Q140" s="22">
        <v>117.6019</v>
      </c>
      <c r="R140" s="22">
        <v>117.6019</v>
      </c>
      <c r="S140" s="22">
        <v>117.90770000000001</v>
      </c>
      <c r="T140" s="22">
        <v>117.90770000000001</v>
      </c>
      <c r="U140" s="22">
        <v>117.90770000000001</v>
      </c>
      <c r="V140" s="22">
        <v>115.3845</v>
      </c>
      <c r="W140" s="22">
        <v>115.3845</v>
      </c>
      <c r="X140" s="22">
        <v>115.3845</v>
      </c>
      <c r="Y140" s="22">
        <v>114.1844</v>
      </c>
      <c r="Z140" s="22">
        <v>114.1844</v>
      </c>
      <c r="AA140" s="22">
        <v>114.1844</v>
      </c>
      <c r="AB140" s="22">
        <v>114.7555</v>
      </c>
      <c r="AC140" s="22">
        <v>114.7555</v>
      </c>
      <c r="AD140" s="22">
        <v>114.7555</v>
      </c>
      <c r="AE140" s="22">
        <v>113.89490000000001</v>
      </c>
      <c r="AF140" s="22">
        <v>113.89490000000001</v>
      </c>
      <c r="AG140" s="22">
        <v>113.89490000000001</v>
      </c>
      <c r="AH140" s="22">
        <v>112.6078</v>
      </c>
      <c r="AI140" s="22">
        <v>112.6078</v>
      </c>
      <c r="AJ140" s="22">
        <v>112.6078</v>
      </c>
      <c r="AK140" s="22">
        <v>110.42319999999999</v>
      </c>
      <c r="AL140" s="22">
        <v>110.42319999999999</v>
      </c>
      <c r="AM140" s="22">
        <v>110.42319999999999</v>
      </c>
      <c r="AN140" s="22">
        <v>110.7765</v>
      </c>
      <c r="AO140" s="22">
        <v>110.7765</v>
      </c>
      <c r="AP140" s="22">
        <v>110.7765</v>
      </c>
      <c r="AQ140" s="22">
        <v>110.9538</v>
      </c>
      <c r="AR140" s="22">
        <v>110.9538</v>
      </c>
      <c r="AS140" s="22">
        <v>110.9538</v>
      </c>
      <c r="AT140" s="22">
        <v>110.59869999999999</v>
      </c>
      <c r="AU140" s="22">
        <v>110.59869999999999</v>
      </c>
      <c r="AV140" s="22">
        <v>110.59869999999999</v>
      </c>
      <c r="AW140" s="22">
        <v>110.4218</v>
      </c>
      <c r="AX140" s="22">
        <v>110.4218</v>
      </c>
      <c r="AY140" s="22">
        <v>110.4218</v>
      </c>
      <c r="AZ140" s="22">
        <v>112.95050000000001</v>
      </c>
      <c r="BA140" s="22">
        <v>112.95050000000001</v>
      </c>
      <c r="BB140" s="22">
        <v>112.95050000000001</v>
      </c>
      <c r="BC140" s="22">
        <v>113.854</v>
      </c>
      <c r="BD140" s="22">
        <v>113.854</v>
      </c>
      <c r="BE140" s="22">
        <v>113.854</v>
      </c>
      <c r="BF140" s="22">
        <v>109.89190000000001</v>
      </c>
      <c r="BG140" s="22">
        <v>109.89190000000001</v>
      </c>
      <c r="BH140" s="22">
        <v>109.89190000000001</v>
      </c>
      <c r="BI140" s="22">
        <v>109.95780000000001</v>
      </c>
      <c r="BJ140" s="22">
        <v>109.95780000000001</v>
      </c>
      <c r="BK140" s="22">
        <v>109.95780000000001</v>
      </c>
      <c r="BL140" s="22">
        <v>107.7037</v>
      </c>
      <c r="BM140" s="22">
        <v>107.7037</v>
      </c>
      <c r="BN140" s="22">
        <v>107.7037</v>
      </c>
      <c r="BO140" s="22">
        <v>115.78149999999999</v>
      </c>
      <c r="BP140" s="22">
        <v>115.78149999999999</v>
      </c>
      <c r="BQ140" s="22">
        <v>115.78149999999999</v>
      </c>
      <c r="BR140" s="22">
        <v>113.1185</v>
      </c>
      <c r="BS140" s="22">
        <v>113.1185</v>
      </c>
      <c r="BT140" s="22">
        <v>113.1185</v>
      </c>
      <c r="BU140" s="22">
        <v>106.8065</v>
      </c>
      <c r="BV140" s="22">
        <v>106.8065</v>
      </c>
      <c r="BW140" s="22">
        <v>106.8065</v>
      </c>
      <c r="BX140" s="22">
        <v>105.9521</v>
      </c>
      <c r="BY140" s="22">
        <v>105.9521</v>
      </c>
      <c r="BZ140" s="22">
        <v>105.9521</v>
      </c>
      <c r="CA140" s="22">
        <v>105.07259999999999</v>
      </c>
      <c r="CB140" s="22">
        <v>105.07259999999999</v>
      </c>
      <c r="CC140" s="22">
        <v>105.07259999999999</v>
      </c>
      <c r="CD140" s="22">
        <v>107.048</v>
      </c>
      <c r="CE140" s="22">
        <v>107.048</v>
      </c>
      <c r="CF140" s="22">
        <v>107.048</v>
      </c>
      <c r="CG140" s="22">
        <v>104.81059999999999</v>
      </c>
      <c r="CH140" s="22">
        <v>104.81059999999999</v>
      </c>
      <c r="CI140" s="22">
        <v>104.81059999999999</v>
      </c>
      <c r="CJ140" s="22">
        <v>104.098</v>
      </c>
      <c r="CK140" s="22">
        <v>104.098</v>
      </c>
      <c r="CL140" s="22">
        <v>104.098</v>
      </c>
      <c r="CM140" s="22">
        <v>98.705699999999993</v>
      </c>
      <c r="CN140" s="22">
        <v>98.705699999999993</v>
      </c>
      <c r="CO140" s="22">
        <v>98.705699999999993</v>
      </c>
      <c r="CP140" s="22">
        <v>105.5163</v>
      </c>
      <c r="CQ140" s="22">
        <v>105.5163</v>
      </c>
      <c r="CR140" s="22">
        <v>105.5163</v>
      </c>
      <c r="CS140" s="22">
        <v>102.13979999999999</v>
      </c>
      <c r="CT140" s="22">
        <v>102.13979999999999</v>
      </c>
      <c r="CU140" s="22">
        <v>102.13979999999999</v>
      </c>
      <c r="CV140" s="22">
        <v>101.5373</v>
      </c>
      <c r="CW140" s="22">
        <v>101.5373</v>
      </c>
      <c r="CX140" s="22">
        <v>101.5373</v>
      </c>
      <c r="CY140" s="22">
        <v>98.897300000000001</v>
      </c>
      <c r="CZ140" s="22">
        <v>98.897300000000001</v>
      </c>
      <c r="DA140" s="22">
        <v>98.897300000000001</v>
      </c>
      <c r="DB140" s="22">
        <v>96.256799999999998</v>
      </c>
      <c r="DC140" s="22">
        <v>96.256799999999998</v>
      </c>
      <c r="DD140" s="22">
        <v>96.256799999999998</v>
      </c>
      <c r="DE140" s="22">
        <v>98.694299999999998</v>
      </c>
      <c r="DF140" s="22">
        <v>98.694299999999998</v>
      </c>
      <c r="DG140" s="22">
        <v>98.694299999999998</v>
      </c>
      <c r="DH140" s="22">
        <v>100.82389999999999</v>
      </c>
      <c r="DI140" s="22">
        <v>100.82389999999999</v>
      </c>
      <c r="DJ140" s="22">
        <v>100.82389999999999</v>
      </c>
      <c r="DK140" s="22">
        <v>105.15479999999999</v>
      </c>
      <c r="DL140" s="22">
        <v>105.15479999999999</v>
      </c>
      <c r="DM140" s="22">
        <v>105.15479999999999</v>
      </c>
      <c r="DN140" s="22">
        <v>102.2933</v>
      </c>
      <c r="DO140" s="22">
        <v>102.2933</v>
      </c>
      <c r="DP140" s="22">
        <v>102.2933</v>
      </c>
      <c r="DQ140" s="22">
        <v>102.0522</v>
      </c>
      <c r="DR140" s="22">
        <v>102.0522</v>
      </c>
      <c r="DS140" s="22">
        <v>102.0522</v>
      </c>
      <c r="DT140" s="22">
        <v>106.3211</v>
      </c>
      <c r="DU140" s="22">
        <v>106.3211</v>
      </c>
      <c r="DV140" s="22">
        <v>106.3211</v>
      </c>
      <c r="DW140" s="22">
        <v>104.78749999999999</v>
      </c>
      <c r="DX140" s="22">
        <v>104.78749999999999</v>
      </c>
      <c r="DY140" s="22">
        <v>104.78749999999999</v>
      </c>
      <c r="DZ140" s="22">
        <v>103.863</v>
      </c>
      <c r="EA140" s="22">
        <v>103.863</v>
      </c>
      <c r="EB140" s="22">
        <v>103.863</v>
      </c>
      <c r="EC140" s="22">
        <v>105.03319999999999</v>
      </c>
      <c r="ED140" s="22">
        <v>105.03319999999999</v>
      </c>
      <c r="EE140" s="22">
        <v>105.03319999999999</v>
      </c>
      <c r="EF140" s="22">
        <v>104.9438</v>
      </c>
      <c r="EG140" s="22">
        <v>104.9438</v>
      </c>
      <c r="EH140" s="22">
        <v>104.9438</v>
      </c>
      <c r="EI140" s="22">
        <v>104.71380000000001</v>
      </c>
      <c r="EJ140" s="22">
        <v>104.71380000000001</v>
      </c>
      <c r="EK140" s="22">
        <v>104.71380000000001</v>
      </c>
      <c r="EL140" s="22">
        <v>104.6011</v>
      </c>
      <c r="EM140" s="22">
        <v>104.6011</v>
      </c>
      <c r="EN140" s="22">
        <v>104.6011</v>
      </c>
      <c r="EO140" s="22">
        <v>104.55289999999999</v>
      </c>
      <c r="EP140" s="22">
        <v>104.55289999999999</v>
      </c>
      <c r="EQ140" s="22">
        <v>104.55289999999999</v>
      </c>
      <c r="ER140" s="22">
        <v>103.86669999999999</v>
      </c>
      <c r="ES140" s="22">
        <v>103.86669999999999</v>
      </c>
      <c r="ET140" s="22">
        <v>103.86669999999999</v>
      </c>
      <c r="EU140" s="22">
        <v>103.39190000000001</v>
      </c>
      <c r="EV140" s="22">
        <v>103.39190000000001</v>
      </c>
      <c r="EW140" s="22">
        <v>103.39190000000001</v>
      </c>
      <c r="EX140" s="22">
        <v>99.858900000000006</v>
      </c>
      <c r="EY140" s="22">
        <v>99.858900000000006</v>
      </c>
      <c r="EZ140" s="22">
        <v>99.858900000000006</v>
      </c>
      <c r="FA140" s="22">
        <v>101.81399999999999</v>
      </c>
      <c r="FB140" s="22">
        <v>101.81399999999999</v>
      </c>
      <c r="FC140" s="22">
        <v>101.81399999999999</v>
      </c>
      <c r="FD140" s="22">
        <v>104.34099999999999</v>
      </c>
      <c r="FE140" s="22">
        <v>104.34099999999999</v>
      </c>
      <c r="FF140" s="22">
        <v>104.34099999999999</v>
      </c>
      <c r="FG140" s="22">
        <v>102.1819</v>
      </c>
      <c r="FH140" s="22">
        <v>102.1819</v>
      </c>
      <c r="FI140" s="22">
        <v>102.1819</v>
      </c>
      <c r="FJ140" s="22">
        <v>102.1065</v>
      </c>
      <c r="FK140" s="22">
        <v>102.1065</v>
      </c>
      <c r="FL140" s="22">
        <v>102.1065</v>
      </c>
      <c r="FM140" s="22">
        <v>99.641900000000007</v>
      </c>
      <c r="FN140" s="22">
        <v>99.641900000000007</v>
      </c>
      <c r="FO140" s="22">
        <v>99.641900000000007</v>
      </c>
      <c r="FP140" s="22">
        <v>100.4383</v>
      </c>
      <c r="FQ140" s="22">
        <v>100.4383</v>
      </c>
      <c r="FR140" s="22">
        <v>100.4383</v>
      </c>
      <c r="FS140" s="22">
        <v>97.266300000000001</v>
      </c>
      <c r="FT140" s="22">
        <v>97.266300000000001</v>
      </c>
      <c r="FU140" s="22">
        <v>97.266300000000001</v>
      </c>
      <c r="FV140" s="22">
        <v>100.1331</v>
      </c>
      <c r="FW140" s="22">
        <v>100.1331</v>
      </c>
      <c r="FX140" s="22">
        <v>100.1331</v>
      </c>
      <c r="FY140" s="22">
        <v>98.661500000000004</v>
      </c>
      <c r="FZ140" s="22">
        <v>98.661500000000004</v>
      </c>
      <c r="GA140" s="22">
        <v>98.661500000000004</v>
      </c>
      <c r="GB140" s="22">
        <v>96.325100000000006</v>
      </c>
      <c r="GC140" s="22">
        <v>96.325100000000006</v>
      </c>
      <c r="GD140" s="22">
        <v>96.325100000000006</v>
      </c>
      <c r="GE140" s="22">
        <v>96.064300000000003</v>
      </c>
      <c r="GF140" s="22">
        <v>96.064300000000003</v>
      </c>
      <c r="GG140" s="22">
        <v>96.064300000000003</v>
      </c>
      <c r="GH140" s="22">
        <v>94.453000000000003</v>
      </c>
      <c r="GI140" s="22">
        <v>94.453000000000003</v>
      </c>
      <c r="GJ140" s="22">
        <v>94.453000000000003</v>
      </c>
      <c r="GK140" s="22">
        <v>99.355199999999996</v>
      </c>
      <c r="GL140" s="22">
        <v>99.355199999999996</v>
      </c>
      <c r="GM140" s="22">
        <v>99.355199999999996</v>
      </c>
      <c r="GN140" s="22">
        <v>98.198899999999995</v>
      </c>
      <c r="GO140" s="22">
        <v>98.198899999999995</v>
      </c>
      <c r="GP140" s="22">
        <v>98.198899999999995</v>
      </c>
      <c r="GQ140" s="22">
        <v>98.673299999999998</v>
      </c>
      <c r="GR140" s="22">
        <v>98.673299999999998</v>
      </c>
      <c r="GS140" s="22">
        <v>98.673299999999998</v>
      </c>
      <c r="GT140" s="22">
        <v>99.605999999999995</v>
      </c>
      <c r="GU140" s="22">
        <v>99.605999999999995</v>
      </c>
      <c r="GV140" s="22">
        <v>99.605999999999995</v>
      </c>
      <c r="GW140" s="22">
        <v>101.3283</v>
      </c>
      <c r="GX140" s="22">
        <v>101.3283</v>
      </c>
      <c r="GY140" s="22">
        <v>101.3283</v>
      </c>
      <c r="GZ140" s="22">
        <v>102.9611</v>
      </c>
      <c r="HA140" s="22">
        <v>102.9611</v>
      </c>
      <c r="HB140" s="22">
        <v>102.9611</v>
      </c>
      <c r="HC140" s="22">
        <v>104.3509</v>
      </c>
      <c r="HD140" s="22">
        <v>104.3509</v>
      </c>
      <c r="HE140" s="22">
        <v>104.3509</v>
      </c>
      <c r="HF140" s="22">
        <v>103.3563</v>
      </c>
      <c r="HG140" s="22">
        <v>103.3563</v>
      </c>
      <c r="HH140" s="22">
        <v>103.3563</v>
      </c>
      <c r="HI140" s="22">
        <v>103.0886</v>
      </c>
      <c r="HJ140" s="22">
        <v>103.0886</v>
      </c>
      <c r="HK140" s="22">
        <v>103.0886</v>
      </c>
      <c r="HL140" s="22">
        <v>100.7317</v>
      </c>
      <c r="HM140" s="22">
        <v>100.7317</v>
      </c>
      <c r="HN140" s="22">
        <v>100.7317</v>
      </c>
      <c r="HO140" s="22">
        <v>100.00230000000001</v>
      </c>
      <c r="HP140" s="22">
        <v>100.00230000000001</v>
      </c>
      <c r="HQ140" s="22">
        <v>100.00230000000001</v>
      </c>
      <c r="HR140" s="22">
        <v>100</v>
      </c>
      <c r="HS140" s="167">
        <v>100</v>
      </c>
      <c r="HT140" s="22">
        <v>100</v>
      </c>
      <c r="HU140" s="4">
        <v>99.944599999999994</v>
      </c>
      <c r="HV140" s="4">
        <v>99.944599999999994</v>
      </c>
      <c r="HW140" s="4">
        <v>99.944599999999994</v>
      </c>
      <c r="HX140" s="4">
        <v>101.9731</v>
      </c>
      <c r="HY140" s="4">
        <v>101.9731</v>
      </c>
      <c r="HZ140" s="4">
        <v>101.9731</v>
      </c>
      <c r="IA140" s="4">
        <v>102.205</v>
      </c>
      <c r="IB140" s="4">
        <v>102.205</v>
      </c>
      <c r="IC140" s="4">
        <v>102.205</v>
      </c>
      <c r="ID140" s="4">
        <v>103.10080000000001</v>
      </c>
      <c r="IE140" s="4">
        <v>103.10080000000001</v>
      </c>
      <c r="IF140" s="4">
        <v>103.10080000000001</v>
      </c>
      <c r="IG140" s="4">
        <v>102.5046</v>
      </c>
      <c r="IH140" s="4">
        <v>102.5046</v>
      </c>
      <c r="II140" s="4">
        <v>102.5046</v>
      </c>
      <c r="IJ140" s="28">
        <v>105.08150000000001</v>
      </c>
    </row>
    <row r="141" spans="1:244" s="94" customFormat="1" ht="11.1" customHeight="1" x14ac:dyDescent="0.2">
      <c r="A141" s="95" t="s">
        <v>2308</v>
      </c>
      <c r="B141"/>
      <c r="C141" t="s">
        <v>5590</v>
      </c>
      <c r="D141" s="46" t="s">
        <v>65</v>
      </c>
      <c r="E141" s="58"/>
      <c r="F141" s="34"/>
      <c r="G141" s="34"/>
      <c r="H141" s="34"/>
      <c r="I141" s="34" t="str">
        <f>IF(LEFT($J$1,1)="1",VLOOKUP($A141,PPI_IPI_PGA_PGAI!$A:$I,2,FALSE),IF(LEFT($J$1,1)="2",VLOOKUP($A141,PPI_IPI_PGA_PGAI!$A:$I,3,FALSE),IF(LEFT($J$1,1)="3",VLOOKUP($A141,PPI_IPI_PGA_PGAI!$A:$I,4,FALSE),VLOOKUP($A141,PPI_IPI_PGA_PGAI!$A:$I,5,FALSE))))</f>
        <v>Sonstige chemische Erzeugnisse</v>
      </c>
      <c r="J141" s="34"/>
      <c r="K141" s="34"/>
      <c r="L141" s="34"/>
      <c r="M141" s="34"/>
      <c r="N141" s="191"/>
      <c r="O141" s="5">
        <v>0.35709999999999997</v>
      </c>
      <c r="P141" s="153" t="s">
        <v>5719</v>
      </c>
      <c r="Q141" s="153" t="s">
        <v>5719</v>
      </c>
      <c r="R141" s="153" t="s">
        <v>5719</v>
      </c>
      <c r="S141" s="153" t="s">
        <v>5719</v>
      </c>
      <c r="T141" s="153" t="s">
        <v>5719</v>
      </c>
      <c r="U141" s="153" t="s">
        <v>5719</v>
      </c>
      <c r="V141" s="153" t="s">
        <v>5719</v>
      </c>
      <c r="W141" s="153" t="s">
        <v>5719</v>
      </c>
      <c r="X141" s="153" t="s">
        <v>5719</v>
      </c>
      <c r="Y141" s="153" t="s">
        <v>5719</v>
      </c>
      <c r="Z141" s="153" t="s">
        <v>5719</v>
      </c>
      <c r="AA141" s="153" t="s">
        <v>5719</v>
      </c>
      <c r="AB141" s="153" t="s">
        <v>5719</v>
      </c>
      <c r="AC141" s="153" t="s">
        <v>5719</v>
      </c>
      <c r="AD141" s="153" t="s">
        <v>5719</v>
      </c>
      <c r="AE141" s="153" t="s">
        <v>5719</v>
      </c>
      <c r="AF141" s="153" t="s">
        <v>5719</v>
      </c>
      <c r="AG141" s="153" t="s">
        <v>5719</v>
      </c>
      <c r="AH141" s="153" t="s">
        <v>5719</v>
      </c>
      <c r="AI141" s="153" t="s">
        <v>5719</v>
      </c>
      <c r="AJ141" s="153" t="s">
        <v>5719</v>
      </c>
      <c r="AK141" s="153" t="s">
        <v>5719</v>
      </c>
      <c r="AL141" s="153" t="s">
        <v>5719</v>
      </c>
      <c r="AM141" s="153" t="s">
        <v>5719</v>
      </c>
      <c r="AN141" s="153" t="s">
        <v>5719</v>
      </c>
      <c r="AO141" s="153" t="s">
        <v>5719</v>
      </c>
      <c r="AP141" s="153" t="s">
        <v>5719</v>
      </c>
      <c r="AQ141" s="153" t="s">
        <v>5719</v>
      </c>
      <c r="AR141" s="153" t="s">
        <v>5719</v>
      </c>
      <c r="AS141" s="153" t="s">
        <v>5719</v>
      </c>
      <c r="AT141" s="153" t="s">
        <v>5719</v>
      </c>
      <c r="AU141" s="153" t="s">
        <v>5719</v>
      </c>
      <c r="AV141" s="153" t="s">
        <v>5719</v>
      </c>
      <c r="AW141" s="153" t="s">
        <v>5719</v>
      </c>
      <c r="AX141" s="153" t="s">
        <v>5719</v>
      </c>
      <c r="AY141" s="153" t="s">
        <v>5719</v>
      </c>
      <c r="AZ141" s="153" t="s">
        <v>5719</v>
      </c>
      <c r="BA141" s="153" t="s">
        <v>5719</v>
      </c>
      <c r="BB141" s="153" t="s">
        <v>5719</v>
      </c>
      <c r="BC141" s="153" t="s">
        <v>5719</v>
      </c>
      <c r="BD141" s="153" t="s">
        <v>5719</v>
      </c>
      <c r="BE141" s="153" t="s">
        <v>5719</v>
      </c>
      <c r="BF141" s="153" t="s">
        <v>5719</v>
      </c>
      <c r="BG141" s="153" t="s">
        <v>5719</v>
      </c>
      <c r="BH141" s="153" t="s">
        <v>5719</v>
      </c>
      <c r="BI141" s="153" t="s">
        <v>5719</v>
      </c>
      <c r="BJ141" s="153" t="s">
        <v>5719</v>
      </c>
      <c r="BK141" s="153" t="s">
        <v>5719</v>
      </c>
      <c r="BL141" s="153" t="s">
        <v>5719</v>
      </c>
      <c r="BM141" s="153" t="s">
        <v>5719</v>
      </c>
      <c r="BN141" s="153" t="s">
        <v>5719</v>
      </c>
      <c r="BO141" s="153" t="s">
        <v>5719</v>
      </c>
      <c r="BP141" s="153" t="s">
        <v>5719</v>
      </c>
      <c r="BQ141" s="153" t="s">
        <v>5719</v>
      </c>
      <c r="BR141" s="153" t="s">
        <v>5719</v>
      </c>
      <c r="BS141" s="153" t="s">
        <v>5719</v>
      </c>
      <c r="BT141" s="153" t="s">
        <v>5719</v>
      </c>
      <c r="BU141" s="153" t="s">
        <v>5719</v>
      </c>
      <c r="BV141" s="153" t="s">
        <v>5719</v>
      </c>
      <c r="BW141" s="153" t="s">
        <v>5719</v>
      </c>
      <c r="BX141" s="153" t="s">
        <v>5719</v>
      </c>
      <c r="BY141" s="153" t="s">
        <v>5719</v>
      </c>
      <c r="BZ141" s="153" t="s">
        <v>5719</v>
      </c>
      <c r="CA141" s="153" t="s">
        <v>5719</v>
      </c>
      <c r="CB141" s="153" t="s">
        <v>5719</v>
      </c>
      <c r="CC141" s="153" t="s">
        <v>5719</v>
      </c>
      <c r="CD141" s="153" t="s">
        <v>5719</v>
      </c>
      <c r="CE141" s="153" t="s">
        <v>5719</v>
      </c>
      <c r="CF141" s="153" t="s">
        <v>5719</v>
      </c>
      <c r="CG141" s="153" t="s">
        <v>5719</v>
      </c>
      <c r="CH141" s="153" t="s">
        <v>5719</v>
      </c>
      <c r="CI141" s="153" t="s">
        <v>5719</v>
      </c>
      <c r="CJ141" s="153" t="s">
        <v>5719</v>
      </c>
      <c r="CK141" s="153" t="s">
        <v>5719</v>
      </c>
      <c r="CL141" s="153" t="s">
        <v>5719</v>
      </c>
      <c r="CM141" s="153" t="s">
        <v>5719</v>
      </c>
      <c r="CN141" s="153" t="s">
        <v>5719</v>
      </c>
      <c r="CO141" s="153" t="s">
        <v>5719</v>
      </c>
      <c r="CP141" s="153" t="s">
        <v>5719</v>
      </c>
      <c r="CQ141" s="153" t="s">
        <v>5719</v>
      </c>
      <c r="CR141" s="153" t="s">
        <v>5719</v>
      </c>
      <c r="CS141" s="153" t="s">
        <v>5719</v>
      </c>
      <c r="CT141" s="153" t="s">
        <v>5719</v>
      </c>
      <c r="CU141" s="153" t="s">
        <v>5719</v>
      </c>
      <c r="CV141" s="153" t="s">
        <v>5719</v>
      </c>
      <c r="CW141" s="153" t="s">
        <v>5719</v>
      </c>
      <c r="CX141" s="153" t="s">
        <v>5719</v>
      </c>
      <c r="CY141" s="153" t="s">
        <v>5719</v>
      </c>
      <c r="CZ141" s="153" t="s">
        <v>5719</v>
      </c>
      <c r="DA141" s="153" t="s">
        <v>5719</v>
      </c>
      <c r="DB141" s="153" t="s">
        <v>5719</v>
      </c>
      <c r="DC141" s="22">
        <v>109.8995</v>
      </c>
      <c r="DD141" s="22">
        <v>109.8995</v>
      </c>
      <c r="DE141" s="22">
        <v>108.7054</v>
      </c>
      <c r="DF141" s="22">
        <v>108.7054</v>
      </c>
      <c r="DG141" s="22">
        <v>108.7054</v>
      </c>
      <c r="DH141" s="22">
        <v>109.2741</v>
      </c>
      <c r="DI141" s="22">
        <v>109.2741</v>
      </c>
      <c r="DJ141" s="22">
        <v>109.2741</v>
      </c>
      <c r="DK141" s="22">
        <v>108.7306</v>
      </c>
      <c r="DL141" s="22">
        <v>108.7306</v>
      </c>
      <c r="DM141" s="22">
        <v>108.7306</v>
      </c>
      <c r="DN141" s="22">
        <v>104.2745</v>
      </c>
      <c r="DO141" s="22">
        <v>104.2745</v>
      </c>
      <c r="DP141" s="22">
        <v>104.2745</v>
      </c>
      <c r="DQ141" s="22">
        <v>106.87690000000001</v>
      </c>
      <c r="DR141" s="22">
        <v>106.87690000000001</v>
      </c>
      <c r="DS141" s="22">
        <v>106.87690000000001</v>
      </c>
      <c r="DT141" s="22">
        <v>105.6955</v>
      </c>
      <c r="DU141" s="22">
        <v>105.6955</v>
      </c>
      <c r="DV141" s="22">
        <v>105.6955</v>
      </c>
      <c r="DW141" s="22">
        <v>109.0164</v>
      </c>
      <c r="DX141" s="22">
        <v>109.0164</v>
      </c>
      <c r="DY141" s="22">
        <v>109.0164</v>
      </c>
      <c r="DZ141" s="22">
        <v>108.16670000000001</v>
      </c>
      <c r="EA141" s="22">
        <v>108.16670000000001</v>
      </c>
      <c r="EB141" s="22">
        <v>108.16670000000001</v>
      </c>
      <c r="EC141" s="22">
        <v>106.32250000000001</v>
      </c>
      <c r="ED141" s="22">
        <v>106.32250000000001</v>
      </c>
      <c r="EE141" s="22">
        <v>106.32250000000001</v>
      </c>
      <c r="EF141" s="22">
        <v>105.29900000000001</v>
      </c>
      <c r="EG141" s="22">
        <v>105.29900000000001</v>
      </c>
      <c r="EH141" s="22">
        <v>105.29900000000001</v>
      </c>
      <c r="EI141" s="22">
        <v>102.61499999999999</v>
      </c>
      <c r="EJ141" s="22">
        <v>102.61499999999999</v>
      </c>
      <c r="EK141" s="22">
        <v>102.61499999999999</v>
      </c>
      <c r="EL141" s="22">
        <v>102.7475</v>
      </c>
      <c r="EM141" s="22">
        <v>102.7475</v>
      </c>
      <c r="EN141" s="22">
        <v>102.7475</v>
      </c>
      <c r="EO141" s="22">
        <v>102.18680000000001</v>
      </c>
      <c r="EP141" s="22">
        <v>102.18680000000001</v>
      </c>
      <c r="EQ141" s="22">
        <v>102.18680000000001</v>
      </c>
      <c r="ER141" s="22">
        <v>104.0517</v>
      </c>
      <c r="ES141" s="22">
        <v>104.0517</v>
      </c>
      <c r="ET141" s="22">
        <v>104.0517</v>
      </c>
      <c r="EU141" s="22">
        <v>104.4067</v>
      </c>
      <c r="EV141" s="22">
        <v>104.4067</v>
      </c>
      <c r="EW141" s="22">
        <v>104.4067</v>
      </c>
      <c r="EX141" s="22">
        <v>106.7381</v>
      </c>
      <c r="EY141" s="22">
        <v>106.7381</v>
      </c>
      <c r="EZ141" s="22">
        <v>106.7381</v>
      </c>
      <c r="FA141" s="22">
        <v>105.6189</v>
      </c>
      <c r="FB141" s="22">
        <v>105.6189</v>
      </c>
      <c r="FC141" s="22">
        <v>105.6189</v>
      </c>
      <c r="FD141" s="22">
        <v>101.8339</v>
      </c>
      <c r="FE141" s="22">
        <v>101.8339</v>
      </c>
      <c r="FF141" s="22">
        <v>101.8339</v>
      </c>
      <c r="FG141" s="22">
        <v>97.721500000000006</v>
      </c>
      <c r="FH141" s="22">
        <v>97.721500000000006</v>
      </c>
      <c r="FI141" s="22">
        <v>97.721500000000006</v>
      </c>
      <c r="FJ141" s="22">
        <v>97.3399</v>
      </c>
      <c r="FK141" s="22">
        <v>97.3399</v>
      </c>
      <c r="FL141" s="22">
        <v>97.3399</v>
      </c>
      <c r="FM141" s="22">
        <v>99.407799999999995</v>
      </c>
      <c r="FN141" s="22">
        <v>99.407799999999995</v>
      </c>
      <c r="FO141" s="22">
        <v>99.407799999999995</v>
      </c>
      <c r="FP141" s="22">
        <v>98.488900000000001</v>
      </c>
      <c r="FQ141" s="22">
        <v>98.488900000000001</v>
      </c>
      <c r="FR141" s="22">
        <v>98.488900000000001</v>
      </c>
      <c r="FS141" s="22">
        <v>97.544200000000004</v>
      </c>
      <c r="FT141" s="22">
        <v>97.544200000000004</v>
      </c>
      <c r="FU141" s="22">
        <v>97.544200000000004</v>
      </c>
      <c r="FV141" s="22">
        <v>96.459400000000002</v>
      </c>
      <c r="FW141" s="22">
        <v>96.459400000000002</v>
      </c>
      <c r="FX141" s="22">
        <v>96.459400000000002</v>
      </c>
      <c r="FY141" s="22">
        <v>96.823099999999997</v>
      </c>
      <c r="FZ141" s="22">
        <v>96.823099999999997</v>
      </c>
      <c r="GA141" s="22">
        <v>96.823099999999997</v>
      </c>
      <c r="GB141" s="22">
        <v>94.839600000000004</v>
      </c>
      <c r="GC141" s="22">
        <v>94.839600000000004</v>
      </c>
      <c r="GD141" s="22">
        <v>94.839600000000004</v>
      </c>
      <c r="GE141" s="22">
        <v>95.727599999999995</v>
      </c>
      <c r="GF141" s="22">
        <v>95.727599999999995</v>
      </c>
      <c r="GG141" s="22">
        <v>95.727599999999995</v>
      </c>
      <c r="GH141" s="22">
        <v>96.299599999999998</v>
      </c>
      <c r="GI141" s="22">
        <v>96.299599999999998</v>
      </c>
      <c r="GJ141" s="22">
        <v>96.299599999999998</v>
      </c>
      <c r="GK141" s="22">
        <v>96.985799999999998</v>
      </c>
      <c r="GL141" s="22">
        <v>96.985799999999998</v>
      </c>
      <c r="GM141" s="22">
        <v>96.985799999999998</v>
      </c>
      <c r="GN141" s="22">
        <v>98.589399999999998</v>
      </c>
      <c r="GO141" s="22">
        <v>98.589399999999998</v>
      </c>
      <c r="GP141" s="22">
        <v>98.589399999999998</v>
      </c>
      <c r="GQ141" s="22">
        <v>98.872799999999998</v>
      </c>
      <c r="GR141" s="22">
        <v>98.872799999999998</v>
      </c>
      <c r="GS141" s="22">
        <v>98.872799999999998</v>
      </c>
      <c r="GT141" s="22">
        <v>99.944999999999993</v>
      </c>
      <c r="GU141" s="22">
        <v>99.944999999999993</v>
      </c>
      <c r="GV141" s="22">
        <v>99.944999999999993</v>
      </c>
      <c r="GW141" s="22">
        <v>98.587599999999995</v>
      </c>
      <c r="GX141" s="22">
        <v>98.587599999999995</v>
      </c>
      <c r="GY141" s="22">
        <v>98.587599999999995</v>
      </c>
      <c r="GZ141" s="22">
        <v>99.988600000000005</v>
      </c>
      <c r="HA141" s="22">
        <v>99.988600000000005</v>
      </c>
      <c r="HB141" s="22">
        <v>99.988600000000005</v>
      </c>
      <c r="HC141" s="22">
        <v>100.8284</v>
      </c>
      <c r="HD141" s="22">
        <v>100.8284</v>
      </c>
      <c r="HE141" s="22">
        <v>100.8284</v>
      </c>
      <c r="HF141" s="22">
        <v>100.985</v>
      </c>
      <c r="HG141" s="22">
        <v>100.985</v>
      </c>
      <c r="HH141" s="22">
        <v>100.985</v>
      </c>
      <c r="HI141" s="22">
        <v>100.4464</v>
      </c>
      <c r="HJ141" s="22">
        <v>100.4464</v>
      </c>
      <c r="HK141" s="22">
        <v>100.4464</v>
      </c>
      <c r="HL141" s="22">
        <v>100.5052</v>
      </c>
      <c r="HM141" s="22">
        <v>100.5052</v>
      </c>
      <c r="HN141" s="22">
        <v>100.5052</v>
      </c>
      <c r="HO141" s="22">
        <v>100.9705</v>
      </c>
      <c r="HP141" s="22">
        <v>100.9705</v>
      </c>
      <c r="HQ141" s="22">
        <v>100.9705</v>
      </c>
      <c r="HR141" s="22">
        <v>100</v>
      </c>
      <c r="HS141" s="167">
        <v>100</v>
      </c>
      <c r="HT141" s="22">
        <v>100</v>
      </c>
      <c r="HU141" s="4">
        <v>99.375299999999996</v>
      </c>
      <c r="HV141" s="4">
        <v>99.375299999999996</v>
      </c>
      <c r="HW141" s="4">
        <v>99.375299999999996</v>
      </c>
      <c r="HX141" s="4">
        <v>100.04089999999999</v>
      </c>
      <c r="HY141" s="4">
        <v>100.04089999999999</v>
      </c>
      <c r="HZ141" s="4">
        <v>100.04089999999999</v>
      </c>
      <c r="IA141" s="4">
        <v>101.5411</v>
      </c>
      <c r="IB141" s="4">
        <v>101.5411</v>
      </c>
      <c r="IC141" s="4">
        <v>101.5411</v>
      </c>
      <c r="ID141" s="4">
        <v>102.4526</v>
      </c>
      <c r="IE141" s="4">
        <v>102.4526</v>
      </c>
      <c r="IF141" s="4">
        <v>102.4526</v>
      </c>
      <c r="IG141" s="4">
        <v>102.66119999999999</v>
      </c>
      <c r="IH141" s="4">
        <v>102.66119999999999</v>
      </c>
      <c r="II141" s="4">
        <v>102.66119999999999</v>
      </c>
      <c r="IJ141" s="28">
        <v>105.02</v>
      </c>
    </row>
    <row r="142" spans="1:244" s="94" customFormat="1" ht="11.1" customHeight="1" x14ac:dyDescent="0.2">
      <c r="A142" s="95" t="s">
        <v>3891</v>
      </c>
      <c r="B142"/>
      <c r="C142" t="s">
        <v>5591</v>
      </c>
      <c r="D142" s="46" t="s">
        <v>5361</v>
      </c>
      <c r="E142" s="58"/>
      <c r="F142" s="34"/>
      <c r="G142" s="34"/>
      <c r="H142" s="34" t="str">
        <f>IF(LEFT($J$1,1)="1",VLOOKUP($A142,PPI_IPI_PGA_PGAI!$A:$I,2,FALSE),IF(LEFT($J$1,1)="2",VLOOKUP($A142,PPI_IPI_PGA_PGAI!$A:$I,3,FALSE),IF(LEFT($J$1,1)="3",VLOOKUP($A142,PPI_IPI_PGA_PGAI!$A:$I,4,FALSE),VLOOKUP($A142,PPI_IPI_PGA_PGAI!$A:$I,5,FALSE))))</f>
        <v>Chemiefasern</v>
      </c>
      <c r="I142" s="34"/>
      <c r="J142" s="34"/>
      <c r="K142" s="34"/>
      <c r="L142" s="34"/>
      <c r="M142" s="34"/>
      <c r="N142" s="191"/>
      <c r="O142" s="5">
        <v>3.1199999999999999E-2</v>
      </c>
      <c r="P142" s="153" t="s">
        <v>5719</v>
      </c>
      <c r="Q142" s="153" t="s">
        <v>5719</v>
      </c>
      <c r="R142" s="153" t="s">
        <v>5719</v>
      </c>
      <c r="S142" s="153" t="s">
        <v>5719</v>
      </c>
      <c r="T142" s="153" t="s">
        <v>5719</v>
      </c>
      <c r="U142" s="153" t="s">
        <v>5719</v>
      </c>
      <c r="V142" s="153" t="s">
        <v>5719</v>
      </c>
      <c r="W142" s="153" t="s">
        <v>5719</v>
      </c>
      <c r="X142" s="153" t="s">
        <v>5719</v>
      </c>
      <c r="Y142" s="153" t="s">
        <v>5719</v>
      </c>
      <c r="Z142" s="153" t="s">
        <v>5719</v>
      </c>
      <c r="AA142" s="153" t="s">
        <v>5719</v>
      </c>
      <c r="AB142" s="153" t="s">
        <v>5719</v>
      </c>
      <c r="AC142" s="153" t="s">
        <v>5719</v>
      </c>
      <c r="AD142" s="153" t="s">
        <v>5719</v>
      </c>
      <c r="AE142" s="153" t="s">
        <v>5719</v>
      </c>
      <c r="AF142" s="153" t="s">
        <v>5719</v>
      </c>
      <c r="AG142" s="153" t="s">
        <v>5719</v>
      </c>
      <c r="AH142" s="153" t="s">
        <v>5719</v>
      </c>
      <c r="AI142" s="153" t="s">
        <v>5719</v>
      </c>
      <c r="AJ142" s="153" t="s">
        <v>5719</v>
      </c>
      <c r="AK142" s="153" t="s">
        <v>5719</v>
      </c>
      <c r="AL142" s="153" t="s">
        <v>5719</v>
      </c>
      <c r="AM142" s="153" t="s">
        <v>5719</v>
      </c>
      <c r="AN142" s="153" t="s">
        <v>5719</v>
      </c>
      <c r="AO142" s="153" t="s">
        <v>5719</v>
      </c>
      <c r="AP142" s="153" t="s">
        <v>5719</v>
      </c>
      <c r="AQ142" s="153" t="s">
        <v>5719</v>
      </c>
      <c r="AR142" s="153" t="s">
        <v>5719</v>
      </c>
      <c r="AS142" s="153" t="s">
        <v>5719</v>
      </c>
      <c r="AT142" s="153" t="s">
        <v>5719</v>
      </c>
      <c r="AU142" s="153" t="s">
        <v>5719</v>
      </c>
      <c r="AV142" s="153" t="s">
        <v>5719</v>
      </c>
      <c r="AW142" s="153" t="s">
        <v>5719</v>
      </c>
      <c r="AX142" s="153" t="s">
        <v>5719</v>
      </c>
      <c r="AY142" s="153" t="s">
        <v>5719</v>
      </c>
      <c r="AZ142" s="153" t="s">
        <v>5719</v>
      </c>
      <c r="BA142" s="153" t="s">
        <v>5719</v>
      </c>
      <c r="BB142" s="153" t="s">
        <v>5719</v>
      </c>
      <c r="BC142" s="153" t="s">
        <v>5719</v>
      </c>
      <c r="BD142" s="153" t="s">
        <v>5719</v>
      </c>
      <c r="BE142" s="153" t="s">
        <v>5719</v>
      </c>
      <c r="BF142" s="153" t="s">
        <v>5719</v>
      </c>
      <c r="BG142" s="153" t="s">
        <v>5719</v>
      </c>
      <c r="BH142" s="153" t="s">
        <v>5719</v>
      </c>
      <c r="BI142" s="153" t="s">
        <v>5719</v>
      </c>
      <c r="BJ142" s="153" t="s">
        <v>5719</v>
      </c>
      <c r="BK142" s="153" t="s">
        <v>5719</v>
      </c>
      <c r="BL142" s="153" t="s">
        <v>5719</v>
      </c>
      <c r="BM142" s="153" t="s">
        <v>5719</v>
      </c>
      <c r="BN142" s="153" t="s">
        <v>5719</v>
      </c>
      <c r="BO142" s="153" t="s">
        <v>5719</v>
      </c>
      <c r="BP142" s="153" t="s">
        <v>5719</v>
      </c>
      <c r="BQ142" s="153" t="s">
        <v>5719</v>
      </c>
      <c r="BR142" s="153" t="s">
        <v>5719</v>
      </c>
      <c r="BS142" s="153" t="s">
        <v>5719</v>
      </c>
      <c r="BT142" s="153" t="s">
        <v>5719</v>
      </c>
      <c r="BU142" s="153" t="s">
        <v>5719</v>
      </c>
      <c r="BV142" s="153" t="s">
        <v>5719</v>
      </c>
      <c r="BW142" s="153" t="s">
        <v>5719</v>
      </c>
      <c r="BX142" s="153" t="s">
        <v>5719</v>
      </c>
      <c r="BY142" s="153" t="s">
        <v>5719</v>
      </c>
      <c r="BZ142" s="153" t="s">
        <v>5719</v>
      </c>
      <c r="CA142" s="153" t="s">
        <v>5719</v>
      </c>
      <c r="CB142" s="153" t="s">
        <v>5719</v>
      </c>
      <c r="CC142" s="153" t="s">
        <v>5719</v>
      </c>
      <c r="CD142" s="153" t="s">
        <v>5719</v>
      </c>
      <c r="CE142" s="153" t="s">
        <v>5719</v>
      </c>
      <c r="CF142" s="153" t="s">
        <v>5719</v>
      </c>
      <c r="CG142" s="153" t="s">
        <v>5719</v>
      </c>
      <c r="CH142" s="153" t="s">
        <v>5719</v>
      </c>
      <c r="CI142" s="153" t="s">
        <v>5719</v>
      </c>
      <c r="CJ142" s="153" t="s">
        <v>5719</v>
      </c>
      <c r="CK142" s="153" t="s">
        <v>5719</v>
      </c>
      <c r="CL142" s="153" t="s">
        <v>5719</v>
      </c>
      <c r="CM142" s="153" t="s">
        <v>5719</v>
      </c>
      <c r="CN142" s="153" t="s">
        <v>5719</v>
      </c>
      <c r="CO142" s="153" t="s">
        <v>5719</v>
      </c>
      <c r="CP142" s="153" t="s">
        <v>5719</v>
      </c>
      <c r="CQ142" s="153" t="s">
        <v>5719</v>
      </c>
      <c r="CR142" s="153" t="s">
        <v>5719</v>
      </c>
      <c r="CS142" s="153" t="s">
        <v>5719</v>
      </c>
      <c r="CT142" s="153" t="s">
        <v>5719</v>
      </c>
      <c r="CU142" s="153" t="s">
        <v>5719</v>
      </c>
      <c r="CV142" s="153" t="s">
        <v>5719</v>
      </c>
      <c r="CW142" s="153" t="s">
        <v>5719</v>
      </c>
      <c r="CX142" s="153" t="s">
        <v>5719</v>
      </c>
      <c r="CY142" s="153" t="s">
        <v>5719</v>
      </c>
      <c r="CZ142" s="153" t="s">
        <v>5719</v>
      </c>
      <c r="DA142" s="153" t="s">
        <v>5719</v>
      </c>
      <c r="DB142" s="153" t="s">
        <v>5719</v>
      </c>
      <c r="DC142" s="153" t="s">
        <v>5719</v>
      </c>
      <c r="DD142" s="153" t="s">
        <v>5719</v>
      </c>
      <c r="DE142" s="153" t="s">
        <v>5719</v>
      </c>
      <c r="DF142" s="153" t="s">
        <v>5719</v>
      </c>
      <c r="DG142" s="153" t="s">
        <v>5719</v>
      </c>
      <c r="DH142" s="153" t="s">
        <v>5719</v>
      </c>
      <c r="DI142" s="153" t="s">
        <v>5719</v>
      </c>
      <c r="DJ142" s="153" t="s">
        <v>5719</v>
      </c>
      <c r="DK142" s="153" t="s">
        <v>5719</v>
      </c>
      <c r="DL142" s="153" t="s">
        <v>5719</v>
      </c>
      <c r="DM142" s="153" t="s">
        <v>5719</v>
      </c>
      <c r="DN142" s="153" t="s">
        <v>5719</v>
      </c>
      <c r="DO142" s="153" t="s">
        <v>5719</v>
      </c>
      <c r="DP142" s="153" t="s">
        <v>5719</v>
      </c>
      <c r="DQ142" s="153" t="s">
        <v>5719</v>
      </c>
      <c r="DR142" s="153" t="s">
        <v>5719</v>
      </c>
      <c r="DS142" s="153" t="s">
        <v>5719</v>
      </c>
      <c r="DT142" s="153" t="s">
        <v>5719</v>
      </c>
      <c r="DU142" s="153" t="s">
        <v>5719</v>
      </c>
      <c r="DV142" s="153" t="s">
        <v>5719</v>
      </c>
      <c r="DW142" s="153" t="s">
        <v>5719</v>
      </c>
      <c r="DX142" s="153" t="s">
        <v>5719</v>
      </c>
      <c r="DY142" s="153" t="s">
        <v>5719</v>
      </c>
      <c r="DZ142" s="153" t="s">
        <v>5719</v>
      </c>
      <c r="EA142" s="153" t="s">
        <v>5719</v>
      </c>
      <c r="EB142" s="153" t="s">
        <v>5719</v>
      </c>
      <c r="EC142" s="153" t="s">
        <v>5719</v>
      </c>
      <c r="ED142" s="153" t="s">
        <v>5719</v>
      </c>
      <c r="EE142" s="153" t="s">
        <v>5719</v>
      </c>
      <c r="EF142" s="153" t="s">
        <v>5719</v>
      </c>
      <c r="EG142" s="153" t="s">
        <v>5719</v>
      </c>
      <c r="EH142" s="153" t="s">
        <v>5719</v>
      </c>
      <c r="EI142" s="153" t="s">
        <v>5719</v>
      </c>
      <c r="EJ142" s="153" t="s">
        <v>5719</v>
      </c>
      <c r="EK142" s="153" t="s">
        <v>5719</v>
      </c>
      <c r="EL142" s="153" t="s">
        <v>5719</v>
      </c>
      <c r="EM142" s="153" t="s">
        <v>5719</v>
      </c>
      <c r="EN142" s="153" t="s">
        <v>5719</v>
      </c>
      <c r="EO142" s="153" t="s">
        <v>5719</v>
      </c>
      <c r="EP142" s="153" t="s">
        <v>5719</v>
      </c>
      <c r="EQ142" s="153" t="s">
        <v>5719</v>
      </c>
      <c r="ER142" s="153" t="s">
        <v>5719</v>
      </c>
      <c r="ES142" s="153" t="s">
        <v>5719</v>
      </c>
      <c r="ET142" s="153" t="s">
        <v>5719</v>
      </c>
      <c r="EU142" s="153" t="s">
        <v>5719</v>
      </c>
      <c r="EV142" s="153" t="s">
        <v>5719</v>
      </c>
      <c r="EW142" s="153" t="s">
        <v>5719</v>
      </c>
      <c r="EX142" s="153" t="s">
        <v>5719</v>
      </c>
      <c r="EY142" s="153" t="s">
        <v>5719</v>
      </c>
      <c r="EZ142" s="153" t="s">
        <v>5719</v>
      </c>
      <c r="FA142" s="153" t="s">
        <v>5719</v>
      </c>
      <c r="FB142" s="153" t="s">
        <v>5719</v>
      </c>
      <c r="FC142" s="153" t="s">
        <v>5719</v>
      </c>
      <c r="FD142" s="153" t="s">
        <v>5719</v>
      </c>
      <c r="FE142" s="153" t="s">
        <v>5719</v>
      </c>
      <c r="FF142" s="153" t="s">
        <v>5719</v>
      </c>
      <c r="FG142" s="153" t="s">
        <v>5719</v>
      </c>
      <c r="FH142" s="153" t="s">
        <v>5719</v>
      </c>
      <c r="FI142" s="153" t="s">
        <v>5719</v>
      </c>
      <c r="FJ142" s="153" t="s">
        <v>5719</v>
      </c>
      <c r="FK142" s="153" t="s">
        <v>5719</v>
      </c>
      <c r="FL142" s="153" t="s">
        <v>5719</v>
      </c>
      <c r="FM142" s="153" t="s">
        <v>5719</v>
      </c>
      <c r="FN142" s="153" t="s">
        <v>5719</v>
      </c>
      <c r="FO142" s="153" t="s">
        <v>5719</v>
      </c>
      <c r="FP142" s="153" t="s">
        <v>5719</v>
      </c>
      <c r="FQ142" s="153" t="s">
        <v>5719</v>
      </c>
      <c r="FR142" s="153" t="s">
        <v>5719</v>
      </c>
      <c r="FS142" s="153" t="s">
        <v>5719</v>
      </c>
      <c r="FT142" s="153" t="s">
        <v>5719</v>
      </c>
      <c r="FU142" s="153" t="s">
        <v>5719</v>
      </c>
      <c r="FV142" s="153" t="s">
        <v>5719</v>
      </c>
      <c r="FW142" s="153" t="s">
        <v>5719</v>
      </c>
      <c r="FX142" s="153" t="s">
        <v>5719</v>
      </c>
      <c r="FY142" s="153" t="s">
        <v>5719</v>
      </c>
      <c r="FZ142" s="153" t="s">
        <v>5719</v>
      </c>
      <c r="GA142" s="153" t="s">
        <v>5719</v>
      </c>
      <c r="GB142" s="153" t="s">
        <v>5719</v>
      </c>
      <c r="GC142" s="153" t="s">
        <v>5719</v>
      </c>
      <c r="GD142" s="153" t="s">
        <v>5719</v>
      </c>
      <c r="GE142" s="153" t="s">
        <v>5719</v>
      </c>
      <c r="GF142" s="153" t="s">
        <v>5719</v>
      </c>
      <c r="GG142" s="153" t="s">
        <v>5719</v>
      </c>
      <c r="GH142" s="153" t="s">
        <v>5719</v>
      </c>
      <c r="GI142" s="153" t="s">
        <v>5719</v>
      </c>
      <c r="GJ142" s="153" t="s">
        <v>5719</v>
      </c>
      <c r="GK142" s="153" t="s">
        <v>5719</v>
      </c>
      <c r="GL142" s="153" t="s">
        <v>5719</v>
      </c>
      <c r="GM142" s="153" t="s">
        <v>5719</v>
      </c>
      <c r="GN142" s="153" t="s">
        <v>5719</v>
      </c>
      <c r="GO142" s="153" t="s">
        <v>5719</v>
      </c>
      <c r="GP142" s="153" t="s">
        <v>5719</v>
      </c>
      <c r="GQ142" s="153" t="s">
        <v>5719</v>
      </c>
      <c r="GR142" s="153" t="s">
        <v>5719</v>
      </c>
      <c r="GS142" s="153" t="s">
        <v>5719</v>
      </c>
      <c r="GT142" s="153" t="s">
        <v>5719</v>
      </c>
      <c r="GU142" s="153" t="s">
        <v>5719</v>
      </c>
      <c r="GV142" s="153" t="s">
        <v>5719</v>
      </c>
      <c r="GW142" s="153" t="s">
        <v>5719</v>
      </c>
      <c r="GX142" s="153" t="s">
        <v>5719</v>
      </c>
      <c r="GY142" s="153" t="s">
        <v>5719</v>
      </c>
      <c r="GZ142" s="153" t="s">
        <v>5719</v>
      </c>
      <c r="HA142" s="153" t="s">
        <v>5719</v>
      </c>
      <c r="HB142" s="153" t="s">
        <v>5719</v>
      </c>
      <c r="HC142" s="153" t="s">
        <v>5719</v>
      </c>
      <c r="HD142" s="153" t="s">
        <v>5719</v>
      </c>
      <c r="HE142" s="153" t="s">
        <v>5719</v>
      </c>
      <c r="HF142" s="153" t="s">
        <v>5719</v>
      </c>
      <c r="HG142" s="153" t="s">
        <v>5719</v>
      </c>
      <c r="HH142" s="153" t="s">
        <v>5719</v>
      </c>
      <c r="HI142" s="153" t="s">
        <v>5719</v>
      </c>
      <c r="HJ142" s="153" t="s">
        <v>5719</v>
      </c>
      <c r="HK142" s="153" t="s">
        <v>5719</v>
      </c>
      <c r="HL142" s="153" t="s">
        <v>5719</v>
      </c>
      <c r="HM142" s="153" t="s">
        <v>5719</v>
      </c>
      <c r="HN142" s="153" t="s">
        <v>5719</v>
      </c>
      <c r="HO142" s="153" t="s">
        <v>5719</v>
      </c>
      <c r="HP142" s="153" t="s">
        <v>5719</v>
      </c>
      <c r="HQ142" s="153" t="s">
        <v>5719</v>
      </c>
      <c r="HR142" s="153" t="s">
        <v>5719</v>
      </c>
      <c r="HS142" s="167">
        <v>100</v>
      </c>
      <c r="HT142" s="22">
        <v>100</v>
      </c>
      <c r="HU142" s="4">
        <v>99.438299999999998</v>
      </c>
      <c r="HV142" s="4">
        <v>99.438299999999998</v>
      </c>
      <c r="HW142" s="4">
        <v>99.438299999999998</v>
      </c>
      <c r="HX142" s="4">
        <v>103.1163</v>
      </c>
      <c r="HY142" s="4">
        <v>103.1163</v>
      </c>
      <c r="HZ142" s="4">
        <v>103.1163</v>
      </c>
      <c r="IA142" s="4">
        <v>114.8789</v>
      </c>
      <c r="IB142" s="4">
        <v>114.8789</v>
      </c>
      <c r="IC142" s="4">
        <v>114.8789</v>
      </c>
      <c r="ID142" s="4">
        <v>120.4241</v>
      </c>
      <c r="IE142" s="4">
        <v>120.4241</v>
      </c>
      <c r="IF142" s="4">
        <v>120.4241</v>
      </c>
      <c r="IG142" s="4">
        <v>125.2569</v>
      </c>
      <c r="IH142" s="4">
        <v>125.2569</v>
      </c>
      <c r="II142" s="4">
        <v>125.2569</v>
      </c>
      <c r="IJ142" s="28">
        <v>132.67310000000001</v>
      </c>
    </row>
    <row r="143" spans="1:244" s="94" customFormat="1" ht="11.1" customHeight="1" x14ac:dyDescent="0.2">
      <c r="A143" s="95" t="s">
        <v>2309</v>
      </c>
      <c r="B143"/>
      <c r="C143" t="s">
        <v>5592</v>
      </c>
      <c r="D143" s="46" t="s">
        <v>66</v>
      </c>
      <c r="E143" s="58"/>
      <c r="F143" s="34"/>
      <c r="G143" s="34" t="str">
        <f>IF(LEFT($J$1,1)="1",VLOOKUP($A143,PPI_IPI_PGA_PGAI!$A:$I,2,FALSE),IF(LEFT($J$1,1)="2",VLOOKUP($A143,PPI_IPI_PGA_PGAI!$A:$I,3,FALSE),IF(LEFT($J$1,1)="3",VLOOKUP($A143,PPI_IPI_PGA_PGAI!$A:$I,4,FALSE),VLOOKUP($A143,PPI_IPI_PGA_PGAI!$A:$I,5,FALSE))))</f>
        <v>Pharmazeutische Produkte</v>
      </c>
      <c r="H143" s="34"/>
      <c r="I143" s="34"/>
      <c r="J143" s="34"/>
      <c r="K143" s="34"/>
      <c r="L143" s="34"/>
      <c r="M143" s="34"/>
      <c r="N143" s="191"/>
      <c r="O143" s="5">
        <v>23.047599999999999</v>
      </c>
      <c r="P143" s="22">
        <v>147.76329999999999</v>
      </c>
      <c r="Q143" s="22">
        <v>147.76329999999999</v>
      </c>
      <c r="R143" s="22">
        <v>147.76329999999999</v>
      </c>
      <c r="S143" s="22">
        <v>148.16220000000001</v>
      </c>
      <c r="T143" s="22">
        <v>148.16220000000001</v>
      </c>
      <c r="U143" s="22">
        <v>148.16220000000001</v>
      </c>
      <c r="V143" s="22">
        <v>149.77709999999999</v>
      </c>
      <c r="W143" s="22">
        <v>149.77709999999999</v>
      </c>
      <c r="X143" s="22">
        <v>149.77709999999999</v>
      </c>
      <c r="Y143" s="22">
        <v>148.7586</v>
      </c>
      <c r="Z143" s="22">
        <v>148.7586</v>
      </c>
      <c r="AA143" s="22">
        <v>148.7586</v>
      </c>
      <c r="AB143" s="22">
        <v>150.15700000000001</v>
      </c>
      <c r="AC143" s="22">
        <v>150.15700000000001</v>
      </c>
      <c r="AD143" s="22">
        <v>150.15700000000001</v>
      </c>
      <c r="AE143" s="22">
        <v>147.8295</v>
      </c>
      <c r="AF143" s="22">
        <v>147.8295</v>
      </c>
      <c r="AG143" s="22">
        <v>147.8295</v>
      </c>
      <c r="AH143" s="22">
        <v>150.52000000000001</v>
      </c>
      <c r="AI143" s="22">
        <v>150.52000000000001</v>
      </c>
      <c r="AJ143" s="22">
        <v>150.52000000000001</v>
      </c>
      <c r="AK143" s="22">
        <v>148.0966</v>
      </c>
      <c r="AL143" s="22">
        <v>148.0966</v>
      </c>
      <c r="AM143" s="22">
        <v>148.0966</v>
      </c>
      <c r="AN143" s="22">
        <v>146.48230000000001</v>
      </c>
      <c r="AO143" s="22">
        <v>146.48230000000001</v>
      </c>
      <c r="AP143" s="22">
        <v>146.48230000000001</v>
      </c>
      <c r="AQ143" s="22">
        <v>145.5009</v>
      </c>
      <c r="AR143" s="22">
        <v>145.5009</v>
      </c>
      <c r="AS143" s="22">
        <v>145.5009</v>
      </c>
      <c r="AT143" s="22">
        <v>148.28</v>
      </c>
      <c r="AU143" s="22">
        <v>148.28</v>
      </c>
      <c r="AV143" s="22">
        <v>148.28</v>
      </c>
      <c r="AW143" s="22">
        <v>146.8715</v>
      </c>
      <c r="AX143" s="22">
        <v>146.8715</v>
      </c>
      <c r="AY143" s="22">
        <v>146.8715</v>
      </c>
      <c r="AZ143" s="22">
        <v>145.25579999999999</v>
      </c>
      <c r="BA143" s="22">
        <v>145.25579999999999</v>
      </c>
      <c r="BB143" s="22">
        <v>145.25579999999999</v>
      </c>
      <c r="BC143" s="22">
        <v>143.4837</v>
      </c>
      <c r="BD143" s="22">
        <v>143.4837</v>
      </c>
      <c r="BE143" s="22">
        <v>143.4837</v>
      </c>
      <c r="BF143" s="22">
        <v>143.74189999999999</v>
      </c>
      <c r="BG143" s="22">
        <v>143.74189999999999</v>
      </c>
      <c r="BH143" s="22">
        <v>143.74189999999999</v>
      </c>
      <c r="BI143" s="22">
        <v>144.82</v>
      </c>
      <c r="BJ143" s="22">
        <v>144.82</v>
      </c>
      <c r="BK143" s="22">
        <v>144.82</v>
      </c>
      <c r="BL143" s="22">
        <v>146.25370000000001</v>
      </c>
      <c r="BM143" s="22">
        <v>146.25370000000001</v>
      </c>
      <c r="BN143" s="22">
        <v>146.25370000000001</v>
      </c>
      <c r="BO143" s="22">
        <v>147.18969999999999</v>
      </c>
      <c r="BP143" s="22">
        <v>147.18969999999999</v>
      </c>
      <c r="BQ143" s="22">
        <v>147.18969999999999</v>
      </c>
      <c r="BR143" s="22">
        <v>144.83459999999999</v>
      </c>
      <c r="BS143" s="22">
        <v>144.83459999999999</v>
      </c>
      <c r="BT143" s="22">
        <v>144.83459999999999</v>
      </c>
      <c r="BU143" s="22">
        <v>144.18279999999999</v>
      </c>
      <c r="BV143" s="22">
        <v>144.18279999999999</v>
      </c>
      <c r="BW143" s="22">
        <v>144.18279999999999</v>
      </c>
      <c r="BX143" s="22">
        <v>146.66290000000001</v>
      </c>
      <c r="BY143" s="22">
        <v>146.66290000000001</v>
      </c>
      <c r="BZ143" s="22">
        <v>146.66290000000001</v>
      </c>
      <c r="CA143" s="22">
        <v>141.2363</v>
      </c>
      <c r="CB143" s="22">
        <v>141.2363</v>
      </c>
      <c r="CC143" s="22">
        <v>141.2363</v>
      </c>
      <c r="CD143" s="22">
        <v>148.66550000000001</v>
      </c>
      <c r="CE143" s="22">
        <v>148.66550000000001</v>
      </c>
      <c r="CF143" s="22">
        <v>148.66550000000001</v>
      </c>
      <c r="CG143" s="22">
        <v>146.97059999999999</v>
      </c>
      <c r="CH143" s="22">
        <v>146.97059999999999</v>
      </c>
      <c r="CI143" s="22">
        <v>146.97059999999999</v>
      </c>
      <c r="CJ143" s="22">
        <v>146.60329999999999</v>
      </c>
      <c r="CK143" s="22">
        <v>146.60329999999999</v>
      </c>
      <c r="CL143" s="22">
        <v>146.60329999999999</v>
      </c>
      <c r="CM143" s="22">
        <v>145.78219999999999</v>
      </c>
      <c r="CN143" s="22">
        <v>145.78219999999999</v>
      </c>
      <c r="CO143" s="22">
        <v>145.78219999999999</v>
      </c>
      <c r="CP143" s="22">
        <v>143.9308</v>
      </c>
      <c r="CQ143" s="22">
        <v>143.9308</v>
      </c>
      <c r="CR143" s="22">
        <v>143.9308</v>
      </c>
      <c r="CS143" s="22">
        <v>141.0522</v>
      </c>
      <c r="CT143" s="22">
        <v>141.0522</v>
      </c>
      <c r="CU143" s="22">
        <v>141.0522</v>
      </c>
      <c r="CV143" s="22">
        <v>141.3201</v>
      </c>
      <c r="CW143" s="22">
        <v>141.3201</v>
      </c>
      <c r="CX143" s="22">
        <v>141.3201</v>
      </c>
      <c r="CY143" s="22">
        <v>141.1789</v>
      </c>
      <c r="CZ143" s="22">
        <v>141.1789</v>
      </c>
      <c r="DA143" s="22">
        <v>141.1789</v>
      </c>
      <c r="DB143" s="22">
        <v>136.20930000000001</v>
      </c>
      <c r="DC143" s="22">
        <v>136.20930000000001</v>
      </c>
      <c r="DD143" s="22">
        <v>136.20930000000001</v>
      </c>
      <c r="DE143" s="22">
        <v>133.57429999999999</v>
      </c>
      <c r="DF143" s="22">
        <v>133.57429999999999</v>
      </c>
      <c r="DG143" s="22">
        <v>133.57429999999999</v>
      </c>
      <c r="DH143" s="22">
        <v>130.71080000000001</v>
      </c>
      <c r="DI143" s="22">
        <v>130.71080000000001</v>
      </c>
      <c r="DJ143" s="22">
        <v>130.71080000000001</v>
      </c>
      <c r="DK143" s="22">
        <v>125.99760000000001</v>
      </c>
      <c r="DL143" s="22">
        <v>125.99760000000001</v>
      </c>
      <c r="DM143" s="22">
        <v>125.99760000000001</v>
      </c>
      <c r="DN143" s="22">
        <v>120.5402</v>
      </c>
      <c r="DO143" s="22">
        <v>120.5402</v>
      </c>
      <c r="DP143" s="22">
        <v>120.5402</v>
      </c>
      <c r="DQ143" s="22">
        <v>126.3969</v>
      </c>
      <c r="DR143" s="22">
        <v>126.3969</v>
      </c>
      <c r="DS143" s="22">
        <v>126.3969</v>
      </c>
      <c r="DT143" s="22">
        <v>126.9995</v>
      </c>
      <c r="DU143" s="22">
        <v>126.9995</v>
      </c>
      <c r="DV143" s="22">
        <v>126.9995</v>
      </c>
      <c r="DW143" s="22">
        <v>128.733</v>
      </c>
      <c r="DX143" s="22">
        <v>128.733</v>
      </c>
      <c r="DY143" s="22">
        <v>128.733</v>
      </c>
      <c r="DZ143" s="22">
        <v>130.2441</v>
      </c>
      <c r="EA143" s="22">
        <v>130.2441</v>
      </c>
      <c r="EB143" s="22">
        <v>130.2441</v>
      </c>
      <c r="EC143" s="22">
        <v>128.98169999999999</v>
      </c>
      <c r="ED143" s="22">
        <v>128.98169999999999</v>
      </c>
      <c r="EE143" s="22">
        <v>128.98169999999999</v>
      </c>
      <c r="EF143" s="22">
        <v>128.5239</v>
      </c>
      <c r="EG143" s="22">
        <v>128.5239</v>
      </c>
      <c r="EH143" s="22">
        <v>128.5239</v>
      </c>
      <c r="EI143" s="22">
        <v>127.51779999999999</v>
      </c>
      <c r="EJ143" s="22">
        <v>127.51779999999999</v>
      </c>
      <c r="EK143" s="22">
        <v>127.51779999999999</v>
      </c>
      <c r="EL143" s="22">
        <v>127.0311</v>
      </c>
      <c r="EM143" s="22">
        <v>127.0311</v>
      </c>
      <c r="EN143" s="22">
        <v>127.0311</v>
      </c>
      <c r="EO143" s="22">
        <v>126.5069</v>
      </c>
      <c r="EP143" s="22">
        <v>126.5069</v>
      </c>
      <c r="EQ143" s="22">
        <v>126.5069</v>
      </c>
      <c r="ER143" s="22">
        <v>127.3082</v>
      </c>
      <c r="ES143" s="22">
        <v>127.3082</v>
      </c>
      <c r="ET143" s="22">
        <v>127.3082</v>
      </c>
      <c r="EU143" s="22">
        <v>126.694</v>
      </c>
      <c r="EV143" s="22">
        <v>126.694</v>
      </c>
      <c r="EW143" s="22">
        <v>126.694</v>
      </c>
      <c r="EX143" s="22">
        <v>123.21980000000001</v>
      </c>
      <c r="EY143" s="22">
        <v>123.21980000000001</v>
      </c>
      <c r="EZ143" s="22">
        <v>123.21980000000001</v>
      </c>
      <c r="FA143" s="22">
        <v>122.5339</v>
      </c>
      <c r="FB143" s="22">
        <v>122.5339</v>
      </c>
      <c r="FC143" s="22">
        <v>122.5339</v>
      </c>
      <c r="FD143" s="22">
        <v>118.1949</v>
      </c>
      <c r="FE143" s="22">
        <v>118.1949</v>
      </c>
      <c r="FF143" s="22">
        <v>118.1949</v>
      </c>
      <c r="FG143" s="22">
        <v>115.611</v>
      </c>
      <c r="FH143" s="22">
        <v>115.611</v>
      </c>
      <c r="FI143" s="22">
        <v>115.611</v>
      </c>
      <c r="FJ143" s="22">
        <v>116.6759</v>
      </c>
      <c r="FK143" s="22">
        <v>116.6759</v>
      </c>
      <c r="FL143" s="22">
        <v>116.6747</v>
      </c>
      <c r="FM143" s="22">
        <v>114.30840000000001</v>
      </c>
      <c r="FN143" s="22">
        <v>114.3085</v>
      </c>
      <c r="FO143" s="22">
        <v>114.3082</v>
      </c>
      <c r="FP143" s="22">
        <v>113.9533</v>
      </c>
      <c r="FQ143" s="22">
        <v>113.9421</v>
      </c>
      <c r="FR143" s="22">
        <v>113.94159999999999</v>
      </c>
      <c r="FS143" s="22">
        <v>113.8593</v>
      </c>
      <c r="FT143" s="22">
        <v>113.8549</v>
      </c>
      <c r="FU143" s="22">
        <v>113.8548</v>
      </c>
      <c r="FV143" s="22">
        <v>113.428</v>
      </c>
      <c r="FW143" s="22">
        <v>113.4271</v>
      </c>
      <c r="FX143" s="22">
        <v>113.4276</v>
      </c>
      <c r="FY143" s="22">
        <v>112.8712</v>
      </c>
      <c r="FZ143" s="22">
        <v>112.8776</v>
      </c>
      <c r="GA143" s="22">
        <v>112.8779</v>
      </c>
      <c r="GB143" s="22">
        <v>110.8573</v>
      </c>
      <c r="GC143" s="22">
        <v>110.8601</v>
      </c>
      <c r="GD143" s="22">
        <v>110.8601</v>
      </c>
      <c r="GE143" s="22">
        <v>108.6917</v>
      </c>
      <c r="GF143" s="22">
        <v>108.696</v>
      </c>
      <c r="GG143" s="22">
        <v>108.696</v>
      </c>
      <c r="GH143" s="22">
        <v>109.6028</v>
      </c>
      <c r="GI143" s="22">
        <v>109.6037</v>
      </c>
      <c r="GJ143" s="22">
        <v>109.6036</v>
      </c>
      <c r="GK143" s="22">
        <v>112.4532</v>
      </c>
      <c r="GL143" s="22">
        <v>112.3874</v>
      </c>
      <c r="GM143" s="22">
        <v>112.378</v>
      </c>
      <c r="GN143" s="22">
        <v>109.10899999999999</v>
      </c>
      <c r="GO143" s="22">
        <v>109.1092</v>
      </c>
      <c r="GP143" s="22">
        <v>109.1103</v>
      </c>
      <c r="GQ143" s="22">
        <v>110.4029</v>
      </c>
      <c r="GR143" s="22">
        <v>110.40219999999999</v>
      </c>
      <c r="GS143" s="22">
        <v>110.4033</v>
      </c>
      <c r="GT143" s="22">
        <v>108.33150000000001</v>
      </c>
      <c r="GU143" s="22">
        <v>108.3308</v>
      </c>
      <c r="GV143" s="22">
        <v>108.2724</v>
      </c>
      <c r="GW143" s="22">
        <v>107.1452</v>
      </c>
      <c r="GX143" s="22">
        <v>107.1506</v>
      </c>
      <c r="GY143" s="22">
        <v>107.1478</v>
      </c>
      <c r="GZ143" s="22">
        <v>106.7041</v>
      </c>
      <c r="HA143" s="22">
        <v>106.7026</v>
      </c>
      <c r="HB143" s="22">
        <v>106.7021</v>
      </c>
      <c r="HC143" s="22">
        <v>106.8456</v>
      </c>
      <c r="HD143" s="22">
        <v>106.8471</v>
      </c>
      <c r="HE143" s="22">
        <v>106.8477</v>
      </c>
      <c r="HF143" s="22">
        <v>104.9641</v>
      </c>
      <c r="HG143" s="22">
        <v>104.9662</v>
      </c>
      <c r="HH143" s="22">
        <v>104.9224</v>
      </c>
      <c r="HI143" s="22">
        <v>103.9804</v>
      </c>
      <c r="HJ143" s="22">
        <v>103.9753</v>
      </c>
      <c r="HK143" s="22">
        <v>103.976</v>
      </c>
      <c r="HL143" s="22">
        <v>102.1408</v>
      </c>
      <c r="HM143" s="22">
        <v>102.13979999999999</v>
      </c>
      <c r="HN143" s="22">
        <v>102.1335</v>
      </c>
      <c r="HO143" s="22">
        <v>100.3665</v>
      </c>
      <c r="HP143" s="22">
        <v>100.3655</v>
      </c>
      <c r="HQ143" s="22">
        <v>100.36539999999999</v>
      </c>
      <c r="HR143" s="22">
        <v>100.0282</v>
      </c>
      <c r="HS143" s="167">
        <v>100</v>
      </c>
      <c r="HT143" s="22">
        <v>100.01009999999999</v>
      </c>
      <c r="HU143" s="4">
        <v>98.412199999999999</v>
      </c>
      <c r="HV143" s="4">
        <v>98.410899999999998</v>
      </c>
      <c r="HW143" s="4">
        <v>98.410700000000006</v>
      </c>
      <c r="HX143" s="4">
        <v>99.094300000000004</v>
      </c>
      <c r="HY143" s="4">
        <v>99.094300000000004</v>
      </c>
      <c r="HZ143" s="4">
        <v>99.094300000000004</v>
      </c>
      <c r="IA143" s="4">
        <v>100.5849</v>
      </c>
      <c r="IB143" s="4">
        <v>100.58369999999999</v>
      </c>
      <c r="IC143" s="4">
        <v>100.5829</v>
      </c>
      <c r="ID143" s="4">
        <v>100.048</v>
      </c>
      <c r="IE143" s="4">
        <v>100.03919999999999</v>
      </c>
      <c r="IF143" s="4">
        <v>100.0384</v>
      </c>
      <c r="IG143" s="4">
        <v>98.728300000000004</v>
      </c>
      <c r="IH143" s="4">
        <v>98.723600000000005</v>
      </c>
      <c r="II143" s="4">
        <v>98.727500000000006</v>
      </c>
      <c r="IJ143" s="28">
        <v>98.0334</v>
      </c>
    </row>
    <row r="144" spans="1:244" s="94" customFormat="1" ht="11.1" customHeight="1" x14ac:dyDescent="0.2">
      <c r="A144" s="95" t="s">
        <v>2310</v>
      </c>
      <c r="B144"/>
      <c r="C144" t="s">
        <v>5593</v>
      </c>
      <c r="D144" s="46" t="s">
        <v>67</v>
      </c>
      <c r="E144" s="58"/>
      <c r="F144" s="34"/>
      <c r="G144" s="34"/>
      <c r="H144" s="34" t="str">
        <f>IF(LEFT($J$1,1)="1",VLOOKUP($A144,PPI_IPI_PGA_PGAI!$A:$I,2,FALSE),IF(LEFT($J$1,1)="2",VLOOKUP($A144,PPI_IPI_PGA_PGAI!$A:$I,3,FALSE),IF(LEFT($J$1,1)="3",VLOOKUP($A144,PPI_IPI_PGA_PGAI!$A:$I,4,FALSE),VLOOKUP($A144,PPI_IPI_PGA_PGAI!$A:$I,5,FALSE))))</f>
        <v>Pharmazeutische Grundstoffe</v>
      </c>
      <c r="I144" s="34"/>
      <c r="J144" s="34"/>
      <c r="K144" s="34"/>
      <c r="L144" s="34"/>
      <c r="M144" s="34"/>
      <c r="N144" s="191"/>
      <c r="O144" s="5">
        <v>2.9935</v>
      </c>
      <c r="P144" s="153" t="s">
        <v>5719</v>
      </c>
      <c r="Q144" s="153" t="s">
        <v>5719</v>
      </c>
      <c r="R144" s="153" t="s">
        <v>5719</v>
      </c>
      <c r="S144" s="153" t="s">
        <v>5719</v>
      </c>
      <c r="T144" s="153" t="s">
        <v>5719</v>
      </c>
      <c r="U144" s="153" t="s">
        <v>5719</v>
      </c>
      <c r="V144" s="153" t="s">
        <v>5719</v>
      </c>
      <c r="W144" s="153" t="s">
        <v>5719</v>
      </c>
      <c r="X144" s="153" t="s">
        <v>5719</v>
      </c>
      <c r="Y144" s="153" t="s">
        <v>5719</v>
      </c>
      <c r="Z144" s="153" t="s">
        <v>5719</v>
      </c>
      <c r="AA144" s="153" t="s">
        <v>5719</v>
      </c>
      <c r="AB144" s="153" t="s">
        <v>5719</v>
      </c>
      <c r="AC144" s="153" t="s">
        <v>5719</v>
      </c>
      <c r="AD144" s="153" t="s">
        <v>5719</v>
      </c>
      <c r="AE144" s="153" t="s">
        <v>5719</v>
      </c>
      <c r="AF144" s="153" t="s">
        <v>5719</v>
      </c>
      <c r="AG144" s="153" t="s">
        <v>5719</v>
      </c>
      <c r="AH144" s="153" t="s">
        <v>5719</v>
      </c>
      <c r="AI144" s="153" t="s">
        <v>5719</v>
      </c>
      <c r="AJ144" s="153" t="s">
        <v>5719</v>
      </c>
      <c r="AK144" s="153" t="s">
        <v>5719</v>
      </c>
      <c r="AL144" s="153" t="s">
        <v>5719</v>
      </c>
      <c r="AM144" s="153" t="s">
        <v>5719</v>
      </c>
      <c r="AN144" s="153" t="s">
        <v>5719</v>
      </c>
      <c r="AO144" s="153" t="s">
        <v>5719</v>
      </c>
      <c r="AP144" s="153" t="s">
        <v>5719</v>
      </c>
      <c r="AQ144" s="153" t="s">
        <v>5719</v>
      </c>
      <c r="AR144" s="153" t="s">
        <v>5719</v>
      </c>
      <c r="AS144" s="153" t="s">
        <v>5719</v>
      </c>
      <c r="AT144" s="153" t="s">
        <v>5719</v>
      </c>
      <c r="AU144" s="153" t="s">
        <v>5719</v>
      </c>
      <c r="AV144" s="153" t="s">
        <v>5719</v>
      </c>
      <c r="AW144" s="153" t="s">
        <v>5719</v>
      </c>
      <c r="AX144" s="153" t="s">
        <v>5719</v>
      </c>
      <c r="AY144" s="153" t="s">
        <v>5719</v>
      </c>
      <c r="AZ144" s="153" t="s">
        <v>5719</v>
      </c>
      <c r="BA144" s="153" t="s">
        <v>5719</v>
      </c>
      <c r="BB144" s="153" t="s">
        <v>5719</v>
      </c>
      <c r="BC144" s="153" t="s">
        <v>5719</v>
      </c>
      <c r="BD144" s="153" t="s">
        <v>5719</v>
      </c>
      <c r="BE144" s="153" t="s">
        <v>5719</v>
      </c>
      <c r="BF144" s="153" t="s">
        <v>5719</v>
      </c>
      <c r="BG144" s="153" t="s">
        <v>5719</v>
      </c>
      <c r="BH144" s="153" t="s">
        <v>5719</v>
      </c>
      <c r="BI144" s="153" t="s">
        <v>5719</v>
      </c>
      <c r="BJ144" s="153" t="s">
        <v>5719</v>
      </c>
      <c r="BK144" s="153" t="s">
        <v>5719</v>
      </c>
      <c r="BL144" s="153" t="s">
        <v>5719</v>
      </c>
      <c r="BM144" s="153" t="s">
        <v>5719</v>
      </c>
      <c r="BN144" s="153" t="s">
        <v>5719</v>
      </c>
      <c r="BO144" s="153" t="s">
        <v>5719</v>
      </c>
      <c r="BP144" s="153" t="s">
        <v>5719</v>
      </c>
      <c r="BQ144" s="153" t="s">
        <v>5719</v>
      </c>
      <c r="BR144" s="153" t="s">
        <v>5719</v>
      </c>
      <c r="BS144" s="153" t="s">
        <v>5719</v>
      </c>
      <c r="BT144" s="153" t="s">
        <v>5719</v>
      </c>
      <c r="BU144" s="153" t="s">
        <v>5719</v>
      </c>
      <c r="BV144" s="153" t="s">
        <v>5719</v>
      </c>
      <c r="BW144" s="153" t="s">
        <v>5719</v>
      </c>
      <c r="BX144" s="153" t="s">
        <v>5719</v>
      </c>
      <c r="BY144" s="153" t="s">
        <v>5719</v>
      </c>
      <c r="BZ144" s="153" t="s">
        <v>5719</v>
      </c>
      <c r="CA144" s="153" t="s">
        <v>5719</v>
      </c>
      <c r="CB144" s="153" t="s">
        <v>5719</v>
      </c>
      <c r="CC144" s="153" t="s">
        <v>5719</v>
      </c>
      <c r="CD144" s="153" t="s">
        <v>5719</v>
      </c>
      <c r="CE144" s="153" t="s">
        <v>5719</v>
      </c>
      <c r="CF144" s="153" t="s">
        <v>5719</v>
      </c>
      <c r="CG144" s="153" t="s">
        <v>5719</v>
      </c>
      <c r="CH144" s="153" t="s">
        <v>5719</v>
      </c>
      <c r="CI144" s="153" t="s">
        <v>5719</v>
      </c>
      <c r="CJ144" s="153" t="s">
        <v>5719</v>
      </c>
      <c r="CK144" s="153" t="s">
        <v>5719</v>
      </c>
      <c r="CL144" s="153" t="s">
        <v>5719</v>
      </c>
      <c r="CM144" s="153" t="s">
        <v>5719</v>
      </c>
      <c r="CN144" s="153" t="s">
        <v>5719</v>
      </c>
      <c r="CO144" s="153" t="s">
        <v>5719</v>
      </c>
      <c r="CP144" s="153" t="s">
        <v>5719</v>
      </c>
      <c r="CQ144" s="153" t="s">
        <v>5719</v>
      </c>
      <c r="CR144" s="153" t="s">
        <v>5719</v>
      </c>
      <c r="CS144" s="153" t="s">
        <v>5719</v>
      </c>
      <c r="CT144" s="153" t="s">
        <v>5719</v>
      </c>
      <c r="CU144" s="153" t="s">
        <v>5719</v>
      </c>
      <c r="CV144" s="153" t="s">
        <v>5719</v>
      </c>
      <c r="CW144" s="153" t="s">
        <v>5719</v>
      </c>
      <c r="CX144" s="153" t="s">
        <v>5719</v>
      </c>
      <c r="CY144" s="153" t="s">
        <v>5719</v>
      </c>
      <c r="CZ144" s="153" t="s">
        <v>5719</v>
      </c>
      <c r="DA144" s="153" t="s">
        <v>5719</v>
      </c>
      <c r="DB144" s="153" t="s">
        <v>5719</v>
      </c>
      <c r="DC144" s="22">
        <v>124.9556</v>
      </c>
      <c r="DD144" s="22">
        <v>124.9556</v>
      </c>
      <c r="DE144" s="22">
        <v>120.85720000000001</v>
      </c>
      <c r="DF144" s="22">
        <v>120.85720000000001</v>
      </c>
      <c r="DG144" s="22">
        <v>120.85720000000001</v>
      </c>
      <c r="DH144" s="22">
        <v>118.2145</v>
      </c>
      <c r="DI144" s="22">
        <v>118.2145</v>
      </c>
      <c r="DJ144" s="22">
        <v>118.2145</v>
      </c>
      <c r="DK144" s="22">
        <v>114.5624</v>
      </c>
      <c r="DL144" s="22">
        <v>114.5624</v>
      </c>
      <c r="DM144" s="22">
        <v>114.5624</v>
      </c>
      <c r="DN144" s="22">
        <v>109.06440000000001</v>
      </c>
      <c r="DO144" s="22">
        <v>109.06440000000001</v>
      </c>
      <c r="DP144" s="22">
        <v>109.06440000000001</v>
      </c>
      <c r="DQ144" s="22">
        <v>112.8034</v>
      </c>
      <c r="DR144" s="22">
        <v>112.8034</v>
      </c>
      <c r="DS144" s="22">
        <v>112.8034</v>
      </c>
      <c r="DT144" s="22">
        <v>115.26730000000001</v>
      </c>
      <c r="DU144" s="22">
        <v>115.26730000000001</v>
      </c>
      <c r="DV144" s="22">
        <v>115.26730000000001</v>
      </c>
      <c r="DW144" s="22">
        <v>114.8378</v>
      </c>
      <c r="DX144" s="22">
        <v>114.8378</v>
      </c>
      <c r="DY144" s="22">
        <v>114.8378</v>
      </c>
      <c r="DZ144" s="22">
        <v>116.3824</v>
      </c>
      <c r="EA144" s="22">
        <v>116.3824</v>
      </c>
      <c r="EB144" s="22">
        <v>116.3824</v>
      </c>
      <c r="EC144" s="22">
        <v>115.92489999999999</v>
      </c>
      <c r="ED144" s="22">
        <v>115.92489999999999</v>
      </c>
      <c r="EE144" s="22">
        <v>115.92489999999999</v>
      </c>
      <c r="EF144" s="22">
        <v>114.3944</v>
      </c>
      <c r="EG144" s="22">
        <v>114.3944</v>
      </c>
      <c r="EH144" s="22">
        <v>114.3944</v>
      </c>
      <c r="EI144" s="22">
        <v>113.1951</v>
      </c>
      <c r="EJ144" s="22">
        <v>113.1951</v>
      </c>
      <c r="EK144" s="22">
        <v>113.1951</v>
      </c>
      <c r="EL144" s="22">
        <v>113.2826</v>
      </c>
      <c r="EM144" s="22">
        <v>113.2826</v>
      </c>
      <c r="EN144" s="22">
        <v>113.2826</v>
      </c>
      <c r="EO144" s="22">
        <v>112.0604</v>
      </c>
      <c r="EP144" s="22">
        <v>112.0604</v>
      </c>
      <c r="EQ144" s="22">
        <v>112.0604</v>
      </c>
      <c r="ER144" s="22">
        <v>115.271</v>
      </c>
      <c r="ES144" s="22">
        <v>115.271</v>
      </c>
      <c r="ET144" s="22">
        <v>115.271</v>
      </c>
      <c r="EU144" s="22">
        <v>113.845</v>
      </c>
      <c r="EV144" s="22">
        <v>113.845</v>
      </c>
      <c r="EW144" s="22">
        <v>113.845</v>
      </c>
      <c r="EX144" s="22">
        <v>111.0022</v>
      </c>
      <c r="EY144" s="22">
        <v>111.0022</v>
      </c>
      <c r="EZ144" s="22">
        <v>111.0022</v>
      </c>
      <c r="FA144" s="22">
        <v>110.0249</v>
      </c>
      <c r="FB144" s="22">
        <v>110.0249</v>
      </c>
      <c r="FC144" s="22">
        <v>110.0249</v>
      </c>
      <c r="FD144" s="22">
        <v>107.49720000000001</v>
      </c>
      <c r="FE144" s="22">
        <v>107.49720000000001</v>
      </c>
      <c r="FF144" s="22">
        <v>107.49720000000001</v>
      </c>
      <c r="FG144" s="22">
        <v>104.0446</v>
      </c>
      <c r="FH144" s="22">
        <v>104.0446</v>
      </c>
      <c r="FI144" s="22">
        <v>104.0446</v>
      </c>
      <c r="FJ144" s="22">
        <v>103.9207</v>
      </c>
      <c r="FK144" s="22">
        <v>103.9207</v>
      </c>
      <c r="FL144" s="22">
        <v>103.9207</v>
      </c>
      <c r="FM144" s="22">
        <v>102.15860000000001</v>
      </c>
      <c r="FN144" s="22">
        <v>102.15860000000001</v>
      </c>
      <c r="FO144" s="22">
        <v>102.15860000000001</v>
      </c>
      <c r="FP144" s="22">
        <v>103.60469999999999</v>
      </c>
      <c r="FQ144" s="22">
        <v>103.60469999999999</v>
      </c>
      <c r="FR144" s="22">
        <v>103.60469999999999</v>
      </c>
      <c r="FS144" s="22">
        <v>106.0543</v>
      </c>
      <c r="FT144" s="22">
        <v>106.0543</v>
      </c>
      <c r="FU144" s="22">
        <v>106.0543</v>
      </c>
      <c r="FV144" s="22">
        <v>107.0194</v>
      </c>
      <c r="FW144" s="22">
        <v>107.0194</v>
      </c>
      <c r="FX144" s="22">
        <v>107.0194</v>
      </c>
      <c r="FY144" s="22">
        <v>106.9808</v>
      </c>
      <c r="FZ144" s="22">
        <v>106.9808</v>
      </c>
      <c r="GA144" s="22">
        <v>106.9808</v>
      </c>
      <c r="GB144" s="22">
        <v>105.1999</v>
      </c>
      <c r="GC144" s="22">
        <v>105.1999</v>
      </c>
      <c r="GD144" s="22">
        <v>105.1999</v>
      </c>
      <c r="GE144" s="22">
        <v>102.6875</v>
      </c>
      <c r="GF144" s="22">
        <v>102.6875</v>
      </c>
      <c r="GG144" s="22">
        <v>102.6875</v>
      </c>
      <c r="GH144" s="22">
        <v>100.0992</v>
      </c>
      <c r="GI144" s="22">
        <v>100.0992</v>
      </c>
      <c r="GJ144" s="22">
        <v>100.0992</v>
      </c>
      <c r="GK144" s="22">
        <v>100.8301</v>
      </c>
      <c r="GL144" s="22">
        <v>100.8301</v>
      </c>
      <c r="GM144" s="22">
        <v>100.8301</v>
      </c>
      <c r="GN144" s="22">
        <v>102.0261</v>
      </c>
      <c r="GO144" s="22">
        <v>102.0261</v>
      </c>
      <c r="GP144" s="22">
        <v>102.0261</v>
      </c>
      <c r="GQ144" s="22">
        <v>102.90779999999999</v>
      </c>
      <c r="GR144" s="22">
        <v>102.90779999999999</v>
      </c>
      <c r="GS144" s="22">
        <v>102.90779999999999</v>
      </c>
      <c r="GT144" s="22">
        <v>102.4491</v>
      </c>
      <c r="GU144" s="22">
        <v>102.4491</v>
      </c>
      <c r="GV144" s="22">
        <v>102.4491</v>
      </c>
      <c r="GW144" s="22">
        <v>100.2641</v>
      </c>
      <c r="GX144" s="22">
        <v>100.2641</v>
      </c>
      <c r="GY144" s="22">
        <v>100.2641</v>
      </c>
      <c r="GZ144" s="22">
        <v>100.20480000000001</v>
      </c>
      <c r="HA144" s="22">
        <v>100.20480000000001</v>
      </c>
      <c r="HB144" s="22">
        <v>100.20480000000001</v>
      </c>
      <c r="HC144" s="22">
        <v>101.05500000000001</v>
      </c>
      <c r="HD144" s="22">
        <v>101.05500000000001</v>
      </c>
      <c r="HE144" s="22">
        <v>101.05500000000001</v>
      </c>
      <c r="HF144" s="22">
        <v>100.3561</v>
      </c>
      <c r="HG144" s="22">
        <v>100.3561</v>
      </c>
      <c r="HH144" s="22">
        <v>100.3561</v>
      </c>
      <c r="HI144" s="22">
        <v>100.4661</v>
      </c>
      <c r="HJ144" s="22">
        <v>100.4661</v>
      </c>
      <c r="HK144" s="22">
        <v>100.4661</v>
      </c>
      <c r="HL144" s="22">
        <v>97.561999999999998</v>
      </c>
      <c r="HM144" s="22">
        <v>97.561999999999998</v>
      </c>
      <c r="HN144" s="22">
        <v>97.561999999999998</v>
      </c>
      <c r="HO144" s="22">
        <v>97.777900000000002</v>
      </c>
      <c r="HP144" s="22">
        <v>97.777900000000002</v>
      </c>
      <c r="HQ144" s="22">
        <v>97.777900000000002</v>
      </c>
      <c r="HR144" s="22">
        <v>100</v>
      </c>
      <c r="HS144" s="167">
        <v>100</v>
      </c>
      <c r="HT144" s="22">
        <v>100</v>
      </c>
      <c r="HU144" s="4">
        <v>97.279200000000003</v>
      </c>
      <c r="HV144" s="4">
        <v>97.279200000000003</v>
      </c>
      <c r="HW144" s="4">
        <v>97.279200000000003</v>
      </c>
      <c r="HX144" s="4">
        <v>98.021500000000003</v>
      </c>
      <c r="HY144" s="4">
        <v>98.021500000000003</v>
      </c>
      <c r="HZ144" s="4">
        <v>98.021500000000003</v>
      </c>
      <c r="IA144" s="4">
        <v>98.807500000000005</v>
      </c>
      <c r="IB144" s="4">
        <v>98.807500000000005</v>
      </c>
      <c r="IC144" s="4">
        <v>98.807500000000005</v>
      </c>
      <c r="ID144" s="4">
        <v>99.956100000000006</v>
      </c>
      <c r="IE144" s="4">
        <v>99.956100000000006</v>
      </c>
      <c r="IF144" s="4">
        <v>99.956100000000006</v>
      </c>
      <c r="IG144" s="4">
        <v>99.650099999999995</v>
      </c>
      <c r="IH144" s="4">
        <v>99.650099999999995</v>
      </c>
      <c r="II144" s="4">
        <v>99.650099999999995</v>
      </c>
      <c r="IJ144" s="28">
        <v>99.102999999999994</v>
      </c>
    </row>
    <row r="145" spans="1:244" s="94" customFormat="1" ht="11.1" customHeight="1" x14ac:dyDescent="0.2">
      <c r="A145" s="95" t="s">
        <v>2311</v>
      </c>
      <c r="B145"/>
      <c r="C145" t="s">
        <v>5594</v>
      </c>
      <c r="D145" s="46" t="s">
        <v>68</v>
      </c>
      <c r="E145" s="58"/>
      <c r="F145" s="34"/>
      <c r="G145" s="34"/>
      <c r="H145" s="34" t="str">
        <f>IF(LEFT($J$1,1)="1",VLOOKUP($A145,PPI_IPI_PGA_PGAI!$A:$I,2,FALSE),IF(LEFT($J$1,1)="2",VLOOKUP($A145,PPI_IPI_PGA_PGAI!$A:$I,3,FALSE),IF(LEFT($J$1,1)="3",VLOOKUP($A145,PPI_IPI_PGA_PGAI!$A:$I,4,FALSE),VLOOKUP($A145,PPI_IPI_PGA_PGAI!$A:$I,5,FALSE))))</f>
        <v>Pharmazeutische Spezialitäten und sonstige pharmazeutische Produkte</v>
      </c>
      <c r="I145" s="34"/>
      <c r="J145" s="34"/>
      <c r="K145" s="34"/>
      <c r="L145" s="34"/>
      <c r="M145" s="34"/>
      <c r="N145" s="191"/>
      <c r="O145" s="5">
        <v>20.054099999999998</v>
      </c>
      <c r="P145" s="153" t="s">
        <v>5719</v>
      </c>
      <c r="Q145" s="153" t="s">
        <v>5719</v>
      </c>
      <c r="R145" s="153" t="s">
        <v>5719</v>
      </c>
      <c r="S145" s="153" t="s">
        <v>5719</v>
      </c>
      <c r="T145" s="153" t="s">
        <v>5719</v>
      </c>
      <c r="U145" s="153" t="s">
        <v>5719</v>
      </c>
      <c r="V145" s="153" t="s">
        <v>5719</v>
      </c>
      <c r="W145" s="153" t="s">
        <v>5719</v>
      </c>
      <c r="X145" s="153" t="s">
        <v>5719</v>
      </c>
      <c r="Y145" s="153" t="s">
        <v>5719</v>
      </c>
      <c r="Z145" s="153" t="s">
        <v>5719</v>
      </c>
      <c r="AA145" s="153" t="s">
        <v>5719</v>
      </c>
      <c r="AB145" s="153" t="s">
        <v>5719</v>
      </c>
      <c r="AC145" s="153" t="s">
        <v>5719</v>
      </c>
      <c r="AD145" s="153" t="s">
        <v>5719</v>
      </c>
      <c r="AE145" s="153" t="s">
        <v>5719</v>
      </c>
      <c r="AF145" s="153" t="s">
        <v>5719</v>
      </c>
      <c r="AG145" s="153" t="s">
        <v>5719</v>
      </c>
      <c r="AH145" s="153" t="s">
        <v>5719</v>
      </c>
      <c r="AI145" s="153" t="s">
        <v>5719</v>
      </c>
      <c r="AJ145" s="153" t="s">
        <v>5719</v>
      </c>
      <c r="AK145" s="153" t="s">
        <v>5719</v>
      </c>
      <c r="AL145" s="153" t="s">
        <v>5719</v>
      </c>
      <c r="AM145" s="153" t="s">
        <v>5719</v>
      </c>
      <c r="AN145" s="153" t="s">
        <v>5719</v>
      </c>
      <c r="AO145" s="153" t="s">
        <v>5719</v>
      </c>
      <c r="AP145" s="153" t="s">
        <v>5719</v>
      </c>
      <c r="AQ145" s="153" t="s">
        <v>5719</v>
      </c>
      <c r="AR145" s="153" t="s">
        <v>5719</v>
      </c>
      <c r="AS145" s="153" t="s">
        <v>5719</v>
      </c>
      <c r="AT145" s="153" t="s">
        <v>5719</v>
      </c>
      <c r="AU145" s="153" t="s">
        <v>5719</v>
      </c>
      <c r="AV145" s="153" t="s">
        <v>5719</v>
      </c>
      <c r="AW145" s="153" t="s">
        <v>5719</v>
      </c>
      <c r="AX145" s="153" t="s">
        <v>5719</v>
      </c>
      <c r="AY145" s="153" t="s">
        <v>5719</v>
      </c>
      <c r="AZ145" s="153" t="s">
        <v>5719</v>
      </c>
      <c r="BA145" s="153" t="s">
        <v>5719</v>
      </c>
      <c r="BB145" s="153" t="s">
        <v>5719</v>
      </c>
      <c r="BC145" s="153" t="s">
        <v>5719</v>
      </c>
      <c r="BD145" s="153" t="s">
        <v>5719</v>
      </c>
      <c r="BE145" s="153" t="s">
        <v>5719</v>
      </c>
      <c r="BF145" s="153" t="s">
        <v>5719</v>
      </c>
      <c r="BG145" s="153" t="s">
        <v>5719</v>
      </c>
      <c r="BH145" s="153" t="s">
        <v>5719</v>
      </c>
      <c r="BI145" s="153" t="s">
        <v>5719</v>
      </c>
      <c r="BJ145" s="153" t="s">
        <v>5719</v>
      </c>
      <c r="BK145" s="153" t="s">
        <v>5719</v>
      </c>
      <c r="BL145" s="153" t="s">
        <v>5719</v>
      </c>
      <c r="BM145" s="153" t="s">
        <v>5719</v>
      </c>
      <c r="BN145" s="153" t="s">
        <v>5719</v>
      </c>
      <c r="BO145" s="153" t="s">
        <v>5719</v>
      </c>
      <c r="BP145" s="153" t="s">
        <v>5719</v>
      </c>
      <c r="BQ145" s="153" t="s">
        <v>5719</v>
      </c>
      <c r="BR145" s="153" t="s">
        <v>5719</v>
      </c>
      <c r="BS145" s="153" t="s">
        <v>5719</v>
      </c>
      <c r="BT145" s="153" t="s">
        <v>5719</v>
      </c>
      <c r="BU145" s="153" t="s">
        <v>5719</v>
      </c>
      <c r="BV145" s="153" t="s">
        <v>5719</v>
      </c>
      <c r="BW145" s="153" t="s">
        <v>5719</v>
      </c>
      <c r="BX145" s="153" t="s">
        <v>5719</v>
      </c>
      <c r="BY145" s="153" t="s">
        <v>5719</v>
      </c>
      <c r="BZ145" s="153" t="s">
        <v>5719</v>
      </c>
      <c r="CA145" s="153" t="s">
        <v>5719</v>
      </c>
      <c r="CB145" s="153" t="s">
        <v>5719</v>
      </c>
      <c r="CC145" s="153" t="s">
        <v>5719</v>
      </c>
      <c r="CD145" s="153" t="s">
        <v>5719</v>
      </c>
      <c r="CE145" s="153" t="s">
        <v>5719</v>
      </c>
      <c r="CF145" s="153" t="s">
        <v>5719</v>
      </c>
      <c r="CG145" s="153" t="s">
        <v>5719</v>
      </c>
      <c r="CH145" s="153" t="s">
        <v>5719</v>
      </c>
      <c r="CI145" s="153" t="s">
        <v>5719</v>
      </c>
      <c r="CJ145" s="153" t="s">
        <v>5719</v>
      </c>
      <c r="CK145" s="153" t="s">
        <v>5719</v>
      </c>
      <c r="CL145" s="153" t="s">
        <v>5719</v>
      </c>
      <c r="CM145" s="153" t="s">
        <v>5719</v>
      </c>
      <c r="CN145" s="153" t="s">
        <v>5719</v>
      </c>
      <c r="CO145" s="153" t="s">
        <v>5719</v>
      </c>
      <c r="CP145" s="153" t="s">
        <v>5719</v>
      </c>
      <c r="CQ145" s="153" t="s">
        <v>5719</v>
      </c>
      <c r="CR145" s="153" t="s">
        <v>5719</v>
      </c>
      <c r="CS145" s="153" t="s">
        <v>5719</v>
      </c>
      <c r="CT145" s="153" t="s">
        <v>5719</v>
      </c>
      <c r="CU145" s="153" t="s">
        <v>5719</v>
      </c>
      <c r="CV145" s="153" t="s">
        <v>5719</v>
      </c>
      <c r="CW145" s="153" t="s">
        <v>5719</v>
      </c>
      <c r="CX145" s="153" t="s">
        <v>5719</v>
      </c>
      <c r="CY145" s="153" t="s">
        <v>5719</v>
      </c>
      <c r="CZ145" s="153" t="s">
        <v>5719</v>
      </c>
      <c r="DA145" s="153" t="s">
        <v>5719</v>
      </c>
      <c r="DB145" s="153" t="s">
        <v>5719</v>
      </c>
      <c r="DC145" s="22">
        <v>138.44929999999999</v>
      </c>
      <c r="DD145" s="22">
        <v>138.44929999999999</v>
      </c>
      <c r="DE145" s="22">
        <v>136.2432</v>
      </c>
      <c r="DF145" s="22">
        <v>136.2432</v>
      </c>
      <c r="DG145" s="22">
        <v>136.2432</v>
      </c>
      <c r="DH145" s="22">
        <v>133.33699999999999</v>
      </c>
      <c r="DI145" s="22">
        <v>133.33699999999999</v>
      </c>
      <c r="DJ145" s="22">
        <v>133.33699999999999</v>
      </c>
      <c r="DK145" s="22">
        <v>128.35769999999999</v>
      </c>
      <c r="DL145" s="22">
        <v>128.35769999999999</v>
      </c>
      <c r="DM145" s="22">
        <v>128.35769999999999</v>
      </c>
      <c r="DN145" s="22">
        <v>122.94840000000001</v>
      </c>
      <c r="DO145" s="22">
        <v>122.94840000000001</v>
      </c>
      <c r="DP145" s="22">
        <v>122.94840000000001</v>
      </c>
      <c r="DQ145" s="22">
        <v>129.36009999999999</v>
      </c>
      <c r="DR145" s="22">
        <v>129.36009999999999</v>
      </c>
      <c r="DS145" s="22">
        <v>129.36009999999999</v>
      </c>
      <c r="DT145" s="22">
        <v>129.43600000000001</v>
      </c>
      <c r="DU145" s="22">
        <v>129.43600000000001</v>
      </c>
      <c r="DV145" s="22">
        <v>129.43600000000001</v>
      </c>
      <c r="DW145" s="22">
        <v>131.7653</v>
      </c>
      <c r="DX145" s="22">
        <v>131.7653</v>
      </c>
      <c r="DY145" s="22">
        <v>131.7653</v>
      </c>
      <c r="DZ145" s="22">
        <v>133.2567</v>
      </c>
      <c r="EA145" s="22">
        <v>133.2567</v>
      </c>
      <c r="EB145" s="22">
        <v>133.2567</v>
      </c>
      <c r="EC145" s="22">
        <v>131.77670000000001</v>
      </c>
      <c r="ED145" s="22">
        <v>131.77670000000001</v>
      </c>
      <c r="EE145" s="22">
        <v>131.77670000000001</v>
      </c>
      <c r="EF145" s="22">
        <v>131.6233</v>
      </c>
      <c r="EG145" s="22">
        <v>131.6233</v>
      </c>
      <c r="EH145" s="22">
        <v>131.6233</v>
      </c>
      <c r="EI145" s="22">
        <v>130.6782</v>
      </c>
      <c r="EJ145" s="22">
        <v>130.6782</v>
      </c>
      <c r="EK145" s="22">
        <v>130.6782</v>
      </c>
      <c r="EL145" s="22">
        <v>130.0335</v>
      </c>
      <c r="EM145" s="22">
        <v>130.0335</v>
      </c>
      <c r="EN145" s="22">
        <v>130.0335</v>
      </c>
      <c r="EO145" s="22">
        <v>129.70910000000001</v>
      </c>
      <c r="EP145" s="22">
        <v>129.70910000000001</v>
      </c>
      <c r="EQ145" s="22">
        <v>129.70910000000001</v>
      </c>
      <c r="ER145" s="22">
        <v>129.82839999999999</v>
      </c>
      <c r="ES145" s="22">
        <v>129.82839999999999</v>
      </c>
      <c r="ET145" s="22">
        <v>129.82839999999999</v>
      </c>
      <c r="EU145" s="22">
        <v>129.4462</v>
      </c>
      <c r="EV145" s="22">
        <v>129.4462</v>
      </c>
      <c r="EW145" s="22">
        <v>129.4462</v>
      </c>
      <c r="EX145" s="22">
        <v>125.8182</v>
      </c>
      <c r="EY145" s="22">
        <v>125.8182</v>
      </c>
      <c r="EZ145" s="22">
        <v>125.8182</v>
      </c>
      <c r="FA145" s="22">
        <v>125.2188</v>
      </c>
      <c r="FB145" s="22">
        <v>125.2188</v>
      </c>
      <c r="FC145" s="22">
        <v>125.2188</v>
      </c>
      <c r="FD145" s="22">
        <v>120.40049999999999</v>
      </c>
      <c r="FE145" s="22">
        <v>120.40049999999999</v>
      </c>
      <c r="FF145" s="22">
        <v>120.40049999999999</v>
      </c>
      <c r="FG145" s="22">
        <v>118.078</v>
      </c>
      <c r="FH145" s="22">
        <v>118.078</v>
      </c>
      <c r="FI145" s="22">
        <v>118.078</v>
      </c>
      <c r="FJ145" s="22">
        <v>119.4695</v>
      </c>
      <c r="FK145" s="22">
        <v>119.4695</v>
      </c>
      <c r="FL145" s="22">
        <v>119.468</v>
      </c>
      <c r="FM145" s="22">
        <v>116.96939999999999</v>
      </c>
      <c r="FN145" s="22">
        <v>116.9696</v>
      </c>
      <c r="FO145" s="22">
        <v>116.9691</v>
      </c>
      <c r="FP145" s="22">
        <v>116.21980000000001</v>
      </c>
      <c r="FQ145" s="22">
        <v>116.2062</v>
      </c>
      <c r="FR145" s="22">
        <v>116.2056</v>
      </c>
      <c r="FS145" s="22">
        <v>115.5688</v>
      </c>
      <c r="FT145" s="22">
        <v>115.5633</v>
      </c>
      <c r="FU145" s="22">
        <v>115.56319999999999</v>
      </c>
      <c r="FV145" s="22">
        <v>114.83150000000001</v>
      </c>
      <c r="FW145" s="22">
        <v>114.8305</v>
      </c>
      <c r="FX145" s="22">
        <v>114.8312</v>
      </c>
      <c r="FY145" s="22">
        <v>114.1613</v>
      </c>
      <c r="FZ145" s="22">
        <v>114.1692</v>
      </c>
      <c r="GA145" s="22">
        <v>114.1694</v>
      </c>
      <c r="GB145" s="22">
        <v>112.0963</v>
      </c>
      <c r="GC145" s="22">
        <v>112.0997</v>
      </c>
      <c r="GD145" s="22">
        <v>112.09990000000001</v>
      </c>
      <c r="GE145" s="22">
        <v>110.00660000000001</v>
      </c>
      <c r="GF145" s="22">
        <v>110.012</v>
      </c>
      <c r="GG145" s="22">
        <v>110.012</v>
      </c>
      <c r="GH145" s="22">
        <v>111.6842</v>
      </c>
      <c r="GI145" s="22">
        <v>111.6854</v>
      </c>
      <c r="GJ145" s="22">
        <v>111.68519999999999</v>
      </c>
      <c r="GK145" s="22">
        <v>114.9988</v>
      </c>
      <c r="GL145" s="22">
        <v>114.91849999999999</v>
      </c>
      <c r="GM145" s="22">
        <v>114.9072</v>
      </c>
      <c r="GN145" s="22">
        <v>110.66030000000001</v>
      </c>
      <c r="GO145" s="22">
        <v>110.6605</v>
      </c>
      <c r="GP145" s="22">
        <v>110.6618</v>
      </c>
      <c r="GQ145" s="22">
        <v>112.0446</v>
      </c>
      <c r="GR145" s="22">
        <v>112.0436</v>
      </c>
      <c r="GS145" s="22">
        <v>112.045</v>
      </c>
      <c r="GT145" s="22">
        <v>109.6198</v>
      </c>
      <c r="GU145" s="22">
        <v>109.619</v>
      </c>
      <c r="GV145" s="22">
        <v>109.5479</v>
      </c>
      <c r="GW145" s="22">
        <v>108.6523</v>
      </c>
      <c r="GX145" s="22">
        <v>108.6589</v>
      </c>
      <c r="GY145" s="22">
        <v>108.6554</v>
      </c>
      <c r="GZ145" s="22">
        <v>108.1275</v>
      </c>
      <c r="HA145" s="22">
        <v>108.12569999999999</v>
      </c>
      <c r="HB145" s="22">
        <v>108.1251</v>
      </c>
      <c r="HC145" s="22">
        <v>108.1139</v>
      </c>
      <c r="HD145" s="22">
        <v>108.1157</v>
      </c>
      <c r="HE145" s="22">
        <v>108.1164</v>
      </c>
      <c r="HF145" s="22">
        <v>105.9734</v>
      </c>
      <c r="HG145" s="22">
        <v>105.9759</v>
      </c>
      <c r="HH145" s="22">
        <v>105.9226</v>
      </c>
      <c r="HI145" s="22">
        <v>104.7501</v>
      </c>
      <c r="HJ145" s="22">
        <v>104.7439</v>
      </c>
      <c r="HK145" s="22">
        <v>104.74469999999999</v>
      </c>
      <c r="HL145" s="22">
        <v>103.14360000000001</v>
      </c>
      <c r="HM145" s="22">
        <v>103.14239999999999</v>
      </c>
      <c r="HN145" s="22">
        <v>103.1348</v>
      </c>
      <c r="HO145" s="22">
        <v>100.93340000000001</v>
      </c>
      <c r="HP145" s="22">
        <v>100.9323</v>
      </c>
      <c r="HQ145" s="22">
        <v>100.93219999999999</v>
      </c>
      <c r="HR145" s="22">
        <v>100.03449999999999</v>
      </c>
      <c r="HS145" s="167">
        <v>100</v>
      </c>
      <c r="HT145" s="22">
        <v>100.0116</v>
      </c>
      <c r="HU145" s="4">
        <v>98.581299999999999</v>
      </c>
      <c r="HV145" s="4">
        <v>98.579800000000006</v>
      </c>
      <c r="HW145" s="4">
        <v>98.579599999999999</v>
      </c>
      <c r="HX145" s="4">
        <v>99.254400000000004</v>
      </c>
      <c r="HY145" s="4">
        <v>99.254400000000004</v>
      </c>
      <c r="HZ145" s="4">
        <v>99.254400000000004</v>
      </c>
      <c r="IA145" s="4">
        <v>100.8502</v>
      </c>
      <c r="IB145" s="4">
        <v>100.8488</v>
      </c>
      <c r="IC145" s="4">
        <v>100.8479</v>
      </c>
      <c r="ID145" s="4">
        <v>100.0617</v>
      </c>
      <c r="IE145" s="4">
        <v>100.05159999999999</v>
      </c>
      <c r="IF145" s="4">
        <v>100.05070000000001</v>
      </c>
      <c r="IG145" s="4">
        <v>98.590699999999998</v>
      </c>
      <c r="IH145" s="4">
        <v>98.585400000000007</v>
      </c>
      <c r="II145" s="4">
        <v>98.589799999999997</v>
      </c>
      <c r="IJ145" s="28">
        <v>97.873699999999999</v>
      </c>
    </row>
    <row r="146" spans="1:244" s="94" customFormat="1" ht="11.1" customHeight="1" x14ac:dyDescent="0.2">
      <c r="A146" s="95" t="s">
        <v>2312</v>
      </c>
      <c r="B146"/>
      <c r="C146" t="s">
        <v>5595</v>
      </c>
      <c r="D146" s="46" t="s">
        <v>418</v>
      </c>
      <c r="E146" s="58"/>
      <c r="F146" s="34"/>
      <c r="G146" s="34" t="str">
        <f>IF(LEFT($J$1,1)="1",VLOOKUP($A146,PPI_IPI_PGA_PGAI!$A:$I,2,FALSE),IF(LEFT($J$1,1)="2",VLOOKUP($A146,PPI_IPI_PGA_PGAI!$A:$I,3,FALSE),IF(LEFT($J$1,1)="3",VLOOKUP($A146,PPI_IPI_PGA_PGAI!$A:$I,4,FALSE),VLOOKUP($A146,PPI_IPI_PGA_PGAI!$A:$I,5,FALSE))))</f>
        <v>Gummi- und Kunststoffwaren</v>
      </c>
      <c r="H146" s="34"/>
      <c r="I146" s="34"/>
      <c r="J146" s="34"/>
      <c r="K146" s="34"/>
      <c r="L146" s="34"/>
      <c r="M146" s="34"/>
      <c r="N146" s="191"/>
      <c r="O146" s="5">
        <v>2.2682000000000002</v>
      </c>
      <c r="P146" s="22">
        <v>89.853099999999998</v>
      </c>
      <c r="Q146" s="22">
        <v>89.853099999999998</v>
      </c>
      <c r="R146" s="22">
        <v>89.853099999999998</v>
      </c>
      <c r="S146" s="22">
        <v>89.563699999999997</v>
      </c>
      <c r="T146" s="22">
        <v>89.665899999999993</v>
      </c>
      <c r="U146" s="22">
        <v>89.665899999999993</v>
      </c>
      <c r="V146" s="22">
        <v>89.657399999999996</v>
      </c>
      <c r="W146" s="22">
        <v>89.657399999999996</v>
      </c>
      <c r="X146" s="22">
        <v>89.657399999999996</v>
      </c>
      <c r="Y146" s="22">
        <v>89.747299999999996</v>
      </c>
      <c r="Z146" s="22">
        <v>89.747299999999996</v>
      </c>
      <c r="AA146" s="22">
        <v>89.747299999999996</v>
      </c>
      <c r="AB146" s="22">
        <v>89.516499999999994</v>
      </c>
      <c r="AC146" s="22">
        <v>89.516499999999994</v>
      </c>
      <c r="AD146" s="22">
        <v>89.516499999999994</v>
      </c>
      <c r="AE146" s="22">
        <v>89.799199999999999</v>
      </c>
      <c r="AF146" s="22">
        <v>89.799199999999999</v>
      </c>
      <c r="AG146" s="22">
        <v>89.799199999999999</v>
      </c>
      <c r="AH146" s="22">
        <v>91.189499999999995</v>
      </c>
      <c r="AI146" s="22">
        <v>91.189499999999995</v>
      </c>
      <c r="AJ146" s="22">
        <v>91.189499999999995</v>
      </c>
      <c r="AK146" s="22">
        <v>92.9011</v>
      </c>
      <c r="AL146" s="22">
        <v>92.9011</v>
      </c>
      <c r="AM146" s="22">
        <v>92.9011</v>
      </c>
      <c r="AN146" s="22">
        <v>93.518199999999993</v>
      </c>
      <c r="AO146" s="22">
        <v>93.518199999999993</v>
      </c>
      <c r="AP146" s="22">
        <v>93.518199999999993</v>
      </c>
      <c r="AQ146" s="22">
        <v>93.597399999999993</v>
      </c>
      <c r="AR146" s="22">
        <v>93.597399999999993</v>
      </c>
      <c r="AS146" s="22">
        <v>93.597399999999993</v>
      </c>
      <c r="AT146" s="22">
        <v>94.386200000000002</v>
      </c>
      <c r="AU146" s="22">
        <v>94.386200000000002</v>
      </c>
      <c r="AV146" s="22">
        <v>94.386200000000002</v>
      </c>
      <c r="AW146" s="22">
        <v>95.428600000000003</v>
      </c>
      <c r="AX146" s="22">
        <v>95.428600000000003</v>
      </c>
      <c r="AY146" s="22">
        <v>95.428600000000003</v>
      </c>
      <c r="AZ146" s="22">
        <v>96.046000000000006</v>
      </c>
      <c r="BA146" s="22">
        <v>96.046000000000006</v>
      </c>
      <c r="BB146" s="22">
        <v>96.046000000000006</v>
      </c>
      <c r="BC146" s="22">
        <v>96.5304</v>
      </c>
      <c r="BD146" s="22">
        <v>96.5304</v>
      </c>
      <c r="BE146" s="22">
        <v>96.5304</v>
      </c>
      <c r="BF146" s="22">
        <v>96.902299999999997</v>
      </c>
      <c r="BG146" s="22">
        <v>96.902299999999997</v>
      </c>
      <c r="BH146" s="22">
        <v>96.902299999999997</v>
      </c>
      <c r="BI146" s="22">
        <v>97.934100000000001</v>
      </c>
      <c r="BJ146" s="22">
        <v>97.934100000000001</v>
      </c>
      <c r="BK146" s="22">
        <v>97.934100000000001</v>
      </c>
      <c r="BL146" s="22">
        <v>98.693700000000007</v>
      </c>
      <c r="BM146" s="22">
        <v>98.693700000000007</v>
      </c>
      <c r="BN146" s="22">
        <v>98.693700000000007</v>
      </c>
      <c r="BO146" s="22">
        <v>99.157700000000006</v>
      </c>
      <c r="BP146" s="22">
        <v>99.157700000000006</v>
      </c>
      <c r="BQ146" s="22">
        <v>99.157700000000006</v>
      </c>
      <c r="BR146" s="22">
        <v>99.8459</v>
      </c>
      <c r="BS146" s="22">
        <v>99.8459</v>
      </c>
      <c r="BT146" s="22">
        <v>99.8459</v>
      </c>
      <c r="BU146" s="22">
        <v>101.09350000000001</v>
      </c>
      <c r="BV146" s="22">
        <v>101.09350000000001</v>
      </c>
      <c r="BW146" s="22">
        <v>101.09350000000001</v>
      </c>
      <c r="BX146" s="22">
        <v>101.7013</v>
      </c>
      <c r="BY146" s="22">
        <v>101.7013</v>
      </c>
      <c r="BZ146" s="22">
        <v>101.7013</v>
      </c>
      <c r="CA146" s="22">
        <v>102.32210000000001</v>
      </c>
      <c r="CB146" s="22">
        <v>102.32210000000001</v>
      </c>
      <c r="CC146" s="22">
        <v>102.32210000000001</v>
      </c>
      <c r="CD146" s="22">
        <v>102.7482</v>
      </c>
      <c r="CE146" s="22">
        <v>102.7482</v>
      </c>
      <c r="CF146" s="22">
        <v>102.7482</v>
      </c>
      <c r="CG146" s="22">
        <v>102.2525</v>
      </c>
      <c r="CH146" s="22">
        <v>102.2525</v>
      </c>
      <c r="CI146" s="22">
        <v>102.2525</v>
      </c>
      <c r="CJ146" s="22">
        <v>102.4144</v>
      </c>
      <c r="CK146" s="22">
        <v>102.4144</v>
      </c>
      <c r="CL146" s="22">
        <v>102.4144</v>
      </c>
      <c r="CM146" s="22">
        <v>102.5381</v>
      </c>
      <c r="CN146" s="22">
        <v>102.5381</v>
      </c>
      <c r="CO146" s="22">
        <v>102.5381</v>
      </c>
      <c r="CP146" s="22">
        <v>102.5583</v>
      </c>
      <c r="CQ146" s="22">
        <v>102.5583</v>
      </c>
      <c r="CR146" s="22">
        <v>102.5583</v>
      </c>
      <c r="CS146" s="22">
        <v>102.6923</v>
      </c>
      <c r="CT146" s="22">
        <v>102.6923</v>
      </c>
      <c r="CU146" s="22">
        <v>102.6923</v>
      </c>
      <c r="CV146" s="22">
        <v>103.2931</v>
      </c>
      <c r="CW146" s="22">
        <v>103.2931</v>
      </c>
      <c r="CX146" s="22">
        <v>103.2931</v>
      </c>
      <c r="CY146" s="22">
        <v>103.2568</v>
      </c>
      <c r="CZ146" s="22">
        <v>103.2568</v>
      </c>
      <c r="DA146" s="22">
        <v>103.2568</v>
      </c>
      <c r="DB146" s="22">
        <v>103.1551</v>
      </c>
      <c r="DC146" s="22">
        <v>103.1551</v>
      </c>
      <c r="DD146" s="22">
        <v>103.1551</v>
      </c>
      <c r="DE146" s="22">
        <v>103.8219</v>
      </c>
      <c r="DF146" s="22">
        <v>103.8219</v>
      </c>
      <c r="DG146" s="22">
        <v>103.8219</v>
      </c>
      <c r="DH146" s="22">
        <v>103.7449</v>
      </c>
      <c r="DI146" s="22">
        <v>103.7449</v>
      </c>
      <c r="DJ146" s="22">
        <v>103.7449</v>
      </c>
      <c r="DK146" s="22">
        <v>100.6763</v>
      </c>
      <c r="DL146" s="22">
        <v>100.6763</v>
      </c>
      <c r="DM146" s="22">
        <v>100.6763</v>
      </c>
      <c r="DN146" s="22">
        <v>102.4479</v>
      </c>
      <c r="DO146" s="22">
        <v>102.4479</v>
      </c>
      <c r="DP146" s="22">
        <v>102.4479</v>
      </c>
      <c r="DQ146" s="22">
        <v>102.1874</v>
      </c>
      <c r="DR146" s="22">
        <v>102.1874</v>
      </c>
      <c r="DS146" s="22">
        <v>102.1874</v>
      </c>
      <c r="DT146" s="22">
        <v>102.5763</v>
      </c>
      <c r="DU146" s="22">
        <v>102.5763</v>
      </c>
      <c r="DV146" s="22">
        <v>102.5763</v>
      </c>
      <c r="DW146" s="22">
        <v>102.52549999999999</v>
      </c>
      <c r="DX146" s="22">
        <v>102.52549999999999</v>
      </c>
      <c r="DY146" s="22">
        <v>102.52549999999999</v>
      </c>
      <c r="DZ146" s="22">
        <v>103.2526</v>
      </c>
      <c r="EA146" s="22">
        <v>103.2526</v>
      </c>
      <c r="EB146" s="22">
        <v>103.2526</v>
      </c>
      <c r="EC146" s="22">
        <v>103.9226</v>
      </c>
      <c r="ED146" s="22">
        <v>103.9226</v>
      </c>
      <c r="EE146" s="22">
        <v>103.9226</v>
      </c>
      <c r="EF146" s="22">
        <v>103.4308</v>
      </c>
      <c r="EG146" s="22">
        <v>103.4308</v>
      </c>
      <c r="EH146" s="22">
        <v>103.4308</v>
      </c>
      <c r="EI146" s="22">
        <v>104.06789999999999</v>
      </c>
      <c r="EJ146" s="22">
        <v>104.06789999999999</v>
      </c>
      <c r="EK146" s="22">
        <v>104.06789999999999</v>
      </c>
      <c r="EL146" s="22">
        <v>103.97790000000001</v>
      </c>
      <c r="EM146" s="22">
        <v>103.97790000000001</v>
      </c>
      <c r="EN146" s="22">
        <v>103.97790000000001</v>
      </c>
      <c r="EO146" s="22">
        <v>103.5793</v>
      </c>
      <c r="EP146" s="22">
        <v>103.5793</v>
      </c>
      <c r="EQ146" s="22">
        <v>103.5793</v>
      </c>
      <c r="ER146" s="22">
        <v>103.729</v>
      </c>
      <c r="ES146" s="22">
        <v>103.729</v>
      </c>
      <c r="ET146" s="22">
        <v>103.729</v>
      </c>
      <c r="EU146" s="22">
        <v>104.0454</v>
      </c>
      <c r="EV146" s="22">
        <v>104.0454</v>
      </c>
      <c r="EW146" s="22">
        <v>104.0454</v>
      </c>
      <c r="EX146" s="22">
        <v>103.2872</v>
      </c>
      <c r="EY146" s="22">
        <v>103.2872</v>
      </c>
      <c r="EZ146" s="22">
        <v>103.2872</v>
      </c>
      <c r="FA146" s="22">
        <v>97.524000000000001</v>
      </c>
      <c r="FB146" s="22">
        <v>97.524000000000001</v>
      </c>
      <c r="FC146" s="22">
        <v>97.524000000000001</v>
      </c>
      <c r="FD146" s="22">
        <v>96.716099999999997</v>
      </c>
      <c r="FE146" s="22">
        <v>96.716099999999997</v>
      </c>
      <c r="FF146" s="22">
        <v>96.716099999999997</v>
      </c>
      <c r="FG146" s="22">
        <v>97.275099999999995</v>
      </c>
      <c r="FH146" s="22">
        <v>97.275099999999995</v>
      </c>
      <c r="FI146" s="22">
        <v>97.275099999999995</v>
      </c>
      <c r="FJ146" s="22">
        <v>97.963300000000004</v>
      </c>
      <c r="FK146" s="22">
        <v>97.963300000000004</v>
      </c>
      <c r="FL146" s="22">
        <v>97.963300000000004</v>
      </c>
      <c r="FM146" s="22">
        <v>98.350399999999993</v>
      </c>
      <c r="FN146" s="22">
        <v>98.350399999999993</v>
      </c>
      <c r="FO146" s="22">
        <v>98.350399999999993</v>
      </c>
      <c r="FP146" s="22">
        <v>98.4131</v>
      </c>
      <c r="FQ146" s="22">
        <v>98.4131</v>
      </c>
      <c r="FR146" s="22">
        <v>98.4131</v>
      </c>
      <c r="FS146" s="22">
        <v>98.304599999999994</v>
      </c>
      <c r="FT146" s="22">
        <v>98.304599999999994</v>
      </c>
      <c r="FU146" s="22">
        <v>98.304599999999994</v>
      </c>
      <c r="FV146" s="22">
        <v>98.401300000000006</v>
      </c>
      <c r="FW146" s="22">
        <v>98.401300000000006</v>
      </c>
      <c r="FX146" s="22">
        <v>98.401300000000006</v>
      </c>
      <c r="FY146" s="22">
        <v>98.263999999999996</v>
      </c>
      <c r="FZ146" s="22">
        <v>98.263999999999996</v>
      </c>
      <c r="GA146" s="22">
        <v>98.263999999999996</v>
      </c>
      <c r="GB146" s="22">
        <v>98.720399999999998</v>
      </c>
      <c r="GC146" s="22">
        <v>98.720399999999998</v>
      </c>
      <c r="GD146" s="22">
        <v>98.720399999999998</v>
      </c>
      <c r="GE146" s="22">
        <v>100.7067</v>
      </c>
      <c r="GF146" s="22">
        <v>100.7067</v>
      </c>
      <c r="GG146" s="22">
        <v>100.7067</v>
      </c>
      <c r="GH146" s="22">
        <v>101.6974</v>
      </c>
      <c r="GI146" s="22">
        <v>101.6974</v>
      </c>
      <c r="GJ146" s="22">
        <v>101.6974</v>
      </c>
      <c r="GK146" s="22">
        <v>102.2171</v>
      </c>
      <c r="GL146" s="22">
        <v>102.2171</v>
      </c>
      <c r="GM146" s="22">
        <v>102.2171</v>
      </c>
      <c r="GN146" s="22">
        <v>103.40479999999999</v>
      </c>
      <c r="GO146" s="22">
        <v>103.40479999999999</v>
      </c>
      <c r="GP146" s="22">
        <v>103.40479999999999</v>
      </c>
      <c r="GQ146" s="22">
        <v>102.30549999999999</v>
      </c>
      <c r="GR146" s="22">
        <v>102.30549999999999</v>
      </c>
      <c r="GS146" s="22">
        <v>102.30549999999999</v>
      </c>
      <c r="GT146" s="22">
        <v>102.0868</v>
      </c>
      <c r="GU146" s="22">
        <v>102.0868</v>
      </c>
      <c r="GV146" s="22">
        <v>102.0868</v>
      </c>
      <c r="GW146" s="22">
        <v>102.5985</v>
      </c>
      <c r="GX146" s="22">
        <v>102.5985</v>
      </c>
      <c r="GY146" s="22">
        <v>102.5985</v>
      </c>
      <c r="GZ146" s="22">
        <v>102.54900000000001</v>
      </c>
      <c r="HA146" s="22">
        <v>102.54900000000001</v>
      </c>
      <c r="HB146" s="22">
        <v>102.54900000000001</v>
      </c>
      <c r="HC146" s="22">
        <v>101.474</v>
      </c>
      <c r="HD146" s="22">
        <v>101.474</v>
      </c>
      <c r="HE146" s="22">
        <v>101.474</v>
      </c>
      <c r="HF146" s="22">
        <v>101.4101</v>
      </c>
      <c r="HG146" s="22">
        <v>101.4101</v>
      </c>
      <c r="HH146" s="22">
        <v>101.4101</v>
      </c>
      <c r="HI146" s="22">
        <v>100.85639999999999</v>
      </c>
      <c r="HJ146" s="22">
        <v>100.85639999999999</v>
      </c>
      <c r="HK146" s="22">
        <v>100.85639999999999</v>
      </c>
      <c r="HL146" s="22">
        <v>100.06570000000001</v>
      </c>
      <c r="HM146" s="22">
        <v>100.06570000000001</v>
      </c>
      <c r="HN146" s="22">
        <v>100.06570000000001</v>
      </c>
      <c r="HO146" s="22">
        <v>100.37820000000001</v>
      </c>
      <c r="HP146" s="22">
        <v>100.37820000000001</v>
      </c>
      <c r="HQ146" s="22">
        <v>100.37820000000001</v>
      </c>
      <c r="HR146" s="22">
        <v>100</v>
      </c>
      <c r="HS146" s="167">
        <v>100</v>
      </c>
      <c r="HT146" s="22">
        <v>100</v>
      </c>
      <c r="HU146" s="4">
        <v>101.0363</v>
      </c>
      <c r="HV146" s="4">
        <v>101.0363</v>
      </c>
      <c r="HW146" s="4">
        <v>101.0363</v>
      </c>
      <c r="HX146" s="4">
        <v>105.3446</v>
      </c>
      <c r="HY146" s="4">
        <v>105.3446</v>
      </c>
      <c r="HZ146" s="4">
        <v>105.3446</v>
      </c>
      <c r="IA146" s="4">
        <v>106.4228</v>
      </c>
      <c r="IB146" s="4">
        <v>106.4228</v>
      </c>
      <c r="IC146" s="4">
        <v>106.4228</v>
      </c>
      <c r="ID146" s="4">
        <v>106.8908</v>
      </c>
      <c r="IE146" s="4">
        <v>106.8908</v>
      </c>
      <c r="IF146" s="4">
        <v>106.8908</v>
      </c>
      <c r="IG146" s="4">
        <v>108.636</v>
      </c>
      <c r="IH146" s="4">
        <v>108.636</v>
      </c>
      <c r="II146" s="4">
        <v>108.636</v>
      </c>
      <c r="IJ146" s="28">
        <v>112.4481</v>
      </c>
    </row>
    <row r="147" spans="1:244" s="94" customFormat="1" ht="11.1" customHeight="1" x14ac:dyDescent="0.2">
      <c r="A147" s="95" t="s">
        <v>2313</v>
      </c>
      <c r="B147"/>
      <c r="C147" t="s">
        <v>5596</v>
      </c>
      <c r="D147" s="46" t="s">
        <v>69</v>
      </c>
      <c r="E147" s="58"/>
      <c r="F147" s="34"/>
      <c r="G147" s="34"/>
      <c r="H147" s="34" t="str">
        <f>IF(LEFT($J$1,1)="1",VLOOKUP($A147,PPI_IPI_PGA_PGAI!$A:$I,2,FALSE),IF(LEFT($J$1,1)="2",VLOOKUP($A147,PPI_IPI_PGA_PGAI!$A:$I,3,FALSE),IF(LEFT($J$1,1)="3",VLOOKUP($A147,PPI_IPI_PGA_PGAI!$A:$I,4,FALSE),VLOOKUP($A147,PPI_IPI_PGA_PGAI!$A:$I,5,FALSE))))</f>
        <v>Gummiwaren</v>
      </c>
      <c r="I147" s="34"/>
      <c r="J147" s="34"/>
      <c r="K147" s="34"/>
      <c r="L147" s="34"/>
      <c r="M147" s="34"/>
      <c r="N147" s="191"/>
      <c r="O147" s="5">
        <v>0.14080000000000001</v>
      </c>
      <c r="P147" s="22">
        <v>91.520499999999998</v>
      </c>
      <c r="Q147" s="22">
        <v>91.520499999999998</v>
      </c>
      <c r="R147" s="22">
        <v>91.520499999999998</v>
      </c>
      <c r="S147" s="22">
        <v>91.411799999999999</v>
      </c>
      <c r="T147" s="22">
        <v>91.411799999999999</v>
      </c>
      <c r="U147" s="22">
        <v>91.411799999999999</v>
      </c>
      <c r="V147" s="22">
        <v>91.230800000000002</v>
      </c>
      <c r="W147" s="22">
        <v>91.230800000000002</v>
      </c>
      <c r="X147" s="22">
        <v>91.230800000000002</v>
      </c>
      <c r="Y147" s="22">
        <v>90.493399999999994</v>
      </c>
      <c r="Z147" s="22">
        <v>90.493399999999994</v>
      </c>
      <c r="AA147" s="22">
        <v>90.493399999999994</v>
      </c>
      <c r="AB147" s="22">
        <v>89.862399999999994</v>
      </c>
      <c r="AC147" s="22">
        <v>89.862399999999994</v>
      </c>
      <c r="AD147" s="22">
        <v>89.862399999999994</v>
      </c>
      <c r="AE147" s="22">
        <v>88.889499999999998</v>
      </c>
      <c r="AF147" s="22">
        <v>88.889499999999998</v>
      </c>
      <c r="AG147" s="22">
        <v>88.889499999999998</v>
      </c>
      <c r="AH147" s="22">
        <v>88.8339</v>
      </c>
      <c r="AI147" s="22">
        <v>88.8339</v>
      </c>
      <c r="AJ147" s="22">
        <v>88.8339</v>
      </c>
      <c r="AK147" s="22">
        <v>89.329899999999995</v>
      </c>
      <c r="AL147" s="22">
        <v>89.329899999999995</v>
      </c>
      <c r="AM147" s="22">
        <v>89.329899999999995</v>
      </c>
      <c r="AN147" s="22">
        <v>89.046599999999998</v>
      </c>
      <c r="AO147" s="22">
        <v>89.046599999999998</v>
      </c>
      <c r="AP147" s="22">
        <v>89.046599999999998</v>
      </c>
      <c r="AQ147" s="22">
        <v>88.631799999999998</v>
      </c>
      <c r="AR147" s="22">
        <v>88.631799999999998</v>
      </c>
      <c r="AS147" s="22">
        <v>88.631799999999998</v>
      </c>
      <c r="AT147" s="22">
        <v>88.682100000000005</v>
      </c>
      <c r="AU147" s="22">
        <v>88.682100000000005</v>
      </c>
      <c r="AV147" s="22">
        <v>88.682100000000005</v>
      </c>
      <c r="AW147" s="22">
        <v>88.895399999999995</v>
      </c>
      <c r="AX147" s="22">
        <v>88.895399999999995</v>
      </c>
      <c r="AY147" s="22">
        <v>88.895399999999995</v>
      </c>
      <c r="AZ147" s="22">
        <v>90.228200000000001</v>
      </c>
      <c r="BA147" s="22">
        <v>90.228200000000001</v>
      </c>
      <c r="BB147" s="22">
        <v>90.228200000000001</v>
      </c>
      <c r="BC147" s="22">
        <v>90.188999999999993</v>
      </c>
      <c r="BD147" s="22">
        <v>90.188999999999993</v>
      </c>
      <c r="BE147" s="22">
        <v>90.188999999999993</v>
      </c>
      <c r="BF147" s="22">
        <v>90.188999999999993</v>
      </c>
      <c r="BG147" s="22">
        <v>90.188999999999993</v>
      </c>
      <c r="BH147" s="22">
        <v>90.188999999999993</v>
      </c>
      <c r="BI147" s="22">
        <v>91.350099999999998</v>
      </c>
      <c r="BJ147" s="22">
        <v>91.350099999999998</v>
      </c>
      <c r="BK147" s="22">
        <v>91.350099999999998</v>
      </c>
      <c r="BL147" s="22">
        <v>92.025499999999994</v>
      </c>
      <c r="BM147" s="22">
        <v>92.025499999999994</v>
      </c>
      <c r="BN147" s="22">
        <v>92.025499999999994</v>
      </c>
      <c r="BO147" s="22">
        <v>92.025499999999994</v>
      </c>
      <c r="BP147" s="22">
        <v>92.025499999999994</v>
      </c>
      <c r="BQ147" s="22">
        <v>92.025499999999994</v>
      </c>
      <c r="BR147" s="22">
        <v>92.557699999999997</v>
      </c>
      <c r="BS147" s="22">
        <v>92.557699999999997</v>
      </c>
      <c r="BT147" s="22">
        <v>92.557699999999997</v>
      </c>
      <c r="BU147" s="22">
        <v>92.663200000000003</v>
      </c>
      <c r="BV147" s="22">
        <v>92.663200000000003</v>
      </c>
      <c r="BW147" s="22">
        <v>92.663200000000003</v>
      </c>
      <c r="BX147" s="22">
        <v>92.840199999999996</v>
      </c>
      <c r="BY147" s="22">
        <v>92.840199999999996</v>
      </c>
      <c r="BZ147" s="22">
        <v>92.840199999999996</v>
      </c>
      <c r="CA147" s="22">
        <v>92.5107</v>
      </c>
      <c r="CB147" s="22">
        <v>92.5107</v>
      </c>
      <c r="CC147" s="22">
        <v>92.5107</v>
      </c>
      <c r="CD147" s="22">
        <v>92.768699999999995</v>
      </c>
      <c r="CE147" s="22">
        <v>92.768699999999995</v>
      </c>
      <c r="CF147" s="22">
        <v>92.768699999999995</v>
      </c>
      <c r="CG147" s="22">
        <v>93.282899999999998</v>
      </c>
      <c r="CH147" s="22">
        <v>93.282899999999998</v>
      </c>
      <c r="CI147" s="22">
        <v>93.282899999999998</v>
      </c>
      <c r="CJ147" s="22">
        <v>93.282899999999998</v>
      </c>
      <c r="CK147" s="22">
        <v>93.282899999999998</v>
      </c>
      <c r="CL147" s="22">
        <v>93.282899999999998</v>
      </c>
      <c r="CM147" s="22">
        <v>93.344300000000004</v>
      </c>
      <c r="CN147" s="22">
        <v>93.344300000000004</v>
      </c>
      <c r="CO147" s="22">
        <v>93.344300000000004</v>
      </c>
      <c r="CP147" s="22">
        <v>95.1738</v>
      </c>
      <c r="CQ147" s="22">
        <v>95.1738</v>
      </c>
      <c r="CR147" s="22">
        <v>95.1738</v>
      </c>
      <c r="CS147" s="22">
        <v>94.786799999999999</v>
      </c>
      <c r="CT147" s="22">
        <v>94.786799999999999</v>
      </c>
      <c r="CU147" s="22">
        <v>94.786799999999999</v>
      </c>
      <c r="CV147" s="22">
        <v>94.833600000000004</v>
      </c>
      <c r="CW147" s="22">
        <v>94.833600000000004</v>
      </c>
      <c r="CX147" s="22">
        <v>94.833600000000004</v>
      </c>
      <c r="CY147" s="22">
        <v>94.833600000000004</v>
      </c>
      <c r="CZ147" s="22">
        <v>94.833600000000004</v>
      </c>
      <c r="DA147" s="22">
        <v>94.833600000000004</v>
      </c>
      <c r="DB147" s="22">
        <v>94.833600000000004</v>
      </c>
      <c r="DC147" s="22">
        <v>94.833600000000004</v>
      </c>
      <c r="DD147" s="22">
        <v>94.833600000000004</v>
      </c>
      <c r="DE147" s="22">
        <v>95.544700000000006</v>
      </c>
      <c r="DF147" s="22">
        <v>95.544700000000006</v>
      </c>
      <c r="DG147" s="22">
        <v>95.544700000000006</v>
      </c>
      <c r="DH147" s="22">
        <v>95.544700000000006</v>
      </c>
      <c r="DI147" s="22">
        <v>95.544700000000006</v>
      </c>
      <c r="DJ147" s="22">
        <v>95.544700000000006</v>
      </c>
      <c r="DK147" s="22">
        <v>96.301299999999998</v>
      </c>
      <c r="DL147" s="22">
        <v>96.301299999999998</v>
      </c>
      <c r="DM147" s="22">
        <v>96.301299999999998</v>
      </c>
      <c r="DN147" s="22">
        <v>96.299800000000005</v>
      </c>
      <c r="DO147" s="22">
        <v>96.299800000000005</v>
      </c>
      <c r="DP147" s="22">
        <v>96.299800000000005</v>
      </c>
      <c r="DQ147" s="22">
        <v>96.235699999999994</v>
      </c>
      <c r="DR147" s="22">
        <v>96.235699999999994</v>
      </c>
      <c r="DS147" s="22">
        <v>96.235699999999994</v>
      </c>
      <c r="DT147" s="22">
        <v>96.728800000000007</v>
      </c>
      <c r="DU147" s="22">
        <v>96.728800000000007</v>
      </c>
      <c r="DV147" s="22">
        <v>96.728800000000007</v>
      </c>
      <c r="DW147" s="22">
        <v>96.795100000000005</v>
      </c>
      <c r="DX147" s="22">
        <v>96.795100000000005</v>
      </c>
      <c r="DY147" s="22">
        <v>96.795100000000005</v>
      </c>
      <c r="DZ147" s="22">
        <v>96.795100000000005</v>
      </c>
      <c r="EA147" s="22">
        <v>96.795100000000005</v>
      </c>
      <c r="EB147" s="22">
        <v>96.795100000000005</v>
      </c>
      <c r="EC147" s="22">
        <v>97.4422</v>
      </c>
      <c r="ED147" s="22">
        <v>97.4422</v>
      </c>
      <c r="EE147" s="22">
        <v>97.4422</v>
      </c>
      <c r="EF147" s="22">
        <v>97.4422</v>
      </c>
      <c r="EG147" s="22">
        <v>97.4422</v>
      </c>
      <c r="EH147" s="22">
        <v>97.4422</v>
      </c>
      <c r="EI147" s="22">
        <v>97.4422</v>
      </c>
      <c r="EJ147" s="22">
        <v>97.4422</v>
      </c>
      <c r="EK147" s="22">
        <v>97.4422</v>
      </c>
      <c r="EL147" s="22">
        <v>97.4422</v>
      </c>
      <c r="EM147" s="22">
        <v>97.4422</v>
      </c>
      <c r="EN147" s="22">
        <v>97.4422</v>
      </c>
      <c r="EO147" s="22">
        <v>97.4422</v>
      </c>
      <c r="EP147" s="22">
        <v>97.4422</v>
      </c>
      <c r="EQ147" s="22">
        <v>97.4422</v>
      </c>
      <c r="ER147" s="22">
        <v>97.540300000000002</v>
      </c>
      <c r="ES147" s="22">
        <v>97.540300000000002</v>
      </c>
      <c r="ET147" s="22">
        <v>97.540300000000002</v>
      </c>
      <c r="EU147" s="22">
        <v>97.509600000000006</v>
      </c>
      <c r="EV147" s="22">
        <v>97.509600000000006</v>
      </c>
      <c r="EW147" s="22">
        <v>97.509600000000006</v>
      </c>
      <c r="EX147" s="22">
        <v>97.330699999999993</v>
      </c>
      <c r="EY147" s="22">
        <v>97.330699999999993</v>
      </c>
      <c r="EZ147" s="22">
        <v>97.330699999999993</v>
      </c>
      <c r="FA147" s="22">
        <v>97.330699999999993</v>
      </c>
      <c r="FB147" s="22">
        <v>97.330699999999993</v>
      </c>
      <c r="FC147" s="22">
        <v>97.330699999999993</v>
      </c>
      <c r="FD147" s="22">
        <v>94.967100000000002</v>
      </c>
      <c r="FE147" s="22">
        <v>94.967100000000002</v>
      </c>
      <c r="FF147" s="22">
        <v>94.967100000000002</v>
      </c>
      <c r="FG147" s="22">
        <v>94.967100000000002</v>
      </c>
      <c r="FH147" s="22">
        <v>94.967100000000002</v>
      </c>
      <c r="FI147" s="22">
        <v>94.967100000000002</v>
      </c>
      <c r="FJ147" s="22">
        <v>96.080799999999996</v>
      </c>
      <c r="FK147" s="22">
        <v>96.080799999999996</v>
      </c>
      <c r="FL147" s="22">
        <v>96.080799999999996</v>
      </c>
      <c r="FM147" s="22">
        <v>96.278899999999993</v>
      </c>
      <c r="FN147" s="22">
        <v>96.278899999999993</v>
      </c>
      <c r="FO147" s="22">
        <v>96.278899999999993</v>
      </c>
      <c r="FP147" s="22">
        <v>96.072599999999994</v>
      </c>
      <c r="FQ147" s="22">
        <v>96.072599999999994</v>
      </c>
      <c r="FR147" s="22">
        <v>96.072599999999994</v>
      </c>
      <c r="FS147" s="22">
        <v>98.891400000000004</v>
      </c>
      <c r="FT147" s="22">
        <v>98.891400000000004</v>
      </c>
      <c r="FU147" s="22">
        <v>98.891400000000004</v>
      </c>
      <c r="FV147" s="22">
        <v>98.879900000000006</v>
      </c>
      <c r="FW147" s="22">
        <v>98.879900000000006</v>
      </c>
      <c r="FX147" s="22">
        <v>98.879900000000006</v>
      </c>
      <c r="FY147" s="22">
        <v>98.913799999999995</v>
      </c>
      <c r="FZ147" s="22">
        <v>98.913799999999995</v>
      </c>
      <c r="GA147" s="22">
        <v>98.913799999999995</v>
      </c>
      <c r="GB147" s="22">
        <v>99.472700000000003</v>
      </c>
      <c r="GC147" s="22">
        <v>99.472700000000003</v>
      </c>
      <c r="GD147" s="22">
        <v>99.472700000000003</v>
      </c>
      <c r="GE147" s="22">
        <v>100.03660000000001</v>
      </c>
      <c r="GF147" s="22">
        <v>100.03660000000001</v>
      </c>
      <c r="GG147" s="22">
        <v>100.03660000000001</v>
      </c>
      <c r="GH147" s="22">
        <v>100.2016</v>
      </c>
      <c r="GI147" s="22">
        <v>100.2016</v>
      </c>
      <c r="GJ147" s="22">
        <v>100.2016</v>
      </c>
      <c r="GK147" s="22">
        <v>100.054</v>
      </c>
      <c r="GL147" s="22">
        <v>100.054</v>
      </c>
      <c r="GM147" s="22">
        <v>100.054</v>
      </c>
      <c r="GN147" s="22">
        <v>100.371</v>
      </c>
      <c r="GO147" s="22">
        <v>100.371</v>
      </c>
      <c r="GP147" s="22">
        <v>100.371</v>
      </c>
      <c r="GQ147" s="22">
        <v>99.663799999999995</v>
      </c>
      <c r="GR147" s="22">
        <v>99.663799999999995</v>
      </c>
      <c r="GS147" s="22">
        <v>99.663799999999995</v>
      </c>
      <c r="GT147" s="22">
        <v>99.5214</v>
      </c>
      <c r="GU147" s="22">
        <v>99.5214</v>
      </c>
      <c r="GV147" s="22">
        <v>99.5214</v>
      </c>
      <c r="GW147" s="22">
        <v>102.36969999999999</v>
      </c>
      <c r="GX147" s="22">
        <v>102.36969999999999</v>
      </c>
      <c r="GY147" s="22">
        <v>102.36969999999999</v>
      </c>
      <c r="GZ147" s="22">
        <v>102.36969999999999</v>
      </c>
      <c r="HA147" s="22">
        <v>102.36969999999999</v>
      </c>
      <c r="HB147" s="22">
        <v>102.36969999999999</v>
      </c>
      <c r="HC147" s="22">
        <v>102.33759999999999</v>
      </c>
      <c r="HD147" s="22">
        <v>102.33759999999999</v>
      </c>
      <c r="HE147" s="22">
        <v>102.33759999999999</v>
      </c>
      <c r="HF147" s="22">
        <v>102.33759999999999</v>
      </c>
      <c r="HG147" s="22">
        <v>102.33759999999999</v>
      </c>
      <c r="HH147" s="22">
        <v>102.33759999999999</v>
      </c>
      <c r="HI147" s="22">
        <v>100</v>
      </c>
      <c r="HJ147" s="22">
        <v>100</v>
      </c>
      <c r="HK147" s="22">
        <v>100</v>
      </c>
      <c r="HL147" s="22">
        <v>100</v>
      </c>
      <c r="HM147" s="22">
        <v>100</v>
      </c>
      <c r="HN147" s="22">
        <v>100</v>
      </c>
      <c r="HO147" s="22">
        <v>100</v>
      </c>
      <c r="HP147" s="22">
        <v>100</v>
      </c>
      <c r="HQ147" s="22">
        <v>100</v>
      </c>
      <c r="HR147" s="22">
        <v>100</v>
      </c>
      <c r="HS147" s="167">
        <v>100</v>
      </c>
      <c r="HT147" s="22">
        <v>100</v>
      </c>
      <c r="HU147" s="4">
        <v>99.855999999999995</v>
      </c>
      <c r="HV147" s="4">
        <v>99.855999999999995</v>
      </c>
      <c r="HW147" s="4">
        <v>99.855999999999995</v>
      </c>
      <c r="HX147" s="4">
        <v>99.855999999999995</v>
      </c>
      <c r="HY147" s="4">
        <v>99.855999999999995</v>
      </c>
      <c r="HZ147" s="4">
        <v>99.855999999999995</v>
      </c>
      <c r="IA147" s="4">
        <v>101.2621</v>
      </c>
      <c r="IB147" s="4">
        <v>101.2621</v>
      </c>
      <c r="IC147" s="4">
        <v>101.2621</v>
      </c>
      <c r="ID147" s="4">
        <v>103.96210000000001</v>
      </c>
      <c r="IE147" s="4">
        <v>103.96210000000001</v>
      </c>
      <c r="IF147" s="4">
        <v>103.96210000000001</v>
      </c>
      <c r="IG147" s="4">
        <v>105.68219999999999</v>
      </c>
      <c r="IH147" s="4">
        <v>105.68219999999999</v>
      </c>
      <c r="II147" s="4">
        <v>105.68219999999999</v>
      </c>
      <c r="IJ147" s="28">
        <v>105.8878</v>
      </c>
    </row>
    <row r="148" spans="1:244" s="94" customFormat="1" ht="11.1" customHeight="1" x14ac:dyDescent="0.2">
      <c r="A148" s="95" t="s">
        <v>2315</v>
      </c>
      <c r="B148"/>
      <c r="C148" t="s">
        <v>5597</v>
      </c>
      <c r="D148" s="46" t="s">
        <v>70</v>
      </c>
      <c r="E148" s="58"/>
      <c r="F148" s="34"/>
      <c r="G148" s="34"/>
      <c r="H148" s="34" t="str">
        <f>IF(LEFT($J$1,1)="1",VLOOKUP($A148,PPI_IPI_PGA_PGAI!$A:$I,2,FALSE),IF(LEFT($J$1,1)="2",VLOOKUP($A148,PPI_IPI_PGA_PGAI!$A:$I,3,FALSE),IF(LEFT($J$1,1)="3",VLOOKUP($A148,PPI_IPI_PGA_PGAI!$A:$I,4,FALSE),VLOOKUP($A148,PPI_IPI_PGA_PGAI!$A:$I,5,FALSE))))</f>
        <v>Kunststoffwaren</v>
      </c>
      <c r="I148" s="34"/>
      <c r="J148" s="34"/>
      <c r="K148" s="34"/>
      <c r="L148" s="34"/>
      <c r="M148" s="34"/>
      <c r="N148" s="191"/>
      <c r="O148" s="5">
        <v>2.1274000000000002</v>
      </c>
      <c r="P148" s="22">
        <v>90.132499999999993</v>
      </c>
      <c r="Q148" s="22">
        <v>90.132499999999993</v>
      </c>
      <c r="R148" s="22">
        <v>90.132499999999993</v>
      </c>
      <c r="S148" s="22">
        <v>89.836500000000001</v>
      </c>
      <c r="T148" s="22">
        <v>89.942400000000006</v>
      </c>
      <c r="U148" s="22">
        <v>89.942400000000006</v>
      </c>
      <c r="V148" s="22">
        <v>89.9392</v>
      </c>
      <c r="W148" s="22">
        <v>89.9392</v>
      </c>
      <c r="X148" s="22">
        <v>89.9392</v>
      </c>
      <c r="Y148" s="22">
        <v>90.054699999999997</v>
      </c>
      <c r="Z148" s="22">
        <v>90.054699999999997</v>
      </c>
      <c r="AA148" s="22">
        <v>90.054699999999997</v>
      </c>
      <c r="AB148" s="22">
        <v>89.835400000000007</v>
      </c>
      <c r="AC148" s="22">
        <v>89.835400000000007</v>
      </c>
      <c r="AD148" s="22">
        <v>89.835400000000007</v>
      </c>
      <c r="AE148" s="22">
        <v>90.157499999999999</v>
      </c>
      <c r="AF148" s="22">
        <v>90.157499999999999</v>
      </c>
      <c r="AG148" s="22">
        <v>90.157499999999999</v>
      </c>
      <c r="AH148" s="22">
        <v>91.597300000000004</v>
      </c>
      <c r="AI148" s="22">
        <v>91.597300000000004</v>
      </c>
      <c r="AJ148" s="22">
        <v>91.597300000000004</v>
      </c>
      <c r="AK148" s="22">
        <v>93.352699999999999</v>
      </c>
      <c r="AL148" s="22">
        <v>93.352699999999999</v>
      </c>
      <c r="AM148" s="22">
        <v>93.352699999999999</v>
      </c>
      <c r="AN148" s="22">
        <v>93.999499999999998</v>
      </c>
      <c r="AO148" s="22">
        <v>93.999499999999998</v>
      </c>
      <c r="AP148" s="22">
        <v>93.999499999999998</v>
      </c>
      <c r="AQ148" s="22">
        <v>94.094099999999997</v>
      </c>
      <c r="AR148" s="22">
        <v>94.094099999999997</v>
      </c>
      <c r="AS148" s="22">
        <v>94.094099999999997</v>
      </c>
      <c r="AT148" s="22">
        <v>94.908500000000004</v>
      </c>
      <c r="AU148" s="22">
        <v>94.908500000000004</v>
      </c>
      <c r="AV148" s="22">
        <v>94.908500000000004</v>
      </c>
      <c r="AW148" s="22">
        <v>95.9803</v>
      </c>
      <c r="AX148" s="22">
        <v>95.9803</v>
      </c>
      <c r="AY148" s="22">
        <v>95.9803</v>
      </c>
      <c r="AZ148" s="22">
        <v>96.5779</v>
      </c>
      <c r="BA148" s="22">
        <v>96.5779</v>
      </c>
      <c r="BB148" s="22">
        <v>96.5779</v>
      </c>
      <c r="BC148" s="22">
        <v>97.080200000000005</v>
      </c>
      <c r="BD148" s="22">
        <v>97.080200000000005</v>
      </c>
      <c r="BE148" s="22">
        <v>97.080200000000005</v>
      </c>
      <c r="BF148" s="22">
        <v>97.464799999999997</v>
      </c>
      <c r="BG148" s="22">
        <v>97.464799999999997</v>
      </c>
      <c r="BH148" s="22">
        <v>97.464799999999997</v>
      </c>
      <c r="BI148" s="22">
        <v>98.496600000000001</v>
      </c>
      <c r="BJ148" s="22">
        <v>98.496600000000001</v>
      </c>
      <c r="BK148" s="22">
        <v>98.496600000000001</v>
      </c>
      <c r="BL148" s="22">
        <v>99.261499999999998</v>
      </c>
      <c r="BM148" s="22">
        <v>99.261499999999998</v>
      </c>
      <c r="BN148" s="22">
        <v>99.261499999999998</v>
      </c>
      <c r="BO148" s="22">
        <v>99.741399999999999</v>
      </c>
      <c r="BP148" s="22">
        <v>99.741399999999999</v>
      </c>
      <c r="BQ148" s="22">
        <v>99.741399999999999</v>
      </c>
      <c r="BR148" s="22">
        <v>100.437</v>
      </c>
      <c r="BS148" s="22">
        <v>100.437</v>
      </c>
      <c r="BT148" s="22">
        <v>100.437</v>
      </c>
      <c r="BU148" s="22">
        <v>101.7243</v>
      </c>
      <c r="BV148" s="22">
        <v>101.7243</v>
      </c>
      <c r="BW148" s="22">
        <v>101.7243</v>
      </c>
      <c r="BX148" s="22">
        <v>102.3476</v>
      </c>
      <c r="BY148" s="22">
        <v>102.3476</v>
      </c>
      <c r="BZ148" s="22">
        <v>102.3476</v>
      </c>
      <c r="CA148" s="22">
        <v>102.99979999999999</v>
      </c>
      <c r="CB148" s="22">
        <v>102.99979999999999</v>
      </c>
      <c r="CC148" s="22">
        <v>102.99979999999999</v>
      </c>
      <c r="CD148" s="22">
        <v>103.4325</v>
      </c>
      <c r="CE148" s="22">
        <v>103.4325</v>
      </c>
      <c r="CF148" s="22">
        <v>103.4325</v>
      </c>
      <c r="CG148" s="22">
        <v>102.9041</v>
      </c>
      <c r="CH148" s="22">
        <v>102.9041</v>
      </c>
      <c r="CI148" s="22">
        <v>102.9041</v>
      </c>
      <c r="CJ148" s="22">
        <v>103.0714</v>
      </c>
      <c r="CK148" s="22">
        <v>103.0714</v>
      </c>
      <c r="CL148" s="22">
        <v>103.0714</v>
      </c>
      <c r="CM148" s="22">
        <v>103.1978</v>
      </c>
      <c r="CN148" s="22">
        <v>103.1978</v>
      </c>
      <c r="CO148" s="22">
        <v>103.1978</v>
      </c>
      <c r="CP148" s="22">
        <v>103.1623</v>
      </c>
      <c r="CQ148" s="22">
        <v>103.1623</v>
      </c>
      <c r="CR148" s="22">
        <v>103.1623</v>
      </c>
      <c r="CS148" s="22">
        <v>103.3128</v>
      </c>
      <c r="CT148" s="22">
        <v>103.3128</v>
      </c>
      <c r="CU148" s="22">
        <v>103.3128</v>
      </c>
      <c r="CV148" s="22">
        <v>103.9329</v>
      </c>
      <c r="CW148" s="22">
        <v>103.9329</v>
      </c>
      <c r="CX148" s="22">
        <v>103.9329</v>
      </c>
      <c r="CY148" s="22">
        <v>103.89530000000001</v>
      </c>
      <c r="CZ148" s="22">
        <v>103.89530000000001</v>
      </c>
      <c r="DA148" s="22">
        <v>103.89530000000001</v>
      </c>
      <c r="DB148" s="22">
        <v>103.7901</v>
      </c>
      <c r="DC148" s="22">
        <v>103.7901</v>
      </c>
      <c r="DD148" s="22">
        <v>103.7901</v>
      </c>
      <c r="DE148" s="22">
        <v>104.4533</v>
      </c>
      <c r="DF148" s="22">
        <v>104.4533</v>
      </c>
      <c r="DG148" s="22">
        <v>104.4533</v>
      </c>
      <c r="DH148" s="22">
        <v>104.3704</v>
      </c>
      <c r="DI148" s="22">
        <v>104.3704</v>
      </c>
      <c r="DJ148" s="22">
        <v>104.3704</v>
      </c>
      <c r="DK148" s="22">
        <v>101.00579999999999</v>
      </c>
      <c r="DL148" s="22">
        <v>101.00579999999999</v>
      </c>
      <c r="DM148" s="22">
        <v>101.00579999999999</v>
      </c>
      <c r="DN148" s="22">
        <v>102.9145</v>
      </c>
      <c r="DO148" s="22">
        <v>102.9145</v>
      </c>
      <c r="DP148" s="22">
        <v>102.9145</v>
      </c>
      <c r="DQ148" s="22">
        <v>102.63890000000001</v>
      </c>
      <c r="DR148" s="22">
        <v>102.63890000000001</v>
      </c>
      <c r="DS148" s="22">
        <v>102.63890000000001</v>
      </c>
      <c r="DT148" s="22">
        <v>103.0196</v>
      </c>
      <c r="DU148" s="22">
        <v>103.0196</v>
      </c>
      <c r="DV148" s="22">
        <v>103.0196</v>
      </c>
      <c r="DW148" s="22">
        <v>102.9598</v>
      </c>
      <c r="DX148" s="22">
        <v>102.9598</v>
      </c>
      <c r="DY148" s="22">
        <v>102.9598</v>
      </c>
      <c r="DZ148" s="22">
        <v>103.7431</v>
      </c>
      <c r="EA148" s="22">
        <v>103.7431</v>
      </c>
      <c r="EB148" s="22">
        <v>103.7431</v>
      </c>
      <c r="EC148" s="22">
        <v>104.4148</v>
      </c>
      <c r="ED148" s="22">
        <v>104.4148</v>
      </c>
      <c r="EE148" s="22">
        <v>104.4148</v>
      </c>
      <c r="EF148" s="22">
        <v>103.88500000000001</v>
      </c>
      <c r="EG148" s="22">
        <v>103.88500000000001</v>
      </c>
      <c r="EH148" s="22">
        <v>103.88500000000001</v>
      </c>
      <c r="EI148" s="22">
        <v>104.5716</v>
      </c>
      <c r="EJ148" s="22">
        <v>104.5716</v>
      </c>
      <c r="EK148" s="22">
        <v>104.5716</v>
      </c>
      <c r="EL148" s="22">
        <v>104.4743</v>
      </c>
      <c r="EM148" s="22">
        <v>104.4743</v>
      </c>
      <c r="EN148" s="22">
        <v>104.4743</v>
      </c>
      <c r="EO148" s="22">
        <v>104.0449</v>
      </c>
      <c r="EP148" s="22">
        <v>104.0449</v>
      </c>
      <c r="EQ148" s="22">
        <v>104.0449</v>
      </c>
      <c r="ER148" s="22">
        <v>104.1987</v>
      </c>
      <c r="ES148" s="22">
        <v>104.1987</v>
      </c>
      <c r="ET148" s="22">
        <v>104.1987</v>
      </c>
      <c r="EU148" s="22">
        <v>104.54179999999999</v>
      </c>
      <c r="EV148" s="22">
        <v>104.54179999999999</v>
      </c>
      <c r="EW148" s="22">
        <v>104.54179999999999</v>
      </c>
      <c r="EX148" s="22">
        <v>103.7389</v>
      </c>
      <c r="EY148" s="22">
        <v>103.7389</v>
      </c>
      <c r="EZ148" s="22">
        <v>103.7389</v>
      </c>
      <c r="FA148" s="22">
        <v>97.529700000000005</v>
      </c>
      <c r="FB148" s="22">
        <v>97.529700000000005</v>
      </c>
      <c r="FC148" s="22">
        <v>97.529700000000005</v>
      </c>
      <c r="FD148" s="22">
        <v>96.842399999999998</v>
      </c>
      <c r="FE148" s="22">
        <v>96.842399999999998</v>
      </c>
      <c r="FF148" s="22">
        <v>96.842399999999998</v>
      </c>
      <c r="FG148" s="22">
        <v>97.444800000000001</v>
      </c>
      <c r="FH148" s="22">
        <v>97.444800000000001</v>
      </c>
      <c r="FI148" s="22">
        <v>97.444800000000001</v>
      </c>
      <c r="FJ148" s="22">
        <v>98.099900000000005</v>
      </c>
      <c r="FK148" s="22">
        <v>98.099900000000005</v>
      </c>
      <c r="FL148" s="22">
        <v>98.099900000000005</v>
      </c>
      <c r="FM148" s="22">
        <v>98.500600000000006</v>
      </c>
      <c r="FN148" s="22">
        <v>98.500600000000006</v>
      </c>
      <c r="FO148" s="22">
        <v>98.500600000000006</v>
      </c>
      <c r="FP148" s="22">
        <v>98.582800000000006</v>
      </c>
      <c r="FQ148" s="22">
        <v>98.582800000000006</v>
      </c>
      <c r="FR148" s="22">
        <v>98.582800000000006</v>
      </c>
      <c r="FS148" s="22">
        <v>98.262100000000004</v>
      </c>
      <c r="FT148" s="22">
        <v>98.262100000000004</v>
      </c>
      <c r="FU148" s="22">
        <v>98.262100000000004</v>
      </c>
      <c r="FV148" s="22">
        <v>98.366600000000005</v>
      </c>
      <c r="FW148" s="22">
        <v>98.366600000000005</v>
      </c>
      <c r="FX148" s="22">
        <v>98.366600000000005</v>
      </c>
      <c r="FY148" s="22">
        <v>98.216800000000006</v>
      </c>
      <c r="FZ148" s="22">
        <v>98.216800000000006</v>
      </c>
      <c r="GA148" s="22">
        <v>98.216800000000006</v>
      </c>
      <c r="GB148" s="22">
        <v>98.665800000000004</v>
      </c>
      <c r="GC148" s="22">
        <v>98.665800000000004</v>
      </c>
      <c r="GD148" s="22">
        <v>98.665800000000004</v>
      </c>
      <c r="GE148" s="22">
        <v>100.75530000000001</v>
      </c>
      <c r="GF148" s="22">
        <v>100.75530000000001</v>
      </c>
      <c r="GG148" s="22">
        <v>100.75530000000001</v>
      </c>
      <c r="GH148" s="22">
        <v>101.80589999999999</v>
      </c>
      <c r="GI148" s="22">
        <v>101.80589999999999</v>
      </c>
      <c r="GJ148" s="22">
        <v>101.80589999999999</v>
      </c>
      <c r="GK148" s="22">
        <v>102.3741</v>
      </c>
      <c r="GL148" s="22">
        <v>102.3741</v>
      </c>
      <c r="GM148" s="22">
        <v>102.3741</v>
      </c>
      <c r="GN148" s="22">
        <v>103.6249</v>
      </c>
      <c r="GO148" s="22">
        <v>103.6249</v>
      </c>
      <c r="GP148" s="22">
        <v>103.6249</v>
      </c>
      <c r="GQ148" s="22">
        <v>102.4971</v>
      </c>
      <c r="GR148" s="22">
        <v>102.4971</v>
      </c>
      <c r="GS148" s="22">
        <v>102.4971</v>
      </c>
      <c r="GT148" s="22">
        <v>102.273</v>
      </c>
      <c r="GU148" s="22">
        <v>102.273</v>
      </c>
      <c r="GV148" s="22">
        <v>102.273</v>
      </c>
      <c r="GW148" s="22">
        <v>102.61499999999999</v>
      </c>
      <c r="GX148" s="22">
        <v>102.61499999999999</v>
      </c>
      <c r="GY148" s="22">
        <v>102.61499999999999</v>
      </c>
      <c r="GZ148" s="22">
        <v>102.562</v>
      </c>
      <c r="HA148" s="22">
        <v>102.562</v>
      </c>
      <c r="HB148" s="22">
        <v>102.562</v>
      </c>
      <c r="HC148" s="22">
        <v>101.4113</v>
      </c>
      <c r="HD148" s="22">
        <v>101.4113</v>
      </c>
      <c r="HE148" s="22">
        <v>101.4113</v>
      </c>
      <c r="HF148" s="22">
        <v>101.3428</v>
      </c>
      <c r="HG148" s="22">
        <v>101.3428</v>
      </c>
      <c r="HH148" s="22">
        <v>101.3428</v>
      </c>
      <c r="HI148" s="22">
        <v>100.91849999999999</v>
      </c>
      <c r="HJ148" s="22">
        <v>100.91849999999999</v>
      </c>
      <c r="HK148" s="22">
        <v>100.91849999999999</v>
      </c>
      <c r="HL148" s="22">
        <v>100.0705</v>
      </c>
      <c r="HM148" s="22">
        <v>100.0705</v>
      </c>
      <c r="HN148" s="22">
        <v>100.0705</v>
      </c>
      <c r="HO148" s="22">
        <v>100.40560000000001</v>
      </c>
      <c r="HP148" s="22">
        <v>100.40560000000001</v>
      </c>
      <c r="HQ148" s="22">
        <v>100.40560000000001</v>
      </c>
      <c r="HR148" s="22">
        <v>100</v>
      </c>
      <c r="HS148" s="167">
        <v>100</v>
      </c>
      <c r="HT148" s="22">
        <v>100</v>
      </c>
      <c r="HU148" s="4">
        <v>101.1144</v>
      </c>
      <c r="HV148" s="4">
        <v>101.1144</v>
      </c>
      <c r="HW148" s="4">
        <v>101.1144</v>
      </c>
      <c r="HX148" s="4">
        <v>105.7079</v>
      </c>
      <c r="HY148" s="4">
        <v>105.7079</v>
      </c>
      <c r="HZ148" s="4">
        <v>105.7079</v>
      </c>
      <c r="IA148" s="4">
        <v>106.76430000000001</v>
      </c>
      <c r="IB148" s="4">
        <v>106.76430000000001</v>
      </c>
      <c r="IC148" s="4">
        <v>106.76430000000001</v>
      </c>
      <c r="ID148" s="4">
        <v>107.08459999999999</v>
      </c>
      <c r="IE148" s="4">
        <v>107.08459999999999</v>
      </c>
      <c r="IF148" s="4">
        <v>107.08459999999999</v>
      </c>
      <c r="IG148" s="4">
        <v>108.83150000000001</v>
      </c>
      <c r="IH148" s="4">
        <v>108.83150000000001</v>
      </c>
      <c r="II148" s="4">
        <v>108.83150000000001</v>
      </c>
      <c r="IJ148" s="28">
        <v>112.8822</v>
      </c>
    </row>
    <row r="149" spans="1:244" s="94" customFormat="1" ht="11.1" customHeight="1" x14ac:dyDescent="0.2">
      <c r="A149" s="95" t="s">
        <v>2316</v>
      </c>
      <c r="B149"/>
      <c r="C149" t="s">
        <v>5598</v>
      </c>
      <c r="D149" s="46" t="s">
        <v>71</v>
      </c>
      <c r="E149" s="58"/>
      <c r="F149" s="34"/>
      <c r="G149" s="34"/>
      <c r="H149" s="34"/>
      <c r="I149" s="34" t="str">
        <f>IF(LEFT($J$1,1)="1",VLOOKUP($A149,PPI_IPI_PGA_PGAI!$A:$I,2,FALSE),IF(LEFT($J$1,1)="2",VLOOKUP($A149,PPI_IPI_PGA_PGAI!$A:$I,3,FALSE),IF(LEFT($J$1,1)="3",VLOOKUP($A149,PPI_IPI_PGA_PGAI!$A:$I,4,FALSE),VLOOKUP($A149,PPI_IPI_PGA_PGAI!$A:$I,5,FALSE))))</f>
        <v>Platten, Folien, Schläuche und Profile aus Kunststoffen</v>
      </c>
      <c r="J149" s="34"/>
      <c r="K149" s="34"/>
      <c r="L149" s="34"/>
      <c r="M149" s="34"/>
      <c r="N149" s="191"/>
      <c r="O149" s="5">
        <v>0.61009999999999998</v>
      </c>
      <c r="P149" s="22">
        <v>89.913499999999999</v>
      </c>
      <c r="Q149" s="22">
        <v>89.913499999999999</v>
      </c>
      <c r="R149" s="22">
        <v>89.913499999999999</v>
      </c>
      <c r="S149" s="22">
        <v>88.513000000000005</v>
      </c>
      <c r="T149" s="22">
        <v>88.513000000000005</v>
      </c>
      <c r="U149" s="22">
        <v>88.513000000000005</v>
      </c>
      <c r="V149" s="22">
        <v>88.535899999999998</v>
      </c>
      <c r="W149" s="22">
        <v>88.535899999999998</v>
      </c>
      <c r="X149" s="22">
        <v>88.535899999999998</v>
      </c>
      <c r="Y149" s="22">
        <v>88.3095</v>
      </c>
      <c r="Z149" s="22">
        <v>88.3095</v>
      </c>
      <c r="AA149" s="22">
        <v>88.3095</v>
      </c>
      <c r="AB149" s="22">
        <v>88.944500000000005</v>
      </c>
      <c r="AC149" s="22">
        <v>88.944500000000005</v>
      </c>
      <c r="AD149" s="22">
        <v>88.944500000000005</v>
      </c>
      <c r="AE149" s="22">
        <v>89.655600000000007</v>
      </c>
      <c r="AF149" s="22">
        <v>89.655600000000007</v>
      </c>
      <c r="AG149" s="22">
        <v>89.655600000000007</v>
      </c>
      <c r="AH149" s="22">
        <v>92.097300000000004</v>
      </c>
      <c r="AI149" s="22">
        <v>92.097300000000004</v>
      </c>
      <c r="AJ149" s="22">
        <v>92.097300000000004</v>
      </c>
      <c r="AK149" s="22">
        <v>94.915099999999995</v>
      </c>
      <c r="AL149" s="22">
        <v>94.915099999999995</v>
      </c>
      <c r="AM149" s="22">
        <v>94.915099999999995</v>
      </c>
      <c r="AN149" s="22">
        <v>95.446600000000004</v>
      </c>
      <c r="AO149" s="22">
        <v>95.446600000000004</v>
      </c>
      <c r="AP149" s="22">
        <v>95.446600000000004</v>
      </c>
      <c r="AQ149" s="22">
        <v>95.678299999999993</v>
      </c>
      <c r="AR149" s="22">
        <v>95.678299999999993</v>
      </c>
      <c r="AS149" s="22">
        <v>95.678299999999993</v>
      </c>
      <c r="AT149" s="22">
        <v>97.622900000000001</v>
      </c>
      <c r="AU149" s="22">
        <v>97.622900000000001</v>
      </c>
      <c r="AV149" s="22">
        <v>97.622900000000001</v>
      </c>
      <c r="AW149" s="22">
        <v>99.159700000000001</v>
      </c>
      <c r="AX149" s="22">
        <v>99.159700000000001</v>
      </c>
      <c r="AY149" s="22">
        <v>99.159700000000001</v>
      </c>
      <c r="AZ149" s="22">
        <v>99.939300000000003</v>
      </c>
      <c r="BA149" s="22">
        <v>99.939300000000003</v>
      </c>
      <c r="BB149" s="22">
        <v>99.939300000000003</v>
      </c>
      <c r="BC149" s="22">
        <v>100.16249999999999</v>
      </c>
      <c r="BD149" s="22">
        <v>100.16249999999999</v>
      </c>
      <c r="BE149" s="22">
        <v>100.16249999999999</v>
      </c>
      <c r="BF149" s="22">
        <v>100.88890000000001</v>
      </c>
      <c r="BG149" s="22">
        <v>100.88890000000001</v>
      </c>
      <c r="BH149" s="22">
        <v>100.88890000000001</v>
      </c>
      <c r="BI149" s="22">
        <v>102.09829999999999</v>
      </c>
      <c r="BJ149" s="22">
        <v>102.09829999999999</v>
      </c>
      <c r="BK149" s="22">
        <v>102.09829999999999</v>
      </c>
      <c r="BL149" s="22">
        <v>102.9028</v>
      </c>
      <c r="BM149" s="22">
        <v>102.9028</v>
      </c>
      <c r="BN149" s="22">
        <v>102.9028</v>
      </c>
      <c r="BO149" s="22">
        <v>103.5592</v>
      </c>
      <c r="BP149" s="22">
        <v>103.5592</v>
      </c>
      <c r="BQ149" s="22">
        <v>103.5592</v>
      </c>
      <c r="BR149" s="22">
        <v>103.89190000000001</v>
      </c>
      <c r="BS149" s="22">
        <v>103.89190000000001</v>
      </c>
      <c r="BT149" s="22">
        <v>103.89190000000001</v>
      </c>
      <c r="BU149" s="22">
        <v>105.8556</v>
      </c>
      <c r="BV149" s="22">
        <v>105.8556</v>
      </c>
      <c r="BW149" s="22">
        <v>105.8556</v>
      </c>
      <c r="BX149" s="22">
        <v>106.4289</v>
      </c>
      <c r="BY149" s="22">
        <v>106.4289</v>
      </c>
      <c r="BZ149" s="22">
        <v>106.4289</v>
      </c>
      <c r="CA149" s="22">
        <v>107.0467</v>
      </c>
      <c r="CB149" s="22">
        <v>107.0467</v>
      </c>
      <c r="CC149" s="22">
        <v>107.0467</v>
      </c>
      <c r="CD149" s="22">
        <v>107.9098</v>
      </c>
      <c r="CE149" s="22">
        <v>107.9098</v>
      </c>
      <c r="CF149" s="22">
        <v>107.9098</v>
      </c>
      <c r="CG149" s="22">
        <v>105.82210000000001</v>
      </c>
      <c r="CH149" s="22">
        <v>105.82210000000001</v>
      </c>
      <c r="CI149" s="22">
        <v>105.82210000000001</v>
      </c>
      <c r="CJ149" s="22">
        <v>104.8647</v>
      </c>
      <c r="CK149" s="22">
        <v>104.8647</v>
      </c>
      <c r="CL149" s="22">
        <v>104.8647</v>
      </c>
      <c r="CM149" s="22">
        <v>105.7732</v>
      </c>
      <c r="CN149" s="22">
        <v>105.7732</v>
      </c>
      <c r="CO149" s="22">
        <v>105.7732</v>
      </c>
      <c r="CP149" s="22">
        <v>105.0236</v>
      </c>
      <c r="CQ149" s="22">
        <v>105.0236</v>
      </c>
      <c r="CR149" s="22">
        <v>105.0236</v>
      </c>
      <c r="CS149" s="22">
        <v>104.80370000000001</v>
      </c>
      <c r="CT149" s="22">
        <v>104.80370000000001</v>
      </c>
      <c r="CU149" s="22">
        <v>104.80370000000001</v>
      </c>
      <c r="CV149" s="22">
        <v>104.669</v>
      </c>
      <c r="CW149" s="22">
        <v>104.669</v>
      </c>
      <c r="CX149" s="22">
        <v>104.669</v>
      </c>
      <c r="CY149" s="22">
        <v>105.2739</v>
      </c>
      <c r="CZ149" s="22">
        <v>105.2739</v>
      </c>
      <c r="DA149" s="22">
        <v>105.2739</v>
      </c>
      <c r="DB149" s="22">
        <v>105.23439999999999</v>
      </c>
      <c r="DC149" s="22">
        <v>105.23439999999999</v>
      </c>
      <c r="DD149" s="22">
        <v>105.23439999999999</v>
      </c>
      <c r="DE149" s="22">
        <v>106.1681</v>
      </c>
      <c r="DF149" s="22">
        <v>106.1681</v>
      </c>
      <c r="DG149" s="22">
        <v>106.1681</v>
      </c>
      <c r="DH149" s="22">
        <v>106.2205</v>
      </c>
      <c r="DI149" s="22">
        <v>106.2205</v>
      </c>
      <c r="DJ149" s="22">
        <v>106.2205</v>
      </c>
      <c r="DK149" s="22">
        <v>102.1734</v>
      </c>
      <c r="DL149" s="22">
        <v>102.1734</v>
      </c>
      <c r="DM149" s="22">
        <v>102.1734</v>
      </c>
      <c r="DN149" s="22">
        <v>104.1382</v>
      </c>
      <c r="DO149" s="22">
        <v>104.1382</v>
      </c>
      <c r="DP149" s="22">
        <v>104.1382</v>
      </c>
      <c r="DQ149" s="22">
        <v>103.76739999999999</v>
      </c>
      <c r="DR149" s="22">
        <v>103.76739999999999</v>
      </c>
      <c r="DS149" s="22">
        <v>103.76739999999999</v>
      </c>
      <c r="DT149" s="22">
        <v>104.2089</v>
      </c>
      <c r="DU149" s="22">
        <v>104.2089</v>
      </c>
      <c r="DV149" s="22">
        <v>104.2089</v>
      </c>
      <c r="DW149" s="22">
        <v>103.1301</v>
      </c>
      <c r="DX149" s="22">
        <v>103.1301</v>
      </c>
      <c r="DY149" s="22">
        <v>103.1301</v>
      </c>
      <c r="DZ149" s="22">
        <v>103.6232</v>
      </c>
      <c r="EA149" s="22">
        <v>103.6232</v>
      </c>
      <c r="EB149" s="22">
        <v>103.6232</v>
      </c>
      <c r="EC149" s="22">
        <v>104.7166</v>
      </c>
      <c r="ED149" s="22">
        <v>104.7166</v>
      </c>
      <c r="EE149" s="22">
        <v>104.7166</v>
      </c>
      <c r="EF149" s="22">
        <v>103.94970000000001</v>
      </c>
      <c r="EG149" s="22">
        <v>103.94970000000001</v>
      </c>
      <c r="EH149" s="22">
        <v>103.94970000000001</v>
      </c>
      <c r="EI149" s="22">
        <v>105.0616</v>
      </c>
      <c r="EJ149" s="22">
        <v>105.0616</v>
      </c>
      <c r="EK149" s="22">
        <v>105.0616</v>
      </c>
      <c r="EL149" s="22">
        <v>104.2697</v>
      </c>
      <c r="EM149" s="22">
        <v>104.2697</v>
      </c>
      <c r="EN149" s="22">
        <v>104.2697</v>
      </c>
      <c r="EO149" s="22">
        <v>103.71380000000001</v>
      </c>
      <c r="EP149" s="22">
        <v>103.71380000000001</v>
      </c>
      <c r="EQ149" s="22">
        <v>103.71380000000001</v>
      </c>
      <c r="ER149" s="22">
        <v>104.12130000000001</v>
      </c>
      <c r="ES149" s="22">
        <v>104.12130000000001</v>
      </c>
      <c r="ET149" s="22">
        <v>104.12130000000001</v>
      </c>
      <c r="EU149" s="22">
        <v>104.11709999999999</v>
      </c>
      <c r="EV149" s="22">
        <v>104.11709999999999</v>
      </c>
      <c r="EW149" s="22">
        <v>104.11709999999999</v>
      </c>
      <c r="EX149" s="22">
        <v>102.7495</v>
      </c>
      <c r="EY149" s="22">
        <v>102.7495</v>
      </c>
      <c r="EZ149" s="22">
        <v>102.7495</v>
      </c>
      <c r="FA149" s="22">
        <v>95.232399999999998</v>
      </c>
      <c r="FB149" s="22">
        <v>95.232399999999998</v>
      </c>
      <c r="FC149" s="22">
        <v>95.232399999999998</v>
      </c>
      <c r="FD149" s="22">
        <v>94.8416</v>
      </c>
      <c r="FE149" s="22">
        <v>94.8416</v>
      </c>
      <c r="FF149" s="22">
        <v>94.8416</v>
      </c>
      <c r="FG149" s="22">
        <v>96.335899999999995</v>
      </c>
      <c r="FH149" s="22">
        <v>96.335899999999995</v>
      </c>
      <c r="FI149" s="22">
        <v>96.335899999999995</v>
      </c>
      <c r="FJ149" s="22">
        <v>97.199399999999997</v>
      </c>
      <c r="FK149" s="22">
        <v>97.199399999999997</v>
      </c>
      <c r="FL149" s="22">
        <v>97.199399999999997</v>
      </c>
      <c r="FM149" s="22">
        <v>98.422600000000003</v>
      </c>
      <c r="FN149" s="22">
        <v>98.422600000000003</v>
      </c>
      <c r="FO149" s="22">
        <v>98.422600000000003</v>
      </c>
      <c r="FP149" s="22">
        <v>99.444199999999995</v>
      </c>
      <c r="FQ149" s="22">
        <v>99.444199999999995</v>
      </c>
      <c r="FR149" s="22">
        <v>99.444199999999995</v>
      </c>
      <c r="FS149" s="22">
        <v>99.035499999999999</v>
      </c>
      <c r="FT149" s="22">
        <v>99.035499999999999</v>
      </c>
      <c r="FU149" s="22">
        <v>99.035499999999999</v>
      </c>
      <c r="FV149" s="22">
        <v>100.03570000000001</v>
      </c>
      <c r="FW149" s="22">
        <v>100.03570000000001</v>
      </c>
      <c r="FX149" s="22">
        <v>100.03570000000001</v>
      </c>
      <c r="FY149" s="22">
        <v>101.06059999999999</v>
      </c>
      <c r="FZ149" s="22">
        <v>101.06059999999999</v>
      </c>
      <c r="GA149" s="22">
        <v>101.06059999999999</v>
      </c>
      <c r="GB149" s="22">
        <v>101.2512</v>
      </c>
      <c r="GC149" s="22">
        <v>101.2512</v>
      </c>
      <c r="GD149" s="22">
        <v>101.2512</v>
      </c>
      <c r="GE149" s="22">
        <v>104.2119</v>
      </c>
      <c r="GF149" s="22">
        <v>104.2119</v>
      </c>
      <c r="GG149" s="22">
        <v>104.2119</v>
      </c>
      <c r="GH149" s="22">
        <v>105.25190000000001</v>
      </c>
      <c r="GI149" s="22">
        <v>105.25190000000001</v>
      </c>
      <c r="GJ149" s="22">
        <v>105.25190000000001</v>
      </c>
      <c r="GK149" s="22">
        <v>105.1953</v>
      </c>
      <c r="GL149" s="22">
        <v>105.1953</v>
      </c>
      <c r="GM149" s="22">
        <v>105.1953</v>
      </c>
      <c r="GN149" s="22">
        <v>106.30419999999999</v>
      </c>
      <c r="GO149" s="22">
        <v>106.30419999999999</v>
      </c>
      <c r="GP149" s="22">
        <v>106.30419999999999</v>
      </c>
      <c r="GQ149" s="22">
        <v>104.62090000000001</v>
      </c>
      <c r="GR149" s="22">
        <v>104.62090000000001</v>
      </c>
      <c r="GS149" s="22">
        <v>104.62090000000001</v>
      </c>
      <c r="GT149" s="22">
        <v>104.5778</v>
      </c>
      <c r="GU149" s="22">
        <v>104.5778</v>
      </c>
      <c r="GV149" s="22">
        <v>104.5778</v>
      </c>
      <c r="GW149" s="22">
        <v>104.72539999999999</v>
      </c>
      <c r="GX149" s="22">
        <v>104.72539999999999</v>
      </c>
      <c r="GY149" s="22">
        <v>104.72539999999999</v>
      </c>
      <c r="GZ149" s="22">
        <v>104.2757</v>
      </c>
      <c r="HA149" s="22">
        <v>104.2757</v>
      </c>
      <c r="HB149" s="22">
        <v>104.2757</v>
      </c>
      <c r="HC149" s="22">
        <v>102.9358</v>
      </c>
      <c r="HD149" s="22">
        <v>102.9358</v>
      </c>
      <c r="HE149" s="22">
        <v>102.9358</v>
      </c>
      <c r="HF149" s="22">
        <v>102.42870000000001</v>
      </c>
      <c r="HG149" s="22">
        <v>102.42870000000001</v>
      </c>
      <c r="HH149" s="22">
        <v>102.42870000000001</v>
      </c>
      <c r="HI149" s="22">
        <v>101.1099</v>
      </c>
      <c r="HJ149" s="22">
        <v>101.1099</v>
      </c>
      <c r="HK149" s="22">
        <v>101.1099</v>
      </c>
      <c r="HL149" s="22">
        <v>100.04649999999999</v>
      </c>
      <c r="HM149" s="22">
        <v>100.04649999999999</v>
      </c>
      <c r="HN149" s="22">
        <v>100.04649999999999</v>
      </c>
      <c r="HO149" s="22">
        <v>100.94410000000001</v>
      </c>
      <c r="HP149" s="22">
        <v>100.94410000000001</v>
      </c>
      <c r="HQ149" s="22">
        <v>100.94410000000001</v>
      </c>
      <c r="HR149" s="22">
        <v>100</v>
      </c>
      <c r="HS149" s="167">
        <v>100</v>
      </c>
      <c r="HT149" s="22">
        <v>100</v>
      </c>
      <c r="HU149" s="4">
        <v>101.63209999999999</v>
      </c>
      <c r="HV149" s="4">
        <v>101.63209999999999</v>
      </c>
      <c r="HW149" s="4">
        <v>101.63209999999999</v>
      </c>
      <c r="HX149" s="4">
        <v>111.6062</v>
      </c>
      <c r="HY149" s="4">
        <v>111.6062</v>
      </c>
      <c r="HZ149" s="4">
        <v>111.6062</v>
      </c>
      <c r="IA149" s="4">
        <v>112.62739999999999</v>
      </c>
      <c r="IB149" s="4">
        <v>112.62739999999999</v>
      </c>
      <c r="IC149" s="4">
        <v>112.62739999999999</v>
      </c>
      <c r="ID149" s="4">
        <v>110.8494</v>
      </c>
      <c r="IE149" s="4">
        <v>110.8494</v>
      </c>
      <c r="IF149" s="4">
        <v>110.8494</v>
      </c>
      <c r="IG149" s="4">
        <v>111.9509</v>
      </c>
      <c r="IH149" s="4">
        <v>111.9509</v>
      </c>
      <c r="II149" s="4">
        <v>111.9509</v>
      </c>
      <c r="IJ149" s="28">
        <v>118.1165</v>
      </c>
    </row>
    <row r="150" spans="1:244" s="94" customFormat="1" ht="11.1" customHeight="1" x14ac:dyDescent="0.2">
      <c r="A150" s="95" t="s">
        <v>2317</v>
      </c>
      <c r="B150"/>
      <c r="C150" t="s">
        <v>5599</v>
      </c>
      <c r="D150" s="46" t="s">
        <v>508</v>
      </c>
      <c r="E150" s="58"/>
      <c r="F150" s="34"/>
      <c r="G150" s="34"/>
      <c r="H150" s="34"/>
      <c r="I150" s="34"/>
      <c r="J150" s="34" t="str">
        <f>IF(LEFT($J$1,1)="1",VLOOKUP($A150,PPI_IPI_PGA_PGAI!$A:$I,2,FALSE),IF(LEFT($J$1,1)="2",VLOOKUP($A150,PPI_IPI_PGA_PGAI!$A:$I,3,FALSE),IF(LEFT($J$1,1)="3",VLOOKUP($A150,PPI_IPI_PGA_PGAI!$A:$I,4,FALSE),VLOOKUP($A150,PPI_IPI_PGA_PGAI!$A:$I,5,FALSE))))</f>
        <v>Kunststoff-Folien</v>
      </c>
      <c r="K150" s="34"/>
      <c r="L150" s="34"/>
      <c r="M150" s="34"/>
      <c r="N150" s="191"/>
      <c r="O150" s="5">
        <v>0.26939999999999997</v>
      </c>
      <c r="P150" s="153" t="s">
        <v>5719</v>
      </c>
      <c r="Q150" s="153" t="s">
        <v>5719</v>
      </c>
      <c r="R150" s="153" t="s">
        <v>5719</v>
      </c>
      <c r="S150" s="153" t="s">
        <v>5719</v>
      </c>
      <c r="T150" s="153" t="s">
        <v>5719</v>
      </c>
      <c r="U150" s="153" t="s">
        <v>5719</v>
      </c>
      <c r="V150" s="153" t="s">
        <v>5719</v>
      </c>
      <c r="W150" s="153" t="s">
        <v>5719</v>
      </c>
      <c r="X150" s="153" t="s">
        <v>5719</v>
      </c>
      <c r="Y150" s="153" t="s">
        <v>5719</v>
      </c>
      <c r="Z150" s="153" t="s">
        <v>5719</v>
      </c>
      <c r="AA150" s="153" t="s">
        <v>5719</v>
      </c>
      <c r="AB150" s="153" t="s">
        <v>5719</v>
      </c>
      <c r="AC150" s="153" t="s">
        <v>5719</v>
      </c>
      <c r="AD150" s="153" t="s">
        <v>5719</v>
      </c>
      <c r="AE150" s="153" t="s">
        <v>5719</v>
      </c>
      <c r="AF150" s="153" t="s">
        <v>5719</v>
      </c>
      <c r="AG150" s="153" t="s">
        <v>5719</v>
      </c>
      <c r="AH150" s="153" t="s">
        <v>5719</v>
      </c>
      <c r="AI150" s="153" t="s">
        <v>5719</v>
      </c>
      <c r="AJ150" s="153" t="s">
        <v>5719</v>
      </c>
      <c r="AK150" s="153" t="s">
        <v>5719</v>
      </c>
      <c r="AL150" s="153" t="s">
        <v>5719</v>
      </c>
      <c r="AM150" s="153" t="s">
        <v>5719</v>
      </c>
      <c r="AN150" s="153" t="s">
        <v>5719</v>
      </c>
      <c r="AO150" s="153" t="s">
        <v>5719</v>
      </c>
      <c r="AP150" s="153" t="s">
        <v>5719</v>
      </c>
      <c r="AQ150" s="153" t="s">
        <v>5719</v>
      </c>
      <c r="AR150" s="153" t="s">
        <v>5719</v>
      </c>
      <c r="AS150" s="153" t="s">
        <v>5719</v>
      </c>
      <c r="AT150" s="153" t="s">
        <v>5719</v>
      </c>
      <c r="AU150" s="153" t="s">
        <v>5719</v>
      </c>
      <c r="AV150" s="153" t="s">
        <v>5719</v>
      </c>
      <c r="AW150" s="153" t="s">
        <v>5719</v>
      </c>
      <c r="AX150" s="153" t="s">
        <v>5719</v>
      </c>
      <c r="AY150" s="153" t="s">
        <v>5719</v>
      </c>
      <c r="AZ150" s="153" t="s">
        <v>5719</v>
      </c>
      <c r="BA150" s="153" t="s">
        <v>5719</v>
      </c>
      <c r="BB150" s="153" t="s">
        <v>5719</v>
      </c>
      <c r="BC150" s="153" t="s">
        <v>5719</v>
      </c>
      <c r="BD150" s="153" t="s">
        <v>5719</v>
      </c>
      <c r="BE150" s="153" t="s">
        <v>5719</v>
      </c>
      <c r="BF150" s="153" t="s">
        <v>5719</v>
      </c>
      <c r="BG150" s="153" t="s">
        <v>5719</v>
      </c>
      <c r="BH150" s="153" t="s">
        <v>5719</v>
      </c>
      <c r="BI150" s="153" t="s">
        <v>5719</v>
      </c>
      <c r="BJ150" s="153" t="s">
        <v>5719</v>
      </c>
      <c r="BK150" s="153" t="s">
        <v>5719</v>
      </c>
      <c r="BL150" s="153" t="s">
        <v>5719</v>
      </c>
      <c r="BM150" s="153" t="s">
        <v>5719</v>
      </c>
      <c r="BN150" s="153" t="s">
        <v>5719</v>
      </c>
      <c r="BO150" s="153" t="s">
        <v>5719</v>
      </c>
      <c r="BP150" s="153" t="s">
        <v>5719</v>
      </c>
      <c r="BQ150" s="153" t="s">
        <v>5719</v>
      </c>
      <c r="BR150" s="153" t="s">
        <v>5719</v>
      </c>
      <c r="BS150" s="153" t="s">
        <v>5719</v>
      </c>
      <c r="BT150" s="153" t="s">
        <v>5719</v>
      </c>
      <c r="BU150" s="153" t="s">
        <v>5719</v>
      </c>
      <c r="BV150" s="153" t="s">
        <v>5719</v>
      </c>
      <c r="BW150" s="153" t="s">
        <v>5719</v>
      </c>
      <c r="BX150" s="153" t="s">
        <v>5719</v>
      </c>
      <c r="BY150" s="153" t="s">
        <v>5719</v>
      </c>
      <c r="BZ150" s="153" t="s">
        <v>5719</v>
      </c>
      <c r="CA150" s="153" t="s">
        <v>5719</v>
      </c>
      <c r="CB150" s="153" t="s">
        <v>5719</v>
      </c>
      <c r="CC150" s="153" t="s">
        <v>5719</v>
      </c>
      <c r="CD150" s="153" t="s">
        <v>5719</v>
      </c>
      <c r="CE150" s="153" t="s">
        <v>5719</v>
      </c>
      <c r="CF150" s="153" t="s">
        <v>5719</v>
      </c>
      <c r="CG150" s="153" t="s">
        <v>5719</v>
      </c>
      <c r="CH150" s="153" t="s">
        <v>5719</v>
      </c>
      <c r="CI150" s="153" t="s">
        <v>5719</v>
      </c>
      <c r="CJ150" s="153" t="s">
        <v>5719</v>
      </c>
      <c r="CK150" s="153" t="s">
        <v>5719</v>
      </c>
      <c r="CL150" s="153" t="s">
        <v>5719</v>
      </c>
      <c r="CM150" s="153" t="s">
        <v>5719</v>
      </c>
      <c r="CN150" s="153" t="s">
        <v>5719</v>
      </c>
      <c r="CO150" s="153" t="s">
        <v>5719</v>
      </c>
      <c r="CP150" s="153" t="s">
        <v>5719</v>
      </c>
      <c r="CQ150" s="153" t="s">
        <v>5719</v>
      </c>
      <c r="CR150" s="153" t="s">
        <v>5719</v>
      </c>
      <c r="CS150" s="153" t="s">
        <v>5719</v>
      </c>
      <c r="CT150" s="153" t="s">
        <v>5719</v>
      </c>
      <c r="CU150" s="153" t="s">
        <v>5719</v>
      </c>
      <c r="CV150" s="153" t="s">
        <v>5719</v>
      </c>
      <c r="CW150" s="153" t="s">
        <v>5719</v>
      </c>
      <c r="CX150" s="153" t="s">
        <v>5719</v>
      </c>
      <c r="CY150" s="153" t="s">
        <v>5719</v>
      </c>
      <c r="CZ150" s="153" t="s">
        <v>5719</v>
      </c>
      <c r="DA150" s="153" t="s">
        <v>5719</v>
      </c>
      <c r="DB150" s="153" t="s">
        <v>5719</v>
      </c>
      <c r="DC150" s="153" t="s">
        <v>5719</v>
      </c>
      <c r="DD150" s="153" t="s">
        <v>5719</v>
      </c>
      <c r="DE150" s="153" t="s">
        <v>5719</v>
      </c>
      <c r="DF150" s="153" t="s">
        <v>5719</v>
      </c>
      <c r="DG150" s="153" t="s">
        <v>5719</v>
      </c>
      <c r="DH150" s="153" t="s">
        <v>5719</v>
      </c>
      <c r="DI150" s="153" t="s">
        <v>5719</v>
      </c>
      <c r="DJ150" s="153" t="s">
        <v>5719</v>
      </c>
      <c r="DK150" s="153" t="s">
        <v>5719</v>
      </c>
      <c r="DL150" s="153" t="s">
        <v>5719</v>
      </c>
      <c r="DM150" s="153" t="s">
        <v>5719</v>
      </c>
      <c r="DN150" s="153" t="s">
        <v>5719</v>
      </c>
      <c r="DO150" s="153" t="s">
        <v>5719</v>
      </c>
      <c r="DP150" s="153" t="s">
        <v>5719</v>
      </c>
      <c r="DQ150" s="153" t="s">
        <v>5719</v>
      </c>
      <c r="DR150" s="153" t="s">
        <v>5719</v>
      </c>
      <c r="DS150" s="153" t="s">
        <v>5719</v>
      </c>
      <c r="DT150" s="153" t="s">
        <v>5719</v>
      </c>
      <c r="DU150" s="153" t="s">
        <v>5719</v>
      </c>
      <c r="DV150" s="153" t="s">
        <v>5719</v>
      </c>
      <c r="DW150" s="153" t="s">
        <v>5719</v>
      </c>
      <c r="DX150" s="153" t="s">
        <v>5719</v>
      </c>
      <c r="DY150" s="153" t="s">
        <v>5719</v>
      </c>
      <c r="DZ150" s="153" t="s">
        <v>5719</v>
      </c>
      <c r="EA150" s="153" t="s">
        <v>5719</v>
      </c>
      <c r="EB150" s="153" t="s">
        <v>5719</v>
      </c>
      <c r="EC150" s="153" t="s">
        <v>5719</v>
      </c>
      <c r="ED150" s="153" t="s">
        <v>5719</v>
      </c>
      <c r="EE150" s="153" t="s">
        <v>5719</v>
      </c>
      <c r="EF150" s="153" t="s">
        <v>5719</v>
      </c>
      <c r="EG150" s="153" t="s">
        <v>5719</v>
      </c>
      <c r="EH150" s="153" t="s">
        <v>5719</v>
      </c>
      <c r="EI150" s="153" t="s">
        <v>5719</v>
      </c>
      <c r="EJ150" s="153" t="s">
        <v>5719</v>
      </c>
      <c r="EK150" s="153" t="s">
        <v>5719</v>
      </c>
      <c r="EL150" s="153" t="s">
        <v>5719</v>
      </c>
      <c r="EM150" s="153" t="s">
        <v>5719</v>
      </c>
      <c r="EN150" s="153" t="s">
        <v>5719</v>
      </c>
      <c r="EO150" s="153" t="s">
        <v>5719</v>
      </c>
      <c r="EP150" s="153" t="s">
        <v>5719</v>
      </c>
      <c r="EQ150" s="153" t="s">
        <v>5719</v>
      </c>
      <c r="ER150" s="153" t="s">
        <v>5719</v>
      </c>
      <c r="ES150" s="153" t="s">
        <v>5719</v>
      </c>
      <c r="ET150" s="153" t="s">
        <v>5719</v>
      </c>
      <c r="EU150" s="153" t="s">
        <v>5719</v>
      </c>
      <c r="EV150" s="153" t="s">
        <v>5719</v>
      </c>
      <c r="EW150" s="153" t="s">
        <v>5719</v>
      </c>
      <c r="EX150" s="153" t="s">
        <v>5719</v>
      </c>
      <c r="EY150" s="153" t="s">
        <v>5719</v>
      </c>
      <c r="EZ150" s="153" t="s">
        <v>5719</v>
      </c>
      <c r="FA150" s="153" t="s">
        <v>5719</v>
      </c>
      <c r="FB150" s="153" t="s">
        <v>5719</v>
      </c>
      <c r="FC150" s="153" t="s">
        <v>5719</v>
      </c>
      <c r="FD150" s="153" t="s">
        <v>5719</v>
      </c>
      <c r="FE150" s="153" t="s">
        <v>5719</v>
      </c>
      <c r="FF150" s="153" t="s">
        <v>5719</v>
      </c>
      <c r="FG150" s="153" t="s">
        <v>5719</v>
      </c>
      <c r="FH150" s="153" t="s">
        <v>5719</v>
      </c>
      <c r="FI150" s="153" t="s">
        <v>5719</v>
      </c>
      <c r="FJ150" s="153" t="s">
        <v>5719</v>
      </c>
      <c r="FK150" s="22">
        <v>93.265000000000001</v>
      </c>
      <c r="FL150" s="22">
        <v>93.265000000000001</v>
      </c>
      <c r="FM150" s="22">
        <v>94.342100000000002</v>
      </c>
      <c r="FN150" s="22">
        <v>94.342100000000002</v>
      </c>
      <c r="FO150" s="22">
        <v>94.342100000000002</v>
      </c>
      <c r="FP150" s="22">
        <v>94.0745</v>
      </c>
      <c r="FQ150" s="22">
        <v>94.0745</v>
      </c>
      <c r="FR150" s="22">
        <v>94.0745</v>
      </c>
      <c r="FS150" s="22">
        <v>92.995199999999997</v>
      </c>
      <c r="FT150" s="22">
        <v>92.995199999999997</v>
      </c>
      <c r="FU150" s="22">
        <v>92.995199999999997</v>
      </c>
      <c r="FV150" s="22">
        <v>93.466899999999995</v>
      </c>
      <c r="FW150" s="22">
        <v>93.466899999999995</v>
      </c>
      <c r="FX150" s="22">
        <v>93.466899999999995</v>
      </c>
      <c r="FY150" s="22">
        <v>94.914000000000001</v>
      </c>
      <c r="FZ150" s="22">
        <v>94.914000000000001</v>
      </c>
      <c r="GA150" s="22">
        <v>94.914000000000001</v>
      </c>
      <c r="GB150" s="22">
        <v>96.346999999999994</v>
      </c>
      <c r="GC150" s="22">
        <v>96.346999999999994</v>
      </c>
      <c r="GD150" s="22">
        <v>96.346999999999994</v>
      </c>
      <c r="GE150" s="22">
        <v>100.0193</v>
      </c>
      <c r="GF150" s="22">
        <v>100.0193</v>
      </c>
      <c r="GG150" s="22">
        <v>100.0193</v>
      </c>
      <c r="GH150" s="22">
        <v>101.8377</v>
      </c>
      <c r="GI150" s="22">
        <v>101.8377</v>
      </c>
      <c r="GJ150" s="22">
        <v>101.8377</v>
      </c>
      <c r="GK150" s="22">
        <v>101.8172</v>
      </c>
      <c r="GL150" s="22">
        <v>101.8172</v>
      </c>
      <c r="GM150" s="22">
        <v>101.8172</v>
      </c>
      <c r="GN150" s="22">
        <v>104.1717</v>
      </c>
      <c r="GO150" s="22">
        <v>104.1717</v>
      </c>
      <c r="GP150" s="22">
        <v>104.1717</v>
      </c>
      <c r="GQ150" s="22">
        <v>101.6301</v>
      </c>
      <c r="GR150" s="22">
        <v>101.6301</v>
      </c>
      <c r="GS150" s="22">
        <v>101.6301</v>
      </c>
      <c r="GT150" s="22">
        <v>100.85509999999999</v>
      </c>
      <c r="GU150" s="22">
        <v>100.85509999999999</v>
      </c>
      <c r="GV150" s="22">
        <v>100.85509999999999</v>
      </c>
      <c r="GW150" s="22">
        <v>100.34050000000001</v>
      </c>
      <c r="GX150" s="22">
        <v>100.34050000000001</v>
      </c>
      <c r="GY150" s="22">
        <v>100.34050000000001</v>
      </c>
      <c r="GZ150" s="22">
        <v>100.27200000000001</v>
      </c>
      <c r="HA150" s="22">
        <v>100.27200000000001</v>
      </c>
      <c r="HB150" s="22">
        <v>100.27200000000001</v>
      </c>
      <c r="HC150" s="22">
        <v>99.721900000000005</v>
      </c>
      <c r="HD150" s="22">
        <v>99.721900000000005</v>
      </c>
      <c r="HE150" s="22">
        <v>99.721900000000005</v>
      </c>
      <c r="HF150" s="22">
        <v>99.859399999999994</v>
      </c>
      <c r="HG150" s="22">
        <v>99.859399999999994</v>
      </c>
      <c r="HH150" s="22">
        <v>99.859399999999994</v>
      </c>
      <c r="HI150" s="22">
        <v>99.816400000000002</v>
      </c>
      <c r="HJ150" s="22">
        <v>99.816400000000002</v>
      </c>
      <c r="HK150" s="22">
        <v>99.816400000000002</v>
      </c>
      <c r="HL150" s="22">
        <v>99.307500000000005</v>
      </c>
      <c r="HM150" s="22">
        <v>99.307500000000005</v>
      </c>
      <c r="HN150" s="22">
        <v>99.307500000000005</v>
      </c>
      <c r="HO150" s="22">
        <v>99.608800000000002</v>
      </c>
      <c r="HP150" s="22">
        <v>99.608800000000002</v>
      </c>
      <c r="HQ150" s="22">
        <v>99.608800000000002</v>
      </c>
      <c r="HR150" s="22">
        <v>100</v>
      </c>
      <c r="HS150" s="167">
        <v>100</v>
      </c>
      <c r="HT150" s="22">
        <v>100</v>
      </c>
      <c r="HU150" s="4">
        <v>102.5913</v>
      </c>
      <c r="HV150" s="4">
        <v>102.5913</v>
      </c>
      <c r="HW150" s="4">
        <v>102.5913</v>
      </c>
      <c r="HX150" s="4">
        <v>120.1516</v>
      </c>
      <c r="HY150" s="4">
        <v>120.1516</v>
      </c>
      <c r="HZ150" s="4">
        <v>120.1516</v>
      </c>
      <c r="IA150" s="4">
        <v>119.0551</v>
      </c>
      <c r="IB150" s="4">
        <v>119.0551</v>
      </c>
      <c r="IC150" s="4">
        <v>119.0551</v>
      </c>
      <c r="ID150" s="4">
        <v>116.1925</v>
      </c>
      <c r="IE150" s="4">
        <v>116.1925</v>
      </c>
      <c r="IF150" s="4">
        <v>116.1925</v>
      </c>
      <c r="IG150" s="4">
        <v>117.7657</v>
      </c>
      <c r="IH150" s="4">
        <v>117.7657</v>
      </c>
      <c r="II150" s="4">
        <v>117.7657</v>
      </c>
      <c r="IJ150" s="28">
        <v>128.43799999999999</v>
      </c>
    </row>
    <row r="151" spans="1:244" s="94" customFormat="1" ht="11.1" customHeight="1" x14ac:dyDescent="0.2">
      <c r="A151" s="95" t="s">
        <v>2320</v>
      </c>
      <c r="B151"/>
      <c r="C151" t="s">
        <v>5600</v>
      </c>
      <c r="D151" s="46" t="s">
        <v>517</v>
      </c>
      <c r="E151" s="58"/>
      <c r="F151" s="34"/>
      <c r="G151" s="34"/>
      <c r="H151" s="34"/>
      <c r="I151" s="34"/>
      <c r="J151" s="34" t="str">
        <f>IF(LEFT($J$1,1)="1",VLOOKUP($A151,PPI_IPI_PGA_PGAI!$A:$I,2,FALSE),IF(LEFT($J$1,1)="2",VLOOKUP($A151,PPI_IPI_PGA_PGAI!$A:$I,3,FALSE),IF(LEFT($J$1,1)="3",VLOOKUP($A151,PPI_IPI_PGA_PGAI!$A:$I,4,FALSE),VLOOKUP($A151,PPI_IPI_PGA_PGAI!$A:$I,5,FALSE))))</f>
        <v>Kunststoffplatten</v>
      </c>
      <c r="K151" s="34"/>
      <c r="L151" s="34"/>
      <c r="M151" s="34"/>
      <c r="N151" s="191"/>
      <c r="O151" s="5">
        <v>6.3600000000000004E-2</v>
      </c>
      <c r="P151" s="153" t="s">
        <v>5719</v>
      </c>
      <c r="Q151" s="153" t="s">
        <v>5719</v>
      </c>
      <c r="R151" s="153" t="s">
        <v>5719</v>
      </c>
      <c r="S151" s="153" t="s">
        <v>5719</v>
      </c>
      <c r="T151" s="153" t="s">
        <v>5719</v>
      </c>
      <c r="U151" s="153" t="s">
        <v>5719</v>
      </c>
      <c r="V151" s="153" t="s">
        <v>5719</v>
      </c>
      <c r="W151" s="153" t="s">
        <v>5719</v>
      </c>
      <c r="X151" s="153" t="s">
        <v>5719</v>
      </c>
      <c r="Y151" s="153" t="s">
        <v>5719</v>
      </c>
      <c r="Z151" s="153" t="s">
        <v>5719</v>
      </c>
      <c r="AA151" s="153" t="s">
        <v>5719</v>
      </c>
      <c r="AB151" s="153" t="s">
        <v>5719</v>
      </c>
      <c r="AC151" s="153" t="s">
        <v>5719</v>
      </c>
      <c r="AD151" s="153" t="s">
        <v>5719</v>
      </c>
      <c r="AE151" s="153" t="s">
        <v>5719</v>
      </c>
      <c r="AF151" s="153" t="s">
        <v>5719</v>
      </c>
      <c r="AG151" s="153" t="s">
        <v>5719</v>
      </c>
      <c r="AH151" s="153" t="s">
        <v>5719</v>
      </c>
      <c r="AI151" s="153" t="s">
        <v>5719</v>
      </c>
      <c r="AJ151" s="153" t="s">
        <v>5719</v>
      </c>
      <c r="AK151" s="153" t="s">
        <v>5719</v>
      </c>
      <c r="AL151" s="153" t="s">
        <v>5719</v>
      </c>
      <c r="AM151" s="153" t="s">
        <v>5719</v>
      </c>
      <c r="AN151" s="153" t="s">
        <v>5719</v>
      </c>
      <c r="AO151" s="153" t="s">
        <v>5719</v>
      </c>
      <c r="AP151" s="153" t="s">
        <v>5719</v>
      </c>
      <c r="AQ151" s="153" t="s">
        <v>5719</v>
      </c>
      <c r="AR151" s="153" t="s">
        <v>5719</v>
      </c>
      <c r="AS151" s="153" t="s">
        <v>5719</v>
      </c>
      <c r="AT151" s="153" t="s">
        <v>5719</v>
      </c>
      <c r="AU151" s="153" t="s">
        <v>5719</v>
      </c>
      <c r="AV151" s="153" t="s">
        <v>5719</v>
      </c>
      <c r="AW151" s="153" t="s">
        <v>5719</v>
      </c>
      <c r="AX151" s="153" t="s">
        <v>5719</v>
      </c>
      <c r="AY151" s="153" t="s">
        <v>5719</v>
      </c>
      <c r="AZ151" s="153" t="s">
        <v>5719</v>
      </c>
      <c r="BA151" s="153" t="s">
        <v>5719</v>
      </c>
      <c r="BB151" s="153" t="s">
        <v>5719</v>
      </c>
      <c r="BC151" s="153" t="s">
        <v>5719</v>
      </c>
      <c r="BD151" s="153" t="s">
        <v>5719</v>
      </c>
      <c r="BE151" s="153" t="s">
        <v>5719</v>
      </c>
      <c r="BF151" s="153" t="s">
        <v>5719</v>
      </c>
      <c r="BG151" s="153" t="s">
        <v>5719</v>
      </c>
      <c r="BH151" s="153" t="s">
        <v>5719</v>
      </c>
      <c r="BI151" s="153" t="s">
        <v>5719</v>
      </c>
      <c r="BJ151" s="153" t="s">
        <v>5719</v>
      </c>
      <c r="BK151" s="153" t="s">
        <v>5719</v>
      </c>
      <c r="BL151" s="153" t="s">
        <v>5719</v>
      </c>
      <c r="BM151" s="153" t="s">
        <v>5719</v>
      </c>
      <c r="BN151" s="153" t="s">
        <v>5719</v>
      </c>
      <c r="BO151" s="153" t="s">
        <v>5719</v>
      </c>
      <c r="BP151" s="153" t="s">
        <v>5719</v>
      </c>
      <c r="BQ151" s="153" t="s">
        <v>5719</v>
      </c>
      <c r="BR151" s="153" t="s">
        <v>5719</v>
      </c>
      <c r="BS151" s="153" t="s">
        <v>5719</v>
      </c>
      <c r="BT151" s="153" t="s">
        <v>5719</v>
      </c>
      <c r="BU151" s="153" t="s">
        <v>5719</v>
      </c>
      <c r="BV151" s="153" t="s">
        <v>5719</v>
      </c>
      <c r="BW151" s="153" t="s">
        <v>5719</v>
      </c>
      <c r="BX151" s="153" t="s">
        <v>5719</v>
      </c>
      <c r="BY151" s="153" t="s">
        <v>5719</v>
      </c>
      <c r="BZ151" s="153" t="s">
        <v>5719</v>
      </c>
      <c r="CA151" s="153" t="s">
        <v>5719</v>
      </c>
      <c r="CB151" s="153" t="s">
        <v>5719</v>
      </c>
      <c r="CC151" s="153" t="s">
        <v>5719</v>
      </c>
      <c r="CD151" s="153" t="s">
        <v>5719</v>
      </c>
      <c r="CE151" s="153" t="s">
        <v>5719</v>
      </c>
      <c r="CF151" s="153" t="s">
        <v>5719</v>
      </c>
      <c r="CG151" s="153" t="s">
        <v>5719</v>
      </c>
      <c r="CH151" s="153" t="s">
        <v>5719</v>
      </c>
      <c r="CI151" s="153" t="s">
        <v>5719</v>
      </c>
      <c r="CJ151" s="153" t="s">
        <v>5719</v>
      </c>
      <c r="CK151" s="153" t="s">
        <v>5719</v>
      </c>
      <c r="CL151" s="153" t="s">
        <v>5719</v>
      </c>
      <c r="CM151" s="153" t="s">
        <v>5719</v>
      </c>
      <c r="CN151" s="153" t="s">
        <v>5719</v>
      </c>
      <c r="CO151" s="153" t="s">
        <v>5719</v>
      </c>
      <c r="CP151" s="153" t="s">
        <v>5719</v>
      </c>
      <c r="CQ151" s="153" t="s">
        <v>5719</v>
      </c>
      <c r="CR151" s="153" t="s">
        <v>5719</v>
      </c>
      <c r="CS151" s="153" t="s">
        <v>5719</v>
      </c>
      <c r="CT151" s="153" t="s">
        <v>5719</v>
      </c>
      <c r="CU151" s="153" t="s">
        <v>5719</v>
      </c>
      <c r="CV151" s="153" t="s">
        <v>5719</v>
      </c>
      <c r="CW151" s="153" t="s">
        <v>5719</v>
      </c>
      <c r="CX151" s="153" t="s">
        <v>5719</v>
      </c>
      <c r="CY151" s="153" t="s">
        <v>5719</v>
      </c>
      <c r="CZ151" s="153" t="s">
        <v>5719</v>
      </c>
      <c r="DA151" s="153" t="s">
        <v>5719</v>
      </c>
      <c r="DB151" s="153" t="s">
        <v>5719</v>
      </c>
      <c r="DC151" s="153" t="s">
        <v>5719</v>
      </c>
      <c r="DD151" s="153" t="s">
        <v>5719</v>
      </c>
      <c r="DE151" s="153" t="s">
        <v>5719</v>
      </c>
      <c r="DF151" s="153" t="s">
        <v>5719</v>
      </c>
      <c r="DG151" s="153" t="s">
        <v>5719</v>
      </c>
      <c r="DH151" s="153" t="s">
        <v>5719</v>
      </c>
      <c r="DI151" s="153" t="s">
        <v>5719</v>
      </c>
      <c r="DJ151" s="153" t="s">
        <v>5719</v>
      </c>
      <c r="DK151" s="153" t="s">
        <v>5719</v>
      </c>
      <c r="DL151" s="153" t="s">
        <v>5719</v>
      </c>
      <c r="DM151" s="153" t="s">
        <v>5719</v>
      </c>
      <c r="DN151" s="153" t="s">
        <v>5719</v>
      </c>
      <c r="DO151" s="153" t="s">
        <v>5719</v>
      </c>
      <c r="DP151" s="153" t="s">
        <v>5719</v>
      </c>
      <c r="DQ151" s="153" t="s">
        <v>5719</v>
      </c>
      <c r="DR151" s="153" t="s">
        <v>5719</v>
      </c>
      <c r="DS151" s="153" t="s">
        <v>5719</v>
      </c>
      <c r="DT151" s="153" t="s">
        <v>5719</v>
      </c>
      <c r="DU151" s="153" t="s">
        <v>5719</v>
      </c>
      <c r="DV151" s="153" t="s">
        <v>5719</v>
      </c>
      <c r="DW151" s="153" t="s">
        <v>5719</v>
      </c>
      <c r="DX151" s="153" t="s">
        <v>5719</v>
      </c>
      <c r="DY151" s="153" t="s">
        <v>5719</v>
      </c>
      <c r="DZ151" s="153" t="s">
        <v>5719</v>
      </c>
      <c r="EA151" s="153" t="s">
        <v>5719</v>
      </c>
      <c r="EB151" s="153" t="s">
        <v>5719</v>
      </c>
      <c r="EC151" s="153" t="s">
        <v>5719</v>
      </c>
      <c r="ED151" s="153" t="s">
        <v>5719</v>
      </c>
      <c r="EE151" s="153" t="s">
        <v>5719</v>
      </c>
      <c r="EF151" s="153" t="s">
        <v>5719</v>
      </c>
      <c r="EG151" s="153" t="s">
        <v>5719</v>
      </c>
      <c r="EH151" s="153" t="s">
        <v>5719</v>
      </c>
      <c r="EI151" s="153" t="s">
        <v>5719</v>
      </c>
      <c r="EJ151" s="153" t="s">
        <v>5719</v>
      </c>
      <c r="EK151" s="153" t="s">
        <v>5719</v>
      </c>
      <c r="EL151" s="153" t="s">
        <v>5719</v>
      </c>
      <c r="EM151" s="153" t="s">
        <v>5719</v>
      </c>
      <c r="EN151" s="153" t="s">
        <v>5719</v>
      </c>
      <c r="EO151" s="153" t="s">
        <v>5719</v>
      </c>
      <c r="EP151" s="153" t="s">
        <v>5719</v>
      </c>
      <c r="EQ151" s="153" t="s">
        <v>5719</v>
      </c>
      <c r="ER151" s="153" t="s">
        <v>5719</v>
      </c>
      <c r="ES151" s="153" t="s">
        <v>5719</v>
      </c>
      <c r="ET151" s="153" t="s">
        <v>5719</v>
      </c>
      <c r="EU151" s="153" t="s">
        <v>5719</v>
      </c>
      <c r="EV151" s="153" t="s">
        <v>5719</v>
      </c>
      <c r="EW151" s="153" t="s">
        <v>5719</v>
      </c>
      <c r="EX151" s="153" t="s">
        <v>5719</v>
      </c>
      <c r="EY151" s="153" t="s">
        <v>5719</v>
      </c>
      <c r="EZ151" s="153" t="s">
        <v>5719</v>
      </c>
      <c r="FA151" s="153" t="s">
        <v>5719</v>
      </c>
      <c r="FB151" s="153" t="s">
        <v>5719</v>
      </c>
      <c r="FC151" s="153" t="s">
        <v>5719</v>
      </c>
      <c r="FD151" s="153" t="s">
        <v>5719</v>
      </c>
      <c r="FE151" s="153" t="s">
        <v>5719</v>
      </c>
      <c r="FF151" s="153" t="s">
        <v>5719</v>
      </c>
      <c r="FG151" s="153" t="s">
        <v>5719</v>
      </c>
      <c r="FH151" s="153" t="s">
        <v>5719</v>
      </c>
      <c r="FI151" s="153" t="s">
        <v>5719</v>
      </c>
      <c r="FJ151" s="153" t="s">
        <v>5719</v>
      </c>
      <c r="FK151" s="22">
        <v>95.132099999999994</v>
      </c>
      <c r="FL151" s="22">
        <v>95.132099999999994</v>
      </c>
      <c r="FM151" s="22">
        <v>96.1036</v>
      </c>
      <c r="FN151" s="22">
        <v>96.1036</v>
      </c>
      <c r="FO151" s="22">
        <v>96.1036</v>
      </c>
      <c r="FP151" s="22">
        <v>96.355099999999993</v>
      </c>
      <c r="FQ151" s="22">
        <v>96.355099999999993</v>
      </c>
      <c r="FR151" s="22">
        <v>96.355099999999993</v>
      </c>
      <c r="FS151" s="22">
        <v>97.348399999999998</v>
      </c>
      <c r="FT151" s="22">
        <v>97.348399999999998</v>
      </c>
      <c r="FU151" s="22">
        <v>97.348399999999998</v>
      </c>
      <c r="FV151" s="22">
        <v>97.35</v>
      </c>
      <c r="FW151" s="22">
        <v>97.35</v>
      </c>
      <c r="FX151" s="22">
        <v>97.35</v>
      </c>
      <c r="FY151" s="22">
        <v>97.317400000000006</v>
      </c>
      <c r="FZ151" s="22">
        <v>97.317400000000006</v>
      </c>
      <c r="GA151" s="22">
        <v>97.317400000000006</v>
      </c>
      <c r="GB151" s="22">
        <v>97.625600000000006</v>
      </c>
      <c r="GC151" s="22">
        <v>97.625600000000006</v>
      </c>
      <c r="GD151" s="22">
        <v>97.625600000000006</v>
      </c>
      <c r="GE151" s="22">
        <v>99.517300000000006</v>
      </c>
      <c r="GF151" s="22">
        <v>99.517300000000006</v>
      </c>
      <c r="GG151" s="22">
        <v>99.517300000000006</v>
      </c>
      <c r="GH151" s="22">
        <v>101.5703</v>
      </c>
      <c r="GI151" s="22">
        <v>101.5703</v>
      </c>
      <c r="GJ151" s="22">
        <v>101.5703</v>
      </c>
      <c r="GK151" s="22">
        <v>103.6771</v>
      </c>
      <c r="GL151" s="22">
        <v>103.6771</v>
      </c>
      <c r="GM151" s="22">
        <v>103.6771</v>
      </c>
      <c r="GN151" s="22">
        <v>104.86960000000001</v>
      </c>
      <c r="GO151" s="22">
        <v>104.86960000000001</v>
      </c>
      <c r="GP151" s="22">
        <v>104.86960000000001</v>
      </c>
      <c r="GQ151" s="22">
        <v>104.9751</v>
      </c>
      <c r="GR151" s="22">
        <v>104.9751</v>
      </c>
      <c r="GS151" s="22">
        <v>104.9751</v>
      </c>
      <c r="GT151" s="22">
        <v>103.6754</v>
      </c>
      <c r="GU151" s="22">
        <v>103.6754</v>
      </c>
      <c r="GV151" s="22">
        <v>103.6754</v>
      </c>
      <c r="GW151" s="22">
        <v>103.6095</v>
      </c>
      <c r="GX151" s="22">
        <v>103.6095</v>
      </c>
      <c r="GY151" s="22">
        <v>103.6095</v>
      </c>
      <c r="GZ151" s="22">
        <v>103.2276</v>
      </c>
      <c r="HA151" s="22">
        <v>103.2276</v>
      </c>
      <c r="HB151" s="22">
        <v>103.2276</v>
      </c>
      <c r="HC151" s="22">
        <v>102.02760000000001</v>
      </c>
      <c r="HD151" s="22">
        <v>102.02760000000001</v>
      </c>
      <c r="HE151" s="22">
        <v>102.02760000000001</v>
      </c>
      <c r="HF151" s="22">
        <v>101.07599999999999</v>
      </c>
      <c r="HG151" s="22">
        <v>101.07599999999999</v>
      </c>
      <c r="HH151" s="22">
        <v>101.07599999999999</v>
      </c>
      <c r="HI151" s="22">
        <v>100.4033</v>
      </c>
      <c r="HJ151" s="22">
        <v>100.4033</v>
      </c>
      <c r="HK151" s="22">
        <v>100.4033</v>
      </c>
      <c r="HL151" s="22">
        <v>99.185400000000001</v>
      </c>
      <c r="HM151" s="22">
        <v>99.185400000000001</v>
      </c>
      <c r="HN151" s="22">
        <v>99.185400000000001</v>
      </c>
      <c r="HO151" s="22">
        <v>99.825100000000006</v>
      </c>
      <c r="HP151" s="22">
        <v>99.825100000000006</v>
      </c>
      <c r="HQ151" s="22">
        <v>99.825100000000006</v>
      </c>
      <c r="HR151" s="22">
        <v>100</v>
      </c>
      <c r="HS151" s="167">
        <v>100</v>
      </c>
      <c r="HT151" s="22">
        <v>100</v>
      </c>
      <c r="HU151" s="4">
        <v>100.6361</v>
      </c>
      <c r="HV151" s="4">
        <v>100.6361</v>
      </c>
      <c r="HW151" s="4">
        <v>100.6361</v>
      </c>
      <c r="HX151" s="4">
        <v>110.60039999999999</v>
      </c>
      <c r="HY151" s="4">
        <v>110.60039999999999</v>
      </c>
      <c r="HZ151" s="4">
        <v>110.60039999999999</v>
      </c>
      <c r="IA151" s="4">
        <v>111.99079999999999</v>
      </c>
      <c r="IB151" s="4">
        <v>111.99079999999999</v>
      </c>
      <c r="IC151" s="4">
        <v>111.99079999999999</v>
      </c>
      <c r="ID151" s="4">
        <v>108.2634</v>
      </c>
      <c r="IE151" s="4">
        <v>108.2634</v>
      </c>
      <c r="IF151" s="4">
        <v>108.2634</v>
      </c>
      <c r="IG151" s="4">
        <v>108.94750000000001</v>
      </c>
      <c r="IH151" s="4">
        <v>108.94750000000001</v>
      </c>
      <c r="II151" s="4">
        <v>108.94750000000001</v>
      </c>
      <c r="IJ151" s="28">
        <v>114.0735</v>
      </c>
    </row>
    <row r="152" spans="1:244" s="94" customFormat="1" ht="11.1" customHeight="1" x14ac:dyDescent="0.2">
      <c r="A152" s="95" t="s">
        <v>2321</v>
      </c>
      <c r="B152"/>
      <c r="C152" t="s">
        <v>5601</v>
      </c>
      <c r="D152" s="46" t="s">
        <v>509</v>
      </c>
      <c r="E152" s="58"/>
      <c r="F152" s="34"/>
      <c r="G152" s="34"/>
      <c r="H152" s="34"/>
      <c r="I152" s="34"/>
      <c r="J152" s="34" t="str">
        <f>IF(LEFT($J$1,1)="1",VLOOKUP($A152,PPI_IPI_PGA_PGAI!$A:$I,2,FALSE),IF(LEFT($J$1,1)="2",VLOOKUP($A152,PPI_IPI_PGA_PGAI!$A:$I,3,FALSE),IF(LEFT($J$1,1)="3",VLOOKUP($A152,PPI_IPI_PGA_PGAI!$A:$I,4,FALSE),VLOOKUP($A152,PPI_IPI_PGA_PGAI!$A:$I,5,FALSE))))</f>
        <v>Kunststoffrohre</v>
      </c>
      <c r="K152" s="34"/>
      <c r="L152" s="34"/>
      <c r="M152" s="34"/>
      <c r="N152" s="191"/>
      <c r="O152" s="5">
        <v>0.22070000000000001</v>
      </c>
      <c r="P152" s="153" t="s">
        <v>5719</v>
      </c>
      <c r="Q152" s="153" t="s">
        <v>5719</v>
      </c>
      <c r="R152" s="153" t="s">
        <v>5719</v>
      </c>
      <c r="S152" s="153" t="s">
        <v>5719</v>
      </c>
      <c r="T152" s="153" t="s">
        <v>5719</v>
      </c>
      <c r="U152" s="153" t="s">
        <v>5719</v>
      </c>
      <c r="V152" s="153" t="s">
        <v>5719</v>
      </c>
      <c r="W152" s="153" t="s">
        <v>5719</v>
      </c>
      <c r="X152" s="153" t="s">
        <v>5719</v>
      </c>
      <c r="Y152" s="153" t="s">
        <v>5719</v>
      </c>
      <c r="Z152" s="153" t="s">
        <v>5719</v>
      </c>
      <c r="AA152" s="153" t="s">
        <v>5719</v>
      </c>
      <c r="AB152" s="153" t="s">
        <v>5719</v>
      </c>
      <c r="AC152" s="153" t="s">
        <v>5719</v>
      </c>
      <c r="AD152" s="153" t="s">
        <v>5719</v>
      </c>
      <c r="AE152" s="153" t="s">
        <v>5719</v>
      </c>
      <c r="AF152" s="153" t="s">
        <v>5719</v>
      </c>
      <c r="AG152" s="153" t="s">
        <v>5719</v>
      </c>
      <c r="AH152" s="153" t="s">
        <v>5719</v>
      </c>
      <c r="AI152" s="153" t="s">
        <v>5719</v>
      </c>
      <c r="AJ152" s="153" t="s">
        <v>5719</v>
      </c>
      <c r="AK152" s="153" t="s">
        <v>5719</v>
      </c>
      <c r="AL152" s="153" t="s">
        <v>5719</v>
      </c>
      <c r="AM152" s="153" t="s">
        <v>5719</v>
      </c>
      <c r="AN152" s="153" t="s">
        <v>5719</v>
      </c>
      <c r="AO152" s="153" t="s">
        <v>5719</v>
      </c>
      <c r="AP152" s="153" t="s">
        <v>5719</v>
      </c>
      <c r="AQ152" s="153" t="s">
        <v>5719</v>
      </c>
      <c r="AR152" s="153" t="s">
        <v>5719</v>
      </c>
      <c r="AS152" s="153" t="s">
        <v>5719</v>
      </c>
      <c r="AT152" s="153" t="s">
        <v>5719</v>
      </c>
      <c r="AU152" s="153" t="s">
        <v>5719</v>
      </c>
      <c r="AV152" s="153" t="s">
        <v>5719</v>
      </c>
      <c r="AW152" s="153" t="s">
        <v>5719</v>
      </c>
      <c r="AX152" s="153" t="s">
        <v>5719</v>
      </c>
      <c r="AY152" s="153" t="s">
        <v>5719</v>
      </c>
      <c r="AZ152" s="153" t="s">
        <v>5719</v>
      </c>
      <c r="BA152" s="153" t="s">
        <v>5719</v>
      </c>
      <c r="BB152" s="153" t="s">
        <v>5719</v>
      </c>
      <c r="BC152" s="153" t="s">
        <v>5719</v>
      </c>
      <c r="BD152" s="153" t="s">
        <v>5719</v>
      </c>
      <c r="BE152" s="153" t="s">
        <v>5719</v>
      </c>
      <c r="BF152" s="153" t="s">
        <v>5719</v>
      </c>
      <c r="BG152" s="153" t="s">
        <v>5719</v>
      </c>
      <c r="BH152" s="153" t="s">
        <v>5719</v>
      </c>
      <c r="BI152" s="153" t="s">
        <v>5719</v>
      </c>
      <c r="BJ152" s="153" t="s">
        <v>5719</v>
      </c>
      <c r="BK152" s="153" t="s">
        <v>5719</v>
      </c>
      <c r="BL152" s="153" t="s">
        <v>5719</v>
      </c>
      <c r="BM152" s="153" t="s">
        <v>5719</v>
      </c>
      <c r="BN152" s="153" t="s">
        <v>5719</v>
      </c>
      <c r="BO152" s="153" t="s">
        <v>5719</v>
      </c>
      <c r="BP152" s="153" t="s">
        <v>5719</v>
      </c>
      <c r="BQ152" s="153" t="s">
        <v>5719</v>
      </c>
      <c r="BR152" s="153" t="s">
        <v>5719</v>
      </c>
      <c r="BS152" s="153" t="s">
        <v>5719</v>
      </c>
      <c r="BT152" s="153" t="s">
        <v>5719</v>
      </c>
      <c r="BU152" s="153" t="s">
        <v>5719</v>
      </c>
      <c r="BV152" s="153" t="s">
        <v>5719</v>
      </c>
      <c r="BW152" s="153" t="s">
        <v>5719</v>
      </c>
      <c r="BX152" s="153" t="s">
        <v>5719</v>
      </c>
      <c r="BY152" s="153" t="s">
        <v>5719</v>
      </c>
      <c r="BZ152" s="153" t="s">
        <v>5719</v>
      </c>
      <c r="CA152" s="153" t="s">
        <v>5719</v>
      </c>
      <c r="CB152" s="153" t="s">
        <v>5719</v>
      </c>
      <c r="CC152" s="153" t="s">
        <v>5719</v>
      </c>
      <c r="CD152" s="153" t="s">
        <v>5719</v>
      </c>
      <c r="CE152" s="153" t="s">
        <v>5719</v>
      </c>
      <c r="CF152" s="153" t="s">
        <v>5719</v>
      </c>
      <c r="CG152" s="153" t="s">
        <v>5719</v>
      </c>
      <c r="CH152" s="153" t="s">
        <v>5719</v>
      </c>
      <c r="CI152" s="153" t="s">
        <v>5719</v>
      </c>
      <c r="CJ152" s="153" t="s">
        <v>5719</v>
      </c>
      <c r="CK152" s="153" t="s">
        <v>5719</v>
      </c>
      <c r="CL152" s="153" t="s">
        <v>5719</v>
      </c>
      <c r="CM152" s="153" t="s">
        <v>5719</v>
      </c>
      <c r="CN152" s="153" t="s">
        <v>5719</v>
      </c>
      <c r="CO152" s="153" t="s">
        <v>5719</v>
      </c>
      <c r="CP152" s="153" t="s">
        <v>5719</v>
      </c>
      <c r="CQ152" s="153" t="s">
        <v>5719</v>
      </c>
      <c r="CR152" s="153" t="s">
        <v>5719</v>
      </c>
      <c r="CS152" s="153" t="s">
        <v>5719</v>
      </c>
      <c r="CT152" s="153" t="s">
        <v>5719</v>
      </c>
      <c r="CU152" s="153" t="s">
        <v>5719</v>
      </c>
      <c r="CV152" s="153" t="s">
        <v>5719</v>
      </c>
      <c r="CW152" s="153" t="s">
        <v>5719</v>
      </c>
      <c r="CX152" s="153" t="s">
        <v>5719</v>
      </c>
      <c r="CY152" s="153" t="s">
        <v>5719</v>
      </c>
      <c r="CZ152" s="153" t="s">
        <v>5719</v>
      </c>
      <c r="DA152" s="153" t="s">
        <v>5719</v>
      </c>
      <c r="DB152" s="153" t="s">
        <v>5719</v>
      </c>
      <c r="DC152" s="153" t="s">
        <v>5719</v>
      </c>
      <c r="DD152" s="153" t="s">
        <v>5719</v>
      </c>
      <c r="DE152" s="153" t="s">
        <v>5719</v>
      </c>
      <c r="DF152" s="153" t="s">
        <v>5719</v>
      </c>
      <c r="DG152" s="153" t="s">
        <v>5719</v>
      </c>
      <c r="DH152" s="153" t="s">
        <v>5719</v>
      </c>
      <c r="DI152" s="153" t="s">
        <v>5719</v>
      </c>
      <c r="DJ152" s="153" t="s">
        <v>5719</v>
      </c>
      <c r="DK152" s="153" t="s">
        <v>5719</v>
      </c>
      <c r="DL152" s="153" t="s">
        <v>5719</v>
      </c>
      <c r="DM152" s="153" t="s">
        <v>5719</v>
      </c>
      <c r="DN152" s="153" t="s">
        <v>5719</v>
      </c>
      <c r="DO152" s="153" t="s">
        <v>5719</v>
      </c>
      <c r="DP152" s="153" t="s">
        <v>5719</v>
      </c>
      <c r="DQ152" s="153" t="s">
        <v>5719</v>
      </c>
      <c r="DR152" s="153" t="s">
        <v>5719</v>
      </c>
      <c r="DS152" s="153" t="s">
        <v>5719</v>
      </c>
      <c r="DT152" s="153" t="s">
        <v>5719</v>
      </c>
      <c r="DU152" s="153" t="s">
        <v>5719</v>
      </c>
      <c r="DV152" s="153" t="s">
        <v>5719</v>
      </c>
      <c r="DW152" s="153" t="s">
        <v>5719</v>
      </c>
      <c r="DX152" s="153" t="s">
        <v>5719</v>
      </c>
      <c r="DY152" s="153" t="s">
        <v>5719</v>
      </c>
      <c r="DZ152" s="153" t="s">
        <v>5719</v>
      </c>
      <c r="EA152" s="153" t="s">
        <v>5719</v>
      </c>
      <c r="EB152" s="153" t="s">
        <v>5719</v>
      </c>
      <c r="EC152" s="153" t="s">
        <v>5719</v>
      </c>
      <c r="ED152" s="153" t="s">
        <v>5719</v>
      </c>
      <c r="EE152" s="153" t="s">
        <v>5719</v>
      </c>
      <c r="EF152" s="153" t="s">
        <v>5719</v>
      </c>
      <c r="EG152" s="153" t="s">
        <v>5719</v>
      </c>
      <c r="EH152" s="153" t="s">
        <v>5719</v>
      </c>
      <c r="EI152" s="153" t="s">
        <v>5719</v>
      </c>
      <c r="EJ152" s="153" t="s">
        <v>5719</v>
      </c>
      <c r="EK152" s="153" t="s">
        <v>5719</v>
      </c>
      <c r="EL152" s="153" t="s">
        <v>5719</v>
      </c>
      <c r="EM152" s="153" t="s">
        <v>5719</v>
      </c>
      <c r="EN152" s="153" t="s">
        <v>5719</v>
      </c>
      <c r="EO152" s="153" t="s">
        <v>5719</v>
      </c>
      <c r="EP152" s="153" t="s">
        <v>5719</v>
      </c>
      <c r="EQ152" s="153" t="s">
        <v>5719</v>
      </c>
      <c r="ER152" s="153" t="s">
        <v>5719</v>
      </c>
      <c r="ES152" s="153" t="s">
        <v>5719</v>
      </c>
      <c r="ET152" s="153" t="s">
        <v>5719</v>
      </c>
      <c r="EU152" s="153" t="s">
        <v>5719</v>
      </c>
      <c r="EV152" s="153" t="s">
        <v>5719</v>
      </c>
      <c r="EW152" s="153" t="s">
        <v>5719</v>
      </c>
      <c r="EX152" s="153" t="s">
        <v>5719</v>
      </c>
      <c r="EY152" s="153" t="s">
        <v>5719</v>
      </c>
      <c r="EZ152" s="153" t="s">
        <v>5719</v>
      </c>
      <c r="FA152" s="153" t="s">
        <v>5719</v>
      </c>
      <c r="FB152" s="153" t="s">
        <v>5719</v>
      </c>
      <c r="FC152" s="153" t="s">
        <v>5719</v>
      </c>
      <c r="FD152" s="153" t="s">
        <v>5719</v>
      </c>
      <c r="FE152" s="153" t="s">
        <v>5719</v>
      </c>
      <c r="FF152" s="153" t="s">
        <v>5719</v>
      </c>
      <c r="FG152" s="153" t="s">
        <v>5719</v>
      </c>
      <c r="FH152" s="153" t="s">
        <v>5719</v>
      </c>
      <c r="FI152" s="153" t="s">
        <v>5719</v>
      </c>
      <c r="FJ152" s="153" t="s">
        <v>5719</v>
      </c>
      <c r="FK152" s="22">
        <v>103.04349999999999</v>
      </c>
      <c r="FL152" s="22">
        <v>103.04349999999999</v>
      </c>
      <c r="FM152" s="22">
        <v>104.4072</v>
      </c>
      <c r="FN152" s="22">
        <v>104.4072</v>
      </c>
      <c r="FO152" s="22">
        <v>104.4072</v>
      </c>
      <c r="FP152" s="22">
        <v>107.5445</v>
      </c>
      <c r="FQ152" s="22">
        <v>107.5445</v>
      </c>
      <c r="FR152" s="22">
        <v>107.5445</v>
      </c>
      <c r="FS152" s="22">
        <v>107.6409</v>
      </c>
      <c r="FT152" s="22">
        <v>107.6409</v>
      </c>
      <c r="FU152" s="22">
        <v>107.6409</v>
      </c>
      <c r="FV152" s="22">
        <v>109.76779999999999</v>
      </c>
      <c r="FW152" s="22">
        <v>109.76779999999999</v>
      </c>
      <c r="FX152" s="22">
        <v>109.76779999999999</v>
      </c>
      <c r="FY152" s="22">
        <v>111.0022</v>
      </c>
      <c r="FZ152" s="22">
        <v>111.0022</v>
      </c>
      <c r="GA152" s="22">
        <v>111.0022</v>
      </c>
      <c r="GB152" s="22">
        <v>108.93559999999999</v>
      </c>
      <c r="GC152" s="22">
        <v>108.93559999999999</v>
      </c>
      <c r="GD152" s="22">
        <v>108.93559999999999</v>
      </c>
      <c r="GE152" s="22">
        <v>111.0971</v>
      </c>
      <c r="GF152" s="22">
        <v>111.0971</v>
      </c>
      <c r="GG152" s="22">
        <v>111.0971</v>
      </c>
      <c r="GH152" s="22">
        <v>111.35550000000001</v>
      </c>
      <c r="GI152" s="22">
        <v>111.35550000000001</v>
      </c>
      <c r="GJ152" s="22">
        <v>111.35550000000001</v>
      </c>
      <c r="GK152" s="22">
        <v>110.85469999999999</v>
      </c>
      <c r="GL152" s="22">
        <v>110.85469999999999</v>
      </c>
      <c r="GM152" s="22">
        <v>110.85469999999999</v>
      </c>
      <c r="GN152" s="22">
        <v>109.8002</v>
      </c>
      <c r="GO152" s="22">
        <v>109.8002</v>
      </c>
      <c r="GP152" s="22">
        <v>109.8002</v>
      </c>
      <c r="GQ152" s="22">
        <v>108.3831</v>
      </c>
      <c r="GR152" s="22">
        <v>108.3831</v>
      </c>
      <c r="GS152" s="22">
        <v>108.3831</v>
      </c>
      <c r="GT152" s="22">
        <v>110.00660000000001</v>
      </c>
      <c r="GU152" s="22">
        <v>110.00660000000001</v>
      </c>
      <c r="GV152" s="22">
        <v>110.00660000000001</v>
      </c>
      <c r="GW152" s="22">
        <v>111.15940000000001</v>
      </c>
      <c r="GX152" s="22">
        <v>111.15940000000001</v>
      </c>
      <c r="GY152" s="22">
        <v>111.15940000000001</v>
      </c>
      <c r="GZ152" s="22">
        <v>110.0022</v>
      </c>
      <c r="HA152" s="22">
        <v>110.0022</v>
      </c>
      <c r="HB152" s="22">
        <v>110.0022</v>
      </c>
      <c r="HC152" s="22">
        <v>107.9902</v>
      </c>
      <c r="HD152" s="22">
        <v>107.9902</v>
      </c>
      <c r="HE152" s="22">
        <v>107.9902</v>
      </c>
      <c r="HF152" s="22">
        <v>106.4743</v>
      </c>
      <c r="HG152" s="22">
        <v>106.4743</v>
      </c>
      <c r="HH152" s="22">
        <v>106.4743</v>
      </c>
      <c r="HI152" s="22">
        <v>103.2647</v>
      </c>
      <c r="HJ152" s="22">
        <v>103.2647</v>
      </c>
      <c r="HK152" s="22">
        <v>103.2647</v>
      </c>
      <c r="HL152" s="22">
        <v>102.1981</v>
      </c>
      <c r="HM152" s="22">
        <v>102.1981</v>
      </c>
      <c r="HN152" s="22">
        <v>102.1981</v>
      </c>
      <c r="HO152" s="22">
        <v>103.0231</v>
      </c>
      <c r="HP152" s="22">
        <v>103.0231</v>
      </c>
      <c r="HQ152" s="22">
        <v>103.0231</v>
      </c>
      <c r="HR152" s="22">
        <v>100</v>
      </c>
      <c r="HS152" s="167">
        <v>100</v>
      </c>
      <c r="HT152" s="22">
        <v>100</v>
      </c>
      <c r="HU152" s="4">
        <v>101.10939999999999</v>
      </c>
      <c r="HV152" s="4">
        <v>101.10939999999999</v>
      </c>
      <c r="HW152" s="4">
        <v>101.10939999999999</v>
      </c>
      <c r="HX152" s="4">
        <v>104.66840000000001</v>
      </c>
      <c r="HY152" s="4">
        <v>104.66840000000001</v>
      </c>
      <c r="HZ152" s="4">
        <v>104.66840000000001</v>
      </c>
      <c r="IA152" s="4">
        <v>107.14019999999999</v>
      </c>
      <c r="IB152" s="4">
        <v>107.14019999999999</v>
      </c>
      <c r="IC152" s="4">
        <v>107.14019999999999</v>
      </c>
      <c r="ID152" s="4">
        <v>107.01990000000001</v>
      </c>
      <c r="IE152" s="4">
        <v>107.01990000000001</v>
      </c>
      <c r="IF152" s="4">
        <v>107.01990000000001</v>
      </c>
      <c r="IG152" s="4">
        <v>107.4229</v>
      </c>
      <c r="IH152" s="4">
        <v>107.4229</v>
      </c>
      <c r="II152" s="4">
        <v>107.4229</v>
      </c>
      <c r="IJ152" s="28">
        <v>109.7548</v>
      </c>
    </row>
    <row r="153" spans="1:244" s="94" customFormat="1" ht="11.1" customHeight="1" x14ac:dyDescent="0.2">
      <c r="A153" s="95" t="s">
        <v>2322</v>
      </c>
      <c r="B153"/>
      <c r="C153" t="s">
        <v>5602</v>
      </c>
      <c r="D153" s="46" t="s">
        <v>538</v>
      </c>
      <c r="E153" s="58"/>
      <c r="F153" s="34"/>
      <c r="G153" s="34"/>
      <c r="H153" s="34"/>
      <c r="I153" s="34"/>
      <c r="J153" s="34" t="str">
        <f>IF(LEFT($J$1,1)="1",VLOOKUP($A153,PPI_IPI_PGA_PGAI!$A:$I,2,FALSE),IF(LEFT($J$1,1)="2",VLOOKUP($A153,PPI_IPI_PGA_PGAI!$A:$I,3,FALSE),IF(LEFT($J$1,1)="3",VLOOKUP($A153,PPI_IPI_PGA_PGAI!$A:$I,4,FALSE),VLOOKUP($A153,PPI_IPI_PGA_PGAI!$A:$I,5,FALSE))))</f>
        <v>Sonstiges Halbzeug</v>
      </c>
      <c r="K153" s="34"/>
      <c r="L153" s="34"/>
      <c r="M153" s="34"/>
      <c r="N153" s="191"/>
      <c r="O153" s="5">
        <v>5.6399999999999999E-2</v>
      </c>
      <c r="P153" s="153" t="s">
        <v>5719</v>
      </c>
      <c r="Q153" s="153" t="s">
        <v>5719</v>
      </c>
      <c r="R153" s="153" t="s">
        <v>5719</v>
      </c>
      <c r="S153" s="153" t="s">
        <v>5719</v>
      </c>
      <c r="T153" s="153" t="s">
        <v>5719</v>
      </c>
      <c r="U153" s="153" t="s">
        <v>5719</v>
      </c>
      <c r="V153" s="153" t="s">
        <v>5719</v>
      </c>
      <c r="W153" s="153" t="s">
        <v>5719</v>
      </c>
      <c r="X153" s="153" t="s">
        <v>5719</v>
      </c>
      <c r="Y153" s="153" t="s">
        <v>5719</v>
      </c>
      <c r="Z153" s="153" t="s">
        <v>5719</v>
      </c>
      <c r="AA153" s="153" t="s">
        <v>5719</v>
      </c>
      <c r="AB153" s="153" t="s">
        <v>5719</v>
      </c>
      <c r="AC153" s="153" t="s">
        <v>5719</v>
      </c>
      <c r="AD153" s="153" t="s">
        <v>5719</v>
      </c>
      <c r="AE153" s="153" t="s">
        <v>5719</v>
      </c>
      <c r="AF153" s="153" t="s">
        <v>5719</v>
      </c>
      <c r="AG153" s="153" t="s">
        <v>5719</v>
      </c>
      <c r="AH153" s="153" t="s">
        <v>5719</v>
      </c>
      <c r="AI153" s="153" t="s">
        <v>5719</v>
      </c>
      <c r="AJ153" s="153" t="s">
        <v>5719</v>
      </c>
      <c r="AK153" s="153" t="s">
        <v>5719</v>
      </c>
      <c r="AL153" s="153" t="s">
        <v>5719</v>
      </c>
      <c r="AM153" s="153" t="s">
        <v>5719</v>
      </c>
      <c r="AN153" s="153" t="s">
        <v>5719</v>
      </c>
      <c r="AO153" s="153" t="s">
        <v>5719</v>
      </c>
      <c r="AP153" s="153" t="s">
        <v>5719</v>
      </c>
      <c r="AQ153" s="153" t="s">
        <v>5719</v>
      </c>
      <c r="AR153" s="153" t="s">
        <v>5719</v>
      </c>
      <c r="AS153" s="153" t="s">
        <v>5719</v>
      </c>
      <c r="AT153" s="153" t="s">
        <v>5719</v>
      </c>
      <c r="AU153" s="153" t="s">
        <v>5719</v>
      </c>
      <c r="AV153" s="153" t="s">
        <v>5719</v>
      </c>
      <c r="AW153" s="153" t="s">
        <v>5719</v>
      </c>
      <c r="AX153" s="153" t="s">
        <v>5719</v>
      </c>
      <c r="AY153" s="153" t="s">
        <v>5719</v>
      </c>
      <c r="AZ153" s="153" t="s">
        <v>5719</v>
      </c>
      <c r="BA153" s="153" t="s">
        <v>5719</v>
      </c>
      <c r="BB153" s="153" t="s">
        <v>5719</v>
      </c>
      <c r="BC153" s="153" t="s">
        <v>5719</v>
      </c>
      <c r="BD153" s="153" t="s">
        <v>5719</v>
      </c>
      <c r="BE153" s="153" t="s">
        <v>5719</v>
      </c>
      <c r="BF153" s="153" t="s">
        <v>5719</v>
      </c>
      <c r="BG153" s="153" t="s">
        <v>5719</v>
      </c>
      <c r="BH153" s="153" t="s">
        <v>5719</v>
      </c>
      <c r="BI153" s="153" t="s">
        <v>5719</v>
      </c>
      <c r="BJ153" s="153" t="s">
        <v>5719</v>
      </c>
      <c r="BK153" s="153" t="s">
        <v>5719</v>
      </c>
      <c r="BL153" s="153" t="s">
        <v>5719</v>
      </c>
      <c r="BM153" s="153" t="s">
        <v>5719</v>
      </c>
      <c r="BN153" s="153" t="s">
        <v>5719</v>
      </c>
      <c r="BO153" s="153" t="s">
        <v>5719</v>
      </c>
      <c r="BP153" s="153" t="s">
        <v>5719</v>
      </c>
      <c r="BQ153" s="153" t="s">
        <v>5719</v>
      </c>
      <c r="BR153" s="153" t="s">
        <v>5719</v>
      </c>
      <c r="BS153" s="153" t="s">
        <v>5719</v>
      </c>
      <c r="BT153" s="153" t="s">
        <v>5719</v>
      </c>
      <c r="BU153" s="153" t="s">
        <v>5719</v>
      </c>
      <c r="BV153" s="153" t="s">
        <v>5719</v>
      </c>
      <c r="BW153" s="153" t="s">
        <v>5719</v>
      </c>
      <c r="BX153" s="153" t="s">
        <v>5719</v>
      </c>
      <c r="BY153" s="153" t="s">
        <v>5719</v>
      </c>
      <c r="BZ153" s="153" t="s">
        <v>5719</v>
      </c>
      <c r="CA153" s="153" t="s">
        <v>5719</v>
      </c>
      <c r="CB153" s="153" t="s">
        <v>5719</v>
      </c>
      <c r="CC153" s="153" t="s">
        <v>5719</v>
      </c>
      <c r="CD153" s="153" t="s">
        <v>5719</v>
      </c>
      <c r="CE153" s="153" t="s">
        <v>5719</v>
      </c>
      <c r="CF153" s="153" t="s">
        <v>5719</v>
      </c>
      <c r="CG153" s="153" t="s">
        <v>5719</v>
      </c>
      <c r="CH153" s="153" t="s">
        <v>5719</v>
      </c>
      <c r="CI153" s="153" t="s">
        <v>5719</v>
      </c>
      <c r="CJ153" s="153" t="s">
        <v>5719</v>
      </c>
      <c r="CK153" s="153" t="s">
        <v>5719</v>
      </c>
      <c r="CL153" s="153" t="s">
        <v>5719</v>
      </c>
      <c r="CM153" s="153" t="s">
        <v>5719</v>
      </c>
      <c r="CN153" s="153" t="s">
        <v>5719</v>
      </c>
      <c r="CO153" s="153" t="s">
        <v>5719</v>
      </c>
      <c r="CP153" s="153" t="s">
        <v>5719</v>
      </c>
      <c r="CQ153" s="153" t="s">
        <v>5719</v>
      </c>
      <c r="CR153" s="153" t="s">
        <v>5719</v>
      </c>
      <c r="CS153" s="153" t="s">
        <v>5719</v>
      </c>
      <c r="CT153" s="153" t="s">
        <v>5719</v>
      </c>
      <c r="CU153" s="153" t="s">
        <v>5719</v>
      </c>
      <c r="CV153" s="153" t="s">
        <v>5719</v>
      </c>
      <c r="CW153" s="153" t="s">
        <v>5719</v>
      </c>
      <c r="CX153" s="153" t="s">
        <v>5719</v>
      </c>
      <c r="CY153" s="153" t="s">
        <v>5719</v>
      </c>
      <c r="CZ153" s="153" t="s">
        <v>5719</v>
      </c>
      <c r="DA153" s="153" t="s">
        <v>5719</v>
      </c>
      <c r="DB153" s="153" t="s">
        <v>5719</v>
      </c>
      <c r="DC153" s="153" t="s">
        <v>5719</v>
      </c>
      <c r="DD153" s="153" t="s">
        <v>5719</v>
      </c>
      <c r="DE153" s="153" t="s">
        <v>5719</v>
      </c>
      <c r="DF153" s="153" t="s">
        <v>5719</v>
      </c>
      <c r="DG153" s="153" t="s">
        <v>5719</v>
      </c>
      <c r="DH153" s="153" t="s">
        <v>5719</v>
      </c>
      <c r="DI153" s="153" t="s">
        <v>5719</v>
      </c>
      <c r="DJ153" s="153" t="s">
        <v>5719</v>
      </c>
      <c r="DK153" s="153" t="s">
        <v>5719</v>
      </c>
      <c r="DL153" s="153" t="s">
        <v>5719</v>
      </c>
      <c r="DM153" s="153" t="s">
        <v>5719</v>
      </c>
      <c r="DN153" s="153" t="s">
        <v>5719</v>
      </c>
      <c r="DO153" s="153" t="s">
        <v>5719</v>
      </c>
      <c r="DP153" s="153" t="s">
        <v>5719</v>
      </c>
      <c r="DQ153" s="153" t="s">
        <v>5719</v>
      </c>
      <c r="DR153" s="153" t="s">
        <v>5719</v>
      </c>
      <c r="DS153" s="153" t="s">
        <v>5719</v>
      </c>
      <c r="DT153" s="153" t="s">
        <v>5719</v>
      </c>
      <c r="DU153" s="153" t="s">
        <v>5719</v>
      </c>
      <c r="DV153" s="153" t="s">
        <v>5719</v>
      </c>
      <c r="DW153" s="153" t="s">
        <v>5719</v>
      </c>
      <c r="DX153" s="153" t="s">
        <v>5719</v>
      </c>
      <c r="DY153" s="153" t="s">
        <v>5719</v>
      </c>
      <c r="DZ153" s="153" t="s">
        <v>5719</v>
      </c>
      <c r="EA153" s="153" t="s">
        <v>5719</v>
      </c>
      <c r="EB153" s="153" t="s">
        <v>5719</v>
      </c>
      <c r="EC153" s="153" t="s">
        <v>5719</v>
      </c>
      <c r="ED153" s="153" t="s">
        <v>5719</v>
      </c>
      <c r="EE153" s="153" t="s">
        <v>5719</v>
      </c>
      <c r="EF153" s="153" t="s">
        <v>5719</v>
      </c>
      <c r="EG153" s="153" t="s">
        <v>5719</v>
      </c>
      <c r="EH153" s="153" t="s">
        <v>5719</v>
      </c>
      <c r="EI153" s="153" t="s">
        <v>5719</v>
      </c>
      <c r="EJ153" s="153" t="s">
        <v>5719</v>
      </c>
      <c r="EK153" s="153" t="s">
        <v>5719</v>
      </c>
      <c r="EL153" s="153" t="s">
        <v>5719</v>
      </c>
      <c r="EM153" s="153" t="s">
        <v>5719</v>
      </c>
      <c r="EN153" s="153" t="s">
        <v>5719</v>
      </c>
      <c r="EO153" s="153" t="s">
        <v>5719</v>
      </c>
      <c r="EP153" s="153" t="s">
        <v>5719</v>
      </c>
      <c r="EQ153" s="153" t="s">
        <v>5719</v>
      </c>
      <c r="ER153" s="153" t="s">
        <v>5719</v>
      </c>
      <c r="ES153" s="153" t="s">
        <v>5719</v>
      </c>
      <c r="ET153" s="153" t="s">
        <v>5719</v>
      </c>
      <c r="EU153" s="153" t="s">
        <v>5719</v>
      </c>
      <c r="EV153" s="153" t="s">
        <v>5719</v>
      </c>
      <c r="EW153" s="153" t="s">
        <v>5719</v>
      </c>
      <c r="EX153" s="153" t="s">
        <v>5719</v>
      </c>
      <c r="EY153" s="153" t="s">
        <v>5719</v>
      </c>
      <c r="EZ153" s="153" t="s">
        <v>5719</v>
      </c>
      <c r="FA153" s="153" t="s">
        <v>5719</v>
      </c>
      <c r="FB153" s="153" t="s">
        <v>5719</v>
      </c>
      <c r="FC153" s="153" t="s">
        <v>5719</v>
      </c>
      <c r="FD153" s="153" t="s">
        <v>5719</v>
      </c>
      <c r="FE153" s="153" t="s">
        <v>5719</v>
      </c>
      <c r="FF153" s="153" t="s">
        <v>5719</v>
      </c>
      <c r="FG153" s="153" t="s">
        <v>5719</v>
      </c>
      <c r="FH153" s="153" t="s">
        <v>5719</v>
      </c>
      <c r="FI153" s="153" t="s">
        <v>5719</v>
      </c>
      <c r="FJ153" s="153" t="s">
        <v>5719</v>
      </c>
      <c r="FK153" s="22">
        <v>98.841800000000006</v>
      </c>
      <c r="FL153" s="22">
        <v>98.841800000000006</v>
      </c>
      <c r="FM153" s="22">
        <v>100.7783</v>
      </c>
      <c r="FN153" s="22">
        <v>100.7783</v>
      </c>
      <c r="FO153" s="22">
        <v>100.7783</v>
      </c>
      <c r="FP153" s="22">
        <v>101.4781</v>
      </c>
      <c r="FQ153" s="22">
        <v>101.4781</v>
      </c>
      <c r="FR153" s="22">
        <v>101.4781</v>
      </c>
      <c r="FS153" s="22">
        <v>101.092</v>
      </c>
      <c r="FT153" s="22">
        <v>101.092</v>
      </c>
      <c r="FU153" s="22">
        <v>101.092</v>
      </c>
      <c r="FV153" s="22">
        <v>101.7183</v>
      </c>
      <c r="FW153" s="22">
        <v>101.7183</v>
      </c>
      <c r="FX153" s="22">
        <v>101.7183</v>
      </c>
      <c r="FY153" s="22">
        <v>100.36450000000001</v>
      </c>
      <c r="FZ153" s="22">
        <v>100.36450000000001</v>
      </c>
      <c r="GA153" s="22">
        <v>100.36450000000001</v>
      </c>
      <c r="GB153" s="22">
        <v>102.9209</v>
      </c>
      <c r="GC153" s="22">
        <v>102.9209</v>
      </c>
      <c r="GD153" s="22">
        <v>102.9209</v>
      </c>
      <c r="GE153" s="22">
        <v>106.5266</v>
      </c>
      <c r="GF153" s="22">
        <v>106.5266</v>
      </c>
      <c r="GG153" s="22">
        <v>106.5266</v>
      </c>
      <c r="GH153" s="22">
        <v>104.4357</v>
      </c>
      <c r="GI153" s="22">
        <v>104.4357</v>
      </c>
      <c r="GJ153" s="22">
        <v>104.4357</v>
      </c>
      <c r="GK153" s="22">
        <v>103.0033</v>
      </c>
      <c r="GL153" s="22">
        <v>103.0033</v>
      </c>
      <c r="GM153" s="22">
        <v>103.0033</v>
      </c>
      <c r="GN153" s="22">
        <v>106.03740000000001</v>
      </c>
      <c r="GO153" s="22">
        <v>106.03740000000001</v>
      </c>
      <c r="GP153" s="22">
        <v>106.03740000000001</v>
      </c>
      <c r="GQ153" s="22">
        <v>106.2937</v>
      </c>
      <c r="GR153" s="22">
        <v>106.2937</v>
      </c>
      <c r="GS153" s="22">
        <v>106.2937</v>
      </c>
      <c r="GT153" s="22">
        <v>105.0067</v>
      </c>
      <c r="GU153" s="22">
        <v>105.0067</v>
      </c>
      <c r="GV153" s="22">
        <v>105.0067</v>
      </c>
      <c r="GW153" s="22">
        <v>105.1168</v>
      </c>
      <c r="GX153" s="22">
        <v>105.1168</v>
      </c>
      <c r="GY153" s="22">
        <v>105.1168</v>
      </c>
      <c r="GZ153" s="22">
        <v>105.4182</v>
      </c>
      <c r="HA153" s="22">
        <v>105.4182</v>
      </c>
      <c r="HB153" s="22">
        <v>105.4182</v>
      </c>
      <c r="HC153" s="22">
        <v>101.6703</v>
      </c>
      <c r="HD153" s="22">
        <v>101.6703</v>
      </c>
      <c r="HE153" s="22">
        <v>101.6703</v>
      </c>
      <c r="HF153" s="22">
        <v>102.3597</v>
      </c>
      <c r="HG153" s="22">
        <v>102.3597</v>
      </c>
      <c r="HH153" s="22">
        <v>102.3597</v>
      </c>
      <c r="HI153" s="22">
        <v>100.52589999999999</v>
      </c>
      <c r="HJ153" s="22">
        <v>100.52589999999999</v>
      </c>
      <c r="HK153" s="22">
        <v>100.52589999999999</v>
      </c>
      <c r="HL153" s="22">
        <v>95.817700000000002</v>
      </c>
      <c r="HM153" s="22">
        <v>95.817700000000002</v>
      </c>
      <c r="HN153" s="22">
        <v>95.817700000000002</v>
      </c>
      <c r="HO153" s="22">
        <v>101.6692</v>
      </c>
      <c r="HP153" s="22">
        <v>101.6692</v>
      </c>
      <c r="HQ153" s="22">
        <v>101.6692</v>
      </c>
      <c r="HR153" s="22">
        <v>100</v>
      </c>
      <c r="HS153" s="167">
        <v>100</v>
      </c>
      <c r="HT153" s="22">
        <v>100</v>
      </c>
      <c r="HU153" s="4">
        <v>100.21899999999999</v>
      </c>
      <c r="HV153" s="4">
        <v>100.21899999999999</v>
      </c>
      <c r="HW153" s="4">
        <v>100.21899999999999</v>
      </c>
      <c r="HX153" s="4">
        <v>99.071100000000001</v>
      </c>
      <c r="HY153" s="4">
        <v>99.071100000000001</v>
      </c>
      <c r="HZ153" s="4">
        <v>99.071100000000001</v>
      </c>
      <c r="IA153" s="4">
        <v>104.11499999999999</v>
      </c>
      <c r="IB153" s="4">
        <v>104.11499999999999</v>
      </c>
      <c r="IC153" s="4">
        <v>104.11499999999999</v>
      </c>
      <c r="ID153" s="4">
        <v>103.22929999999999</v>
      </c>
      <c r="IE153" s="4">
        <v>103.22929999999999</v>
      </c>
      <c r="IF153" s="4">
        <v>103.22929999999999</v>
      </c>
      <c r="IG153" s="4">
        <v>105.2813</v>
      </c>
      <c r="IH153" s="4">
        <v>105.2813</v>
      </c>
      <c r="II153" s="4">
        <v>105.2813</v>
      </c>
      <c r="IJ153" s="28">
        <v>106.09480000000001</v>
      </c>
    </row>
    <row r="154" spans="1:244" s="94" customFormat="1" ht="11.1" customHeight="1" x14ac:dyDescent="0.2">
      <c r="A154" s="95" t="s">
        <v>2323</v>
      </c>
      <c r="B154"/>
      <c r="C154" t="s">
        <v>5603</v>
      </c>
      <c r="D154" s="46" t="s">
        <v>72</v>
      </c>
      <c r="E154" s="58"/>
      <c r="F154" s="34"/>
      <c r="G154" s="34"/>
      <c r="H154" s="34"/>
      <c r="I154" s="34" t="str">
        <f>IF(LEFT($J$1,1)="1",VLOOKUP($A154,PPI_IPI_PGA_PGAI!$A:$I,2,FALSE),IF(LEFT($J$1,1)="2",VLOOKUP($A154,PPI_IPI_PGA_PGAI!$A:$I,3,FALSE),IF(LEFT($J$1,1)="3",VLOOKUP($A154,PPI_IPI_PGA_PGAI!$A:$I,4,FALSE),VLOOKUP($A154,PPI_IPI_PGA_PGAI!$A:$I,5,FALSE))))</f>
        <v>Verpackungsmittel aus Kunststoffen</v>
      </c>
      <c r="J154" s="34"/>
      <c r="K154" s="34"/>
      <c r="L154" s="34"/>
      <c r="M154" s="34"/>
      <c r="N154" s="191"/>
      <c r="O154" s="5">
        <v>0.55700000000000005</v>
      </c>
      <c r="P154" s="22">
        <v>92.155299999999997</v>
      </c>
      <c r="Q154" s="22">
        <v>92.155299999999997</v>
      </c>
      <c r="R154" s="22">
        <v>92.155299999999997</v>
      </c>
      <c r="S154" s="22">
        <v>91.991699999999994</v>
      </c>
      <c r="T154" s="22">
        <v>91.991699999999994</v>
      </c>
      <c r="U154" s="22">
        <v>91.991699999999994</v>
      </c>
      <c r="V154" s="22">
        <v>91.398799999999994</v>
      </c>
      <c r="W154" s="22">
        <v>91.398799999999994</v>
      </c>
      <c r="X154" s="22">
        <v>91.398799999999994</v>
      </c>
      <c r="Y154" s="22">
        <v>91.813699999999997</v>
      </c>
      <c r="Z154" s="22">
        <v>91.813699999999997</v>
      </c>
      <c r="AA154" s="22">
        <v>91.813699999999997</v>
      </c>
      <c r="AB154" s="22">
        <v>91.903400000000005</v>
      </c>
      <c r="AC154" s="22">
        <v>91.903400000000005</v>
      </c>
      <c r="AD154" s="22">
        <v>91.903400000000005</v>
      </c>
      <c r="AE154" s="22">
        <v>92.2</v>
      </c>
      <c r="AF154" s="22">
        <v>92.2</v>
      </c>
      <c r="AG154" s="22">
        <v>92.2</v>
      </c>
      <c r="AH154" s="22">
        <v>94.418800000000005</v>
      </c>
      <c r="AI154" s="22">
        <v>94.418800000000005</v>
      </c>
      <c r="AJ154" s="22">
        <v>94.418800000000005</v>
      </c>
      <c r="AK154" s="22">
        <v>96.326999999999998</v>
      </c>
      <c r="AL154" s="22">
        <v>96.326999999999998</v>
      </c>
      <c r="AM154" s="22">
        <v>96.326999999999998</v>
      </c>
      <c r="AN154" s="22">
        <v>96.962999999999994</v>
      </c>
      <c r="AO154" s="22">
        <v>96.962999999999994</v>
      </c>
      <c r="AP154" s="22">
        <v>96.962999999999994</v>
      </c>
      <c r="AQ154" s="22">
        <v>96.622299999999996</v>
      </c>
      <c r="AR154" s="22">
        <v>96.622299999999996</v>
      </c>
      <c r="AS154" s="22">
        <v>96.622299999999996</v>
      </c>
      <c r="AT154" s="22">
        <v>97.786699999999996</v>
      </c>
      <c r="AU154" s="22">
        <v>97.786699999999996</v>
      </c>
      <c r="AV154" s="22">
        <v>97.786699999999996</v>
      </c>
      <c r="AW154" s="22">
        <v>98.656499999999994</v>
      </c>
      <c r="AX154" s="22">
        <v>98.656499999999994</v>
      </c>
      <c r="AY154" s="22">
        <v>98.656499999999994</v>
      </c>
      <c r="AZ154" s="22">
        <v>98.977900000000005</v>
      </c>
      <c r="BA154" s="22">
        <v>98.977900000000005</v>
      </c>
      <c r="BB154" s="22">
        <v>98.977900000000005</v>
      </c>
      <c r="BC154" s="22">
        <v>99.217299999999994</v>
      </c>
      <c r="BD154" s="22">
        <v>99.217299999999994</v>
      </c>
      <c r="BE154" s="22">
        <v>99.217299999999994</v>
      </c>
      <c r="BF154" s="22">
        <v>99.263099999999994</v>
      </c>
      <c r="BG154" s="22">
        <v>99.263099999999994</v>
      </c>
      <c r="BH154" s="22">
        <v>99.263099999999994</v>
      </c>
      <c r="BI154" s="22">
        <v>100.0048</v>
      </c>
      <c r="BJ154" s="22">
        <v>100.0048</v>
      </c>
      <c r="BK154" s="22">
        <v>100.0048</v>
      </c>
      <c r="BL154" s="22">
        <v>100.3549</v>
      </c>
      <c r="BM154" s="22">
        <v>100.3549</v>
      </c>
      <c r="BN154" s="22">
        <v>100.3549</v>
      </c>
      <c r="BO154" s="22">
        <v>100.47620000000001</v>
      </c>
      <c r="BP154" s="22">
        <v>100.47620000000001</v>
      </c>
      <c r="BQ154" s="22">
        <v>100.47620000000001</v>
      </c>
      <c r="BR154" s="22">
        <v>100.9575</v>
      </c>
      <c r="BS154" s="22">
        <v>100.9575</v>
      </c>
      <c r="BT154" s="22">
        <v>100.9575</v>
      </c>
      <c r="BU154" s="22">
        <v>102.4474</v>
      </c>
      <c r="BV154" s="22">
        <v>102.4474</v>
      </c>
      <c r="BW154" s="22">
        <v>102.4474</v>
      </c>
      <c r="BX154" s="22">
        <v>103.6651</v>
      </c>
      <c r="BY154" s="22">
        <v>103.6651</v>
      </c>
      <c r="BZ154" s="22">
        <v>103.6651</v>
      </c>
      <c r="CA154" s="22">
        <v>104.4697</v>
      </c>
      <c r="CB154" s="22">
        <v>104.4697</v>
      </c>
      <c r="CC154" s="22">
        <v>104.4697</v>
      </c>
      <c r="CD154" s="22">
        <v>106.7039</v>
      </c>
      <c r="CE154" s="22">
        <v>106.7039</v>
      </c>
      <c r="CF154" s="22">
        <v>106.7039</v>
      </c>
      <c r="CG154" s="22">
        <v>106.0012</v>
      </c>
      <c r="CH154" s="22">
        <v>106.0012</v>
      </c>
      <c r="CI154" s="22">
        <v>106.0012</v>
      </c>
      <c r="CJ154" s="22">
        <v>103.637</v>
      </c>
      <c r="CK154" s="22">
        <v>103.637</v>
      </c>
      <c r="CL154" s="22">
        <v>103.637</v>
      </c>
      <c r="CM154" s="22">
        <v>103.5265</v>
      </c>
      <c r="CN154" s="22">
        <v>103.5265</v>
      </c>
      <c r="CO154" s="22">
        <v>103.5265</v>
      </c>
      <c r="CP154" s="22">
        <v>104.24169999999999</v>
      </c>
      <c r="CQ154" s="22">
        <v>104.24169999999999</v>
      </c>
      <c r="CR154" s="22">
        <v>104.24169999999999</v>
      </c>
      <c r="CS154" s="22">
        <v>105.6318</v>
      </c>
      <c r="CT154" s="22">
        <v>105.6318</v>
      </c>
      <c r="CU154" s="22">
        <v>105.6318</v>
      </c>
      <c r="CV154" s="22">
        <v>106.75709999999999</v>
      </c>
      <c r="CW154" s="22">
        <v>106.75709999999999</v>
      </c>
      <c r="CX154" s="22">
        <v>106.75709999999999</v>
      </c>
      <c r="CY154" s="22">
        <v>107.0647</v>
      </c>
      <c r="CZ154" s="22">
        <v>107.0647</v>
      </c>
      <c r="DA154" s="22">
        <v>107.0647</v>
      </c>
      <c r="DB154" s="22">
        <v>107.2255</v>
      </c>
      <c r="DC154" s="22">
        <v>107.2255</v>
      </c>
      <c r="DD154" s="22">
        <v>107.2255</v>
      </c>
      <c r="DE154" s="22">
        <v>108.1906</v>
      </c>
      <c r="DF154" s="22">
        <v>108.1906</v>
      </c>
      <c r="DG154" s="22">
        <v>108.1906</v>
      </c>
      <c r="DH154" s="22">
        <v>109.07769999999999</v>
      </c>
      <c r="DI154" s="22">
        <v>109.07769999999999</v>
      </c>
      <c r="DJ154" s="22">
        <v>109.07769999999999</v>
      </c>
      <c r="DK154" s="22">
        <v>105.0715</v>
      </c>
      <c r="DL154" s="22">
        <v>105.0715</v>
      </c>
      <c r="DM154" s="22">
        <v>105.0715</v>
      </c>
      <c r="DN154" s="22">
        <v>107.2786</v>
      </c>
      <c r="DO154" s="22">
        <v>107.2786</v>
      </c>
      <c r="DP154" s="22">
        <v>107.2786</v>
      </c>
      <c r="DQ154" s="22">
        <v>107.49120000000001</v>
      </c>
      <c r="DR154" s="22">
        <v>107.49120000000001</v>
      </c>
      <c r="DS154" s="22">
        <v>107.49120000000001</v>
      </c>
      <c r="DT154" s="22">
        <v>107.4772</v>
      </c>
      <c r="DU154" s="22">
        <v>107.4772</v>
      </c>
      <c r="DV154" s="22">
        <v>107.4772</v>
      </c>
      <c r="DW154" s="22">
        <v>107.6657</v>
      </c>
      <c r="DX154" s="22">
        <v>107.6657</v>
      </c>
      <c r="DY154" s="22">
        <v>107.6657</v>
      </c>
      <c r="DZ154" s="22">
        <v>108.2042</v>
      </c>
      <c r="EA154" s="22">
        <v>108.2042</v>
      </c>
      <c r="EB154" s="22">
        <v>108.2042</v>
      </c>
      <c r="EC154" s="22">
        <v>109.181</v>
      </c>
      <c r="ED154" s="22">
        <v>109.181</v>
      </c>
      <c r="EE154" s="22">
        <v>109.181</v>
      </c>
      <c r="EF154" s="22">
        <v>108.5164</v>
      </c>
      <c r="EG154" s="22">
        <v>108.5164</v>
      </c>
      <c r="EH154" s="22">
        <v>108.5164</v>
      </c>
      <c r="EI154" s="22">
        <v>109.5711</v>
      </c>
      <c r="EJ154" s="22">
        <v>109.5711</v>
      </c>
      <c r="EK154" s="22">
        <v>109.5711</v>
      </c>
      <c r="EL154" s="22">
        <v>110.6729</v>
      </c>
      <c r="EM154" s="22">
        <v>110.6729</v>
      </c>
      <c r="EN154" s="22">
        <v>110.6729</v>
      </c>
      <c r="EO154" s="22">
        <v>110.6339</v>
      </c>
      <c r="EP154" s="22">
        <v>110.6339</v>
      </c>
      <c r="EQ154" s="22">
        <v>110.6339</v>
      </c>
      <c r="ER154" s="22">
        <v>109.5979</v>
      </c>
      <c r="ES154" s="22">
        <v>109.5979</v>
      </c>
      <c r="ET154" s="22">
        <v>109.5979</v>
      </c>
      <c r="EU154" s="22">
        <v>111.018</v>
      </c>
      <c r="EV154" s="22">
        <v>111.018</v>
      </c>
      <c r="EW154" s="22">
        <v>111.018</v>
      </c>
      <c r="EX154" s="22">
        <v>109.26600000000001</v>
      </c>
      <c r="EY154" s="22">
        <v>109.26600000000001</v>
      </c>
      <c r="EZ154" s="22">
        <v>109.26600000000001</v>
      </c>
      <c r="FA154" s="22">
        <v>99.776600000000002</v>
      </c>
      <c r="FB154" s="22">
        <v>99.776600000000002</v>
      </c>
      <c r="FC154" s="22">
        <v>99.776600000000002</v>
      </c>
      <c r="FD154" s="22">
        <v>100.0701</v>
      </c>
      <c r="FE154" s="22">
        <v>100.0701</v>
      </c>
      <c r="FF154" s="22">
        <v>100.0701</v>
      </c>
      <c r="FG154" s="22">
        <v>101.051</v>
      </c>
      <c r="FH154" s="22">
        <v>101.051</v>
      </c>
      <c r="FI154" s="22">
        <v>101.051</v>
      </c>
      <c r="FJ154" s="22">
        <v>101.4466</v>
      </c>
      <c r="FK154" s="22">
        <v>101.4466</v>
      </c>
      <c r="FL154" s="22">
        <v>101.4466</v>
      </c>
      <c r="FM154" s="22">
        <v>102.2432</v>
      </c>
      <c r="FN154" s="22">
        <v>102.2432</v>
      </c>
      <c r="FO154" s="22">
        <v>102.2432</v>
      </c>
      <c r="FP154" s="22">
        <v>101.708</v>
      </c>
      <c r="FQ154" s="22">
        <v>101.708</v>
      </c>
      <c r="FR154" s="22">
        <v>101.708</v>
      </c>
      <c r="FS154" s="22">
        <v>100.83069999999999</v>
      </c>
      <c r="FT154" s="22">
        <v>100.83069999999999</v>
      </c>
      <c r="FU154" s="22">
        <v>100.83069999999999</v>
      </c>
      <c r="FV154" s="22">
        <v>100.503</v>
      </c>
      <c r="FW154" s="22">
        <v>100.503</v>
      </c>
      <c r="FX154" s="22">
        <v>100.503</v>
      </c>
      <c r="FY154" s="22">
        <v>99.3292</v>
      </c>
      <c r="FZ154" s="22">
        <v>99.3292</v>
      </c>
      <c r="GA154" s="22">
        <v>99.3292</v>
      </c>
      <c r="GB154" s="22">
        <v>100.4936</v>
      </c>
      <c r="GC154" s="22">
        <v>100.4936</v>
      </c>
      <c r="GD154" s="22">
        <v>100.4936</v>
      </c>
      <c r="GE154" s="22">
        <v>102.1474</v>
      </c>
      <c r="GF154" s="22">
        <v>102.1474</v>
      </c>
      <c r="GG154" s="22">
        <v>102.1474</v>
      </c>
      <c r="GH154" s="22">
        <v>102.9346</v>
      </c>
      <c r="GI154" s="22">
        <v>102.9346</v>
      </c>
      <c r="GJ154" s="22">
        <v>102.9346</v>
      </c>
      <c r="GK154" s="22">
        <v>103.77209999999999</v>
      </c>
      <c r="GL154" s="22">
        <v>103.77209999999999</v>
      </c>
      <c r="GM154" s="22">
        <v>103.77209999999999</v>
      </c>
      <c r="GN154" s="22">
        <v>105.5765</v>
      </c>
      <c r="GO154" s="22">
        <v>105.5765</v>
      </c>
      <c r="GP154" s="22">
        <v>105.5765</v>
      </c>
      <c r="GQ154" s="22">
        <v>104.5967</v>
      </c>
      <c r="GR154" s="22">
        <v>104.5967</v>
      </c>
      <c r="GS154" s="22">
        <v>104.5967</v>
      </c>
      <c r="GT154" s="22">
        <v>104.2094</v>
      </c>
      <c r="GU154" s="22">
        <v>104.2094</v>
      </c>
      <c r="GV154" s="22">
        <v>104.2094</v>
      </c>
      <c r="GW154" s="22">
        <v>104.5703</v>
      </c>
      <c r="GX154" s="22">
        <v>104.5703</v>
      </c>
      <c r="GY154" s="22">
        <v>104.5703</v>
      </c>
      <c r="GZ154" s="22">
        <v>104.4755</v>
      </c>
      <c r="HA154" s="22">
        <v>104.4755</v>
      </c>
      <c r="HB154" s="22">
        <v>104.4755</v>
      </c>
      <c r="HC154" s="22">
        <v>103.0381</v>
      </c>
      <c r="HD154" s="22">
        <v>103.0381</v>
      </c>
      <c r="HE154" s="22">
        <v>103.0381</v>
      </c>
      <c r="HF154" s="22">
        <v>103.34180000000001</v>
      </c>
      <c r="HG154" s="22">
        <v>103.34180000000001</v>
      </c>
      <c r="HH154" s="22">
        <v>103.34180000000001</v>
      </c>
      <c r="HI154" s="22">
        <v>102.0415</v>
      </c>
      <c r="HJ154" s="22">
        <v>102.0415</v>
      </c>
      <c r="HK154" s="22">
        <v>102.0415</v>
      </c>
      <c r="HL154" s="22">
        <v>100.3882</v>
      </c>
      <c r="HM154" s="22">
        <v>100.3882</v>
      </c>
      <c r="HN154" s="22">
        <v>100.3882</v>
      </c>
      <c r="HO154" s="22">
        <v>100.0262</v>
      </c>
      <c r="HP154" s="22">
        <v>100.0262</v>
      </c>
      <c r="HQ154" s="22">
        <v>100.0262</v>
      </c>
      <c r="HR154" s="22">
        <v>100</v>
      </c>
      <c r="HS154" s="167">
        <v>100</v>
      </c>
      <c r="HT154" s="22">
        <v>100</v>
      </c>
      <c r="HU154" s="4">
        <v>101.1992</v>
      </c>
      <c r="HV154" s="4">
        <v>101.1992</v>
      </c>
      <c r="HW154" s="4">
        <v>101.1992</v>
      </c>
      <c r="HX154" s="4">
        <v>105.3319</v>
      </c>
      <c r="HY154" s="4">
        <v>105.3319</v>
      </c>
      <c r="HZ154" s="4">
        <v>105.3319</v>
      </c>
      <c r="IA154" s="4">
        <v>107.1</v>
      </c>
      <c r="IB154" s="4">
        <v>107.1</v>
      </c>
      <c r="IC154" s="4">
        <v>107.1</v>
      </c>
      <c r="ID154" s="4">
        <v>107.3596</v>
      </c>
      <c r="IE154" s="4">
        <v>107.3596</v>
      </c>
      <c r="IF154" s="4">
        <v>107.3596</v>
      </c>
      <c r="IG154" s="4">
        <v>110.2582</v>
      </c>
      <c r="IH154" s="4">
        <v>110.2582</v>
      </c>
      <c r="II154" s="4">
        <v>110.2582</v>
      </c>
      <c r="IJ154" s="28">
        <v>113.0224</v>
      </c>
    </row>
    <row r="155" spans="1:244" s="94" customFormat="1" ht="11.1" customHeight="1" x14ac:dyDescent="0.2">
      <c r="A155" s="95" t="s">
        <v>2324</v>
      </c>
      <c r="B155"/>
      <c r="C155" t="s">
        <v>5604</v>
      </c>
      <c r="D155" s="46" t="s">
        <v>73</v>
      </c>
      <c r="E155" s="58"/>
      <c r="F155" s="34"/>
      <c r="G155" s="34"/>
      <c r="H155" s="34"/>
      <c r="I155" s="34" t="str">
        <f>IF(LEFT($J$1,1)="1",VLOOKUP($A155,PPI_IPI_PGA_PGAI!$A:$I,2,FALSE),IF(LEFT($J$1,1)="2",VLOOKUP($A155,PPI_IPI_PGA_PGAI!$A:$I,3,FALSE),IF(LEFT($J$1,1)="3",VLOOKUP($A155,PPI_IPI_PGA_PGAI!$A:$I,4,FALSE),VLOOKUP($A155,PPI_IPI_PGA_PGAI!$A:$I,5,FALSE))))</f>
        <v>Baubedarfsartikel aus Kunststoffen</v>
      </c>
      <c r="J155" s="34"/>
      <c r="K155" s="34"/>
      <c r="L155" s="34"/>
      <c r="M155" s="34"/>
      <c r="N155" s="191"/>
      <c r="O155" s="5">
        <v>0.34420000000000001</v>
      </c>
      <c r="P155" s="22">
        <v>84.283199999999994</v>
      </c>
      <c r="Q155" s="22">
        <v>84.283199999999994</v>
      </c>
      <c r="R155" s="22">
        <v>84.283199999999994</v>
      </c>
      <c r="S155" s="22">
        <v>84.398499999999999</v>
      </c>
      <c r="T155" s="22">
        <v>84.841300000000004</v>
      </c>
      <c r="U155" s="22">
        <v>84.841300000000004</v>
      </c>
      <c r="V155" s="22">
        <v>84.835599999999999</v>
      </c>
      <c r="W155" s="22">
        <v>84.835599999999999</v>
      </c>
      <c r="X155" s="22">
        <v>84.835599999999999</v>
      </c>
      <c r="Y155" s="22">
        <v>85.190899999999999</v>
      </c>
      <c r="Z155" s="22">
        <v>85.190899999999999</v>
      </c>
      <c r="AA155" s="22">
        <v>85.190899999999999</v>
      </c>
      <c r="AB155" s="22">
        <v>84.938800000000001</v>
      </c>
      <c r="AC155" s="22">
        <v>84.938800000000001</v>
      </c>
      <c r="AD155" s="22">
        <v>84.938800000000001</v>
      </c>
      <c r="AE155" s="22">
        <v>85.120900000000006</v>
      </c>
      <c r="AF155" s="22">
        <v>85.120900000000006</v>
      </c>
      <c r="AG155" s="22">
        <v>85.120900000000006</v>
      </c>
      <c r="AH155" s="22">
        <v>85.534700000000001</v>
      </c>
      <c r="AI155" s="22">
        <v>85.534700000000001</v>
      </c>
      <c r="AJ155" s="22">
        <v>85.534700000000001</v>
      </c>
      <c r="AK155" s="22">
        <v>86.594899999999996</v>
      </c>
      <c r="AL155" s="22">
        <v>86.594899999999996</v>
      </c>
      <c r="AM155" s="22">
        <v>86.594899999999996</v>
      </c>
      <c r="AN155" s="22">
        <v>86.120999999999995</v>
      </c>
      <c r="AO155" s="22">
        <v>86.120999999999995</v>
      </c>
      <c r="AP155" s="22">
        <v>86.120999999999995</v>
      </c>
      <c r="AQ155" s="22">
        <v>87.331599999999995</v>
      </c>
      <c r="AR155" s="22">
        <v>87.331599999999995</v>
      </c>
      <c r="AS155" s="22">
        <v>87.331599999999995</v>
      </c>
      <c r="AT155" s="22">
        <v>87.694000000000003</v>
      </c>
      <c r="AU155" s="22">
        <v>87.694000000000003</v>
      </c>
      <c r="AV155" s="22">
        <v>87.694000000000003</v>
      </c>
      <c r="AW155" s="22">
        <v>88.235799999999998</v>
      </c>
      <c r="AX155" s="22">
        <v>88.235799999999998</v>
      </c>
      <c r="AY155" s="22">
        <v>88.235799999999998</v>
      </c>
      <c r="AZ155" s="22">
        <v>88.997600000000006</v>
      </c>
      <c r="BA155" s="22">
        <v>88.997600000000006</v>
      </c>
      <c r="BB155" s="22">
        <v>88.997600000000006</v>
      </c>
      <c r="BC155" s="22">
        <v>89.512600000000006</v>
      </c>
      <c r="BD155" s="22">
        <v>89.512600000000006</v>
      </c>
      <c r="BE155" s="22">
        <v>89.512600000000006</v>
      </c>
      <c r="BF155" s="22">
        <v>89.536100000000005</v>
      </c>
      <c r="BG155" s="22">
        <v>89.536100000000005</v>
      </c>
      <c r="BH155" s="22">
        <v>89.536100000000005</v>
      </c>
      <c r="BI155" s="22">
        <v>90.592100000000002</v>
      </c>
      <c r="BJ155" s="22">
        <v>90.592100000000002</v>
      </c>
      <c r="BK155" s="22">
        <v>90.592100000000002</v>
      </c>
      <c r="BL155" s="22">
        <v>91.4</v>
      </c>
      <c r="BM155" s="22">
        <v>91.4</v>
      </c>
      <c r="BN155" s="22">
        <v>91.4</v>
      </c>
      <c r="BO155" s="22">
        <v>91.662199999999999</v>
      </c>
      <c r="BP155" s="22">
        <v>91.662199999999999</v>
      </c>
      <c r="BQ155" s="22">
        <v>91.662199999999999</v>
      </c>
      <c r="BR155" s="22">
        <v>92.207400000000007</v>
      </c>
      <c r="BS155" s="22">
        <v>92.207400000000007</v>
      </c>
      <c r="BT155" s="22">
        <v>92.207400000000007</v>
      </c>
      <c r="BU155" s="22">
        <v>93.715100000000007</v>
      </c>
      <c r="BV155" s="22">
        <v>93.715100000000007</v>
      </c>
      <c r="BW155" s="22">
        <v>93.715100000000007</v>
      </c>
      <c r="BX155" s="22">
        <v>94.560900000000004</v>
      </c>
      <c r="BY155" s="22">
        <v>94.560900000000004</v>
      </c>
      <c r="BZ155" s="22">
        <v>94.560900000000004</v>
      </c>
      <c r="CA155" s="22">
        <v>95.589799999999997</v>
      </c>
      <c r="CB155" s="22">
        <v>95.589799999999997</v>
      </c>
      <c r="CC155" s="22">
        <v>95.589799999999997</v>
      </c>
      <c r="CD155" s="22">
        <v>95.266999999999996</v>
      </c>
      <c r="CE155" s="22">
        <v>95.266999999999996</v>
      </c>
      <c r="CF155" s="22">
        <v>95.266999999999996</v>
      </c>
      <c r="CG155" s="22">
        <v>95.178600000000003</v>
      </c>
      <c r="CH155" s="22">
        <v>95.178600000000003</v>
      </c>
      <c r="CI155" s="22">
        <v>95.178600000000003</v>
      </c>
      <c r="CJ155" s="22">
        <v>95.3613</v>
      </c>
      <c r="CK155" s="22">
        <v>95.3613</v>
      </c>
      <c r="CL155" s="22">
        <v>95.3613</v>
      </c>
      <c r="CM155" s="22">
        <v>94.863</v>
      </c>
      <c r="CN155" s="22">
        <v>94.863</v>
      </c>
      <c r="CO155" s="22">
        <v>94.863</v>
      </c>
      <c r="CP155" s="22">
        <v>94.989800000000002</v>
      </c>
      <c r="CQ155" s="22">
        <v>94.989800000000002</v>
      </c>
      <c r="CR155" s="22">
        <v>94.989800000000002</v>
      </c>
      <c r="CS155" s="22">
        <v>94.552700000000002</v>
      </c>
      <c r="CT155" s="22">
        <v>94.552700000000002</v>
      </c>
      <c r="CU155" s="22">
        <v>94.552700000000002</v>
      </c>
      <c r="CV155" s="22">
        <v>96.666399999999996</v>
      </c>
      <c r="CW155" s="22">
        <v>96.666399999999996</v>
      </c>
      <c r="CX155" s="22">
        <v>96.666399999999996</v>
      </c>
      <c r="CY155" s="22">
        <v>96.700900000000004</v>
      </c>
      <c r="CZ155" s="22">
        <v>96.700900000000004</v>
      </c>
      <c r="DA155" s="22">
        <v>96.700900000000004</v>
      </c>
      <c r="DB155" s="22">
        <v>96.401300000000006</v>
      </c>
      <c r="DC155" s="22">
        <v>96.401300000000006</v>
      </c>
      <c r="DD155" s="22">
        <v>96.401300000000006</v>
      </c>
      <c r="DE155" s="22">
        <v>97.178600000000003</v>
      </c>
      <c r="DF155" s="22">
        <v>97.178600000000003</v>
      </c>
      <c r="DG155" s="22">
        <v>97.178600000000003</v>
      </c>
      <c r="DH155" s="22">
        <v>97.111800000000002</v>
      </c>
      <c r="DI155" s="22">
        <v>97.111800000000002</v>
      </c>
      <c r="DJ155" s="22">
        <v>97.111800000000002</v>
      </c>
      <c r="DK155" s="22">
        <v>96.528499999999994</v>
      </c>
      <c r="DL155" s="22">
        <v>96.528499999999994</v>
      </c>
      <c r="DM155" s="22">
        <v>96.528499999999994</v>
      </c>
      <c r="DN155" s="22">
        <v>97.187200000000004</v>
      </c>
      <c r="DO155" s="22">
        <v>97.187200000000004</v>
      </c>
      <c r="DP155" s="22">
        <v>97.187200000000004</v>
      </c>
      <c r="DQ155" s="22">
        <v>96.772300000000001</v>
      </c>
      <c r="DR155" s="22">
        <v>96.772300000000001</v>
      </c>
      <c r="DS155" s="22">
        <v>96.772300000000001</v>
      </c>
      <c r="DT155" s="22">
        <v>96.757900000000006</v>
      </c>
      <c r="DU155" s="22">
        <v>96.757900000000006</v>
      </c>
      <c r="DV155" s="22">
        <v>96.757900000000006</v>
      </c>
      <c r="DW155" s="22">
        <v>96.048000000000002</v>
      </c>
      <c r="DX155" s="22">
        <v>96.048000000000002</v>
      </c>
      <c r="DY155" s="22">
        <v>96.048000000000002</v>
      </c>
      <c r="DZ155" s="22">
        <v>96.680999999999997</v>
      </c>
      <c r="EA155" s="22">
        <v>96.680999999999997</v>
      </c>
      <c r="EB155" s="22">
        <v>96.680999999999997</v>
      </c>
      <c r="EC155" s="22">
        <v>96.524900000000002</v>
      </c>
      <c r="ED155" s="22">
        <v>96.524900000000002</v>
      </c>
      <c r="EE155" s="22">
        <v>96.524900000000002</v>
      </c>
      <c r="EF155" s="22">
        <v>96.5839</v>
      </c>
      <c r="EG155" s="22">
        <v>96.5839</v>
      </c>
      <c r="EH155" s="22">
        <v>96.5839</v>
      </c>
      <c r="EI155" s="22">
        <v>96.493600000000001</v>
      </c>
      <c r="EJ155" s="22">
        <v>96.493600000000001</v>
      </c>
      <c r="EK155" s="22">
        <v>96.493600000000001</v>
      </c>
      <c r="EL155" s="22">
        <v>95.242500000000007</v>
      </c>
      <c r="EM155" s="22">
        <v>95.242500000000007</v>
      </c>
      <c r="EN155" s="22">
        <v>95.242500000000007</v>
      </c>
      <c r="EO155" s="22">
        <v>94.617400000000004</v>
      </c>
      <c r="EP155" s="22">
        <v>94.617400000000004</v>
      </c>
      <c r="EQ155" s="22">
        <v>94.617400000000004</v>
      </c>
      <c r="ER155" s="22">
        <v>96.203699999999998</v>
      </c>
      <c r="ES155" s="22">
        <v>96.203699999999998</v>
      </c>
      <c r="ET155" s="22">
        <v>96.203699999999998</v>
      </c>
      <c r="EU155" s="22">
        <v>96.561999999999998</v>
      </c>
      <c r="EV155" s="22">
        <v>96.561999999999998</v>
      </c>
      <c r="EW155" s="22">
        <v>96.561999999999998</v>
      </c>
      <c r="EX155" s="22">
        <v>97.579099999999997</v>
      </c>
      <c r="EY155" s="22">
        <v>97.579099999999997</v>
      </c>
      <c r="EZ155" s="22">
        <v>97.579099999999997</v>
      </c>
      <c r="FA155" s="22">
        <v>94.763599999999997</v>
      </c>
      <c r="FB155" s="22">
        <v>94.763599999999997</v>
      </c>
      <c r="FC155" s="22">
        <v>94.763599999999997</v>
      </c>
      <c r="FD155" s="22">
        <v>95.169499999999999</v>
      </c>
      <c r="FE155" s="22">
        <v>95.169499999999999</v>
      </c>
      <c r="FF155" s="22">
        <v>95.169499999999999</v>
      </c>
      <c r="FG155" s="22">
        <v>94.245500000000007</v>
      </c>
      <c r="FH155" s="22">
        <v>94.245500000000007</v>
      </c>
      <c r="FI155" s="22">
        <v>94.245500000000007</v>
      </c>
      <c r="FJ155" s="22">
        <v>94.644300000000001</v>
      </c>
      <c r="FK155" s="22">
        <v>94.644300000000001</v>
      </c>
      <c r="FL155" s="22">
        <v>94.644300000000001</v>
      </c>
      <c r="FM155" s="22">
        <v>92.506600000000006</v>
      </c>
      <c r="FN155" s="22">
        <v>92.506600000000006</v>
      </c>
      <c r="FO155" s="22">
        <v>92.506600000000006</v>
      </c>
      <c r="FP155" s="22">
        <v>92.412999999999997</v>
      </c>
      <c r="FQ155" s="22">
        <v>92.412999999999997</v>
      </c>
      <c r="FR155" s="22">
        <v>92.412999999999997</v>
      </c>
      <c r="FS155" s="22">
        <v>93.797600000000003</v>
      </c>
      <c r="FT155" s="22">
        <v>93.797600000000003</v>
      </c>
      <c r="FU155" s="22">
        <v>93.797600000000003</v>
      </c>
      <c r="FV155" s="22">
        <v>93.238900000000001</v>
      </c>
      <c r="FW155" s="22">
        <v>93.238900000000001</v>
      </c>
      <c r="FX155" s="22">
        <v>93.238900000000001</v>
      </c>
      <c r="FY155" s="22">
        <v>92.928399999999996</v>
      </c>
      <c r="FZ155" s="22">
        <v>92.928399999999996</v>
      </c>
      <c r="GA155" s="22">
        <v>92.928399999999996</v>
      </c>
      <c r="GB155" s="22">
        <v>92.552499999999995</v>
      </c>
      <c r="GC155" s="22">
        <v>92.552499999999995</v>
      </c>
      <c r="GD155" s="22">
        <v>92.552499999999995</v>
      </c>
      <c r="GE155" s="22">
        <v>93.212999999999994</v>
      </c>
      <c r="GF155" s="22">
        <v>93.212999999999994</v>
      </c>
      <c r="GG155" s="22">
        <v>93.212999999999994</v>
      </c>
      <c r="GH155" s="22">
        <v>94.754499999999993</v>
      </c>
      <c r="GI155" s="22">
        <v>94.754499999999993</v>
      </c>
      <c r="GJ155" s="22">
        <v>94.754499999999993</v>
      </c>
      <c r="GK155" s="22">
        <v>96.631900000000002</v>
      </c>
      <c r="GL155" s="22">
        <v>96.631900000000002</v>
      </c>
      <c r="GM155" s="22">
        <v>96.631900000000002</v>
      </c>
      <c r="GN155" s="22">
        <v>97.081299999999999</v>
      </c>
      <c r="GO155" s="22">
        <v>97.081299999999999</v>
      </c>
      <c r="GP155" s="22">
        <v>97.081299999999999</v>
      </c>
      <c r="GQ155" s="22">
        <v>97.156199999999998</v>
      </c>
      <c r="GR155" s="22">
        <v>97.156199999999998</v>
      </c>
      <c r="GS155" s="22">
        <v>97.156199999999998</v>
      </c>
      <c r="GT155" s="22">
        <v>97.097200000000001</v>
      </c>
      <c r="GU155" s="22">
        <v>97.097200000000001</v>
      </c>
      <c r="GV155" s="22">
        <v>97.097200000000001</v>
      </c>
      <c r="GW155" s="22">
        <v>98.058099999999996</v>
      </c>
      <c r="GX155" s="22">
        <v>98.058099999999996</v>
      </c>
      <c r="GY155" s="22">
        <v>98.058099999999996</v>
      </c>
      <c r="GZ155" s="22">
        <v>98.435199999999995</v>
      </c>
      <c r="HA155" s="22">
        <v>98.435199999999995</v>
      </c>
      <c r="HB155" s="22">
        <v>98.435199999999995</v>
      </c>
      <c r="HC155" s="22">
        <v>98.152699999999996</v>
      </c>
      <c r="HD155" s="22">
        <v>98.152699999999996</v>
      </c>
      <c r="HE155" s="22">
        <v>98.152699999999996</v>
      </c>
      <c r="HF155" s="22">
        <v>98.052099999999996</v>
      </c>
      <c r="HG155" s="22">
        <v>98.052099999999996</v>
      </c>
      <c r="HH155" s="22">
        <v>98.052099999999996</v>
      </c>
      <c r="HI155" s="22">
        <v>100.01690000000001</v>
      </c>
      <c r="HJ155" s="22">
        <v>100.01690000000001</v>
      </c>
      <c r="HK155" s="22">
        <v>100.01690000000001</v>
      </c>
      <c r="HL155" s="22">
        <v>99.892799999999994</v>
      </c>
      <c r="HM155" s="22">
        <v>99.892799999999994</v>
      </c>
      <c r="HN155" s="22">
        <v>99.892799999999994</v>
      </c>
      <c r="HO155" s="22">
        <v>99.988500000000002</v>
      </c>
      <c r="HP155" s="22">
        <v>99.988500000000002</v>
      </c>
      <c r="HQ155" s="22">
        <v>99.988500000000002</v>
      </c>
      <c r="HR155" s="22">
        <v>100</v>
      </c>
      <c r="HS155" s="167">
        <v>100</v>
      </c>
      <c r="HT155" s="22">
        <v>100</v>
      </c>
      <c r="HU155" s="4">
        <v>100.7013</v>
      </c>
      <c r="HV155" s="4">
        <v>100.7013</v>
      </c>
      <c r="HW155" s="4">
        <v>100.7013</v>
      </c>
      <c r="HX155" s="4">
        <v>103.8588</v>
      </c>
      <c r="HY155" s="4">
        <v>103.8588</v>
      </c>
      <c r="HZ155" s="4">
        <v>103.8588</v>
      </c>
      <c r="IA155" s="4">
        <v>104.9529</v>
      </c>
      <c r="IB155" s="4">
        <v>104.9529</v>
      </c>
      <c r="IC155" s="4">
        <v>104.9529</v>
      </c>
      <c r="ID155" s="4">
        <v>108.6297</v>
      </c>
      <c r="IE155" s="4">
        <v>108.6297</v>
      </c>
      <c r="IF155" s="4">
        <v>108.6297</v>
      </c>
      <c r="IG155" s="4">
        <v>110.21250000000001</v>
      </c>
      <c r="IH155" s="4">
        <v>110.21250000000001</v>
      </c>
      <c r="II155" s="4">
        <v>110.21250000000001</v>
      </c>
      <c r="IJ155" s="28">
        <v>115.5818</v>
      </c>
    </row>
    <row r="156" spans="1:244" s="94" customFormat="1" ht="11.1" customHeight="1" x14ac:dyDescent="0.2">
      <c r="A156" s="95" t="s">
        <v>2326</v>
      </c>
      <c r="B156"/>
      <c r="C156" t="s">
        <v>5605</v>
      </c>
      <c r="D156" s="46" t="s">
        <v>74</v>
      </c>
      <c r="E156" s="58"/>
      <c r="F156" s="34"/>
      <c r="G156" s="34"/>
      <c r="H156" s="34"/>
      <c r="I156" s="34" t="str">
        <f>IF(LEFT($J$1,1)="1",VLOOKUP($A156,PPI_IPI_PGA_PGAI!$A:$I,2,FALSE),IF(LEFT($J$1,1)="2",VLOOKUP($A156,PPI_IPI_PGA_PGAI!$A:$I,3,FALSE),IF(LEFT($J$1,1)="3",VLOOKUP($A156,PPI_IPI_PGA_PGAI!$A:$I,4,FALSE),VLOOKUP($A156,PPI_IPI_PGA_PGAI!$A:$I,5,FALSE))))</f>
        <v>Sonstige Kunststoffwaren</v>
      </c>
      <c r="J156" s="34"/>
      <c r="K156" s="34"/>
      <c r="L156" s="34"/>
      <c r="M156" s="34"/>
      <c r="N156" s="191"/>
      <c r="O156" s="5">
        <v>0.61609999999999998</v>
      </c>
      <c r="P156" s="22">
        <v>91.584299999999999</v>
      </c>
      <c r="Q156" s="22">
        <v>91.584299999999999</v>
      </c>
      <c r="R156" s="22">
        <v>91.584299999999999</v>
      </c>
      <c r="S156" s="22">
        <v>91.536000000000001</v>
      </c>
      <c r="T156" s="22">
        <v>91.536000000000001</v>
      </c>
      <c r="U156" s="22">
        <v>91.536000000000001</v>
      </c>
      <c r="V156" s="22">
        <v>91.823899999999995</v>
      </c>
      <c r="W156" s="22">
        <v>91.823899999999995</v>
      </c>
      <c r="X156" s="22">
        <v>91.823899999999995</v>
      </c>
      <c r="Y156" s="22">
        <v>91.809200000000004</v>
      </c>
      <c r="Z156" s="22">
        <v>91.809200000000004</v>
      </c>
      <c r="AA156" s="22">
        <v>91.809200000000004</v>
      </c>
      <c r="AB156" s="22">
        <v>91.0124</v>
      </c>
      <c r="AC156" s="22">
        <v>91.0124</v>
      </c>
      <c r="AD156" s="22">
        <v>91.0124</v>
      </c>
      <c r="AE156" s="22">
        <v>91.230400000000003</v>
      </c>
      <c r="AF156" s="22">
        <v>91.230400000000003</v>
      </c>
      <c r="AG156" s="22">
        <v>91.230400000000003</v>
      </c>
      <c r="AH156" s="22">
        <v>92.379499999999993</v>
      </c>
      <c r="AI156" s="22">
        <v>92.379499999999993</v>
      </c>
      <c r="AJ156" s="22">
        <v>92.379499999999993</v>
      </c>
      <c r="AK156" s="22">
        <v>93.920500000000004</v>
      </c>
      <c r="AL156" s="22">
        <v>93.920500000000004</v>
      </c>
      <c r="AM156" s="22">
        <v>93.920500000000004</v>
      </c>
      <c r="AN156" s="22">
        <v>95.333699999999993</v>
      </c>
      <c r="AO156" s="22">
        <v>95.333699999999993</v>
      </c>
      <c r="AP156" s="22">
        <v>95.333699999999993</v>
      </c>
      <c r="AQ156" s="22">
        <v>94.872299999999996</v>
      </c>
      <c r="AR156" s="22">
        <v>94.872299999999996</v>
      </c>
      <c r="AS156" s="22">
        <v>94.872299999999996</v>
      </c>
      <c r="AT156" s="22">
        <v>95.195800000000006</v>
      </c>
      <c r="AU156" s="22">
        <v>95.195800000000006</v>
      </c>
      <c r="AV156" s="22">
        <v>95.195800000000006</v>
      </c>
      <c r="AW156" s="22">
        <v>96.450500000000005</v>
      </c>
      <c r="AX156" s="22">
        <v>96.450500000000005</v>
      </c>
      <c r="AY156" s="22">
        <v>96.450500000000005</v>
      </c>
      <c r="AZ156" s="22">
        <v>96.983099999999993</v>
      </c>
      <c r="BA156" s="22">
        <v>96.983099999999993</v>
      </c>
      <c r="BB156" s="22">
        <v>96.983099999999993</v>
      </c>
      <c r="BC156" s="22">
        <v>97.749499999999998</v>
      </c>
      <c r="BD156" s="22">
        <v>97.749499999999998</v>
      </c>
      <c r="BE156" s="22">
        <v>97.749499999999998</v>
      </c>
      <c r="BF156" s="22">
        <v>98.354500000000002</v>
      </c>
      <c r="BG156" s="22">
        <v>98.354500000000002</v>
      </c>
      <c r="BH156" s="22">
        <v>98.354500000000002</v>
      </c>
      <c r="BI156" s="22">
        <v>99.412999999999997</v>
      </c>
      <c r="BJ156" s="22">
        <v>99.412999999999997</v>
      </c>
      <c r="BK156" s="22">
        <v>99.412999999999997</v>
      </c>
      <c r="BL156" s="22">
        <v>100.3322</v>
      </c>
      <c r="BM156" s="22">
        <v>100.3322</v>
      </c>
      <c r="BN156" s="22">
        <v>100.3322</v>
      </c>
      <c r="BO156" s="22">
        <v>101.0359</v>
      </c>
      <c r="BP156" s="22">
        <v>101.0359</v>
      </c>
      <c r="BQ156" s="22">
        <v>101.0359</v>
      </c>
      <c r="BR156" s="22">
        <v>102.11490000000001</v>
      </c>
      <c r="BS156" s="22">
        <v>102.11490000000001</v>
      </c>
      <c r="BT156" s="22">
        <v>102.11490000000001</v>
      </c>
      <c r="BU156" s="22">
        <v>102.7885</v>
      </c>
      <c r="BV156" s="22">
        <v>102.7885</v>
      </c>
      <c r="BW156" s="22">
        <v>102.7885</v>
      </c>
      <c r="BX156" s="22">
        <v>102.9821</v>
      </c>
      <c r="BY156" s="22">
        <v>102.9821</v>
      </c>
      <c r="BZ156" s="22">
        <v>102.9821</v>
      </c>
      <c r="CA156" s="22">
        <v>103.3254</v>
      </c>
      <c r="CB156" s="22">
        <v>103.3254</v>
      </c>
      <c r="CC156" s="22">
        <v>103.3254</v>
      </c>
      <c r="CD156" s="22">
        <v>103.0813</v>
      </c>
      <c r="CE156" s="22">
        <v>103.0813</v>
      </c>
      <c r="CF156" s="22">
        <v>103.0813</v>
      </c>
      <c r="CG156" s="22">
        <v>103.1786</v>
      </c>
      <c r="CH156" s="22">
        <v>103.1786</v>
      </c>
      <c r="CI156" s="22">
        <v>103.1786</v>
      </c>
      <c r="CJ156" s="22">
        <v>105.2186</v>
      </c>
      <c r="CK156" s="22">
        <v>105.2186</v>
      </c>
      <c r="CL156" s="22">
        <v>105.2186</v>
      </c>
      <c r="CM156" s="22">
        <v>105.4554</v>
      </c>
      <c r="CN156" s="22">
        <v>105.4554</v>
      </c>
      <c r="CO156" s="22">
        <v>105.4554</v>
      </c>
      <c r="CP156" s="22">
        <v>105.3018</v>
      </c>
      <c r="CQ156" s="22">
        <v>105.3018</v>
      </c>
      <c r="CR156" s="22">
        <v>105.3018</v>
      </c>
      <c r="CS156" s="22">
        <v>105.3766</v>
      </c>
      <c r="CT156" s="22">
        <v>105.3766</v>
      </c>
      <c r="CU156" s="22">
        <v>105.3766</v>
      </c>
      <c r="CV156" s="22">
        <v>105.1724</v>
      </c>
      <c r="CW156" s="22">
        <v>105.1724</v>
      </c>
      <c r="CX156" s="22">
        <v>105.1724</v>
      </c>
      <c r="CY156" s="22">
        <v>104.57899999999999</v>
      </c>
      <c r="CZ156" s="22">
        <v>104.57899999999999</v>
      </c>
      <c r="DA156" s="22">
        <v>104.57899999999999</v>
      </c>
      <c r="DB156" s="22">
        <v>104.4281</v>
      </c>
      <c r="DC156" s="22">
        <v>104.4281</v>
      </c>
      <c r="DD156" s="22">
        <v>104.4281</v>
      </c>
      <c r="DE156" s="22">
        <v>104.5394</v>
      </c>
      <c r="DF156" s="22">
        <v>104.5394</v>
      </c>
      <c r="DG156" s="22">
        <v>104.5394</v>
      </c>
      <c r="DH156" s="22">
        <v>103.66119999999999</v>
      </c>
      <c r="DI156" s="22">
        <v>103.66119999999999</v>
      </c>
      <c r="DJ156" s="22">
        <v>103.66119999999999</v>
      </c>
      <c r="DK156" s="22">
        <v>99.552700000000002</v>
      </c>
      <c r="DL156" s="22">
        <v>99.552700000000002</v>
      </c>
      <c r="DM156" s="22">
        <v>99.552700000000002</v>
      </c>
      <c r="DN156" s="22">
        <v>102.0363</v>
      </c>
      <c r="DO156" s="22">
        <v>102.0363</v>
      </c>
      <c r="DP156" s="22">
        <v>102.0363</v>
      </c>
      <c r="DQ156" s="22">
        <v>101.6232</v>
      </c>
      <c r="DR156" s="22">
        <v>101.6232</v>
      </c>
      <c r="DS156" s="22">
        <v>101.6232</v>
      </c>
      <c r="DT156" s="22">
        <v>102.4721</v>
      </c>
      <c r="DU156" s="22">
        <v>102.4721</v>
      </c>
      <c r="DV156" s="22">
        <v>102.4721</v>
      </c>
      <c r="DW156" s="22">
        <v>103.69799999999999</v>
      </c>
      <c r="DX156" s="22">
        <v>103.69799999999999</v>
      </c>
      <c r="DY156" s="22">
        <v>103.69799999999999</v>
      </c>
      <c r="DZ156" s="22">
        <v>105.0308</v>
      </c>
      <c r="EA156" s="22">
        <v>105.0308</v>
      </c>
      <c r="EB156" s="22">
        <v>105.0308</v>
      </c>
      <c r="EC156" s="22">
        <v>105.6319</v>
      </c>
      <c r="ED156" s="22">
        <v>105.6319</v>
      </c>
      <c r="EE156" s="22">
        <v>105.6319</v>
      </c>
      <c r="EF156" s="22">
        <v>105.03489999999999</v>
      </c>
      <c r="EG156" s="22">
        <v>105.03489999999999</v>
      </c>
      <c r="EH156" s="22">
        <v>105.03489999999999</v>
      </c>
      <c r="EI156" s="22">
        <v>105.5703</v>
      </c>
      <c r="EJ156" s="22">
        <v>105.5703</v>
      </c>
      <c r="EK156" s="22">
        <v>105.5703</v>
      </c>
      <c r="EL156" s="22">
        <v>106.1386</v>
      </c>
      <c r="EM156" s="22">
        <v>106.1386</v>
      </c>
      <c r="EN156" s="22">
        <v>106.1386</v>
      </c>
      <c r="EO156" s="22">
        <v>105.70740000000001</v>
      </c>
      <c r="EP156" s="22">
        <v>105.70740000000001</v>
      </c>
      <c r="EQ156" s="22">
        <v>105.70740000000001</v>
      </c>
      <c r="ER156" s="22">
        <v>105.44070000000001</v>
      </c>
      <c r="ES156" s="22">
        <v>105.44070000000001</v>
      </c>
      <c r="ET156" s="22">
        <v>105.44070000000001</v>
      </c>
      <c r="EU156" s="22">
        <v>105.3956</v>
      </c>
      <c r="EV156" s="22">
        <v>105.3956</v>
      </c>
      <c r="EW156" s="22">
        <v>105.3956</v>
      </c>
      <c r="EX156" s="22">
        <v>104.5703</v>
      </c>
      <c r="EY156" s="22">
        <v>104.5703</v>
      </c>
      <c r="EZ156" s="22">
        <v>104.5703</v>
      </c>
      <c r="FA156" s="22">
        <v>99.612899999999996</v>
      </c>
      <c r="FB156" s="22">
        <v>99.612899999999996</v>
      </c>
      <c r="FC156" s="22">
        <v>99.612899999999996</v>
      </c>
      <c r="FD156" s="22">
        <v>97.240799999999993</v>
      </c>
      <c r="FE156" s="22">
        <v>97.240799999999993</v>
      </c>
      <c r="FF156" s="22">
        <v>97.240799999999993</v>
      </c>
      <c r="FG156" s="22">
        <v>97.725800000000007</v>
      </c>
      <c r="FH156" s="22">
        <v>97.725800000000007</v>
      </c>
      <c r="FI156" s="22">
        <v>97.725800000000007</v>
      </c>
      <c r="FJ156" s="22">
        <v>98.516300000000001</v>
      </c>
      <c r="FK156" s="22">
        <v>98.516300000000001</v>
      </c>
      <c r="FL156" s="22">
        <v>98.516300000000001</v>
      </c>
      <c r="FM156" s="22">
        <v>99.445400000000006</v>
      </c>
      <c r="FN156" s="22">
        <v>99.445400000000006</v>
      </c>
      <c r="FO156" s="22">
        <v>99.445400000000006</v>
      </c>
      <c r="FP156" s="22">
        <v>99.149100000000004</v>
      </c>
      <c r="FQ156" s="22">
        <v>99.149100000000004</v>
      </c>
      <c r="FR156" s="22">
        <v>99.149100000000004</v>
      </c>
      <c r="FS156" s="22">
        <v>98.209000000000003</v>
      </c>
      <c r="FT156" s="22">
        <v>98.209000000000003</v>
      </c>
      <c r="FU156" s="22">
        <v>98.209000000000003</v>
      </c>
      <c r="FV156" s="22">
        <v>98.167400000000001</v>
      </c>
      <c r="FW156" s="22">
        <v>98.167400000000001</v>
      </c>
      <c r="FX156" s="22">
        <v>98.167400000000001</v>
      </c>
      <c r="FY156" s="22">
        <v>97.738100000000003</v>
      </c>
      <c r="FZ156" s="22">
        <v>97.738100000000003</v>
      </c>
      <c r="GA156" s="22">
        <v>97.738100000000003</v>
      </c>
      <c r="GB156" s="22">
        <v>98.415300000000002</v>
      </c>
      <c r="GC156" s="22">
        <v>98.415300000000002</v>
      </c>
      <c r="GD156" s="22">
        <v>98.415300000000002</v>
      </c>
      <c r="GE156" s="22">
        <v>100.94880000000001</v>
      </c>
      <c r="GF156" s="22">
        <v>100.94880000000001</v>
      </c>
      <c r="GG156" s="22">
        <v>100.94880000000001</v>
      </c>
      <c r="GH156" s="22">
        <v>101.90130000000001</v>
      </c>
      <c r="GI156" s="22">
        <v>101.90130000000001</v>
      </c>
      <c r="GJ156" s="22">
        <v>101.90130000000001</v>
      </c>
      <c r="GK156" s="22">
        <v>101.98390000000001</v>
      </c>
      <c r="GL156" s="22">
        <v>101.98390000000001</v>
      </c>
      <c r="GM156" s="22">
        <v>101.98390000000001</v>
      </c>
      <c r="GN156" s="22">
        <v>103.4632</v>
      </c>
      <c r="GO156" s="22">
        <v>103.4632</v>
      </c>
      <c r="GP156" s="22">
        <v>103.4632</v>
      </c>
      <c r="GQ156" s="22">
        <v>101.9618</v>
      </c>
      <c r="GR156" s="22">
        <v>101.9618</v>
      </c>
      <c r="GS156" s="22">
        <v>101.9618</v>
      </c>
      <c r="GT156" s="22">
        <v>101.56100000000001</v>
      </c>
      <c r="GU156" s="22">
        <v>101.56100000000001</v>
      </c>
      <c r="GV156" s="22">
        <v>101.56100000000001</v>
      </c>
      <c r="GW156" s="22">
        <v>101.6587</v>
      </c>
      <c r="GX156" s="22">
        <v>101.6587</v>
      </c>
      <c r="GY156" s="22">
        <v>101.6587</v>
      </c>
      <c r="GZ156" s="22">
        <v>101.7901</v>
      </c>
      <c r="HA156" s="22">
        <v>101.7901</v>
      </c>
      <c r="HB156" s="22">
        <v>101.7901</v>
      </c>
      <c r="HC156" s="22">
        <v>100.4945</v>
      </c>
      <c r="HD156" s="22">
        <v>100.4945</v>
      </c>
      <c r="HE156" s="22">
        <v>100.4945</v>
      </c>
      <c r="HF156" s="22">
        <v>100.6071</v>
      </c>
      <c r="HG156" s="22">
        <v>100.6071</v>
      </c>
      <c r="HH156" s="22">
        <v>100.6071</v>
      </c>
      <c r="HI156" s="22">
        <v>100.29859999999999</v>
      </c>
      <c r="HJ156" s="22">
        <v>100.29859999999999</v>
      </c>
      <c r="HK156" s="22">
        <v>100.29859999999999</v>
      </c>
      <c r="HL156" s="22">
        <v>99.929199999999994</v>
      </c>
      <c r="HM156" s="22">
        <v>99.929199999999994</v>
      </c>
      <c r="HN156" s="22">
        <v>99.929199999999994</v>
      </c>
      <c r="HO156" s="22">
        <v>100.4438</v>
      </c>
      <c r="HP156" s="22">
        <v>100.4438</v>
      </c>
      <c r="HQ156" s="22">
        <v>100.4438</v>
      </c>
      <c r="HR156" s="22">
        <v>100</v>
      </c>
      <c r="HS156" s="167">
        <v>100</v>
      </c>
      <c r="HT156" s="22">
        <v>100</v>
      </c>
      <c r="HU156" s="4">
        <v>100.75579999999999</v>
      </c>
      <c r="HV156" s="4">
        <v>100.75579999999999</v>
      </c>
      <c r="HW156" s="4">
        <v>100.75579999999999</v>
      </c>
      <c r="HX156" s="4">
        <v>101.23990000000001</v>
      </c>
      <c r="HY156" s="4">
        <v>101.23990000000001</v>
      </c>
      <c r="HZ156" s="4">
        <v>101.23990000000001</v>
      </c>
      <c r="IA156" s="4">
        <v>101.66679999999999</v>
      </c>
      <c r="IB156" s="4">
        <v>101.66679999999999</v>
      </c>
      <c r="IC156" s="4">
        <v>101.66679999999999</v>
      </c>
      <c r="ID156" s="4">
        <v>102.2448</v>
      </c>
      <c r="IE156" s="4">
        <v>102.2448</v>
      </c>
      <c r="IF156" s="4">
        <v>102.2448</v>
      </c>
      <c r="IG156" s="4">
        <v>103.68129999999999</v>
      </c>
      <c r="IH156" s="4">
        <v>103.68129999999999</v>
      </c>
      <c r="II156" s="4">
        <v>103.68129999999999</v>
      </c>
      <c r="IJ156" s="28">
        <v>106.06399999999999</v>
      </c>
    </row>
    <row r="157" spans="1:244" s="94" customFormat="1" ht="11.1" customHeight="1" x14ac:dyDescent="0.2">
      <c r="A157" s="95" t="s">
        <v>2329</v>
      </c>
      <c r="B157"/>
      <c r="C157" t="s">
        <v>5606</v>
      </c>
      <c r="D157" s="46" t="s">
        <v>75</v>
      </c>
      <c r="E157" s="58"/>
      <c r="F157" s="34"/>
      <c r="G157" s="34" t="str">
        <f>IF(LEFT($J$1,1)="1",VLOOKUP($A157,PPI_IPI_PGA_PGAI!$A:$I,2,FALSE),IF(LEFT($J$1,1)="2",VLOOKUP($A157,PPI_IPI_PGA_PGAI!$A:$I,3,FALSE),IF(LEFT($J$1,1)="3",VLOOKUP($A157,PPI_IPI_PGA_PGAI!$A:$I,4,FALSE),VLOOKUP($A157,PPI_IPI_PGA_PGAI!$A:$I,5,FALSE))))</f>
        <v>Glas und Glaswaren, Keramik, Verarbeitung von Steinen und Erden</v>
      </c>
      <c r="H157" s="34"/>
      <c r="I157" s="34"/>
      <c r="J157" s="34"/>
      <c r="K157" s="34"/>
      <c r="L157" s="34"/>
      <c r="M157" s="34"/>
      <c r="N157" s="191"/>
      <c r="O157" s="5">
        <v>1.9258</v>
      </c>
      <c r="P157" s="22">
        <v>81.965900000000005</v>
      </c>
      <c r="Q157" s="22">
        <v>81.850800000000007</v>
      </c>
      <c r="R157" s="22">
        <v>81.851200000000006</v>
      </c>
      <c r="S157" s="22">
        <v>82.094099999999997</v>
      </c>
      <c r="T157" s="22">
        <v>82.092699999999994</v>
      </c>
      <c r="U157" s="22">
        <v>82.078100000000006</v>
      </c>
      <c r="V157" s="22">
        <v>81.926199999999994</v>
      </c>
      <c r="W157" s="22">
        <v>81.8553</v>
      </c>
      <c r="X157" s="22">
        <v>81.878500000000003</v>
      </c>
      <c r="Y157" s="22">
        <v>81.674099999999996</v>
      </c>
      <c r="Z157" s="22">
        <v>81.700699999999998</v>
      </c>
      <c r="AA157" s="22">
        <v>81.706500000000005</v>
      </c>
      <c r="AB157" s="22">
        <v>82.513400000000004</v>
      </c>
      <c r="AC157" s="22">
        <v>82.521799999999999</v>
      </c>
      <c r="AD157" s="22">
        <v>82.500399999999999</v>
      </c>
      <c r="AE157" s="22">
        <v>82.346900000000005</v>
      </c>
      <c r="AF157" s="22">
        <v>82.322999999999993</v>
      </c>
      <c r="AG157" s="22">
        <v>82.322000000000003</v>
      </c>
      <c r="AH157" s="22">
        <v>82.401700000000005</v>
      </c>
      <c r="AI157" s="22">
        <v>82.414299999999997</v>
      </c>
      <c r="AJ157" s="22">
        <v>82.462599999999995</v>
      </c>
      <c r="AK157" s="22">
        <v>83.017300000000006</v>
      </c>
      <c r="AL157" s="22">
        <v>83.381600000000006</v>
      </c>
      <c r="AM157" s="22">
        <v>83.447800000000001</v>
      </c>
      <c r="AN157" s="22">
        <v>84.141800000000003</v>
      </c>
      <c r="AO157" s="22">
        <v>84.136399999999995</v>
      </c>
      <c r="AP157" s="22">
        <v>84.130300000000005</v>
      </c>
      <c r="AQ157" s="22">
        <v>84.140100000000004</v>
      </c>
      <c r="AR157" s="22">
        <v>84.165099999999995</v>
      </c>
      <c r="AS157" s="22">
        <v>84.159199999999998</v>
      </c>
      <c r="AT157" s="22">
        <v>84.240399999999994</v>
      </c>
      <c r="AU157" s="22">
        <v>84.273899999999998</v>
      </c>
      <c r="AV157" s="22">
        <v>84.423500000000004</v>
      </c>
      <c r="AW157" s="22">
        <v>85.193600000000004</v>
      </c>
      <c r="AX157" s="22">
        <v>85.629199999999997</v>
      </c>
      <c r="AY157" s="22">
        <v>85.701700000000002</v>
      </c>
      <c r="AZ157" s="22">
        <v>85.872600000000006</v>
      </c>
      <c r="BA157" s="22">
        <v>85.884</v>
      </c>
      <c r="BB157" s="22">
        <v>86.040899999999993</v>
      </c>
      <c r="BC157" s="22">
        <v>86.337999999999994</v>
      </c>
      <c r="BD157" s="22">
        <v>86.323899999999995</v>
      </c>
      <c r="BE157" s="22">
        <v>86.328299999999999</v>
      </c>
      <c r="BF157" s="22">
        <v>86.708699999999993</v>
      </c>
      <c r="BG157" s="22">
        <v>86.709800000000001</v>
      </c>
      <c r="BH157" s="22">
        <v>86.993700000000004</v>
      </c>
      <c r="BI157" s="22">
        <v>88.357600000000005</v>
      </c>
      <c r="BJ157" s="22">
        <v>88.928299999999993</v>
      </c>
      <c r="BK157" s="22">
        <v>88.963099999999997</v>
      </c>
      <c r="BL157" s="22">
        <v>89.496099999999998</v>
      </c>
      <c r="BM157" s="22">
        <v>89.411600000000007</v>
      </c>
      <c r="BN157" s="22">
        <v>89.410499999999999</v>
      </c>
      <c r="BO157" s="22">
        <v>89.505200000000002</v>
      </c>
      <c r="BP157" s="22">
        <v>89.553899999999999</v>
      </c>
      <c r="BQ157" s="22">
        <v>89.566500000000005</v>
      </c>
      <c r="BR157" s="22">
        <v>89.811599999999999</v>
      </c>
      <c r="BS157" s="22">
        <v>89.842200000000005</v>
      </c>
      <c r="BT157" s="22">
        <v>90.397800000000004</v>
      </c>
      <c r="BU157" s="22">
        <v>91.600800000000007</v>
      </c>
      <c r="BV157" s="22">
        <v>92.6113</v>
      </c>
      <c r="BW157" s="22">
        <v>92.798299999999998</v>
      </c>
      <c r="BX157" s="22">
        <v>93.638999999999996</v>
      </c>
      <c r="BY157" s="22">
        <v>93.617500000000007</v>
      </c>
      <c r="BZ157" s="22">
        <v>93.720500000000001</v>
      </c>
      <c r="CA157" s="22">
        <v>94.376499999999993</v>
      </c>
      <c r="CB157" s="22">
        <v>94.401899999999998</v>
      </c>
      <c r="CC157" s="22">
        <v>94.467299999999994</v>
      </c>
      <c r="CD157" s="22">
        <v>94.517399999999995</v>
      </c>
      <c r="CE157" s="22">
        <v>94.572900000000004</v>
      </c>
      <c r="CF157" s="22">
        <v>95.338099999999997</v>
      </c>
      <c r="CG157" s="22">
        <v>96.880799999999994</v>
      </c>
      <c r="CH157" s="22">
        <v>97.876099999999994</v>
      </c>
      <c r="CI157" s="22">
        <v>97.939899999999994</v>
      </c>
      <c r="CJ157" s="22">
        <v>97.842200000000005</v>
      </c>
      <c r="CK157" s="22">
        <v>97.764200000000002</v>
      </c>
      <c r="CL157" s="22">
        <v>97.781599999999997</v>
      </c>
      <c r="CM157" s="22">
        <v>97.4816</v>
      </c>
      <c r="CN157" s="22">
        <v>97.485500000000002</v>
      </c>
      <c r="CO157" s="22">
        <v>97.480699999999999</v>
      </c>
      <c r="CP157" s="22">
        <v>97.821700000000007</v>
      </c>
      <c r="CQ157" s="22">
        <v>97.836100000000002</v>
      </c>
      <c r="CR157" s="22">
        <v>97.831599999999995</v>
      </c>
      <c r="CS157" s="22">
        <v>97.5227</v>
      </c>
      <c r="CT157" s="22">
        <v>97.595100000000002</v>
      </c>
      <c r="CU157" s="22">
        <v>97.561000000000007</v>
      </c>
      <c r="CV157" s="22">
        <v>97.441800000000001</v>
      </c>
      <c r="CW157" s="22">
        <v>97.412199999999999</v>
      </c>
      <c r="CX157" s="22">
        <v>97.412899999999993</v>
      </c>
      <c r="CY157" s="22">
        <v>97.540300000000002</v>
      </c>
      <c r="CZ157" s="22">
        <v>97.536799999999999</v>
      </c>
      <c r="DA157" s="22">
        <v>97.538300000000007</v>
      </c>
      <c r="DB157" s="22">
        <v>97.397400000000005</v>
      </c>
      <c r="DC157" s="22">
        <v>97.407200000000003</v>
      </c>
      <c r="DD157" s="22">
        <v>97.407499999999999</v>
      </c>
      <c r="DE157" s="22">
        <v>98.055499999999995</v>
      </c>
      <c r="DF157" s="22">
        <v>98.066699999999997</v>
      </c>
      <c r="DG157" s="22">
        <v>98.071299999999994</v>
      </c>
      <c r="DH157" s="22">
        <v>98.008799999999994</v>
      </c>
      <c r="DI157" s="22">
        <v>98.014600000000002</v>
      </c>
      <c r="DJ157" s="22">
        <v>98.014600000000002</v>
      </c>
      <c r="DK157" s="22">
        <v>96.823899999999995</v>
      </c>
      <c r="DL157" s="22">
        <v>96.823300000000003</v>
      </c>
      <c r="DM157" s="22">
        <v>96.819299999999998</v>
      </c>
      <c r="DN157" s="22">
        <v>97.355800000000002</v>
      </c>
      <c r="DO157" s="22">
        <v>97.356800000000007</v>
      </c>
      <c r="DP157" s="22">
        <v>97.356800000000007</v>
      </c>
      <c r="DQ157" s="22">
        <v>97.798599999999993</v>
      </c>
      <c r="DR157" s="22">
        <v>97.821399999999997</v>
      </c>
      <c r="DS157" s="22">
        <v>97.825100000000006</v>
      </c>
      <c r="DT157" s="22">
        <v>98.299800000000005</v>
      </c>
      <c r="DU157" s="22">
        <v>98.299700000000001</v>
      </c>
      <c r="DV157" s="22">
        <v>98.298199999999994</v>
      </c>
      <c r="DW157" s="22">
        <v>98.132099999999994</v>
      </c>
      <c r="DX157" s="22">
        <v>98.133099999999999</v>
      </c>
      <c r="DY157" s="22">
        <v>98.133600000000001</v>
      </c>
      <c r="DZ157" s="22">
        <v>97.987399999999994</v>
      </c>
      <c r="EA157" s="22">
        <v>97.996899999999997</v>
      </c>
      <c r="EB157" s="22">
        <v>97.996899999999997</v>
      </c>
      <c r="EC157" s="22">
        <v>98.989900000000006</v>
      </c>
      <c r="ED157" s="22">
        <v>99.008300000000006</v>
      </c>
      <c r="EE157" s="22">
        <v>99.007999999999996</v>
      </c>
      <c r="EF157" s="22">
        <v>98.775199999999998</v>
      </c>
      <c r="EG157" s="22">
        <v>98.775199999999998</v>
      </c>
      <c r="EH157" s="22">
        <v>98.774600000000007</v>
      </c>
      <c r="EI157" s="22">
        <v>98.873599999999996</v>
      </c>
      <c r="EJ157" s="22">
        <v>98.873400000000004</v>
      </c>
      <c r="EK157" s="22">
        <v>98.873099999999994</v>
      </c>
      <c r="EL157" s="22">
        <v>98.661699999999996</v>
      </c>
      <c r="EM157" s="22">
        <v>98.661100000000005</v>
      </c>
      <c r="EN157" s="22">
        <v>98.660799999999995</v>
      </c>
      <c r="EO157" s="22">
        <v>98.355599999999995</v>
      </c>
      <c r="EP157" s="22">
        <v>98.3613</v>
      </c>
      <c r="EQ157" s="22">
        <v>98.361000000000004</v>
      </c>
      <c r="ER157" s="22">
        <v>98.305199999999999</v>
      </c>
      <c r="ES157" s="22">
        <v>98.305499999999995</v>
      </c>
      <c r="ET157" s="22">
        <v>98.305599999999998</v>
      </c>
      <c r="EU157" s="22">
        <v>98.206599999999995</v>
      </c>
      <c r="EV157" s="22">
        <v>98.206599999999995</v>
      </c>
      <c r="EW157" s="22">
        <v>98.206599999999995</v>
      </c>
      <c r="EX157" s="22">
        <v>98.159400000000005</v>
      </c>
      <c r="EY157" s="22">
        <v>98.157399999999996</v>
      </c>
      <c r="EZ157" s="22">
        <v>98.146299999999997</v>
      </c>
      <c r="FA157" s="22">
        <v>96.576599999999999</v>
      </c>
      <c r="FB157" s="22">
        <v>96.566900000000004</v>
      </c>
      <c r="FC157" s="22">
        <v>96.567800000000005</v>
      </c>
      <c r="FD157" s="22">
        <v>96.305000000000007</v>
      </c>
      <c r="FE157" s="22">
        <v>96.305000000000007</v>
      </c>
      <c r="FF157" s="22">
        <v>96.304900000000004</v>
      </c>
      <c r="FG157" s="22">
        <v>96.020799999999994</v>
      </c>
      <c r="FH157" s="22">
        <v>96.009</v>
      </c>
      <c r="FI157" s="22">
        <v>96.006500000000003</v>
      </c>
      <c r="FJ157" s="22">
        <v>95.747799999999998</v>
      </c>
      <c r="FK157" s="22">
        <v>95.746600000000001</v>
      </c>
      <c r="FL157" s="22">
        <v>95.746600000000001</v>
      </c>
      <c r="FM157" s="22">
        <v>95.9178</v>
      </c>
      <c r="FN157" s="22">
        <v>95.9178</v>
      </c>
      <c r="FO157" s="22">
        <v>95.9178</v>
      </c>
      <c r="FP157" s="22">
        <v>95.671499999999995</v>
      </c>
      <c r="FQ157" s="22">
        <v>95.671499999999995</v>
      </c>
      <c r="FR157" s="22">
        <v>95.671499999999995</v>
      </c>
      <c r="FS157" s="22">
        <v>96.2286</v>
      </c>
      <c r="FT157" s="22">
        <v>96.2286</v>
      </c>
      <c r="FU157" s="22">
        <v>96.2286</v>
      </c>
      <c r="FV157" s="22">
        <v>96.000900000000001</v>
      </c>
      <c r="FW157" s="22">
        <v>96.000900000000001</v>
      </c>
      <c r="FX157" s="22">
        <v>96.000900000000001</v>
      </c>
      <c r="FY157" s="22">
        <v>96.156599999999997</v>
      </c>
      <c r="FZ157" s="22">
        <v>96.156599999999997</v>
      </c>
      <c r="GA157" s="22">
        <v>96.156599999999997</v>
      </c>
      <c r="GB157" s="22">
        <v>96.625900000000001</v>
      </c>
      <c r="GC157" s="22">
        <v>96.625900000000001</v>
      </c>
      <c r="GD157" s="22">
        <v>96.625900000000001</v>
      </c>
      <c r="GE157" s="22">
        <v>96.473200000000006</v>
      </c>
      <c r="GF157" s="22">
        <v>96.473200000000006</v>
      </c>
      <c r="GG157" s="22">
        <v>96.473200000000006</v>
      </c>
      <c r="GH157" s="22">
        <v>96.679000000000002</v>
      </c>
      <c r="GI157" s="22">
        <v>96.679000000000002</v>
      </c>
      <c r="GJ157" s="22">
        <v>96.679000000000002</v>
      </c>
      <c r="GK157" s="22">
        <v>97.608900000000006</v>
      </c>
      <c r="GL157" s="22">
        <v>97.608900000000006</v>
      </c>
      <c r="GM157" s="22">
        <v>97.608900000000006</v>
      </c>
      <c r="GN157" s="22">
        <v>97.971500000000006</v>
      </c>
      <c r="GO157" s="22">
        <v>97.971500000000006</v>
      </c>
      <c r="GP157" s="22">
        <v>97.971500000000006</v>
      </c>
      <c r="GQ157" s="22">
        <v>98.337599999999995</v>
      </c>
      <c r="GR157" s="22">
        <v>98.337599999999995</v>
      </c>
      <c r="GS157" s="22">
        <v>98.337599999999995</v>
      </c>
      <c r="GT157" s="22">
        <v>98.409099999999995</v>
      </c>
      <c r="GU157" s="22">
        <v>98.409099999999995</v>
      </c>
      <c r="GV157" s="22">
        <v>98.409099999999995</v>
      </c>
      <c r="GW157" s="22">
        <v>99.346100000000007</v>
      </c>
      <c r="GX157" s="22">
        <v>99.346100000000007</v>
      </c>
      <c r="GY157" s="22">
        <v>99.346100000000007</v>
      </c>
      <c r="GZ157" s="22">
        <v>99.887600000000006</v>
      </c>
      <c r="HA157" s="22">
        <v>99.887600000000006</v>
      </c>
      <c r="HB157" s="22">
        <v>99.887600000000006</v>
      </c>
      <c r="HC157" s="22">
        <v>99.690100000000001</v>
      </c>
      <c r="HD157" s="22">
        <v>99.690100000000001</v>
      </c>
      <c r="HE157" s="22">
        <v>99.690100000000001</v>
      </c>
      <c r="HF157" s="22">
        <v>99.695700000000002</v>
      </c>
      <c r="HG157" s="22">
        <v>99.695700000000002</v>
      </c>
      <c r="HH157" s="22">
        <v>99.695700000000002</v>
      </c>
      <c r="HI157" s="22">
        <v>100.1491</v>
      </c>
      <c r="HJ157" s="22">
        <v>100.1491</v>
      </c>
      <c r="HK157" s="22">
        <v>100.1491</v>
      </c>
      <c r="HL157" s="22">
        <v>99.335499999999996</v>
      </c>
      <c r="HM157" s="22">
        <v>99.335499999999996</v>
      </c>
      <c r="HN157" s="22">
        <v>99.335499999999996</v>
      </c>
      <c r="HO157" s="22">
        <v>99.370199999999997</v>
      </c>
      <c r="HP157" s="22">
        <v>99.370199999999997</v>
      </c>
      <c r="HQ157" s="22">
        <v>99.370199999999997</v>
      </c>
      <c r="HR157" s="22">
        <v>100</v>
      </c>
      <c r="HS157" s="167">
        <v>100</v>
      </c>
      <c r="HT157" s="22">
        <v>100</v>
      </c>
      <c r="HU157" s="4">
        <v>100.0194</v>
      </c>
      <c r="HV157" s="4">
        <v>100.0194</v>
      </c>
      <c r="HW157" s="4">
        <v>100.0194</v>
      </c>
      <c r="HX157" s="4">
        <v>100.4062</v>
      </c>
      <c r="HY157" s="4">
        <v>100.4062</v>
      </c>
      <c r="HZ157" s="4">
        <v>100.4062</v>
      </c>
      <c r="IA157" s="4">
        <v>100.71080000000001</v>
      </c>
      <c r="IB157" s="4">
        <v>100.71080000000001</v>
      </c>
      <c r="IC157" s="4">
        <v>100.71080000000001</v>
      </c>
      <c r="ID157" s="4">
        <v>101.0788</v>
      </c>
      <c r="IE157" s="4">
        <v>101.0788</v>
      </c>
      <c r="IF157" s="4">
        <v>101.0788</v>
      </c>
      <c r="IG157" s="4">
        <v>102.61969999999999</v>
      </c>
      <c r="IH157" s="4">
        <v>102.61969999999999</v>
      </c>
      <c r="II157" s="4">
        <v>102.61969999999999</v>
      </c>
      <c r="IJ157" s="28">
        <v>105.7715</v>
      </c>
    </row>
    <row r="158" spans="1:244" s="94" customFormat="1" ht="11.1" customHeight="1" x14ac:dyDescent="0.2">
      <c r="A158" s="95" t="s">
        <v>2330</v>
      </c>
      <c r="B158"/>
      <c r="C158" t="s">
        <v>5607</v>
      </c>
      <c r="D158" s="46" t="s">
        <v>76</v>
      </c>
      <c r="E158" s="58"/>
      <c r="F158" s="34"/>
      <c r="G158" s="34"/>
      <c r="H158" s="34" t="str">
        <f>IF(LEFT($J$1,1)="1",VLOOKUP($A158,PPI_IPI_PGA_PGAI!$A:$I,2,FALSE),IF(LEFT($J$1,1)="2",VLOOKUP($A158,PPI_IPI_PGA_PGAI!$A:$I,3,FALSE),IF(LEFT($J$1,1)="3",VLOOKUP($A158,PPI_IPI_PGA_PGAI!$A:$I,4,FALSE),VLOOKUP($A158,PPI_IPI_PGA_PGAI!$A:$I,5,FALSE))))</f>
        <v>Glas und Glaswaren</v>
      </c>
      <c r="I158" s="34"/>
      <c r="J158" s="34"/>
      <c r="K158" s="34"/>
      <c r="L158" s="34"/>
      <c r="M158" s="34"/>
      <c r="N158" s="191"/>
      <c r="O158" s="5">
        <v>0.38429999999999997</v>
      </c>
      <c r="P158" s="22">
        <v>85.831100000000006</v>
      </c>
      <c r="Q158" s="22">
        <v>85.831100000000006</v>
      </c>
      <c r="R158" s="22">
        <v>85.831100000000006</v>
      </c>
      <c r="S158" s="22">
        <v>86.0321</v>
      </c>
      <c r="T158" s="22">
        <v>86.0321</v>
      </c>
      <c r="U158" s="22">
        <v>86.0321</v>
      </c>
      <c r="V158" s="22">
        <v>85.614099999999993</v>
      </c>
      <c r="W158" s="22">
        <v>85.614099999999993</v>
      </c>
      <c r="X158" s="22">
        <v>85.614099999999993</v>
      </c>
      <c r="Y158" s="22">
        <v>82.793800000000005</v>
      </c>
      <c r="Z158" s="22">
        <v>82.793800000000005</v>
      </c>
      <c r="AA158" s="22">
        <v>82.793800000000005</v>
      </c>
      <c r="AB158" s="22">
        <v>86.381299999999996</v>
      </c>
      <c r="AC158" s="22">
        <v>86.381299999999996</v>
      </c>
      <c r="AD158" s="22">
        <v>86.381299999999996</v>
      </c>
      <c r="AE158" s="22">
        <v>84.127399999999994</v>
      </c>
      <c r="AF158" s="22">
        <v>84.127399999999994</v>
      </c>
      <c r="AG158" s="22">
        <v>84.127399999999994</v>
      </c>
      <c r="AH158" s="22">
        <v>84.0989</v>
      </c>
      <c r="AI158" s="22">
        <v>84.0989</v>
      </c>
      <c r="AJ158" s="22">
        <v>84.0989</v>
      </c>
      <c r="AK158" s="22">
        <v>81.903099999999995</v>
      </c>
      <c r="AL158" s="22">
        <v>81.903099999999995</v>
      </c>
      <c r="AM158" s="22">
        <v>81.903099999999995</v>
      </c>
      <c r="AN158" s="22">
        <v>86.131699999999995</v>
      </c>
      <c r="AO158" s="22">
        <v>86.131699999999995</v>
      </c>
      <c r="AP158" s="22">
        <v>86.131699999999995</v>
      </c>
      <c r="AQ158" s="22">
        <v>84.8386</v>
      </c>
      <c r="AR158" s="22">
        <v>84.8386</v>
      </c>
      <c r="AS158" s="22">
        <v>84.8386</v>
      </c>
      <c r="AT158" s="22">
        <v>84.783000000000001</v>
      </c>
      <c r="AU158" s="22">
        <v>84.783000000000001</v>
      </c>
      <c r="AV158" s="22">
        <v>84.783000000000001</v>
      </c>
      <c r="AW158" s="22">
        <v>85.064800000000005</v>
      </c>
      <c r="AX158" s="22">
        <v>85.064800000000005</v>
      </c>
      <c r="AY158" s="22">
        <v>85.064800000000005</v>
      </c>
      <c r="AZ158" s="22">
        <v>84.780500000000004</v>
      </c>
      <c r="BA158" s="22">
        <v>84.780500000000004</v>
      </c>
      <c r="BB158" s="22">
        <v>84.780500000000004</v>
      </c>
      <c r="BC158" s="22">
        <v>85.956599999999995</v>
      </c>
      <c r="BD158" s="22">
        <v>85.956599999999995</v>
      </c>
      <c r="BE158" s="22">
        <v>85.956599999999995</v>
      </c>
      <c r="BF158" s="22">
        <v>87.788600000000002</v>
      </c>
      <c r="BG158" s="22">
        <v>87.788600000000002</v>
      </c>
      <c r="BH158" s="22">
        <v>87.788600000000002</v>
      </c>
      <c r="BI158" s="22">
        <v>90.436999999999998</v>
      </c>
      <c r="BJ158" s="22">
        <v>90.436999999999998</v>
      </c>
      <c r="BK158" s="22">
        <v>90.436999999999998</v>
      </c>
      <c r="BL158" s="22">
        <v>92.515500000000003</v>
      </c>
      <c r="BM158" s="22">
        <v>92.515500000000003</v>
      </c>
      <c r="BN158" s="22">
        <v>92.515500000000003</v>
      </c>
      <c r="BO158" s="22">
        <v>92.612399999999994</v>
      </c>
      <c r="BP158" s="22">
        <v>92.612399999999994</v>
      </c>
      <c r="BQ158" s="22">
        <v>92.612399999999994</v>
      </c>
      <c r="BR158" s="22">
        <v>93.148700000000005</v>
      </c>
      <c r="BS158" s="22">
        <v>93.148700000000005</v>
      </c>
      <c r="BT158" s="22">
        <v>93.148700000000005</v>
      </c>
      <c r="BU158" s="22">
        <v>94.354100000000003</v>
      </c>
      <c r="BV158" s="22">
        <v>94.354100000000003</v>
      </c>
      <c r="BW158" s="22">
        <v>94.354100000000003</v>
      </c>
      <c r="BX158" s="22">
        <v>98.726900000000001</v>
      </c>
      <c r="BY158" s="22">
        <v>98.726900000000001</v>
      </c>
      <c r="BZ158" s="22">
        <v>98.726900000000001</v>
      </c>
      <c r="CA158" s="22">
        <v>99.271100000000004</v>
      </c>
      <c r="CB158" s="22">
        <v>99.271100000000004</v>
      </c>
      <c r="CC158" s="22">
        <v>99.271100000000004</v>
      </c>
      <c r="CD158" s="22">
        <v>99.558400000000006</v>
      </c>
      <c r="CE158" s="22">
        <v>99.558400000000006</v>
      </c>
      <c r="CF158" s="22">
        <v>99.558400000000006</v>
      </c>
      <c r="CG158" s="22">
        <v>102.3036</v>
      </c>
      <c r="CH158" s="22">
        <v>102.3036</v>
      </c>
      <c r="CI158" s="22">
        <v>102.3036</v>
      </c>
      <c r="CJ158" s="22">
        <v>100.55410000000001</v>
      </c>
      <c r="CK158" s="22">
        <v>100.55410000000001</v>
      </c>
      <c r="CL158" s="22">
        <v>100.55410000000001</v>
      </c>
      <c r="CM158" s="22">
        <v>99.652299999999997</v>
      </c>
      <c r="CN158" s="22">
        <v>99.652299999999997</v>
      </c>
      <c r="CO158" s="22">
        <v>99.652299999999997</v>
      </c>
      <c r="CP158" s="22">
        <v>101.2046</v>
      </c>
      <c r="CQ158" s="22">
        <v>101.2046</v>
      </c>
      <c r="CR158" s="22">
        <v>101.2046</v>
      </c>
      <c r="CS158" s="22">
        <v>98.346500000000006</v>
      </c>
      <c r="CT158" s="22">
        <v>98.346500000000006</v>
      </c>
      <c r="CU158" s="22">
        <v>98.346500000000006</v>
      </c>
      <c r="CV158" s="22">
        <v>98.367099999999994</v>
      </c>
      <c r="CW158" s="22">
        <v>98.367099999999994</v>
      </c>
      <c r="CX158" s="22">
        <v>98.367099999999994</v>
      </c>
      <c r="CY158" s="22">
        <v>98.406800000000004</v>
      </c>
      <c r="CZ158" s="22">
        <v>98.406800000000004</v>
      </c>
      <c r="DA158" s="22">
        <v>98.406800000000004</v>
      </c>
      <c r="DB158" s="22">
        <v>98.364800000000002</v>
      </c>
      <c r="DC158" s="22">
        <v>98.364800000000002</v>
      </c>
      <c r="DD158" s="22">
        <v>98.364800000000002</v>
      </c>
      <c r="DE158" s="22">
        <v>96.603099999999998</v>
      </c>
      <c r="DF158" s="22">
        <v>96.603099999999998</v>
      </c>
      <c r="DG158" s="22">
        <v>96.603099999999998</v>
      </c>
      <c r="DH158" s="22">
        <v>96.746399999999994</v>
      </c>
      <c r="DI158" s="22">
        <v>96.746399999999994</v>
      </c>
      <c r="DJ158" s="22">
        <v>96.746399999999994</v>
      </c>
      <c r="DK158" s="22">
        <v>90.182699999999997</v>
      </c>
      <c r="DL158" s="22">
        <v>90.182699999999997</v>
      </c>
      <c r="DM158" s="22">
        <v>90.182699999999997</v>
      </c>
      <c r="DN158" s="22">
        <v>93.949399999999997</v>
      </c>
      <c r="DO158" s="22">
        <v>93.949399999999997</v>
      </c>
      <c r="DP158" s="22">
        <v>93.949399999999997</v>
      </c>
      <c r="DQ158" s="22">
        <v>92.724199999999996</v>
      </c>
      <c r="DR158" s="22">
        <v>92.724199999999996</v>
      </c>
      <c r="DS158" s="22">
        <v>92.724199999999996</v>
      </c>
      <c r="DT158" s="22">
        <v>95.236999999999995</v>
      </c>
      <c r="DU158" s="22">
        <v>95.236999999999995</v>
      </c>
      <c r="DV158" s="22">
        <v>95.236999999999995</v>
      </c>
      <c r="DW158" s="22">
        <v>94.835099999999997</v>
      </c>
      <c r="DX158" s="22">
        <v>94.835099999999997</v>
      </c>
      <c r="DY158" s="22">
        <v>94.835099999999997</v>
      </c>
      <c r="DZ158" s="22">
        <v>95.028300000000002</v>
      </c>
      <c r="EA158" s="22">
        <v>95.028300000000002</v>
      </c>
      <c r="EB158" s="22">
        <v>95.028300000000002</v>
      </c>
      <c r="EC158" s="22">
        <v>96.885999999999996</v>
      </c>
      <c r="ED158" s="22">
        <v>96.885999999999996</v>
      </c>
      <c r="EE158" s="22">
        <v>96.885999999999996</v>
      </c>
      <c r="EF158" s="22">
        <v>96.246499999999997</v>
      </c>
      <c r="EG158" s="22">
        <v>96.246499999999997</v>
      </c>
      <c r="EH158" s="22">
        <v>96.246499999999997</v>
      </c>
      <c r="EI158" s="22">
        <v>97.075500000000005</v>
      </c>
      <c r="EJ158" s="22">
        <v>97.075500000000005</v>
      </c>
      <c r="EK158" s="22">
        <v>97.075500000000005</v>
      </c>
      <c r="EL158" s="22">
        <v>97.208200000000005</v>
      </c>
      <c r="EM158" s="22">
        <v>97.208200000000005</v>
      </c>
      <c r="EN158" s="22">
        <v>97.208200000000005</v>
      </c>
      <c r="EO158" s="22">
        <v>94.479399999999998</v>
      </c>
      <c r="EP158" s="22">
        <v>94.479399999999998</v>
      </c>
      <c r="EQ158" s="22">
        <v>94.479399999999998</v>
      </c>
      <c r="ER158" s="22">
        <v>93.519499999999994</v>
      </c>
      <c r="ES158" s="22">
        <v>93.519499999999994</v>
      </c>
      <c r="ET158" s="22">
        <v>93.519499999999994</v>
      </c>
      <c r="EU158" s="22">
        <v>93.438800000000001</v>
      </c>
      <c r="EV158" s="22">
        <v>93.438800000000001</v>
      </c>
      <c r="EW158" s="22">
        <v>93.438800000000001</v>
      </c>
      <c r="EX158" s="22">
        <v>92.651899999999998</v>
      </c>
      <c r="EY158" s="22">
        <v>92.651899999999998</v>
      </c>
      <c r="EZ158" s="22">
        <v>92.651899999999998</v>
      </c>
      <c r="FA158" s="22">
        <v>84.924899999999994</v>
      </c>
      <c r="FB158" s="22">
        <v>84.924899999999994</v>
      </c>
      <c r="FC158" s="22">
        <v>84.924899999999994</v>
      </c>
      <c r="FD158" s="22">
        <v>83.980199999999996</v>
      </c>
      <c r="FE158" s="22">
        <v>83.980199999999996</v>
      </c>
      <c r="FF158" s="22">
        <v>83.980199999999996</v>
      </c>
      <c r="FG158" s="22">
        <v>84.440799999999996</v>
      </c>
      <c r="FH158" s="22">
        <v>84.440799999999996</v>
      </c>
      <c r="FI158" s="22">
        <v>84.440799999999996</v>
      </c>
      <c r="FJ158" s="22">
        <v>85.8001</v>
      </c>
      <c r="FK158" s="22">
        <v>85.8001</v>
      </c>
      <c r="FL158" s="22">
        <v>85.8001</v>
      </c>
      <c r="FM158" s="22">
        <v>85.077799999999996</v>
      </c>
      <c r="FN158" s="22">
        <v>85.077799999999996</v>
      </c>
      <c r="FO158" s="22">
        <v>85.077799999999996</v>
      </c>
      <c r="FP158" s="22">
        <v>86.579400000000007</v>
      </c>
      <c r="FQ158" s="22">
        <v>86.579400000000007</v>
      </c>
      <c r="FR158" s="22">
        <v>86.579400000000007</v>
      </c>
      <c r="FS158" s="22">
        <v>89.2988</v>
      </c>
      <c r="FT158" s="22">
        <v>89.2988</v>
      </c>
      <c r="FU158" s="22">
        <v>89.2988</v>
      </c>
      <c r="FV158" s="22">
        <v>89.708600000000004</v>
      </c>
      <c r="FW158" s="22">
        <v>89.708600000000004</v>
      </c>
      <c r="FX158" s="22">
        <v>89.708600000000004</v>
      </c>
      <c r="FY158" s="22">
        <v>90.7834</v>
      </c>
      <c r="FZ158" s="22">
        <v>90.7834</v>
      </c>
      <c r="GA158" s="22">
        <v>90.7834</v>
      </c>
      <c r="GB158" s="22">
        <v>91.142899999999997</v>
      </c>
      <c r="GC158" s="22">
        <v>91.142899999999997</v>
      </c>
      <c r="GD158" s="22">
        <v>91.142899999999997</v>
      </c>
      <c r="GE158" s="22">
        <v>91.526700000000005</v>
      </c>
      <c r="GF158" s="22">
        <v>91.526700000000005</v>
      </c>
      <c r="GG158" s="22">
        <v>91.526700000000005</v>
      </c>
      <c r="GH158" s="22">
        <v>92.171700000000001</v>
      </c>
      <c r="GI158" s="22">
        <v>92.171700000000001</v>
      </c>
      <c r="GJ158" s="22">
        <v>92.171700000000001</v>
      </c>
      <c r="GK158" s="22">
        <v>94.122600000000006</v>
      </c>
      <c r="GL158" s="22">
        <v>94.122600000000006</v>
      </c>
      <c r="GM158" s="22">
        <v>94.122600000000006</v>
      </c>
      <c r="GN158" s="22">
        <v>93.978499999999997</v>
      </c>
      <c r="GO158" s="22">
        <v>93.978499999999997</v>
      </c>
      <c r="GP158" s="22">
        <v>93.978499999999997</v>
      </c>
      <c r="GQ158" s="22">
        <v>94.638099999999994</v>
      </c>
      <c r="GR158" s="22">
        <v>94.638099999999994</v>
      </c>
      <c r="GS158" s="22">
        <v>94.638099999999994</v>
      </c>
      <c r="GT158" s="22">
        <v>95.456800000000001</v>
      </c>
      <c r="GU158" s="22">
        <v>95.456800000000001</v>
      </c>
      <c r="GV158" s="22">
        <v>95.456800000000001</v>
      </c>
      <c r="GW158" s="22">
        <v>96.2273</v>
      </c>
      <c r="GX158" s="22">
        <v>96.2273</v>
      </c>
      <c r="GY158" s="22">
        <v>96.2273</v>
      </c>
      <c r="GZ158" s="22">
        <v>97.406199999999998</v>
      </c>
      <c r="HA158" s="22">
        <v>97.406199999999998</v>
      </c>
      <c r="HB158" s="22">
        <v>97.406199999999998</v>
      </c>
      <c r="HC158" s="22">
        <v>98.136099999999999</v>
      </c>
      <c r="HD158" s="22">
        <v>98.136099999999999</v>
      </c>
      <c r="HE158" s="22">
        <v>98.136099999999999</v>
      </c>
      <c r="HF158" s="22">
        <v>100.7706</v>
      </c>
      <c r="HG158" s="22">
        <v>100.7706</v>
      </c>
      <c r="HH158" s="22">
        <v>100.7706</v>
      </c>
      <c r="HI158" s="22">
        <v>101.4335</v>
      </c>
      <c r="HJ158" s="22">
        <v>101.4335</v>
      </c>
      <c r="HK158" s="22">
        <v>101.4335</v>
      </c>
      <c r="HL158" s="22">
        <v>98.584400000000002</v>
      </c>
      <c r="HM158" s="22">
        <v>98.584400000000002</v>
      </c>
      <c r="HN158" s="22">
        <v>98.584400000000002</v>
      </c>
      <c r="HO158" s="22">
        <v>97.937600000000003</v>
      </c>
      <c r="HP158" s="22">
        <v>97.937600000000003</v>
      </c>
      <c r="HQ158" s="22">
        <v>97.937600000000003</v>
      </c>
      <c r="HR158" s="22">
        <v>100</v>
      </c>
      <c r="HS158" s="167">
        <v>100</v>
      </c>
      <c r="HT158" s="22">
        <v>100</v>
      </c>
      <c r="HU158" s="4">
        <v>100.69540000000001</v>
      </c>
      <c r="HV158" s="4">
        <v>100.69540000000001</v>
      </c>
      <c r="HW158" s="4">
        <v>100.69540000000001</v>
      </c>
      <c r="HX158" s="4">
        <v>102.373</v>
      </c>
      <c r="HY158" s="4">
        <v>102.373</v>
      </c>
      <c r="HZ158" s="4">
        <v>102.373</v>
      </c>
      <c r="IA158" s="4">
        <v>101.57299999999999</v>
      </c>
      <c r="IB158" s="4">
        <v>101.57299999999999</v>
      </c>
      <c r="IC158" s="4">
        <v>101.57299999999999</v>
      </c>
      <c r="ID158" s="4">
        <v>101.64919999999999</v>
      </c>
      <c r="IE158" s="4">
        <v>101.64919999999999</v>
      </c>
      <c r="IF158" s="4">
        <v>101.64919999999999</v>
      </c>
      <c r="IG158" s="4">
        <v>104.035</v>
      </c>
      <c r="IH158" s="4">
        <v>104.035</v>
      </c>
      <c r="II158" s="4">
        <v>104.035</v>
      </c>
      <c r="IJ158" s="28">
        <v>106.753</v>
      </c>
    </row>
    <row r="159" spans="1:244" s="94" customFormat="1" ht="11.1" customHeight="1" x14ac:dyDescent="0.2">
      <c r="A159" s="95" t="s">
        <v>2333</v>
      </c>
      <c r="B159"/>
      <c r="C159" t="s">
        <v>5608</v>
      </c>
      <c r="D159" s="46" t="s">
        <v>77</v>
      </c>
      <c r="E159" s="58"/>
      <c r="F159" s="34"/>
      <c r="G159" s="34"/>
      <c r="H159" s="34" t="str">
        <f>IF(LEFT($J$1,1)="1",VLOOKUP($A159,PPI_IPI_PGA_PGAI!$A:$I,2,FALSE),IF(LEFT($J$1,1)="2",VLOOKUP($A159,PPI_IPI_PGA_PGAI!$A:$I,3,FALSE),IF(LEFT($J$1,1)="3",VLOOKUP($A159,PPI_IPI_PGA_PGAI!$A:$I,4,FALSE),VLOOKUP($A159,PPI_IPI_PGA_PGAI!$A:$I,5,FALSE))))</f>
        <v>Keramische Baumaterialien</v>
      </c>
      <c r="I159" s="34"/>
      <c r="J159" s="34"/>
      <c r="K159" s="34"/>
      <c r="L159" s="34"/>
      <c r="M159" s="34"/>
      <c r="N159" s="191"/>
      <c r="O159" s="5">
        <v>5.8900000000000001E-2</v>
      </c>
      <c r="P159" s="22">
        <v>92.087599999999995</v>
      </c>
      <c r="Q159" s="22">
        <v>92.087599999999995</v>
      </c>
      <c r="R159" s="22">
        <v>92.087599999999995</v>
      </c>
      <c r="S159" s="22">
        <v>94.41</v>
      </c>
      <c r="T159" s="22">
        <v>94.41</v>
      </c>
      <c r="U159" s="22">
        <v>94.41</v>
      </c>
      <c r="V159" s="22">
        <v>94.455399999999997</v>
      </c>
      <c r="W159" s="22">
        <v>94.455399999999997</v>
      </c>
      <c r="X159" s="22">
        <v>94.455399999999997</v>
      </c>
      <c r="Y159" s="22">
        <v>96.314499999999995</v>
      </c>
      <c r="Z159" s="22">
        <v>96.314499999999995</v>
      </c>
      <c r="AA159" s="22">
        <v>96.314499999999995</v>
      </c>
      <c r="AB159" s="22">
        <v>96.742099999999994</v>
      </c>
      <c r="AC159" s="22">
        <v>96.742099999999994</v>
      </c>
      <c r="AD159" s="22">
        <v>96.742099999999994</v>
      </c>
      <c r="AE159" s="22">
        <v>96.911699999999996</v>
      </c>
      <c r="AF159" s="22">
        <v>96.911699999999996</v>
      </c>
      <c r="AG159" s="22">
        <v>96.911699999999996</v>
      </c>
      <c r="AH159" s="22">
        <v>96.713800000000006</v>
      </c>
      <c r="AI159" s="22">
        <v>96.713800000000006</v>
      </c>
      <c r="AJ159" s="22">
        <v>96.713800000000006</v>
      </c>
      <c r="AK159" s="22">
        <v>101.0453</v>
      </c>
      <c r="AL159" s="22">
        <v>101.0453</v>
      </c>
      <c r="AM159" s="22">
        <v>101.0453</v>
      </c>
      <c r="AN159" s="22">
        <v>100.6182</v>
      </c>
      <c r="AO159" s="22">
        <v>100.6182</v>
      </c>
      <c r="AP159" s="22">
        <v>100.6182</v>
      </c>
      <c r="AQ159" s="22">
        <v>100.3561</v>
      </c>
      <c r="AR159" s="22">
        <v>100.3561</v>
      </c>
      <c r="AS159" s="22">
        <v>100.3561</v>
      </c>
      <c r="AT159" s="22">
        <v>100.7732</v>
      </c>
      <c r="AU159" s="22">
        <v>100.7732</v>
      </c>
      <c r="AV159" s="22">
        <v>100.7732</v>
      </c>
      <c r="AW159" s="22">
        <v>104.52760000000001</v>
      </c>
      <c r="AX159" s="22">
        <v>104.52760000000001</v>
      </c>
      <c r="AY159" s="22">
        <v>104.52760000000001</v>
      </c>
      <c r="AZ159" s="22">
        <v>104.3647</v>
      </c>
      <c r="BA159" s="22">
        <v>104.3647</v>
      </c>
      <c r="BB159" s="22">
        <v>104.3647</v>
      </c>
      <c r="BC159" s="22">
        <v>104.9207</v>
      </c>
      <c r="BD159" s="22">
        <v>104.9207</v>
      </c>
      <c r="BE159" s="22">
        <v>104.9207</v>
      </c>
      <c r="BF159" s="22">
        <v>105.0866</v>
      </c>
      <c r="BG159" s="22">
        <v>105.0866</v>
      </c>
      <c r="BH159" s="22">
        <v>105.0866</v>
      </c>
      <c r="BI159" s="22">
        <v>109.0821</v>
      </c>
      <c r="BJ159" s="22">
        <v>109.0821</v>
      </c>
      <c r="BK159" s="22">
        <v>109.0821</v>
      </c>
      <c r="BL159" s="22">
        <v>109.28319999999999</v>
      </c>
      <c r="BM159" s="22">
        <v>109.28319999999999</v>
      </c>
      <c r="BN159" s="22">
        <v>109.28319999999999</v>
      </c>
      <c r="BO159" s="22">
        <v>109.3283</v>
      </c>
      <c r="BP159" s="22">
        <v>109.3283</v>
      </c>
      <c r="BQ159" s="22">
        <v>109.3283</v>
      </c>
      <c r="BR159" s="22">
        <v>109.307</v>
      </c>
      <c r="BS159" s="22">
        <v>109.307</v>
      </c>
      <c r="BT159" s="22">
        <v>109.307</v>
      </c>
      <c r="BU159" s="22">
        <v>111.3206</v>
      </c>
      <c r="BV159" s="22">
        <v>111.3206</v>
      </c>
      <c r="BW159" s="22">
        <v>111.3206</v>
      </c>
      <c r="BX159" s="22">
        <v>111.164</v>
      </c>
      <c r="BY159" s="22">
        <v>111.164</v>
      </c>
      <c r="BZ159" s="22">
        <v>111.164</v>
      </c>
      <c r="CA159" s="22">
        <v>111.6516</v>
      </c>
      <c r="CB159" s="22">
        <v>111.6516</v>
      </c>
      <c r="CC159" s="22">
        <v>111.6516</v>
      </c>
      <c r="CD159" s="22">
        <v>111.3888</v>
      </c>
      <c r="CE159" s="22">
        <v>111.3888</v>
      </c>
      <c r="CF159" s="22">
        <v>111.3888</v>
      </c>
      <c r="CG159" s="22">
        <v>114.76909999999999</v>
      </c>
      <c r="CH159" s="22">
        <v>114.76909999999999</v>
      </c>
      <c r="CI159" s="22">
        <v>114.76909999999999</v>
      </c>
      <c r="CJ159" s="22">
        <v>113.9853</v>
      </c>
      <c r="CK159" s="22">
        <v>113.9853</v>
      </c>
      <c r="CL159" s="22">
        <v>113.9853</v>
      </c>
      <c r="CM159" s="22">
        <v>112.7974</v>
      </c>
      <c r="CN159" s="22">
        <v>112.7974</v>
      </c>
      <c r="CO159" s="22">
        <v>112.7974</v>
      </c>
      <c r="CP159" s="22">
        <v>113.5635</v>
      </c>
      <c r="CQ159" s="22">
        <v>113.5635</v>
      </c>
      <c r="CR159" s="22">
        <v>113.5635</v>
      </c>
      <c r="CS159" s="22">
        <v>113.77119999999999</v>
      </c>
      <c r="CT159" s="22">
        <v>113.77119999999999</v>
      </c>
      <c r="CU159" s="22">
        <v>113.77119999999999</v>
      </c>
      <c r="CV159" s="22">
        <v>111.6469</v>
      </c>
      <c r="CW159" s="22">
        <v>111.6469</v>
      </c>
      <c r="CX159" s="22">
        <v>111.6469</v>
      </c>
      <c r="CY159" s="22">
        <v>112.2766</v>
      </c>
      <c r="CZ159" s="22">
        <v>112.2766</v>
      </c>
      <c r="DA159" s="22">
        <v>112.2766</v>
      </c>
      <c r="DB159" s="22">
        <v>111.1544</v>
      </c>
      <c r="DC159" s="22">
        <v>111.1544</v>
      </c>
      <c r="DD159" s="22">
        <v>111.1544</v>
      </c>
      <c r="DE159" s="22">
        <v>111.5758</v>
      </c>
      <c r="DF159" s="22">
        <v>111.5758</v>
      </c>
      <c r="DG159" s="22">
        <v>111.5758</v>
      </c>
      <c r="DH159" s="22">
        <v>110.4905</v>
      </c>
      <c r="DI159" s="22">
        <v>110.4905</v>
      </c>
      <c r="DJ159" s="22">
        <v>110.4905</v>
      </c>
      <c r="DK159" s="22">
        <v>111.6075</v>
      </c>
      <c r="DL159" s="22">
        <v>111.6075</v>
      </c>
      <c r="DM159" s="22">
        <v>111.6075</v>
      </c>
      <c r="DN159" s="22">
        <v>112.0646</v>
      </c>
      <c r="DO159" s="22">
        <v>112.0646</v>
      </c>
      <c r="DP159" s="22">
        <v>112.0646</v>
      </c>
      <c r="DQ159" s="22">
        <v>111.7441</v>
      </c>
      <c r="DR159" s="22">
        <v>111.7441</v>
      </c>
      <c r="DS159" s="22">
        <v>111.7441</v>
      </c>
      <c r="DT159" s="22">
        <v>110.508</v>
      </c>
      <c r="DU159" s="22">
        <v>110.508</v>
      </c>
      <c r="DV159" s="22">
        <v>110.508</v>
      </c>
      <c r="DW159" s="22">
        <v>110.6709</v>
      </c>
      <c r="DX159" s="22">
        <v>110.6709</v>
      </c>
      <c r="DY159" s="22">
        <v>110.6709</v>
      </c>
      <c r="DZ159" s="22">
        <v>110.29600000000001</v>
      </c>
      <c r="EA159" s="22">
        <v>110.29600000000001</v>
      </c>
      <c r="EB159" s="22">
        <v>110.29600000000001</v>
      </c>
      <c r="EC159" s="22">
        <v>110.2958</v>
      </c>
      <c r="ED159" s="22">
        <v>110.2958</v>
      </c>
      <c r="EE159" s="22">
        <v>110.2958</v>
      </c>
      <c r="EF159" s="22">
        <v>109.2316</v>
      </c>
      <c r="EG159" s="22">
        <v>109.2316</v>
      </c>
      <c r="EH159" s="22">
        <v>109.2316</v>
      </c>
      <c r="EI159" s="22">
        <v>109.7829</v>
      </c>
      <c r="EJ159" s="22">
        <v>109.7829</v>
      </c>
      <c r="EK159" s="22">
        <v>109.7829</v>
      </c>
      <c r="EL159" s="22">
        <v>109.4577</v>
      </c>
      <c r="EM159" s="22">
        <v>109.4577</v>
      </c>
      <c r="EN159" s="22">
        <v>109.4577</v>
      </c>
      <c r="EO159" s="22">
        <v>109.9145</v>
      </c>
      <c r="EP159" s="22">
        <v>109.9145</v>
      </c>
      <c r="EQ159" s="22">
        <v>109.9145</v>
      </c>
      <c r="ER159" s="22">
        <v>109.6948</v>
      </c>
      <c r="ES159" s="22">
        <v>109.6948</v>
      </c>
      <c r="ET159" s="22">
        <v>109.6948</v>
      </c>
      <c r="EU159" s="22">
        <v>110.52970000000001</v>
      </c>
      <c r="EV159" s="22">
        <v>110.52970000000001</v>
      </c>
      <c r="EW159" s="22">
        <v>110.52970000000001</v>
      </c>
      <c r="EX159" s="22">
        <v>110.5273</v>
      </c>
      <c r="EY159" s="22">
        <v>110.5273</v>
      </c>
      <c r="EZ159" s="22">
        <v>110.5273</v>
      </c>
      <c r="FA159" s="22">
        <v>110.1109</v>
      </c>
      <c r="FB159" s="22">
        <v>110.1109</v>
      </c>
      <c r="FC159" s="22">
        <v>110.1109</v>
      </c>
      <c r="FD159" s="22">
        <v>109.85760000000001</v>
      </c>
      <c r="FE159" s="22">
        <v>109.85760000000001</v>
      </c>
      <c r="FF159" s="22">
        <v>109.85760000000001</v>
      </c>
      <c r="FG159" s="22">
        <v>109.64570000000001</v>
      </c>
      <c r="FH159" s="22">
        <v>109.64570000000001</v>
      </c>
      <c r="FI159" s="22">
        <v>109.64570000000001</v>
      </c>
      <c r="FJ159" s="22">
        <v>108.9263</v>
      </c>
      <c r="FK159" s="22">
        <v>108.9263</v>
      </c>
      <c r="FL159" s="22">
        <v>108.9263</v>
      </c>
      <c r="FM159" s="22">
        <v>107.8466</v>
      </c>
      <c r="FN159" s="22">
        <v>107.8466</v>
      </c>
      <c r="FO159" s="22">
        <v>107.8466</v>
      </c>
      <c r="FP159" s="22">
        <v>107.393</v>
      </c>
      <c r="FQ159" s="22">
        <v>107.393</v>
      </c>
      <c r="FR159" s="22">
        <v>107.393</v>
      </c>
      <c r="FS159" s="22">
        <v>106.38500000000001</v>
      </c>
      <c r="FT159" s="22">
        <v>106.38500000000001</v>
      </c>
      <c r="FU159" s="22">
        <v>106.38500000000001</v>
      </c>
      <c r="FV159" s="22">
        <v>104.2829</v>
      </c>
      <c r="FW159" s="22">
        <v>104.2829</v>
      </c>
      <c r="FX159" s="22">
        <v>104.2829</v>
      </c>
      <c r="FY159" s="22">
        <v>104.6221</v>
      </c>
      <c r="FZ159" s="22">
        <v>104.6221</v>
      </c>
      <c r="GA159" s="22">
        <v>104.6221</v>
      </c>
      <c r="GB159" s="22">
        <v>102.7542</v>
      </c>
      <c r="GC159" s="22">
        <v>102.7542</v>
      </c>
      <c r="GD159" s="22">
        <v>102.7542</v>
      </c>
      <c r="GE159" s="22">
        <v>102.9298</v>
      </c>
      <c r="GF159" s="22">
        <v>102.9298</v>
      </c>
      <c r="GG159" s="22">
        <v>102.9298</v>
      </c>
      <c r="GH159" s="22">
        <v>101.5774</v>
      </c>
      <c r="GI159" s="22">
        <v>101.5774</v>
      </c>
      <c r="GJ159" s="22">
        <v>101.5774</v>
      </c>
      <c r="GK159" s="22">
        <v>101.4559</v>
      </c>
      <c r="GL159" s="22">
        <v>101.4559</v>
      </c>
      <c r="GM159" s="22">
        <v>101.4559</v>
      </c>
      <c r="GN159" s="22">
        <v>101.1285</v>
      </c>
      <c r="GO159" s="22">
        <v>101.1285</v>
      </c>
      <c r="GP159" s="22">
        <v>101.1285</v>
      </c>
      <c r="GQ159" s="22">
        <v>101.60599999999999</v>
      </c>
      <c r="GR159" s="22">
        <v>101.60599999999999</v>
      </c>
      <c r="GS159" s="22">
        <v>101.60599999999999</v>
      </c>
      <c r="GT159" s="22">
        <v>101.35769999999999</v>
      </c>
      <c r="GU159" s="22">
        <v>101.35769999999999</v>
      </c>
      <c r="GV159" s="22">
        <v>101.35769999999999</v>
      </c>
      <c r="GW159" s="22">
        <v>101.54810000000001</v>
      </c>
      <c r="GX159" s="22">
        <v>101.54810000000001</v>
      </c>
      <c r="GY159" s="22">
        <v>101.54810000000001</v>
      </c>
      <c r="GZ159" s="22">
        <v>101.6534</v>
      </c>
      <c r="HA159" s="22">
        <v>101.6534</v>
      </c>
      <c r="HB159" s="22">
        <v>101.6534</v>
      </c>
      <c r="HC159" s="22">
        <v>101.6139</v>
      </c>
      <c r="HD159" s="22">
        <v>101.6139</v>
      </c>
      <c r="HE159" s="22">
        <v>101.6139</v>
      </c>
      <c r="HF159" s="22">
        <v>101.1845</v>
      </c>
      <c r="HG159" s="22">
        <v>101.1845</v>
      </c>
      <c r="HH159" s="22">
        <v>101.1845</v>
      </c>
      <c r="HI159" s="22">
        <v>100.1759</v>
      </c>
      <c r="HJ159" s="22">
        <v>100.1759</v>
      </c>
      <c r="HK159" s="22">
        <v>100.1759</v>
      </c>
      <c r="HL159" s="22">
        <v>100.70829999999999</v>
      </c>
      <c r="HM159" s="22">
        <v>100.70829999999999</v>
      </c>
      <c r="HN159" s="22">
        <v>100.70829999999999</v>
      </c>
      <c r="HO159" s="22">
        <v>100.21980000000001</v>
      </c>
      <c r="HP159" s="22">
        <v>100.21980000000001</v>
      </c>
      <c r="HQ159" s="22">
        <v>100.21980000000001</v>
      </c>
      <c r="HR159" s="22">
        <v>100</v>
      </c>
      <c r="HS159" s="167">
        <v>100</v>
      </c>
      <c r="HT159" s="22">
        <v>100</v>
      </c>
      <c r="HU159" s="4">
        <v>99.383899999999997</v>
      </c>
      <c r="HV159" s="4">
        <v>99.383899999999997</v>
      </c>
      <c r="HW159" s="4">
        <v>99.383899999999997</v>
      </c>
      <c r="HX159" s="4">
        <v>97.958600000000004</v>
      </c>
      <c r="HY159" s="4">
        <v>97.958600000000004</v>
      </c>
      <c r="HZ159" s="4">
        <v>97.958600000000004</v>
      </c>
      <c r="IA159" s="4">
        <v>98.853800000000007</v>
      </c>
      <c r="IB159" s="4">
        <v>98.853800000000007</v>
      </c>
      <c r="IC159" s="4">
        <v>98.853800000000007</v>
      </c>
      <c r="ID159" s="4">
        <v>98.0197</v>
      </c>
      <c r="IE159" s="4">
        <v>98.0197</v>
      </c>
      <c r="IF159" s="4">
        <v>98.0197</v>
      </c>
      <c r="IG159" s="4">
        <v>99.122799999999998</v>
      </c>
      <c r="IH159" s="4">
        <v>99.122799999999998</v>
      </c>
      <c r="II159" s="4">
        <v>99.122799999999998</v>
      </c>
      <c r="IJ159" s="28">
        <v>107.4251</v>
      </c>
    </row>
    <row r="160" spans="1:244" s="94" customFormat="1" ht="11.1" customHeight="1" x14ac:dyDescent="0.2">
      <c r="A160" s="95" t="s">
        <v>2335</v>
      </c>
      <c r="B160"/>
      <c r="C160" t="s">
        <v>5609</v>
      </c>
      <c r="D160" s="46" t="s">
        <v>78</v>
      </c>
      <c r="E160" s="58"/>
      <c r="F160" s="34"/>
      <c r="G160" s="34"/>
      <c r="H160" s="34" t="str">
        <f>IF(LEFT($J$1,1)="1",VLOOKUP($A160,PPI_IPI_PGA_PGAI!$A:$I,2,FALSE),IF(LEFT($J$1,1)="2",VLOOKUP($A160,PPI_IPI_PGA_PGAI!$A:$I,3,FALSE),IF(LEFT($J$1,1)="3",VLOOKUP($A160,PPI_IPI_PGA_PGAI!$A:$I,4,FALSE),VLOOKUP($A160,PPI_IPI_PGA_PGAI!$A:$I,5,FALSE))))</f>
        <v>Sonstige Porzellan- und keramische Erzeugnisse</v>
      </c>
      <c r="I160" s="34"/>
      <c r="J160" s="34"/>
      <c r="K160" s="34"/>
      <c r="L160" s="34"/>
      <c r="M160" s="34"/>
      <c r="N160" s="191"/>
      <c r="O160" s="5">
        <v>0.14649999999999999</v>
      </c>
      <c r="P160" s="22">
        <v>97.528400000000005</v>
      </c>
      <c r="Q160" s="22">
        <v>97.528400000000005</v>
      </c>
      <c r="R160" s="22">
        <v>97.528400000000005</v>
      </c>
      <c r="S160" s="22">
        <v>97.638900000000007</v>
      </c>
      <c r="T160" s="22">
        <v>97.638900000000007</v>
      </c>
      <c r="U160" s="22">
        <v>97.638900000000007</v>
      </c>
      <c r="V160" s="22">
        <v>96.2637</v>
      </c>
      <c r="W160" s="22">
        <v>96.2637</v>
      </c>
      <c r="X160" s="22">
        <v>96.2637</v>
      </c>
      <c r="Y160" s="22">
        <v>94.891599999999997</v>
      </c>
      <c r="Z160" s="22">
        <v>94.891599999999997</v>
      </c>
      <c r="AA160" s="22">
        <v>94.891599999999997</v>
      </c>
      <c r="AB160" s="22">
        <v>96.095699999999994</v>
      </c>
      <c r="AC160" s="22">
        <v>96.095699999999994</v>
      </c>
      <c r="AD160" s="22">
        <v>96.095699999999994</v>
      </c>
      <c r="AE160" s="22">
        <v>98.058999999999997</v>
      </c>
      <c r="AF160" s="22">
        <v>98.058999999999997</v>
      </c>
      <c r="AG160" s="22">
        <v>98.058999999999997</v>
      </c>
      <c r="AH160" s="22">
        <v>99.100700000000003</v>
      </c>
      <c r="AI160" s="22">
        <v>99.100700000000003</v>
      </c>
      <c r="AJ160" s="22">
        <v>99.100700000000003</v>
      </c>
      <c r="AK160" s="22">
        <v>99.100700000000003</v>
      </c>
      <c r="AL160" s="22">
        <v>99.100700000000003</v>
      </c>
      <c r="AM160" s="22">
        <v>99.100700000000003</v>
      </c>
      <c r="AN160" s="22">
        <v>98.977099999999993</v>
      </c>
      <c r="AO160" s="22">
        <v>98.977099999999993</v>
      </c>
      <c r="AP160" s="22">
        <v>98.977099999999993</v>
      </c>
      <c r="AQ160" s="22">
        <v>98.977099999999993</v>
      </c>
      <c r="AR160" s="22">
        <v>98.977099999999993</v>
      </c>
      <c r="AS160" s="22">
        <v>98.977099999999993</v>
      </c>
      <c r="AT160" s="22">
        <v>98.977099999999993</v>
      </c>
      <c r="AU160" s="22">
        <v>98.977099999999993</v>
      </c>
      <c r="AV160" s="22">
        <v>98.977099999999993</v>
      </c>
      <c r="AW160" s="22">
        <v>98.977099999999993</v>
      </c>
      <c r="AX160" s="22">
        <v>98.977099999999993</v>
      </c>
      <c r="AY160" s="22">
        <v>98.977099999999993</v>
      </c>
      <c r="AZ160" s="22">
        <v>100.1545</v>
      </c>
      <c r="BA160" s="22">
        <v>100.1545</v>
      </c>
      <c r="BB160" s="22">
        <v>100.1545</v>
      </c>
      <c r="BC160" s="22">
        <v>100.1545</v>
      </c>
      <c r="BD160" s="22">
        <v>100.1545</v>
      </c>
      <c r="BE160" s="22">
        <v>100.1545</v>
      </c>
      <c r="BF160" s="22">
        <v>100.3832</v>
      </c>
      <c r="BG160" s="22">
        <v>100.3832</v>
      </c>
      <c r="BH160" s="22">
        <v>100.3832</v>
      </c>
      <c r="BI160" s="22">
        <v>101.54259999999999</v>
      </c>
      <c r="BJ160" s="22">
        <v>101.54259999999999</v>
      </c>
      <c r="BK160" s="22">
        <v>101.54259999999999</v>
      </c>
      <c r="BL160" s="22">
        <v>102.4397</v>
      </c>
      <c r="BM160" s="22">
        <v>102.4397</v>
      </c>
      <c r="BN160" s="22">
        <v>102.4397</v>
      </c>
      <c r="BO160" s="22">
        <v>102.4567</v>
      </c>
      <c r="BP160" s="22">
        <v>102.4567</v>
      </c>
      <c r="BQ160" s="22">
        <v>102.4567</v>
      </c>
      <c r="BR160" s="22">
        <v>103.0056</v>
      </c>
      <c r="BS160" s="22">
        <v>103.0056</v>
      </c>
      <c r="BT160" s="22">
        <v>103.0056</v>
      </c>
      <c r="BU160" s="22">
        <v>102.99850000000001</v>
      </c>
      <c r="BV160" s="22">
        <v>102.99850000000001</v>
      </c>
      <c r="BW160" s="22">
        <v>102.99850000000001</v>
      </c>
      <c r="BX160" s="22">
        <v>105.6966</v>
      </c>
      <c r="BY160" s="22">
        <v>105.6966</v>
      </c>
      <c r="BZ160" s="22">
        <v>105.6966</v>
      </c>
      <c r="CA160" s="22">
        <v>105.6966</v>
      </c>
      <c r="CB160" s="22">
        <v>105.6966</v>
      </c>
      <c r="CC160" s="22">
        <v>105.6966</v>
      </c>
      <c r="CD160" s="22">
        <v>105.4924</v>
      </c>
      <c r="CE160" s="22">
        <v>105.4924</v>
      </c>
      <c r="CF160" s="22">
        <v>105.4924</v>
      </c>
      <c r="CG160" s="22">
        <v>105.4924</v>
      </c>
      <c r="CH160" s="22">
        <v>105.4924</v>
      </c>
      <c r="CI160" s="22">
        <v>105.4924</v>
      </c>
      <c r="CJ160" s="22">
        <v>107.90900000000001</v>
      </c>
      <c r="CK160" s="22">
        <v>107.90900000000001</v>
      </c>
      <c r="CL160" s="22">
        <v>107.90900000000001</v>
      </c>
      <c r="CM160" s="22">
        <v>107.90900000000001</v>
      </c>
      <c r="CN160" s="22">
        <v>107.90900000000001</v>
      </c>
      <c r="CO160" s="22">
        <v>107.90900000000001</v>
      </c>
      <c r="CP160" s="22">
        <v>107.90900000000001</v>
      </c>
      <c r="CQ160" s="22">
        <v>107.90900000000001</v>
      </c>
      <c r="CR160" s="22">
        <v>107.90900000000001</v>
      </c>
      <c r="CS160" s="22">
        <v>107.6687</v>
      </c>
      <c r="CT160" s="22">
        <v>107.6687</v>
      </c>
      <c r="CU160" s="22">
        <v>107.6687</v>
      </c>
      <c r="CV160" s="22">
        <v>108.9851</v>
      </c>
      <c r="CW160" s="22">
        <v>108.9851</v>
      </c>
      <c r="CX160" s="22">
        <v>108.9851</v>
      </c>
      <c r="CY160" s="22">
        <v>108.9851</v>
      </c>
      <c r="CZ160" s="22">
        <v>108.9851</v>
      </c>
      <c r="DA160" s="22">
        <v>108.9851</v>
      </c>
      <c r="DB160" s="22">
        <v>108.744</v>
      </c>
      <c r="DC160" s="22">
        <v>108.744</v>
      </c>
      <c r="DD160" s="22">
        <v>108.744</v>
      </c>
      <c r="DE160" s="22">
        <v>109.3603</v>
      </c>
      <c r="DF160" s="22">
        <v>109.3603</v>
      </c>
      <c r="DG160" s="22">
        <v>109.3603</v>
      </c>
      <c r="DH160" s="22">
        <v>108.75539999999999</v>
      </c>
      <c r="DI160" s="22">
        <v>108.75539999999999</v>
      </c>
      <c r="DJ160" s="22">
        <v>108.75539999999999</v>
      </c>
      <c r="DK160" s="22">
        <v>108.7483</v>
      </c>
      <c r="DL160" s="22">
        <v>108.7483</v>
      </c>
      <c r="DM160" s="22">
        <v>108.7483</v>
      </c>
      <c r="DN160" s="22">
        <v>108.7483</v>
      </c>
      <c r="DO160" s="22">
        <v>108.7483</v>
      </c>
      <c r="DP160" s="22">
        <v>108.7483</v>
      </c>
      <c r="DQ160" s="22">
        <v>106.65649999999999</v>
      </c>
      <c r="DR160" s="22">
        <v>106.65649999999999</v>
      </c>
      <c r="DS160" s="22">
        <v>106.65649999999999</v>
      </c>
      <c r="DT160" s="22">
        <v>106.29949999999999</v>
      </c>
      <c r="DU160" s="22">
        <v>106.29949999999999</v>
      </c>
      <c r="DV160" s="22">
        <v>106.29949999999999</v>
      </c>
      <c r="DW160" s="22">
        <v>106.23779999999999</v>
      </c>
      <c r="DX160" s="22">
        <v>106.23779999999999</v>
      </c>
      <c r="DY160" s="22">
        <v>106.23779999999999</v>
      </c>
      <c r="DZ160" s="22">
        <v>106.23779999999999</v>
      </c>
      <c r="EA160" s="22">
        <v>106.23779999999999</v>
      </c>
      <c r="EB160" s="22">
        <v>106.23779999999999</v>
      </c>
      <c r="EC160" s="22">
        <v>105.7158</v>
      </c>
      <c r="ED160" s="22">
        <v>105.7158</v>
      </c>
      <c r="EE160" s="22">
        <v>105.7158</v>
      </c>
      <c r="EF160" s="22">
        <v>104.5861</v>
      </c>
      <c r="EG160" s="22">
        <v>104.5861</v>
      </c>
      <c r="EH160" s="22">
        <v>104.5861</v>
      </c>
      <c r="EI160" s="22">
        <v>104.5861</v>
      </c>
      <c r="EJ160" s="22">
        <v>104.5861</v>
      </c>
      <c r="EK160" s="22">
        <v>104.5861</v>
      </c>
      <c r="EL160" s="22">
        <v>103.63979999999999</v>
      </c>
      <c r="EM160" s="22">
        <v>103.63979999999999</v>
      </c>
      <c r="EN160" s="22">
        <v>103.63979999999999</v>
      </c>
      <c r="EO160" s="22">
        <v>101.6604</v>
      </c>
      <c r="EP160" s="22">
        <v>101.6604</v>
      </c>
      <c r="EQ160" s="22">
        <v>101.6604</v>
      </c>
      <c r="ER160" s="22">
        <v>101.6758</v>
      </c>
      <c r="ES160" s="22">
        <v>101.6758</v>
      </c>
      <c r="ET160" s="22">
        <v>101.6758</v>
      </c>
      <c r="EU160" s="22">
        <v>101.7269</v>
      </c>
      <c r="EV160" s="22">
        <v>101.7269</v>
      </c>
      <c r="EW160" s="22">
        <v>101.7269</v>
      </c>
      <c r="EX160" s="22">
        <v>102.5227</v>
      </c>
      <c r="EY160" s="22">
        <v>102.5227</v>
      </c>
      <c r="EZ160" s="22">
        <v>102.5227</v>
      </c>
      <c r="FA160" s="22">
        <v>101.6837</v>
      </c>
      <c r="FB160" s="22">
        <v>101.6837</v>
      </c>
      <c r="FC160" s="22">
        <v>101.6837</v>
      </c>
      <c r="FD160" s="22">
        <v>99.671599999999998</v>
      </c>
      <c r="FE160" s="22">
        <v>99.671599999999998</v>
      </c>
      <c r="FF160" s="22">
        <v>99.671599999999998</v>
      </c>
      <c r="FG160" s="22">
        <v>99.592500000000001</v>
      </c>
      <c r="FH160" s="22">
        <v>99.592500000000001</v>
      </c>
      <c r="FI160" s="22">
        <v>99.592500000000001</v>
      </c>
      <c r="FJ160" s="22">
        <v>99.635800000000003</v>
      </c>
      <c r="FK160" s="22">
        <v>99.635800000000003</v>
      </c>
      <c r="FL160" s="22">
        <v>99.635800000000003</v>
      </c>
      <c r="FM160" s="22">
        <v>99.570599999999999</v>
      </c>
      <c r="FN160" s="22">
        <v>99.570599999999999</v>
      </c>
      <c r="FO160" s="22">
        <v>99.570599999999999</v>
      </c>
      <c r="FP160" s="22">
        <v>99.520799999999994</v>
      </c>
      <c r="FQ160" s="22">
        <v>99.520799999999994</v>
      </c>
      <c r="FR160" s="22">
        <v>99.520799999999994</v>
      </c>
      <c r="FS160" s="22">
        <v>99.345200000000006</v>
      </c>
      <c r="FT160" s="22">
        <v>99.345200000000006</v>
      </c>
      <c r="FU160" s="22">
        <v>99.345200000000006</v>
      </c>
      <c r="FV160" s="22">
        <v>99.296400000000006</v>
      </c>
      <c r="FW160" s="22">
        <v>99.296400000000006</v>
      </c>
      <c r="FX160" s="22">
        <v>99.296400000000006</v>
      </c>
      <c r="FY160" s="22">
        <v>99.072699999999998</v>
      </c>
      <c r="FZ160" s="22">
        <v>99.072699999999998</v>
      </c>
      <c r="GA160" s="22">
        <v>99.072699999999998</v>
      </c>
      <c r="GB160" s="22">
        <v>99.337400000000002</v>
      </c>
      <c r="GC160" s="22">
        <v>99.337400000000002</v>
      </c>
      <c r="GD160" s="22">
        <v>99.337400000000002</v>
      </c>
      <c r="GE160" s="22">
        <v>100.0694</v>
      </c>
      <c r="GF160" s="22">
        <v>100.0694</v>
      </c>
      <c r="GG160" s="22">
        <v>100.0694</v>
      </c>
      <c r="GH160" s="22">
        <v>100.2102</v>
      </c>
      <c r="GI160" s="22">
        <v>100.2102</v>
      </c>
      <c r="GJ160" s="22">
        <v>100.2102</v>
      </c>
      <c r="GK160" s="22">
        <v>100.3048</v>
      </c>
      <c r="GL160" s="22">
        <v>100.3048</v>
      </c>
      <c r="GM160" s="22">
        <v>100.3048</v>
      </c>
      <c r="GN160" s="22">
        <v>101.01730000000001</v>
      </c>
      <c r="GO160" s="22">
        <v>101.01730000000001</v>
      </c>
      <c r="GP160" s="22">
        <v>101.01730000000001</v>
      </c>
      <c r="GQ160" s="22">
        <v>100.6397</v>
      </c>
      <c r="GR160" s="22">
        <v>100.6397</v>
      </c>
      <c r="GS160" s="22">
        <v>100.6397</v>
      </c>
      <c r="GT160" s="22">
        <v>100.289</v>
      </c>
      <c r="GU160" s="22">
        <v>100.289</v>
      </c>
      <c r="GV160" s="22">
        <v>100.289</v>
      </c>
      <c r="GW160" s="22">
        <v>100.8917</v>
      </c>
      <c r="GX160" s="22">
        <v>100.8917</v>
      </c>
      <c r="GY160" s="22">
        <v>100.8917</v>
      </c>
      <c r="GZ160" s="22">
        <v>100.85469999999999</v>
      </c>
      <c r="HA160" s="22">
        <v>100.85469999999999</v>
      </c>
      <c r="HB160" s="22">
        <v>100.85469999999999</v>
      </c>
      <c r="HC160" s="22">
        <v>100.4894</v>
      </c>
      <c r="HD160" s="22">
        <v>100.4894</v>
      </c>
      <c r="HE160" s="22">
        <v>100.4894</v>
      </c>
      <c r="HF160" s="22">
        <v>100.17359999999999</v>
      </c>
      <c r="HG160" s="22">
        <v>100.17359999999999</v>
      </c>
      <c r="HH160" s="22">
        <v>100.17359999999999</v>
      </c>
      <c r="HI160" s="22">
        <v>99.864199999999997</v>
      </c>
      <c r="HJ160" s="22">
        <v>99.864199999999997</v>
      </c>
      <c r="HK160" s="22">
        <v>99.864199999999997</v>
      </c>
      <c r="HL160" s="22">
        <v>99.615399999999994</v>
      </c>
      <c r="HM160" s="22">
        <v>99.615399999999994</v>
      </c>
      <c r="HN160" s="22">
        <v>99.615399999999994</v>
      </c>
      <c r="HO160" s="22">
        <v>99.989800000000002</v>
      </c>
      <c r="HP160" s="22">
        <v>99.989800000000002</v>
      </c>
      <c r="HQ160" s="22">
        <v>99.989800000000002</v>
      </c>
      <c r="HR160" s="22">
        <v>100</v>
      </c>
      <c r="HS160" s="167">
        <v>100</v>
      </c>
      <c r="HT160" s="22">
        <v>100</v>
      </c>
      <c r="HU160" s="4">
        <v>100.9665</v>
      </c>
      <c r="HV160" s="4">
        <v>100.9665</v>
      </c>
      <c r="HW160" s="4">
        <v>100.9665</v>
      </c>
      <c r="HX160" s="4">
        <v>101.2667</v>
      </c>
      <c r="HY160" s="4">
        <v>101.2667</v>
      </c>
      <c r="HZ160" s="4">
        <v>101.2667</v>
      </c>
      <c r="IA160" s="4">
        <v>101.6266</v>
      </c>
      <c r="IB160" s="4">
        <v>101.6266</v>
      </c>
      <c r="IC160" s="4">
        <v>101.6266</v>
      </c>
      <c r="ID160" s="4">
        <v>101.1678</v>
      </c>
      <c r="IE160" s="4">
        <v>101.1678</v>
      </c>
      <c r="IF160" s="4">
        <v>101.1678</v>
      </c>
      <c r="IG160" s="4">
        <v>101.00409999999999</v>
      </c>
      <c r="IH160" s="4">
        <v>101.00409999999999</v>
      </c>
      <c r="II160" s="4">
        <v>101.00409999999999</v>
      </c>
      <c r="IJ160" s="28">
        <v>101.3903</v>
      </c>
    </row>
    <row r="161" spans="1:244" s="94" customFormat="1" ht="11.1" customHeight="1" x14ac:dyDescent="0.2">
      <c r="A161" s="95" t="s">
        <v>2338</v>
      </c>
      <c r="B161"/>
      <c r="C161" t="s">
        <v>5610</v>
      </c>
      <c r="D161" s="46" t="s">
        <v>79</v>
      </c>
      <c r="E161" s="58"/>
      <c r="F161" s="34"/>
      <c r="G161" s="34"/>
      <c r="H161" s="34" t="str">
        <f>IF(LEFT($J$1,1)="1",VLOOKUP($A161,PPI_IPI_PGA_PGAI!$A:$I,2,FALSE),IF(LEFT($J$1,1)="2",VLOOKUP($A161,PPI_IPI_PGA_PGAI!$A:$I,3,FALSE),IF(LEFT($J$1,1)="3",VLOOKUP($A161,PPI_IPI_PGA_PGAI!$A:$I,4,FALSE),VLOOKUP($A161,PPI_IPI_PGA_PGAI!$A:$I,5,FALSE))))</f>
        <v>Erzeugnisse aus Beton, Zement und Gips</v>
      </c>
      <c r="I161" s="34"/>
      <c r="J161" s="34"/>
      <c r="K161" s="34"/>
      <c r="L161" s="34"/>
      <c r="M161" s="34"/>
      <c r="N161" s="191"/>
      <c r="O161" s="5">
        <v>0.66639999999999999</v>
      </c>
      <c r="P161" s="22">
        <v>88.111900000000006</v>
      </c>
      <c r="Q161" s="22">
        <v>87.783600000000007</v>
      </c>
      <c r="R161" s="22">
        <v>87.784999999999997</v>
      </c>
      <c r="S161" s="22">
        <v>87.653199999999998</v>
      </c>
      <c r="T161" s="22">
        <v>87.609700000000004</v>
      </c>
      <c r="U161" s="22">
        <v>87.577799999999996</v>
      </c>
      <c r="V161" s="22">
        <v>87.465299999999999</v>
      </c>
      <c r="W161" s="22">
        <v>87.263000000000005</v>
      </c>
      <c r="X161" s="22">
        <v>87.329300000000003</v>
      </c>
      <c r="Y161" s="22">
        <v>87.560299999999998</v>
      </c>
      <c r="Z161" s="22">
        <v>87.310900000000004</v>
      </c>
      <c r="AA161" s="22">
        <v>87.318299999999994</v>
      </c>
      <c r="AB161" s="22">
        <v>87.5642</v>
      </c>
      <c r="AC161" s="22">
        <v>87.599900000000005</v>
      </c>
      <c r="AD161" s="22">
        <v>87.564700000000002</v>
      </c>
      <c r="AE161" s="22">
        <v>87.686899999999994</v>
      </c>
      <c r="AF161" s="22">
        <v>87.678399999999996</v>
      </c>
      <c r="AG161" s="22">
        <v>87.665499999999994</v>
      </c>
      <c r="AH161" s="22">
        <v>87.736000000000004</v>
      </c>
      <c r="AI161" s="22">
        <v>87.772199999999998</v>
      </c>
      <c r="AJ161" s="22">
        <v>87.891999999999996</v>
      </c>
      <c r="AK161" s="22">
        <v>88.516499999999994</v>
      </c>
      <c r="AL161" s="22">
        <v>89.223600000000005</v>
      </c>
      <c r="AM161" s="22">
        <v>89.331400000000002</v>
      </c>
      <c r="AN161" s="22">
        <v>89.384500000000003</v>
      </c>
      <c r="AO161" s="22">
        <v>89.369299999999996</v>
      </c>
      <c r="AP161" s="22">
        <v>89.349400000000003</v>
      </c>
      <c r="AQ161" s="22">
        <v>89.578400000000002</v>
      </c>
      <c r="AR161" s="22">
        <v>89.633700000000005</v>
      </c>
      <c r="AS161" s="22">
        <v>89.616299999999995</v>
      </c>
      <c r="AT161" s="22">
        <v>89.515699999999995</v>
      </c>
      <c r="AU161" s="22">
        <v>89.611199999999997</v>
      </c>
      <c r="AV161" s="22">
        <v>89.7102</v>
      </c>
      <c r="AW161" s="22">
        <v>90.037400000000005</v>
      </c>
      <c r="AX161" s="22">
        <v>90.490399999999994</v>
      </c>
      <c r="AY161" s="22">
        <v>90.523300000000006</v>
      </c>
      <c r="AZ161" s="22">
        <v>90.785200000000003</v>
      </c>
      <c r="BA161" s="22">
        <v>90.817599999999999</v>
      </c>
      <c r="BB161" s="22">
        <v>90.817599999999999</v>
      </c>
      <c r="BC161" s="22">
        <v>90.791700000000006</v>
      </c>
      <c r="BD161" s="22">
        <v>90.676599999999993</v>
      </c>
      <c r="BE161" s="22">
        <v>90.688599999999994</v>
      </c>
      <c r="BF161" s="22">
        <v>90.787999999999997</v>
      </c>
      <c r="BG161" s="22">
        <v>90.791300000000007</v>
      </c>
      <c r="BH161" s="22">
        <v>90.866900000000001</v>
      </c>
      <c r="BI161" s="22">
        <v>91.309299999999993</v>
      </c>
      <c r="BJ161" s="22">
        <v>92.116699999999994</v>
      </c>
      <c r="BK161" s="22">
        <v>92.123800000000003</v>
      </c>
      <c r="BL161" s="22">
        <v>92.118499999999997</v>
      </c>
      <c r="BM161" s="22">
        <v>91.877499999999998</v>
      </c>
      <c r="BN161" s="22">
        <v>91.873699999999999</v>
      </c>
      <c r="BO161" s="22">
        <v>91.793000000000006</v>
      </c>
      <c r="BP161" s="22">
        <v>91.807900000000004</v>
      </c>
      <c r="BQ161" s="22">
        <v>91.811099999999996</v>
      </c>
      <c r="BR161" s="22">
        <v>91.970699999999994</v>
      </c>
      <c r="BS161" s="22">
        <v>92.034700000000001</v>
      </c>
      <c r="BT161" s="22">
        <v>92.176199999999994</v>
      </c>
      <c r="BU161" s="22">
        <v>93.538499999999999</v>
      </c>
      <c r="BV161" s="22">
        <v>94.981200000000001</v>
      </c>
      <c r="BW161" s="22">
        <v>94.956800000000001</v>
      </c>
      <c r="BX161" s="22">
        <v>94.839399999999998</v>
      </c>
      <c r="BY161" s="22">
        <v>94.778400000000005</v>
      </c>
      <c r="BZ161" s="22">
        <v>94.800299999999993</v>
      </c>
      <c r="CA161" s="22">
        <v>95.196899999999999</v>
      </c>
      <c r="CB161" s="22">
        <v>95.269099999999995</v>
      </c>
      <c r="CC161" s="22">
        <v>95.273099999999999</v>
      </c>
      <c r="CD161" s="22">
        <v>95.108900000000006</v>
      </c>
      <c r="CE161" s="22">
        <v>95.275000000000006</v>
      </c>
      <c r="CF161" s="22">
        <v>95.363900000000001</v>
      </c>
      <c r="CG161" s="22">
        <v>96.418199999999999</v>
      </c>
      <c r="CH161" s="22">
        <v>98.450500000000005</v>
      </c>
      <c r="CI161" s="22">
        <v>98.474800000000002</v>
      </c>
      <c r="CJ161" s="22">
        <v>98.829400000000007</v>
      </c>
      <c r="CK161" s="22">
        <v>98.607500000000002</v>
      </c>
      <c r="CL161" s="22">
        <v>98.656800000000004</v>
      </c>
      <c r="CM161" s="22">
        <v>98.546499999999995</v>
      </c>
      <c r="CN161" s="22">
        <v>98.581500000000005</v>
      </c>
      <c r="CO161" s="22">
        <v>98.567599999999999</v>
      </c>
      <c r="CP161" s="22">
        <v>98.618300000000005</v>
      </c>
      <c r="CQ161" s="22">
        <v>98.659300000000002</v>
      </c>
      <c r="CR161" s="22">
        <v>98.646500000000003</v>
      </c>
      <c r="CS161" s="22">
        <v>99.026700000000005</v>
      </c>
      <c r="CT161" s="22">
        <v>98.832800000000006</v>
      </c>
      <c r="CU161" s="22">
        <v>98.802800000000005</v>
      </c>
      <c r="CV161" s="22">
        <v>98.794799999999995</v>
      </c>
      <c r="CW161" s="22">
        <v>98.7102</v>
      </c>
      <c r="CX161" s="22">
        <v>98.712100000000007</v>
      </c>
      <c r="CY161" s="22">
        <v>98.880300000000005</v>
      </c>
      <c r="CZ161" s="22">
        <v>98.878</v>
      </c>
      <c r="DA161" s="22">
        <v>98.882099999999994</v>
      </c>
      <c r="DB161" s="22">
        <v>98.8459</v>
      </c>
      <c r="DC161" s="22">
        <v>98.873699999999999</v>
      </c>
      <c r="DD161" s="22">
        <v>98.873699999999999</v>
      </c>
      <c r="DE161" s="22">
        <v>100.19970000000001</v>
      </c>
      <c r="DF161" s="22">
        <v>100.19970000000001</v>
      </c>
      <c r="DG161" s="22">
        <v>100.19970000000001</v>
      </c>
      <c r="DH161" s="22">
        <v>99.889899999999997</v>
      </c>
      <c r="DI161" s="22">
        <v>99.889899999999997</v>
      </c>
      <c r="DJ161" s="22">
        <v>99.889899999999997</v>
      </c>
      <c r="DK161" s="22">
        <v>99.873400000000004</v>
      </c>
      <c r="DL161" s="22">
        <v>99.873400000000004</v>
      </c>
      <c r="DM161" s="22">
        <v>99.873400000000004</v>
      </c>
      <c r="DN161" s="22">
        <v>100.193</v>
      </c>
      <c r="DO161" s="22">
        <v>100.193</v>
      </c>
      <c r="DP161" s="22">
        <v>100.193</v>
      </c>
      <c r="DQ161" s="22">
        <v>101.3814</v>
      </c>
      <c r="DR161" s="22">
        <v>101.3814</v>
      </c>
      <c r="DS161" s="22">
        <v>101.3814</v>
      </c>
      <c r="DT161" s="22">
        <v>101.52370000000001</v>
      </c>
      <c r="DU161" s="22">
        <v>101.52370000000001</v>
      </c>
      <c r="DV161" s="22">
        <v>101.52370000000001</v>
      </c>
      <c r="DW161" s="22">
        <v>100.9853</v>
      </c>
      <c r="DX161" s="22">
        <v>100.9853</v>
      </c>
      <c r="DY161" s="22">
        <v>100.9853</v>
      </c>
      <c r="DZ161" s="22">
        <v>101.0378</v>
      </c>
      <c r="EA161" s="22">
        <v>101.0378</v>
      </c>
      <c r="EB161" s="22">
        <v>101.0378</v>
      </c>
      <c r="EC161" s="22">
        <v>101.3197</v>
      </c>
      <c r="ED161" s="22">
        <v>101.3197</v>
      </c>
      <c r="EE161" s="22">
        <v>101.3197</v>
      </c>
      <c r="EF161" s="22">
        <v>101.3199</v>
      </c>
      <c r="EG161" s="22">
        <v>101.3199</v>
      </c>
      <c r="EH161" s="22">
        <v>101.3199</v>
      </c>
      <c r="EI161" s="22">
        <v>100.8096</v>
      </c>
      <c r="EJ161" s="22">
        <v>100.8096</v>
      </c>
      <c r="EK161" s="22">
        <v>100.8096</v>
      </c>
      <c r="EL161" s="22">
        <v>100.6001</v>
      </c>
      <c r="EM161" s="22">
        <v>100.6001</v>
      </c>
      <c r="EN161" s="22">
        <v>100.6001</v>
      </c>
      <c r="EO161" s="22">
        <v>101.1921</v>
      </c>
      <c r="EP161" s="22">
        <v>101.1921</v>
      </c>
      <c r="EQ161" s="22">
        <v>101.1921</v>
      </c>
      <c r="ER161" s="22">
        <v>101.5468</v>
      </c>
      <c r="ES161" s="22">
        <v>101.5468</v>
      </c>
      <c r="ET161" s="22">
        <v>101.5468</v>
      </c>
      <c r="EU161" s="22">
        <v>101.2397</v>
      </c>
      <c r="EV161" s="22">
        <v>101.2397</v>
      </c>
      <c r="EW161" s="22">
        <v>101.2397</v>
      </c>
      <c r="EX161" s="22">
        <v>101.3569</v>
      </c>
      <c r="EY161" s="22">
        <v>101.3569</v>
      </c>
      <c r="EZ161" s="22">
        <v>101.3569</v>
      </c>
      <c r="FA161" s="22">
        <v>101.95529999999999</v>
      </c>
      <c r="FB161" s="22">
        <v>101.95529999999999</v>
      </c>
      <c r="FC161" s="22">
        <v>101.95529999999999</v>
      </c>
      <c r="FD161" s="22">
        <v>101.44750000000001</v>
      </c>
      <c r="FE161" s="22">
        <v>101.44750000000001</v>
      </c>
      <c r="FF161" s="22">
        <v>101.44750000000001</v>
      </c>
      <c r="FG161" s="22">
        <v>100.99850000000001</v>
      </c>
      <c r="FH161" s="22">
        <v>100.99850000000001</v>
      </c>
      <c r="FI161" s="22">
        <v>100.99850000000001</v>
      </c>
      <c r="FJ161" s="22">
        <v>100.5201</v>
      </c>
      <c r="FK161" s="22">
        <v>100.5201</v>
      </c>
      <c r="FL161" s="22">
        <v>100.5201</v>
      </c>
      <c r="FM161" s="22">
        <v>100.6096</v>
      </c>
      <c r="FN161" s="22">
        <v>100.6096</v>
      </c>
      <c r="FO161" s="22">
        <v>100.6096</v>
      </c>
      <c r="FP161" s="22">
        <v>99.735100000000003</v>
      </c>
      <c r="FQ161" s="22">
        <v>99.735100000000003</v>
      </c>
      <c r="FR161" s="22">
        <v>99.735100000000003</v>
      </c>
      <c r="FS161" s="22">
        <v>100.2816</v>
      </c>
      <c r="FT161" s="22">
        <v>100.2816</v>
      </c>
      <c r="FU161" s="22">
        <v>100.2816</v>
      </c>
      <c r="FV161" s="22">
        <v>99.903300000000002</v>
      </c>
      <c r="FW161" s="22">
        <v>99.903300000000002</v>
      </c>
      <c r="FX161" s="22">
        <v>99.903300000000002</v>
      </c>
      <c r="FY161" s="22">
        <v>99.374700000000004</v>
      </c>
      <c r="FZ161" s="22">
        <v>99.374700000000004</v>
      </c>
      <c r="GA161" s="22">
        <v>99.374700000000004</v>
      </c>
      <c r="GB161" s="22">
        <v>99.533799999999999</v>
      </c>
      <c r="GC161" s="22">
        <v>99.533799999999999</v>
      </c>
      <c r="GD161" s="22">
        <v>99.533799999999999</v>
      </c>
      <c r="GE161" s="22">
        <v>99.391800000000003</v>
      </c>
      <c r="GF161" s="22">
        <v>99.391800000000003</v>
      </c>
      <c r="GG161" s="22">
        <v>99.391800000000003</v>
      </c>
      <c r="GH161" s="22">
        <v>98.619399999999999</v>
      </c>
      <c r="GI161" s="22">
        <v>98.619399999999999</v>
      </c>
      <c r="GJ161" s="22">
        <v>98.619399999999999</v>
      </c>
      <c r="GK161" s="22">
        <v>99.502499999999998</v>
      </c>
      <c r="GL161" s="22">
        <v>99.502499999999998</v>
      </c>
      <c r="GM161" s="22">
        <v>99.502499999999998</v>
      </c>
      <c r="GN161" s="22">
        <v>99.422300000000007</v>
      </c>
      <c r="GO161" s="22">
        <v>99.422300000000007</v>
      </c>
      <c r="GP161" s="22">
        <v>99.422300000000007</v>
      </c>
      <c r="GQ161" s="22">
        <v>99.079599999999999</v>
      </c>
      <c r="GR161" s="22">
        <v>99.079599999999999</v>
      </c>
      <c r="GS161" s="22">
        <v>99.079599999999999</v>
      </c>
      <c r="GT161" s="22">
        <v>98.999499999999998</v>
      </c>
      <c r="GU161" s="22">
        <v>98.999499999999998</v>
      </c>
      <c r="GV161" s="22">
        <v>98.999499999999998</v>
      </c>
      <c r="GW161" s="22">
        <v>99.613900000000001</v>
      </c>
      <c r="GX161" s="22">
        <v>99.613900000000001</v>
      </c>
      <c r="GY161" s="22">
        <v>99.613900000000001</v>
      </c>
      <c r="GZ161" s="22">
        <v>99.945999999999998</v>
      </c>
      <c r="HA161" s="22">
        <v>99.945999999999998</v>
      </c>
      <c r="HB161" s="22">
        <v>99.945999999999998</v>
      </c>
      <c r="HC161" s="22">
        <v>99.861900000000006</v>
      </c>
      <c r="HD161" s="22">
        <v>99.861900000000006</v>
      </c>
      <c r="HE161" s="22">
        <v>99.861900000000006</v>
      </c>
      <c r="HF161" s="22">
        <v>99.551100000000005</v>
      </c>
      <c r="HG161" s="22">
        <v>99.551100000000005</v>
      </c>
      <c r="HH161" s="22">
        <v>99.551100000000005</v>
      </c>
      <c r="HI161" s="22">
        <v>100.2766</v>
      </c>
      <c r="HJ161" s="22">
        <v>100.2766</v>
      </c>
      <c r="HK161" s="22">
        <v>100.2766</v>
      </c>
      <c r="HL161" s="22">
        <v>100.27889999999999</v>
      </c>
      <c r="HM161" s="22">
        <v>100.27889999999999</v>
      </c>
      <c r="HN161" s="22">
        <v>100.27889999999999</v>
      </c>
      <c r="HO161" s="22">
        <v>100.0656</v>
      </c>
      <c r="HP161" s="22">
        <v>100.0656</v>
      </c>
      <c r="HQ161" s="22">
        <v>100.0656</v>
      </c>
      <c r="HR161" s="22">
        <v>100</v>
      </c>
      <c r="HS161" s="167">
        <v>100</v>
      </c>
      <c r="HT161" s="22">
        <v>100</v>
      </c>
      <c r="HU161" s="4">
        <v>100.0757</v>
      </c>
      <c r="HV161" s="4">
        <v>100.0757</v>
      </c>
      <c r="HW161" s="4">
        <v>100.0757</v>
      </c>
      <c r="HX161" s="4">
        <v>99.696200000000005</v>
      </c>
      <c r="HY161" s="4">
        <v>99.696200000000005</v>
      </c>
      <c r="HZ161" s="4">
        <v>99.696200000000005</v>
      </c>
      <c r="IA161" s="4">
        <v>99.926199999999994</v>
      </c>
      <c r="IB161" s="4">
        <v>99.926199999999994</v>
      </c>
      <c r="IC161" s="4">
        <v>99.926199999999994</v>
      </c>
      <c r="ID161" s="4">
        <v>100.2003</v>
      </c>
      <c r="IE161" s="4">
        <v>100.2003</v>
      </c>
      <c r="IF161" s="4">
        <v>100.2003</v>
      </c>
      <c r="IG161" s="4">
        <v>101.8613</v>
      </c>
      <c r="IH161" s="4">
        <v>101.8613</v>
      </c>
      <c r="II161" s="4">
        <v>101.8613</v>
      </c>
      <c r="IJ161" s="28">
        <v>103.7161</v>
      </c>
    </row>
    <row r="162" spans="1:244" s="94" customFormat="1" ht="11.1" customHeight="1" x14ac:dyDescent="0.2">
      <c r="A162" s="95" t="s">
        <v>2339</v>
      </c>
      <c r="B162"/>
      <c r="C162" t="s">
        <v>5611</v>
      </c>
      <c r="D162" s="46" t="s">
        <v>80</v>
      </c>
      <c r="E162" s="58"/>
      <c r="F162" s="34"/>
      <c r="G162" s="34"/>
      <c r="H162" s="34"/>
      <c r="I162" s="34" t="str">
        <f>IF(LEFT($J$1,1)="1",VLOOKUP($A162,PPI_IPI_PGA_PGAI!$A:$I,2,FALSE),IF(LEFT($J$1,1)="2",VLOOKUP($A162,PPI_IPI_PGA_PGAI!$A:$I,3,FALSE),IF(LEFT($J$1,1)="3",VLOOKUP($A162,PPI_IPI_PGA_PGAI!$A:$I,4,FALSE),VLOOKUP($A162,PPI_IPI_PGA_PGAI!$A:$I,5,FALSE))))</f>
        <v>Erzeugnisse aus Beton für den Bau</v>
      </c>
      <c r="J162" s="34"/>
      <c r="K162" s="34"/>
      <c r="L162" s="34"/>
      <c r="M162" s="34"/>
      <c r="N162" s="191"/>
      <c r="O162" s="5">
        <v>0.23619999999999999</v>
      </c>
      <c r="P162" s="22">
        <v>85.085700000000003</v>
      </c>
      <c r="Q162" s="22">
        <v>85.085700000000003</v>
      </c>
      <c r="R162" s="22">
        <v>85.085700000000003</v>
      </c>
      <c r="S162" s="22">
        <v>84.550899999999999</v>
      </c>
      <c r="T162" s="22">
        <v>84.550899999999999</v>
      </c>
      <c r="U162" s="22">
        <v>84.550899999999999</v>
      </c>
      <c r="V162" s="22">
        <v>84.094099999999997</v>
      </c>
      <c r="W162" s="22">
        <v>84.094099999999997</v>
      </c>
      <c r="X162" s="22">
        <v>84.094099999999997</v>
      </c>
      <c r="Y162" s="22">
        <v>85.031999999999996</v>
      </c>
      <c r="Z162" s="22">
        <v>85.031999999999996</v>
      </c>
      <c r="AA162" s="22">
        <v>85.031999999999996</v>
      </c>
      <c r="AB162" s="22">
        <v>86.03</v>
      </c>
      <c r="AC162" s="22">
        <v>86.03</v>
      </c>
      <c r="AD162" s="22">
        <v>86.03</v>
      </c>
      <c r="AE162" s="22">
        <v>86.526200000000003</v>
      </c>
      <c r="AF162" s="22">
        <v>86.526200000000003</v>
      </c>
      <c r="AG162" s="22">
        <v>86.526200000000003</v>
      </c>
      <c r="AH162" s="22">
        <v>86.812299999999993</v>
      </c>
      <c r="AI162" s="22">
        <v>86.812299999999993</v>
      </c>
      <c r="AJ162" s="22">
        <v>86.812299999999993</v>
      </c>
      <c r="AK162" s="22">
        <v>88.646799999999999</v>
      </c>
      <c r="AL162" s="22">
        <v>88.646799999999999</v>
      </c>
      <c r="AM162" s="22">
        <v>88.646799999999999</v>
      </c>
      <c r="AN162" s="22">
        <v>88.861900000000006</v>
      </c>
      <c r="AO162" s="22">
        <v>88.861900000000006</v>
      </c>
      <c r="AP162" s="22">
        <v>88.861900000000006</v>
      </c>
      <c r="AQ162" s="22">
        <v>89.791200000000003</v>
      </c>
      <c r="AR162" s="22">
        <v>89.791200000000003</v>
      </c>
      <c r="AS162" s="22">
        <v>89.791200000000003</v>
      </c>
      <c r="AT162" s="22">
        <v>89.382599999999996</v>
      </c>
      <c r="AU162" s="22">
        <v>89.382599999999996</v>
      </c>
      <c r="AV162" s="22">
        <v>89.382599999999996</v>
      </c>
      <c r="AW162" s="22">
        <v>90.055300000000003</v>
      </c>
      <c r="AX162" s="22">
        <v>90.055300000000003</v>
      </c>
      <c r="AY162" s="22">
        <v>90.055300000000003</v>
      </c>
      <c r="AZ162" s="22">
        <v>91.118300000000005</v>
      </c>
      <c r="BA162" s="22">
        <v>91.118300000000005</v>
      </c>
      <c r="BB162" s="22">
        <v>91.118300000000005</v>
      </c>
      <c r="BC162" s="22">
        <v>91.012799999999999</v>
      </c>
      <c r="BD162" s="22">
        <v>91.012799999999999</v>
      </c>
      <c r="BE162" s="22">
        <v>91.012799999999999</v>
      </c>
      <c r="BF162" s="22">
        <v>91.416899999999998</v>
      </c>
      <c r="BG162" s="22">
        <v>91.416899999999998</v>
      </c>
      <c r="BH162" s="22">
        <v>91.416899999999998</v>
      </c>
      <c r="BI162" s="22">
        <v>92.3994</v>
      </c>
      <c r="BJ162" s="22">
        <v>92.3994</v>
      </c>
      <c r="BK162" s="22">
        <v>92.3994</v>
      </c>
      <c r="BL162" s="22">
        <v>92.377600000000001</v>
      </c>
      <c r="BM162" s="22">
        <v>92.377600000000001</v>
      </c>
      <c r="BN162" s="22">
        <v>92.377600000000001</v>
      </c>
      <c r="BO162" s="22">
        <v>92.049899999999994</v>
      </c>
      <c r="BP162" s="22">
        <v>92.049899999999994</v>
      </c>
      <c r="BQ162" s="22">
        <v>92.049899999999994</v>
      </c>
      <c r="BR162" s="22">
        <v>92.697599999999994</v>
      </c>
      <c r="BS162" s="22">
        <v>92.697599999999994</v>
      </c>
      <c r="BT162" s="22">
        <v>92.697599999999994</v>
      </c>
      <c r="BU162" s="22">
        <v>96.752200000000002</v>
      </c>
      <c r="BV162" s="22">
        <v>96.752200000000002</v>
      </c>
      <c r="BW162" s="22">
        <v>96.752200000000002</v>
      </c>
      <c r="BX162" s="22">
        <v>96.275899999999993</v>
      </c>
      <c r="BY162" s="22">
        <v>96.275899999999993</v>
      </c>
      <c r="BZ162" s="22">
        <v>96.275899999999993</v>
      </c>
      <c r="CA162" s="22">
        <v>97.886600000000001</v>
      </c>
      <c r="CB162" s="22">
        <v>97.886600000000001</v>
      </c>
      <c r="CC162" s="22">
        <v>97.886600000000001</v>
      </c>
      <c r="CD162" s="22">
        <v>97.220100000000002</v>
      </c>
      <c r="CE162" s="22">
        <v>97.220100000000002</v>
      </c>
      <c r="CF162" s="22">
        <v>97.220100000000002</v>
      </c>
      <c r="CG162" s="22">
        <v>99.313599999999994</v>
      </c>
      <c r="CH162" s="22">
        <v>99.313599999999994</v>
      </c>
      <c r="CI162" s="22">
        <v>99.313599999999994</v>
      </c>
      <c r="CJ162" s="22">
        <v>100.7535</v>
      </c>
      <c r="CK162" s="22">
        <v>100.7535</v>
      </c>
      <c r="CL162" s="22">
        <v>100.7535</v>
      </c>
      <c r="CM162" s="22">
        <v>100.3058</v>
      </c>
      <c r="CN162" s="22">
        <v>100.3058</v>
      </c>
      <c r="CO162" s="22">
        <v>100.3058</v>
      </c>
      <c r="CP162" s="22">
        <v>100.511</v>
      </c>
      <c r="CQ162" s="22">
        <v>100.511</v>
      </c>
      <c r="CR162" s="22">
        <v>100.511</v>
      </c>
      <c r="CS162" s="22">
        <v>101.0592</v>
      </c>
      <c r="CT162" s="22">
        <v>101.0592</v>
      </c>
      <c r="CU162" s="22">
        <v>101.0592</v>
      </c>
      <c r="CV162" s="22">
        <v>101.026</v>
      </c>
      <c r="CW162" s="22">
        <v>101.026</v>
      </c>
      <c r="CX162" s="22">
        <v>101.026</v>
      </c>
      <c r="CY162" s="22">
        <v>101.70820000000001</v>
      </c>
      <c r="CZ162" s="22">
        <v>101.70820000000001</v>
      </c>
      <c r="DA162" s="22">
        <v>101.70820000000001</v>
      </c>
      <c r="DB162" s="22">
        <v>101.5612</v>
      </c>
      <c r="DC162" s="22">
        <v>101.5612</v>
      </c>
      <c r="DD162" s="22">
        <v>101.5612</v>
      </c>
      <c r="DE162" s="22">
        <v>101.78189999999999</v>
      </c>
      <c r="DF162" s="22">
        <v>101.78189999999999</v>
      </c>
      <c r="DG162" s="22">
        <v>101.78189999999999</v>
      </c>
      <c r="DH162" s="22">
        <v>101.2602</v>
      </c>
      <c r="DI162" s="22">
        <v>101.2602</v>
      </c>
      <c r="DJ162" s="22">
        <v>101.2602</v>
      </c>
      <c r="DK162" s="22">
        <v>101.1983</v>
      </c>
      <c r="DL162" s="22">
        <v>101.1983</v>
      </c>
      <c r="DM162" s="22">
        <v>101.1983</v>
      </c>
      <c r="DN162" s="22">
        <v>101.7945</v>
      </c>
      <c r="DO162" s="22">
        <v>101.7945</v>
      </c>
      <c r="DP162" s="22">
        <v>101.7945</v>
      </c>
      <c r="DQ162" s="22">
        <v>101.58450000000001</v>
      </c>
      <c r="DR162" s="22">
        <v>101.58450000000001</v>
      </c>
      <c r="DS162" s="22">
        <v>101.58450000000001</v>
      </c>
      <c r="DT162" s="22">
        <v>101.8841</v>
      </c>
      <c r="DU162" s="22">
        <v>101.8841</v>
      </c>
      <c r="DV162" s="22">
        <v>101.8841</v>
      </c>
      <c r="DW162" s="22">
        <v>101.0316</v>
      </c>
      <c r="DX162" s="22">
        <v>101.0316</v>
      </c>
      <c r="DY162" s="22">
        <v>101.0316</v>
      </c>
      <c r="DZ162" s="22">
        <v>101.2102</v>
      </c>
      <c r="EA162" s="22">
        <v>101.2102</v>
      </c>
      <c r="EB162" s="22">
        <v>101.2102</v>
      </c>
      <c r="EC162" s="22">
        <v>101.401</v>
      </c>
      <c r="ED162" s="22">
        <v>101.401</v>
      </c>
      <c r="EE162" s="22">
        <v>101.401</v>
      </c>
      <c r="EF162" s="22">
        <v>101.4126</v>
      </c>
      <c r="EG162" s="22">
        <v>101.4126</v>
      </c>
      <c r="EH162" s="22">
        <v>101.4126</v>
      </c>
      <c r="EI162" s="22">
        <v>100.6571</v>
      </c>
      <c r="EJ162" s="22">
        <v>100.6571</v>
      </c>
      <c r="EK162" s="22">
        <v>100.6571</v>
      </c>
      <c r="EL162" s="22">
        <v>100.3818</v>
      </c>
      <c r="EM162" s="22">
        <v>100.3818</v>
      </c>
      <c r="EN162" s="22">
        <v>100.3818</v>
      </c>
      <c r="EO162" s="22">
        <v>101.0177</v>
      </c>
      <c r="EP162" s="22">
        <v>101.0177</v>
      </c>
      <c r="EQ162" s="22">
        <v>101.0177</v>
      </c>
      <c r="ER162" s="22">
        <v>101.5574</v>
      </c>
      <c r="ES162" s="22">
        <v>101.5574</v>
      </c>
      <c r="ET162" s="22">
        <v>101.5574</v>
      </c>
      <c r="EU162" s="22">
        <v>101.0453</v>
      </c>
      <c r="EV162" s="22">
        <v>101.0453</v>
      </c>
      <c r="EW162" s="22">
        <v>101.0453</v>
      </c>
      <c r="EX162" s="22">
        <v>101.5052</v>
      </c>
      <c r="EY162" s="22">
        <v>101.5052</v>
      </c>
      <c r="EZ162" s="22">
        <v>101.5052</v>
      </c>
      <c r="FA162" s="22">
        <v>102.1056</v>
      </c>
      <c r="FB162" s="22">
        <v>102.1056</v>
      </c>
      <c r="FC162" s="22">
        <v>102.1056</v>
      </c>
      <c r="FD162" s="22">
        <v>101.2208</v>
      </c>
      <c r="FE162" s="22">
        <v>101.2208</v>
      </c>
      <c r="FF162" s="22">
        <v>101.2208</v>
      </c>
      <c r="FG162" s="22">
        <v>100.64579999999999</v>
      </c>
      <c r="FH162" s="22">
        <v>100.64579999999999</v>
      </c>
      <c r="FI162" s="22">
        <v>100.64579999999999</v>
      </c>
      <c r="FJ162" s="22">
        <v>100.0094</v>
      </c>
      <c r="FK162" s="22">
        <v>100.0094</v>
      </c>
      <c r="FL162" s="22">
        <v>100.0094</v>
      </c>
      <c r="FM162" s="22">
        <v>100.29049999999999</v>
      </c>
      <c r="FN162" s="22">
        <v>100.29049999999999</v>
      </c>
      <c r="FO162" s="22">
        <v>100.29049999999999</v>
      </c>
      <c r="FP162" s="22">
        <v>99.113500000000002</v>
      </c>
      <c r="FQ162" s="22">
        <v>99.113500000000002</v>
      </c>
      <c r="FR162" s="22">
        <v>99.113500000000002</v>
      </c>
      <c r="FS162" s="22">
        <v>100.29770000000001</v>
      </c>
      <c r="FT162" s="22">
        <v>100.29770000000001</v>
      </c>
      <c r="FU162" s="22">
        <v>100.29770000000001</v>
      </c>
      <c r="FV162" s="22">
        <v>99.659400000000005</v>
      </c>
      <c r="FW162" s="22">
        <v>99.659400000000005</v>
      </c>
      <c r="FX162" s="22">
        <v>99.659400000000005</v>
      </c>
      <c r="FY162" s="22">
        <v>99.255899999999997</v>
      </c>
      <c r="FZ162" s="22">
        <v>99.255899999999997</v>
      </c>
      <c r="GA162" s="22">
        <v>99.255899999999997</v>
      </c>
      <c r="GB162" s="22">
        <v>99.717399999999998</v>
      </c>
      <c r="GC162" s="22">
        <v>99.717399999999998</v>
      </c>
      <c r="GD162" s="22">
        <v>99.717399999999998</v>
      </c>
      <c r="GE162" s="22">
        <v>99.486000000000004</v>
      </c>
      <c r="GF162" s="22">
        <v>99.486000000000004</v>
      </c>
      <c r="GG162" s="22">
        <v>99.486000000000004</v>
      </c>
      <c r="GH162" s="22">
        <v>97.995800000000003</v>
      </c>
      <c r="GI162" s="22">
        <v>97.995800000000003</v>
      </c>
      <c r="GJ162" s="22">
        <v>97.995800000000003</v>
      </c>
      <c r="GK162" s="22">
        <v>99.183800000000005</v>
      </c>
      <c r="GL162" s="22">
        <v>99.183800000000005</v>
      </c>
      <c r="GM162" s="22">
        <v>99.183800000000005</v>
      </c>
      <c r="GN162" s="22">
        <v>99.117099999999994</v>
      </c>
      <c r="GO162" s="22">
        <v>99.117099999999994</v>
      </c>
      <c r="GP162" s="22">
        <v>99.117099999999994</v>
      </c>
      <c r="GQ162" s="22">
        <v>98.428299999999993</v>
      </c>
      <c r="GR162" s="22">
        <v>98.428299999999993</v>
      </c>
      <c r="GS162" s="22">
        <v>98.428299999999993</v>
      </c>
      <c r="GT162" s="22">
        <v>98.259500000000003</v>
      </c>
      <c r="GU162" s="22">
        <v>98.259500000000003</v>
      </c>
      <c r="GV162" s="22">
        <v>98.259500000000003</v>
      </c>
      <c r="GW162" s="22">
        <v>99.309299999999993</v>
      </c>
      <c r="GX162" s="22">
        <v>99.309299999999993</v>
      </c>
      <c r="GY162" s="22">
        <v>99.309299999999993</v>
      </c>
      <c r="GZ162" s="22">
        <v>99.886300000000006</v>
      </c>
      <c r="HA162" s="22">
        <v>99.886300000000006</v>
      </c>
      <c r="HB162" s="22">
        <v>99.886300000000006</v>
      </c>
      <c r="HC162" s="22">
        <v>99.810900000000004</v>
      </c>
      <c r="HD162" s="22">
        <v>99.810900000000004</v>
      </c>
      <c r="HE162" s="22">
        <v>99.810900000000004</v>
      </c>
      <c r="HF162" s="22">
        <v>99.325299999999999</v>
      </c>
      <c r="HG162" s="22">
        <v>99.325299999999999</v>
      </c>
      <c r="HH162" s="22">
        <v>99.325299999999999</v>
      </c>
      <c r="HI162" s="22">
        <v>100.0018</v>
      </c>
      <c r="HJ162" s="22">
        <v>100.0018</v>
      </c>
      <c r="HK162" s="22">
        <v>100.0018</v>
      </c>
      <c r="HL162" s="22">
        <v>100.39400000000001</v>
      </c>
      <c r="HM162" s="22">
        <v>100.39400000000001</v>
      </c>
      <c r="HN162" s="22">
        <v>100.39400000000001</v>
      </c>
      <c r="HO162" s="22">
        <v>99.978300000000004</v>
      </c>
      <c r="HP162" s="22">
        <v>99.978300000000004</v>
      </c>
      <c r="HQ162" s="22">
        <v>99.978300000000004</v>
      </c>
      <c r="HR162" s="22">
        <v>100</v>
      </c>
      <c r="HS162" s="167">
        <v>100</v>
      </c>
      <c r="HT162" s="22">
        <v>100</v>
      </c>
      <c r="HU162" s="4">
        <v>99.784999999999997</v>
      </c>
      <c r="HV162" s="4">
        <v>99.784999999999997</v>
      </c>
      <c r="HW162" s="4">
        <v>99.784999999999997</v>
      </c>
      <c r="HX162" s="4">
        <v>99.054699999999997</v>
      </c>
      <c r="HY162" s="4">
        <v>99.054699999999997</v>
      </c>
      <c r="HZ162" s="4">
        <v>99.054699999999997</v>
      </c>
      <c r="IA162" s="4">
        <v>98.8827</v>
      </c>
      <c r="IB162" s="4">
        <v>98.8827</v>
      </c>
      <c r="IC162" s="4">
        <v>98.8827</v>
      </c>
      <c r="ID162" s="4">
        <v>99.651399999999995</v>
      </c>
      <c r="IE162" s="4">
        <v>99.651399999999995</v>
      </c>
      <c r="IF162" s="4">
        <v>99.651399999999995</v>
      </c>
      <c r="IG162" s="4">
        <v>101.4415</v>
      </c>
      <c r="IH162" s="4">
        <v>101.4415</v>
      </c>
      <c r="II162" s="4">
        <v>101.4415</v>
      </c>
      <c r="IJ162" s="28">
        <v>102.9607</v>
      </c>
    </row>
    <row r="163" spans="1:244" s="94" customFormat="1" ht="11.1" customHeight="1" x14ac:dyDescent="0.2">
      <c r="A163" s="95" t="s">
        <v>2344</v>
      </c>
      <c r="B163"/>
      <c r="C163" t="s">
        <v>5612</v>
      </c>
      <c r="D163" s="46" t="s">
        <v>81</v>
      </c>
      <c r="E163" s="58"/>
      <c r="F163" s="34"/>
      <c r="G163" s="34"/>
      <c r="H163" s="34"/>
      <c r="I163" s="34" t="str">
        <f>IF(LEFT($J$1,1)="1",VLOOKUP($A163,PPI_IPI_PGA_PGAI!$A:$I,2,FALSE),IF(LEFT($J$1,1)="2",VLOOKUP($A163,PPI_IPI_PGA_PGAI!$A:$I,3,FALSE),IF(LEFT($J$1,1)="3",VLOOKUP($A163,PPI_IPI_PGA_PGAI!$A:$I,4,FALSE),VLOOKUP($A163,PPI_IPI_PGA_PGAI!$A:$I,5,FALSE))))</f>
        <v>Frischbeton (Transportbeton)</v>
      </c>
      <c r="J163" s="34"/>
      <c r="K163" s="34"/>
      <c r="L163" s="34"/>
      <c r="M163" s="34"/>
      <c r="N163" s="191"/>
      <c r="O163" s="5">
        <v>0.33450000000000002</v>
      </c>
      <c r="P163" s="22">
        <v>89.041899999999998</v>
      </c>
      <c r="Q163" s="22">
        <v>88.486699999999999</v>
      </c>
      <c r="R163" s="22">
        <v>88.486699999999999</v>
      </c>
      <c r="S163" s="22">
        <v>88.486699999999999</v>
      </c>
      <c r="T163" s="22">
        <v>88.4131</v>
      </c>
      <c r="U163" s="22">
        <v>88.4131</v>
      </c>
      <c r="V163" s="22">
        <v>88.4131</v>
      </c>
      <c r="W163" s="22">
        <v>88.070899999999995</v>
      </c>
      <c r="X163" s="22">
        <v>88.070899999999995</v>
      </c>
      <c r="Y163" s="22">
        <v>88.070899999999995</v>
      </c>
      <c r="Z163" s="22">
        <v>87.6494</v>
      </c>
      <c r="AA163" s="22">
        <v>87.6494</v>
      </c>
      <c r="AB163" s="22">
        <v>87.6494</v>
      </c>
      <c r="AC163" s="22">
        <v>87.71</v>
      </c>
      <c r="AD163" s="22">
        <v>87.71</v>
      </c>
      <c r="AE163" s="22">
        <v>87.71</v>
      </c>
      <c r="AF163" s="22">
        <v>87.695899999999995</v>
      </c>
      <c r="AG163" s="22">
        <v>87.695899999999995</v>
      </c>
      <c r="AH163" s="22">
        <v>87.695899999999995</v>
      </c>
      <c r="AI163" s="22">
        <v>87.757099999999994</v>
      </c>
      <c r="AJ163" s="22">
        <v>87.757099999999994</v>
      </c>
      <c r="AK163" s="22">
        <v>87.757099999999994</v>
      </c>
      <c r="AL163" s="22">
        <v>88.9529</v>
      </c>
      <c r="AM163" s="22">
        <v>88.9529</v>
      </c>
      <c r="AN163" s="22">
        <v>88.9529</v>
      </c>
      <c r="AO163" s="22">
        <v>88.927300000000002</v>
      </c>
      <c r="AP163" s="22">
        <v>88.927300000000002</v>
      </c>
      <c r="AQ163" s="22">
        <v>88.927300000000002</v>
      </c>
      <c r="AR163" s="22">
        <v>89.020899999999997</v>
      </c>
      <c r="AS163" s="22">
        <v>89.020899999999997</v>
      </c>
      <c r="AT163" s="22">
        <v>89.020899999999997</v>
      </c>
      <c r="AU163" s="22">
        <v>89.182500000000005</v>
      </c>
      <c r="AV163" s="22">
        <v>89.182500000000005</v>
      </c>
      <c r="AW163" s="22">
        <v>89.182500000000005</v>
      </c>
      <c r="AX163" s="22">
        <v>89.948599999999999</v>
      </c>
      <c r="AY163" s="22">
        <v>89.948599999999999</v>
      </c>
      <c r="AZ163" s="22">
        <v>89.948599999999999</v>
      </c>
      <c r="BA163" s="22">
        <v>90.003500000000003</v>
      </c>
      <c r="BB163" s="22">
        <v>90.003500000000003</v>
      </c>
      <c r="BC163" s="22">
        <v>90.003500000000003</v>
      </c>
      <c r="BD163" s="22">
        <v>89.808999999999997</v>
      </c>
      <c r="BE163" s="22">
        <v>89.808999999999997</v>
      </c>
      <c r="BF163" s="22">
        <v>89.808999999999997</v>
      </c>
      <c r="BG163" s="22">
        <v>89.814300000000003</v>
      </c>
      <c r="BH163" s="22">
        <v>89.814300000000003</v>
      </c>
      <c r="BI163" s="22">
        <v>89.814300000000003</v>
      </c>
      <c r="BJ163" s="22">
        <v>91.179400000000001</v>
      </c>
      <c r="BK163" s="22">
        <v>91.179400000000001</v>
      </c>
      <c r="BL163" s="22">
        <v>91.179400000000001</v>
      </c>
      <c r="BM163" s="22">
        <v>90.772099999999995</v>
      </c>
      <c r="BN163" s="22">
        <v>90.772099999999995</v>
      </c>
      <c r="BO163" s="22">
        <v>90.772099999999995</v>
      </c>
      <c r="BP163" s="22">
        <v>90.797399999999996</v>
      </c>
      <c r="BQ163" s="22">
        <v>90.797399999999996</v>
      </c>
      <c r="BR163" s="22">
        <v>90.797399999999996</v>
      </c>
      <c r="BS163" s="22">
        <v>90.905699999999996</v>
      </c>
      <c r="BT163" s="22">
        <v>90.905699999999996</v>
      </c>
      <c r="BU163" s="22">
        <v>90.905699999999996</v>
      </c>
      <c r="BV163" s="22">
        <v>93.345500000000001</v>
      </c>
      <c r="BW163" s="22">
        <v>93.345500000000001</v>
      </c>
      <c r="BX163" s="22">
        <v>93.345500000000001</v>
      </c>
      <c r="BY163" s="22">
        <v>93.242199999999997</v>
      </c>
      <c r="BZ163" s="22">
        <v>93.242199999999997</v>
      </c>
      <c r="CA163" s="22">
        <v>93.242199999999997</v>
      </c>
      <c r="CB163" s="22">
        <v>93.364199999999997</v>
      </c>
      <c r="CC163" s="22">
        <v>93.364199999999997</v>
      </c>
      <c r="CD163" s="22">
        <v>93.364199999999997</v>
      </c>
      <c r="CE163" s="22">
        <v>93.6447</v>
      </c>
      <c r="CF163" s="22">
        <v>93.6447</v>
      </c>
      <c r="CG163" s="22">
        <v>93.6447</v>
      </c>
      <c r="CH163" s="22">
        <v>97.081500000000005</v>
      </c>
      <c r="CI163" s="22">
        <v>97.081500000000005</v>
      </c>
      <c r="CJ163" s="22">
        <v>97.081500000000005</v>
      </c>
      <c r="CK163" s="22">
        <v>96.706100000000006</v>
      </c>
      <c r="CL163" s="22">
        <v>96.706100000000006</v>
      </c>
      <c r="CM163" s="22">
        <v>96.706100000000006</v>
      </c>
      <c r="CN163" s="22">
        <v>96.7654</v>
      </c>
      <c r="CO163" s="22">
        <v>96.7654</v>
      </c>
      <c r="CP163" s="22">
        <v>96.7654</v>
      </c>
      <c r="CQ163" s="22">
        <v>96.834900000000005</v>
      </c>
      <c r="CR163" s="22">
        <v>96.834900000000005</v>
      </c>
      <c r="CS163" s="22">
        <v>96.834900000000005</v>
      </c>
      <c r="CT163" s="22">
        <v>96.506699999999995</v>
      </c>
      <c r="CU163" s="22">
        <v>96.506699999999995</v>
      </c>
      <c r="CV163" s="22">
        <v>96.506699999999995</v>
      </c>
      <c r="CW163" s="22">
        <v>96.363799999999998</v>
      </c>
      <c r="CX163" s="22">
        <v>96.363799999999998</v>
      </c>
      <c r="CY163" s="22">
        <v>96.363799999999998</v>
      </c>
      <c r="CZ163" s="22">
        <v>96.359800000000007</v>
      </c>
      <c r="DA163" s="22">
        <v>96.359800000000007</v>
      </c>
      <c r="DB163" s="22">
        <v>96.359800000000007</v>
      </c>
      <c r="DC163" s="22">
        <v>96.406599999999997</v>
      </c>
      <c r="DD163" s="22">
        <v>96.406599999999997</v>
      </c>
      <c r="DE163" s="22">
        <v>99.715400000000002</v>
      </c>
      <c r="DF163" s="22">
        <v>99.715400000000002</v>
      </c>
      <c r="DG163" s="22">
        <v>99.715400000000002</v>
      </c>
      <c r="DH163" s="22">
        <v>99.652600000000007</v>
      </c>
      <c r="DI163" s="22">
        <v>99.652600000000007</v>
      </c>
      <c r="DJ163" s="22">
        <v>99.652600000000007</v>
      </c>
      <c r="DK163" s="22">
        <v>99.717500000000001</v>
      </c>
      <c r="DL163" s="22">
        <v>99.717500000000001</v>
      </c>
      <c r="DM163" s="22">
        <v>99.717500000000001</v>
      </c>
      <c r="DN163" s="22">
        <v>99.676000000000002</v>
      </c>
      <c r="DO163" s="22">
        <v>99.676000000000002</v>
      </c>
      <c r="DP163" s="22">
        <v>99.676000000000002</v>
      </c>
      <c r="DQ163" s="22">
        <v>102.87820000000001</v>
      </c>
      <c r="DR163" s="22">
        <v>102.87820000000001</v>
      </c>
      <c r="DS163" s="22">
        <v>102.87820000000001</v>
      </c>
      <c r="DT163" s="22">
        <v>102.8134</v>
      </c>
      <c r="DU163" s="22">
        <v>102.8134</v>
      </c>
      <c r="DV163" s="22">
        <v>102.8134</v>
      </c>
      <c r="DW163" s="22">
        <v>102.6559</v>
      </c>
      <c r="DX163" s="22">
        <v>102.6559</v>
      </c>
      <c r="DY163" s="22">
        <v>102.6559</v>
      </c>
      <c r="DZ163" s="22">
        <v>102.5534</v>
      </c>
      <c r="EA163" s="22">
        <v>102.5534</v>
      </c>
      <c r="EB163" s="22">
        <v>102.5534</v>
      </c>
      <c r="EC163" s="22">
        <v>102.7971</v>
      </c>
      <c r="ED163" s="22">
        <v>102.7971</v>
      </c>
      <c r="EE163" s="22">
        <v>102.7971</v>
      </c>
      <c r="EF163" s="22">
        <v>102.8167</v>
      </c>
      <c r="EG163" s="22">
        <v>102.8167</v>
      </c>
      <c r="EH163" s="22">
        <v>102.8167</v>
      </c>
      <c r="EI163" s="22">
        <v>102.5784</v>
      </c>
      <c r="EJ163" s="22">
        <v>102.5784</v>
      </c>
      <c r="EK163" s="22">
        <v>102.5784</v>
      </c>
      <c r="EL163" s="22">
        <v>102.44289999999999</v>
      </c>
      <c r="EM163" s="22">
        <v>102.44289999999999</v>
      </c>
      <c r="EN163" s="22">
        <v>102.44289999999999</v>
      </c>
      <c r="EO163" s="22">
        <v>102.82640000000001</v>
      </c>
      <c r="EP163" s="22">
        <v>102.82640000000001</v>
      </c>
      <c r="EQ163" s="22">
        <v>102.82640000000001</v>
      </c>
      <c r="ER163" s="22">
        <v>102.79340000000001</v>
      </c>
      <c r="ES163" s="22">
        <v>102.79340000000001</v>
      </c>
      <c r="ET163" s="22">
        <v>102.79340000000001</v>
      </c>
      <c r="EU163" s="22">
        <v>102.70359999999999</v>
      </c>
      <c r="EV163" s="22">
        <v>102.70359999999999</v>
      </c>
      <c r="EW163" s="22">
        <v>102.70359999999999</v>
      </c>
      <c r="EX163" s="22">
        <v>102.4273</v>
      </c>
      <c r="EY163" s="22">
        <v>102.4273</v>
      </c>
      <c r="EZ163" s="22">
        <v>102.4273</v>
      </c>
      <c r="FA163" s="22">
        <v>102.7611</v>
      </c>
      <c r="FB163" s="22">
        <v>102.7611</v>
      </c>
      <c r="FC163" s="22">
        <v>102.7611</v>
      </c>
      <c r="FD163" s="22">
        <v>102.4785</v>
      </c>
      <c r="FE163" s="22">
        <v>102.4785</v>
      </c>
      <c r="FF163" s="22">
        <v>102.4785</v>
      </c>
      <c r="FG163" s="22">
        <v>102.25360000000001</v>
      </c>
      <c r="FH163" s="22">
        <v>102.25360000000001</v>
      </c>
      <c r="FI163" s="22">
        <v>102.25360000000001</v>
      </c>
      <c r="FJ163" s="22">
        <v>101.901</v>
      </c>
      <c r="FK163" s="22">
        <v>101.901</v>
      </c>
      <c r="FL163" s="22">
        <v>101.901</v>
      </c>
      <c r="FM163" s="22">
        <v>101.41800000000001</v>
      </c>
      <c r="FN163" s="22">
        <v>101.41800000000001</v>
      </c>
      <c r="FO163" s="22">
        <v>101.41800000000001</v>
      </c>
      <c r="FP163" s="22">
        <v>101.0724</v>
      </c>
      <c r="FQ163" s="22">
        <v>101.0724</v>
      </c>
      <c r="FR163" s="22">
        <v>101.0724</v>
      </c>
      <c r="FS163" s="22">
        <v>101.0172</v>
      </c>
      <c r="FT163" s="22">
        <v>101.0172</v>
      </c>
      <c r="FU163" s="22">
        <v>101.0172</v>
      </c>
      <c r="FV163" s="22">
        <v>100.8493</v>
      </c>
      <c r="FW163" s="22">
        <v>100.8493</v>
      </c>
      <c r="FX163" s="22">
        <v>100.8493</v>
      </c>
      <c r="FY163" s="22">
        <v>100.4464</v>
      </c>
      <c r="FZ163" s="22">
        <v>100.4464</v>
      </c>
      <c r="GA163" s="22">
        <v>100.4464</v>
      </c>
      <c r="GB163" s="22">
        <v>100.10290000000001</v>
      </c>
      <c r="GC163" s="22">
        <v>100.10290000000001</v>
      </c>
      <c r="GD163" s="22">
        <v>100.10290000000001</v>
      </c>
      <c r="GE163" s="22">
        <v>100.0222</v>
      </c>
      <c r="GF163" s="22">
        <v>100.0222</v>
      </c>
      <c r="GG163" s="22">
        <v>100.0222</v>
      </c>
      <c r="GH163" s="22">
        <v>100.0324</v>
      </c>
      <c r="GI163" s="22">
        <v>100.0324</v>
      </c>
      <c r="GJ163" s="22">
        <v>100.0324</v>
      </c>
      <c r="GK163" s="22">
        <v>100.7016</v>
      </c>
      <c r="GL163" s="22">
        <v>100.7016</v>
      </c>
      <c r="GM163" s="22">
        <v>100.7016</v>
      </c>
      <c r="GN163" s="22">
        <v>100.68810000000001</v>
      </c>
      <c r="GO163" s="22">
        <v>100.68810000000001</v>
      </c>
      <c r="GP163" s="22">
        <v>100.68810000000001</v>
      </c>
      <c r="GQ163" s="22">
        <v>100.5432</v>
      </c>
      <c r="GR163" s="22">
        <v>100.5432</v>
      </c>
      <c r="GS163" s="22">
        <v>100.5432</v>
      </c>
      <c r="GT163" s="22">
        <v>100.498</v>
      </c>
      <c r="GU163" s="22">
        <v>100.498</v>
      </c>
      <c r="GV163" s="22">
        <v>100.498</v>
      </c>
      <c r="GW163" s="22">
        <v>100.74460000000001</v>
      </c>
      <c r="GX163" s="22">
        <v>100.74460000000001</v>
      </c>
      <c r="GY163" s="22">
        <v>100.74460000000001</v>
      </c>
      <c r="GZ163" s="22">
        <v>100.741</v>
      </c>
      <c r="HA163" s="22">
        <v>100.741</v>
      </c>
      <c r="HB163" s="22">
        <v>100.741</v>
      </c>
      <c r="HC163" s="22">
        <v>100.3939</v>
      </c>
      <c r="HD163" s="22">
        <v>100.3939</v>
      </c>
      <c r="HE163" s="22">
        <v>100.3939</v>
      </c>
      <c r="HF163" s="22">
        <v>100.18470000000001</v>
      </c>
      <c r="HG163" s="22">
        <v>100.18470000000001</v>
      </c>
      <c r="HH163" s="22">
        <v>100.18470000000001</v>
      </c>
      <c r="HI163" s="22">
        <v>100.5231</v>
      </c>
      <c r="HJ163" s="22">
        <v>100.5231</v>
      </c>
      <c r="HK163" s="22">
        <v>100.5231</v>
      </c>
      <c r="HL163" s="22">
        <v>100.3022</v>
      </c>
      <c r="HM163" s="22">
        <v>100.3022</v>
      </c>
      <c r="HN163" s="22">
        <v>100.3022</v>
      </c>
      <c r="HO163" s="22">
        <v>100.07340000000001</v>
      </c>
      <c r="HP163" s="22">
        <v>100.07340000000001</v>
      </c>
      <c r="HQ163" s="22">
        <v>100.07340000000001</v>
      </c>
      <c r="HR163" s="22">
        <v>100</v>
      </c>
      <c r="HS163" s="167">
        <v>100</v>
      </c>
      <c r="HT163" s="22">
        <v>100</v>
      </c>
      <c r="HU163" s="4">
        <v>100.1524</v>
      </c>
      <c r="HV163" s="4">
        <v>100.1524</v>
      </c>
      <c r="HW163" s="4">
        <v>100.1524</v>
      </c>
      <c r="HX163" s="4">
        <v>100.19280000000001</v>
      </c>
      <c r="HY163" s="4">
        <v>100.19280000000001</v>
      </c>
      <c r="HZ163" s="4">
        <v>100.19280000000001</v>
      </c>
      <c r="IA163" s="4">
        <v>100.0621</v>
      </c>
      <c r="IB163" s="4">
        <v>100.0621</v>
      </c>
      <c r="IC163" s="4">
        <v>100.0621</v>
      </c>
      <c r="ID163" s="4">
        <v>99.993799999999993</v>
      </c>
      <c r="IE163" s="4">
        <v>99.993799999999993</v>
      </c>
      <c r="IF163" s="4">
        <v>99.993799999999993</v>
      </c>
      <c r="IG163" s="4">
        <v>101.4727</v>
      </c>
      <c r="IH163" s="4">
        <v>101.4727</v>
      </c>
      <c r="II163" s="4">
        <v>101.4727</v>
      </c>
      <c r="IJ163" s="28">
        <v>103.15779999999999</v>
      </c>
    </row>
    <row r="164" spans="1:244" s="94" customFormat="1" ht="11.1" customHeight="1" x14ac:dyDescent="0.2">
      <c r="A164" s="95" t="s">
        <v>2347</v>
      </c>
      <c r="B164"/>
      <c r="C164" t="s">
        <v>5613</v>
      </c>
      <c r="D164" s="46" t="s">
        <v>82</v>
      </c>
      <c r="E164" s="58"/>
      <c r="F164" s="34"/>
      <c r="G164" s="34"/>
      <c r="H164" s="34" t="str">
        <f>IF(LEFT($J$1,1)="1",VLOOKUP($A164,PPI_IPI_PGA_PGAI!$A:$I,2,FALSE),IF(LEFT($J$1,1)="2",VLOOKUP($A164,PPI_IPI_PGA_PGAI!$A:$I,3,FALSE),IF(LEFT($J$1,1)="3",VLOOKUP($A164,PPI_IPI_PGA_PGAI!$A:$I,4,FALSE),VLOOKUP($A164,PPI_IPI_PGA_PGAI!$A:$I,5,FALSE))))</f>
        <v>Bearbeitete Natursteine</v>
      </c>
      <c r="I164" s="34"/>
      <c r="J164" s="34"/>
      <c r="K164" s="34"/>
      <c r="L164" s="34"/>
      <c r="M164" s="34"/>
      <c r="N164" s="191"/>
      <c r="O164" s="5">
        <v>0.1013</v>
      </c>
      <c r="P164" s="22">
        <v>81.718299999999999</v>
      </c>
      <c r="Q164" s="22">
        <v>81.718299999999999</v>
      </c>
      <c r="R164" s="22">
        <v>81.718299999999999</v>
      </c>
      <c r="S164" s="22">
        <v>81.718299999999999</v>
      </c>
      <c r="T164" s="22">
        <v>81.867999999999995</v>
      </c>
      <c r="U164" s="22">
        <v>81.867999999999995</v>
      </c>
      <c r="V164" s="22">
        <v>81.867999999999995</v>
      </c>
      <c r="W164" s="22">
        <v>81.867999999999995</v>
      </c>
      <c r="X164" s="22">
        <v>81.867999999999995</v>
      </c>
      <c r="Y164" s="22">
        <v>81.867999999999995</v>
      </c>
      <c r="Z164" s="22">
        <v>83.224100000000007</v>
      </c>
      <c r="AA164" s="22">
        <v>83.224100000000007</v>
      </c>
      <c r="AB164" s="22">
        <v>83.224100000000007</v>
      </c>
      <c r="AC164" s="22">
        <v>83.224100000000007</v>
      </c>
      <c r="AD164" s="22">
        <v>83.224100000000007</v>
      </c>
      <c r="AE164" s="22">
        <v>83.224100000000007</v>
      </c>
      <c r="AF164" s="22">
        <v>83.207499999999996</v>
      </c>
      <c r="AG164" s="22">
        <v>83.207499999999996</v>
      </c>
      <c r="AH164" s="22">
        <v>83.207499999999996</v>
      </c>
      <c r="AI164" s="22">
        <v>83.207499999999996</v>
      </c>
      <c r="AJ164" s="22">
        <v>83.207499999999996</v>
      </c>
      <c r="AK164" s="22">
        <v>83.207499999999996</v>
      </c>
      <c r="AL164" s="22">
        <v>84.202100000000002</v>
      </c>
      <c r="AM164" s="22">
        <v>84.202100000000002</v>
      </c>
      <c r="AN164" s="22">
        <v>84.202100000000002</v>
      </c>
      <c r="AO164" s="22">
        <v>84.202100000000002</v>
      </c>
      <c r="AP164" s="22">
        <v>84.202100000000002</v>
      </c>
      <c r="AQ164" s="22">
        <v>84.202100000000002</v>
      </c>
      <c r="AR164" s="22">
        <v>84.202100000000002</v>
      </c>
      <c r="AS164" s="22">
        <v>84.202100000000002</v>
      </c>
      <c r="AT164" s="22">
        <v>84.202100000000002</v>
      </c>
      <c r="AU164" s="22">
        <v>84.202100000000002</v>
      </c>
      <c r="AV164" s="22">
        <v>84.202100000000002</v>
      </c>
      <c r="AW164" s="22">
        <v>84.202100000000002</v>
      </c>
      <c r="AX164" s="22">
        <v>86.862899999999996</v>
      </c>
      <c r="AY164" s="22">
        <v>86.862899999999996</v>
      </c>
      <c r="AZ164" s="22">
        <v>86.862899999999996</v>
      </c>
      <c r="BA164" s="22">
        <v>86.862899999999996</v>
      </c>
      <c r="BB164" s="22">
        <v>86.862899999999996</v>
      </c>
      <c r="BC164" s="22">
        <v>86.862899999999996</v>
      </c>
      <c r="BD164" s="22">
        <v>86.862899999999996</v>
      </c>
      <c r="BE164" s="22">
        <v>86.862899999999996</v>
      </c>
      <c r="BF164" s="22">
        <v>86.862899999999996</v>
      </c>
      <c r="BG164" s="22">
        <v>86.862899999999996</v>
      </c>
      <c r="BH164" s="22">
        <v>86.862899999999996</v>
      </c>
      <c r="BI164" s="22">
        <v>86.862899999999996</v>
      </c>
      <c r="BJ164" s="22">
        <v>89.891099999999994</v>
      </c>
      <c r="BK164" s="22">
        <v>89.891099999999994</v>
      </c>
      <c r="BL164" s="22">
        <v>89.891099999999994</v>
      </c>
      <c r="BM164" s="22">
        <v>89.891099999999994</v>
      </c>
      <c r="BN164" s="22">
        <v>89.891099999999994</v>
      </c>
      <c r="BO164" s="22">
        <v>89.891099999999994</v>
      </c>
      <c r="BP164" s="22">
        <v>89.891099999999994</v>
      </c>
      <c r="BQ164" s="22">
        <v>89.891099999999994</v>
      </c>
      <c r="BR164" s="22">
        <v>89.891099999999994</v>
      </c>
      <c r="BS164" s="22">
        <v>89.891099999999994</v>
      </c>
      <c r="BT164" s="22">
        <v>89.891099999999994</v>
      </c>
      <c r="BU164" s="22">
        <v>89.891099999999994</v>
      </c>
      <c r="BV164" s="22">
        <v>94.7898</v>
      </c>
      <c r="BW164" s="22">
        <v>94.7898</v>
      </c>
      <c r="BX164" s="22">
        <v>94.7898</v>
      </c>
      <c r="BY164" s="22">
        <v>94.7898</v>
      </c>
      <c r="BZ164" s="22">
        <v>94.7898</v>
      </c>
      <c r="CA164" s="22">
        <v>94.7898</v>
      </c>
      <c r="CB164" s="22">
        <v>94.7898</v>
      </c>
      <c r="CC164" s="22">
        <v>94.7898</v>
      </c>
      <c r="CD164" s="22">
        <v>94.7898</v>
      </c>
      <c r="CE164" s="22">
        <v>94.7898</v>
      </c>
      <c r="CF164" s="22">
        <v>94.7898</v>
      </c>
      <c r="CG164" s="22">
        <v>94.7898</v>
      </c>
      <c r="CH164" s="22">
        <v>98.083299999999994</v>
      </c>
      <c r="CI164" s="22">
        <v>98.083299999999994</v>
      </c>
      <c r="CJ164" s="22">
        <v>98.083299999999994</v>
      </c>
      <c r="CK164" s="22">
        <v>98.083299999999994</v>
      </c>
      <c r="CL164" s="22">
        <v>98.083299999999994</v>
      </c>
      <c r="CM164" s="22">
        <v>98.083299999999994</v>
      </c>
      <c r="CN164" s="22">
        <v>97.992599999999996</v>
      </c>
      <c r="CO164" s="22">
        <v>97.992599999999996</v>
      </c>
      <c r="CP164" s="22">
        <v>97.992599999999996</v>
      </c>
      <c r="CQ164" s="22">
        <v>97.992599999999996</v>
      </c>
      <c r="CR164" s="22">
        <v>97.992599999999996</v>
      </c>
      <c r="CS164" s="22">
        <v>97.992599999999996</v>
      </c>
      <c r="CT164" s="22">
        <v>99.308300000000003</v>
      </c>
      <c r="CU164" s="22">
        <v>99.308300000000003</v>
      </c>
      <c r="CV164" s="22">
        <v>99.308300000000003</v>
      </c>
      <c r="CW164" s="22">
        <v>99.308300000000003</v>
      </c>
      <c r="CX164" s="22">
        <v>99.308300000000003</v>
      </c>
      <c r="CY164" s="22">
        <v>99.308300000000003</v>
      </c>
      <c r="CZ164" s="22">
        <v>99.279300000000006</v>
      </c>
      <c r="DA164" s="22">
        <v>99.279300000000006</v>
      </c>
      <c r="DB164" s="22">
        <v>99.279300000000006</v>
      </c>
      <c r="DC164" s="22">
        <v>99.279300000000006</v>
      </c>
      <c r="DD164" s="22">
        <v>99.279300000000006</v>
      </c>
      <c r="DE164" s="22">
        <v>100.16240000000001</v>
      </c>
      <c r="DF164" s="22">
        <v>100.16240000000001</v>
      </c>
      <c r="DG164" s="22">
        <v>100.16240000000001</v>
      </c>
      <c r="DH164" s="22">
        <v>100.3861</v>
      </c>
      <c r="DI164" s="22">
        <v>100.3861</v>
      </c>
      <c r="DJ164" s="22">
        <v>100.3861</v>
      </c>
      <c r="DK164" s="22">
        <v>100.3861</v>
      </c>
      <c r="DL164" s="22">
        <v>100.3861</v>
      </c>
      <c r="DM164" s="22">
        <v>100.3861</v>
      </c>
      <c r="DN164" s="22">
        <v>99.342200000000005</v>
      </c>
      <c r="DO164" s="22">
        <v>99.342200000000005</v>
      </c>
      <c r="DP164" s="22">
        <v>99.342200000000005</v>
      </c>
      <c r="DQ164" s="22">
        <v>98.287499999999994</v>
      </c>
      <c r="DR164" s="22">
        <v>98.287499999999994</v>
      </c>
      <c r="DS164" s="22">
        <v>98.287499999999994</v>
      </c>
      <c r="DT164" s="22">
        <v>98.565899999999999</v>
      </c>
      <c r="DU164" s="22">
        <v>98.565899999999999</v>
      </c>
      <c r="DV164" s="22">
        <v>98.565899999999999</v>
      </c>
      <c r="DW164" s="22">
        <v>98.8399</v>
      </c>
      <c r="DX164" s="22">
        <v>98.8399</v>
      </c>
      <c r="DY164" s="22">
        <v>98.8399</v>
      </c>
      <c r="DZ164" s="22">
        <v>98.746099999999998</v>
      </c>
      <c r="EA164" s="22">
        <v>98.746099999999998</v>
      </c>
      <c r="EB164" s="22">
        <v>98.746099999999998</v>
      </c>
      <c r="EC164" s="22">
        <v>98.620999999999995</v>
      </c>
      <c r="ED164" s="22">
        <v>98.620999999999995</v>
      </c>
      <c r="EE164" s="22">
        <v>98.620999999999995</v>
      </c>
      <c r="EF164" s="22">
        <v>99.253900000000002</v>
      </c>
      <c r="EG164" s="22">
        <v>99.253900000000002</v>
      </c>
      <c r="EH164" s="22">
        <v>99.253900000000002</v>
      </c>
      <c r="EI164" s="22">
        <v>99.021900000000002</v>
      </c>
      <c r="EJ164" s="22">
        <v>99.021900000000002</v>
      </c>
      <c r="EK164" s="22">
        <v>99.021900000000002</v>
      </c>
      <c r="EL164" s="22">
        <v>98.105400000000003</v>
      </c>
      <c r="EM164" s="22">
        <v>98.105400000000003</v>
      </c>
      <c r="EN164" s="22">
        <v>98.105400000000003</v>
      </c>
      <c r="EO164" s="22">
        <v>98.362300000000005</v>
      </c>
      <c r="EP164" s="22">
        <v>98.362300000000005</v>
      </c>
      <c r="EQ164" s="22">
        <v>98.362300000000005</v>
      </c>
      <c r="ER164" s="22">
        <v>98.651300000000006</v>
      </c>
      <c r="ES164" s="22">
        <v>98.651300000000006</v>
      </c>
      <c r="ET164" s="22">
        <v>98.651300000000006</v>
      </c>
      <c r="EU164" s="22">
        <v>98.469300000000004</v>
      </c>
      <c r="EV164" s="22">
        <v>98.469300000000004</v>
      </c>
      <c r="EW164" s="22">
        <v>98.469300000000004</v>
      </c>
      <c r="EX164" s="22">
        <v>98.391099999999994</v>
      </c>
      <c r="EY164" s="22">
        <v>98.391099999999994</v>
      </c>
      <c r="EZ164" s="22">
        <v>98.391099999999994</v>
      </c>
      <c r="FA164" s="22">
        <v>98.523600000000002</v>
      </c>
      <c r="FB164" s="22">
        <v>98.523600000000002</v>
      </c>
      <c r="FC164" s="22">
        <v>98.523600000000002</v>
      </c>
      <c r="FD164" s="22">
        <v>98.350200000000001</v>
      </c>
      <c r="FE164" s="22">
        <v>98.350200000000001</v>
      </c>
      <c r="FF164" s="22">
        <v>98.350200000000001</v>
      </c>
      <c r="FG164" s="22">
        <v>97.527500000000003</v>
      </c>
      <c r="FH164" s="22">
        <v>97.527500000000003</v>
      </c>
      <c r="FI164" s="22">
        <v>97.527500000000003</v>
      </c>
      <c r="FJ164" s="22">
        <v>97.606399999999994</v>
      </c>
      <c r="FK164" s="22">
        <v>97.606399999999994</v>
      </c>
      <c r="FL164" s="22">
        <v>97.606399999999994</v>
      </c>
      <c r="FM164" s="22">
        <v>98.055199999999999</v>
      </c>
      <c r="FN164" s="22">
        <v>98.055199999999999</v>
      </c>
      <c r="FO164" s="22">
        <v>98.055199999999999</v>
      </c>
      <c r="FP164" s="22">
        <v>97.095100000000002</v>
      </c>
      <c r="FQ164" s="22">
        <v>97.095100000000002</v>
      </c>
      <c r="FR164" s="22">
        <v>97.095100000000002</v>
      </c>
      <c r="FS164" s="22">
        <v>96.883499999999998</v>
      </c>
      <c r="FT164" s="22">
        <v>96.883499999999998</v>
      </c>
      <c r="FU164" s="22">
        <v>96.883499999999998</v>
      </c>
      <c r="FV164" s="22">
        <v>97.223699999999994</v>
      </c>
      <c r="FW164" s="22">
        <v>97.223699999999994</v>
      </c>
      <c r="FX164" s="22">
        <v>97.223699999999994</v>
      </c>
      <c r="FY164" s="22">
        <v>97.773399999999995</v>
      </c>
      <c r="FZ164" s="22">
        <v>97.773399999999995</v>
      </c>
      <c r="GA164" s="22">
        <v>97.773399999999995</v>
      </c>
      <c r="GB164" s="22">
        <v>97.7928</v>
      </c>
      <c r="GC164" s="22">
        <v>97.7928</v>
      </c>
      <c r="GD164" s="22">
        <v>97.7928</v>
      </c>
      <c r="GE164" s="22">
        <v>98.348600000000005</v>
      </c>
      <c r="GF164" s="22">
        <v>98.348600000000005</v>
      </c>
      <c r="GG164" s="22">
        <v>98.348600000000005</v>
      </c>
      <c r="GH164" s="22">
        <v>98.213499999999996</v>
      </c>
      <c r="GI164" s="22">
        <v>98.213499999999996</v>
      </c>
      <c r="GJ164" s="22">
        <v>98.213499999999996</v>
      </c>
      <c r="GK164" s="22">
        <v>98.352000000000004</v>
      </c>
      <c r="GL164" s="22">
        <v>98.352000000000004</v>
      </c>
      <c r="GM164" s="22">
        <v>98.352000000000004</v>
      </c>
      <c r="GN164" s="22">
        <v>98.722200000000001</v>
      </c>
      <c r="GO164" s="22">
        <v>98.722200000000001</v>
      </c>
      <c r="GP164" s="22">
        <v>98.722200000000001</v>
      </c>
      <c r="GQ164" s="22">
        <v>98.8523</v>
      </c>
      <c r="GR164" s="22">
        <v>98.8523</v>
      </c>
      <c r="GS164" s="22">
        <v>98.8523</v>
      </c>
      <c r="GT164" s="22">
        <v>98.845200000000006</v>
      </c>
      <c r="GU164" s="22">
        <v>98.845200000000006</v>
      </c>
      <c r="GV164" s="22">
        <v>98.845200000000006</v>
      </c>
      <c r="GW164" s="22">
        <v>99.097200000000001</v>
      </c>
      <c r="GX164" s="22">
        <v>99.097200000000001</v>
      </c>
      <c r="GY164" s="22">
        <v>99.097200000000001</v>
      </c>
      <c r="GZ164" s="22">
        <v>99.163700000000006</v>
      </c>
      <c r="HA164" s="22">
        <v>99.163700000000006</v>
      </c>
      <c r="HB164" s="22">
        <v>99.163700000000006</v>
      </c>
      <c r="HC164" s="22">
        <v>99.118899999999996</v>
      </c>
      <c r="HD164" s="22">
        <v>99.118899999999996</v>
      </c>
      <c r="HE164" s="22">
        <v>99.118899999999996</v>
      </c>
      <c r="HF164" s="22">
        <v>99.084400000000002</v>
      </c>
      <c r="HG164" s="22">
        <v>99.084400000000002</v>
      </c>
      <c r="HH164" s="22">
        <v>99.084400000000002</v>
      </c>
      <c r="HI164" s="22">
        <v>99.428299999999993</v>
      </c>
      <c r="HJ164" s="22">
        <v>99.428299999999993</v>
      </c>
      <c r="HK164" s="22">
        <v>99.428299999999993</v>
      </c>
      <c r="HL164" s="22">
        <v>99.994900000000001</v>
      </c>
      <c r="HM164" s="22">
        <v>99.994900000000001</v>
      </c>
      <c r="HN164" s="22">
        <v>99.994900000000001</v>
      </c>
      <c r="HO164" s="22">
        <v>99.962999999999994</v>
      </c>
      <c r="HP164" s="22">
        <v>99.962999999999994</v>
      </c>
      <c r="HQ164" s="22">
        <v>99.962999999999994</v>
      </c>
      <c r="HR164" s="22">
        <v>100</v>
      </c>
      <c r="HS164" s="167">
        <v>100</v>
      </c>
      <c r="HT164" s="22">
        <v>100</v>
      </c>
      <c r="HU164" s="4">
        <v>97.844200000000001</v>
      </c>
      <c r="HV164" s="4">
        <v>97.844200000000001</v>
      </c>
      <c r="HW164" s="4">
        <v>97.844200000000001</v>
      </c>
      <c r="HX164" s="4">
        <v>97.844099999999997</v>
      </c>
      <c r="HY164" s="4">
        <v>97.844099999999997</v>
      </c>
      <c r="HZ164" s="4">
        <v>97.844099999999997</v>
      </c>
      <c r="IA164" s="4">
        <v>98.026399999999995</v>
      </c>
      <c r="IB164" s="4">
        <v>98.026399999999995</v>
      </c>
      <c r="IC164" s="4">
        <v>98.026399999999995</v>
      </c>
      <c r="ID164" s="4">
        <v>97.946700000000007</v>
      </c>
      <c r="IE164" s="4">
        <v>97.946700000000007</v>
      </c>
      <c r="IF164" s="4">
        <v>97.946700000000007</v>
      </c>
      <c r="IG164" s="4">
        <v>99.179400000000001</v>
      </c>
      <c r="IH164" s="4">
        <v>99.179400000000001</v>
      </c>
      <c r="II164" s="4">
        <v>99.179400000000001</v>
      </c>
      <c r="IJ164" s="28">
        <v>100.0532</v>
      </c>
    </row>
    <row r="165" spans="1:244" s="94" customFormat="1" ht="11.1" customHeight="1" x14ac:dyDescent="0.2">
      <c r="A165" s="95" t="s">
        <v>2348</v>
      </c>
      <c r="B165"/>
      <c r="C165" t="s">
        <v>5614</v>
      </c>
      <c r="D165" s="46" t="s">
        <v>83</v>
      </c>
      <c r="E165" s="58"/>
      <c r="F165" s="34"/>
      <c r="G165" s="34"/>
      <c r="H165" s="34" t="str">
        <f>IF(LEFT($J$1,1)="1",VLOOKUP($A165,PPI_IPI_PGA_PGAI!$A:$I,2,FALSE),IF(LEFT($J$1,1)="2",VLOOKUP($A165,PPI_IPI_PGA_PGAI!$A:$I,3,FALSE),IF(LEFT($J$1,1)="3",VLOOKUP($A165,PPI_IPI_PGA_PGAI!$A:$I,4,FALSE),VLOOKUP($A165,PPI_IPI_PGA_PGAI!$A:$I,5,FALSE))))</f>
        <v>Sonstige Produkte aus nichtmetallischen Mineralien</v>
      </c>
      <c r="I165" s="34"/>
      <c r="J165" s="34"/>
      <c r="K165" s="34"/>
      <c r="L165" s="34"/>
      <c r="M165" s="34"/>
      <c r="N165" s="191"/>
      <c r="O165" s="5">
        <v>0.38159999999999999</v>
      </c>
      <c r="P165" s="153" t="s">
        <v>5719</v>
      </c>
      <c r="Q165" s="153" t="s">
        <v>5719</v>
      </c>
      <c r="R165" s="153" t="s">
        <v>5719</v>
      </c>
      <c r="S165" s="153" t="s">
        <v>5719</v>
      </c>
      <c r="T165" s="153" t="s">
        <v>5719</v>
      </c>
      <c r="U165" s="153" t="s">
        <v>5719</v>
      </c>
      <c r="V165" s="153" t="s">
        <v>5719</v>
      </c>
      <c r="W165" s="153" t="s">
        <v>5719</v>
      </c>
      <c r="X165" s="153" t="s">
        <v>5719</v>
      </c>
      <c r="Y165" s="153" t="s">
        <v>5719</v>
      </c>
      <c r="Z165" s="153" t="s">
        <v>5719</v>
      </c>
      <c r="AA165" s="153" t="s">
        <v>5719</v>
      </c>
      <c r="AB165" s="153" t="s">
        <v>5719</v>
      </c>
      <c r="AC165" s="153" t="s">
        <v>5719</v>
      </c>
      <c r="AD165" s="153" t="s">
        <v>5719</v>
      </c>
      <c r="AE165" s="153" t="s">
        <v>5719</v>
      </c>
      <c r="AF165" s="153" t="s">
        <v>5719</v>
      </c>
      <c r="AG165" s="153" t="s">
        <v>5719</v>
      </c>
      <c r="AH165" s="153" t="s">
        <v>5719</v>
      </c>
      <c r="AI165" s="153" t="s">
        <v>5719</v>
      </c>
      <c r="AJ165" s="153" t="s">
        <v>5719</v>
      </c>
      <c r="AK165" s="153" t="s">
        <v>5719</v>
      </c>
      <c r="AL165" s="153" t="s">
        <v>5719</v>
      </c>
      <c r="AM165" s="153" t="s">
        <v>5719</v>
      </c>
      <c r="AN165" s="153" t="s">
        <v>5719</v>
      </c>
      <c r="AO165" s="153" t="s">
        <v>5719</v>
      </c>
      <c r="AP165" s="153" t="s">
        <v>5719</v>
      </c>
      <c r="AQ165" s="153" t="s">
        <v>5719</v>
      </c>
      <c r="AR165" s="153" t="s">
        <v>5719</v>
      </c>
      <c r="AS165" s="153" t="s">
        <v>5719</v>
      </c>
      <c r="AT165" s="153" t="s">
        <v>5719</v>
      </c>
      <c r="AU165" s="153" t="s">
        <v>5719</v>
      </c>
      <c r="AV165" s="153" t="s">
        <v>5719</v>
      </c>
      <c r="AW165" s="153" t="s">
        <v>5719</v>
      </c>
      <c r="AX165" s="153" t="s">
        <v>5719</v>
      </c>
      <c r="AY165" s="153" t="s">
        <v>5719</v>
      </c>
      <c r="AZ165" s="153" t="s">
        <v>5719</v>
      </c>
      <c r="BA165" s="153" t="s">
        <v>5719</v>
      </c>
      <c r="BB165" s="153" t="s">
        <v>5719</v>
      </c>
      <c r="BC165" s="153" t="s">
        <v>5719</v>
      </c>
      <c r="BD165" s="153" t="s">
        <v>5719</v>
      </c>
      <c r="BE165" s="153" t="s">
        <v>5719</v>
      </c>
      <c r="BF165" s="153" t="s">
        <v>5719</v>
      </c>
      <c r="BG165" s="153" t="s">
        <v>5719</v>
      </c>
      <c r="BH165" s="153" t="s">
        <v>5719</v>
      </c>
      <c r="BI165" s="153" t="s">
        <v>5719</v>
      </c>
      <c r="BJ165" s="153" t="s">
        <v>5719</v>
      </c>
      <c r="BK165" s="153" t="s">
        <v>5719</v>
      </c>
      <c r="BL165" s="153" t="s">
        <v>5719</v>
      </c>
      <c r="BM165" s="153" t="s">
        <v>5719</v>
      </c>
      <c r="BN165" s="153" t="s">
        <v>5719</v>
      </c>
      <c r="BO165" s="153" t="s">
        <v>5719</v>
      </c>
      <c r="BP165" s="153" t="s">
        <v>5719</v>
      </c>
      <c r="BQ165" s="153" t="s">
        <v>5719</v>
      </c>
      <c r="BR165" s="153" t="s">
        <v>5719</v>
      </c>
      <c r="BS165" s="153" t="s">
        <v>5719</v>
      </c>
      <c r="BT165" s="153" t="s">
        <v>5719</v>
      </c>
      <c r="BU165" s="153" t="s">
        <v>5719</v>
      </c>
      <c r="BV165" s="153" t="s">
        <v>5719</v>
      </c>
      <c r="BW165" s="153" t="s">
        <v>5719</v>
      </c>
      <c r="BX165" s="153" t="s">
        <v>5719</v>
      </c>
      <c r="BY165" s="153" t="s">
        <v>5719</v>
      </c>
      <c r="BZ165" s="153" t="s">
        <v>5719</v>
      </c>
      <c r="CA165" s="153" t="s">
        <v>5719</v>
      </c>
      <c r="CB165" s="153" t="s">
        <v>5719</v>
      </c>
      <c r="CC165" s="153" t="s">
        <v>5719</v>
      </c>
      <c r="CD165" s="153" t="s">
        <v>5719</v>
      </c>
      <c r="CE165" s="153" t="s">
        <v>5719</v>
      </c>
      <c r="CF165" s="153" t="s">
        <v>5719</v>
      </c>
      <c r="CG165" s="153" t="s">
        <v>5719</v>
      </c>
      <c r="CH165" s="153" t="s">
        <v>5719</v>
      </c>
      <c r="CI165" s="153" t="s">
        <v>5719</v>
      </c>
      <c r="CJ165" s="153" t="s">
        <v>5719</v>
      </c>
      <c r="CK165" s="153" t="s">
        <v>5719</v>
      </c>
      <c r="CL165" s="153" t="s">
        <v>5719</v>
      </c>
      <c r="CM165" s="153" t="s">
        <v>5719</v>
      </c>
      <c r="CN165" s="153" t="s">
        <v>5719</v>
      </c>
      <c r="CO165" s="153" t="s">
        <v>5719</v>
      </c>
      <c r="CP165" s="153" t="s">
        <v>5719</v>
      </c>
      <c r="CQ165" s="153" t="s">
        <v>5719</v>
      </c>
      <c r="CR165" s="153" t="s">
        <v>5719</v>
      </c>
      <c r="CS165" s="153" t="s">
        <v>5719</v>
      </c>
      <c r="CT165" s="153" t="s">
        <v>5719</v>
      </c>
      <c r="CU165" s="153" t="s">
        <v>5719</v>
      </c>
      <c r="CV165" s="153" t="s">
        <v>5719</v>
      </c>
      <c r="CW165" s="153" t="s">
        <v>5719</v>
      </c>
      <c r="CX165" s="153" t="s">
        <v>5719</v>
      </c>
      <c r="CY165" s="153" t="s">
        <v>5719</v>
      </c>
      <c r="CZ165" s="153" t="s">
        <v>5719</v>
      </c>
      <c r="DA165" s="153" t="s">
        <v>5719</v>
      </c>
      <c r="DB165" s="153" t="s">
        <v>5719</v>
      </c>
      <c r="DC165" s="22">
        <v>98.06</v>
      </c>
      <c r="DD165" s="22">
        <v>98.062100000000001</v>
      </c>
      <c r="DE165" s="22">
        <v>97.893600000000006</v>
      </c>
      <c r="DF165" s="22">
        <v>97.963800000000006</v>
      </c>
      <c r="DG165" s="22">
        <v>97.992999999999995</v>
      </c>
      <c r="DH165" s="22">
        <v>98.471199999999996</v>
      </c>
      <c r="DI165" s="22">
        <v>98.508200000000002</v>
      </c>
      <c r="DJ165" s="22">
        <v>98.508200000000002</v>
      </c>
      <c r="DK165" s="22">
        <v>97.572100000000006</v>
      </c>
      <c r="DL165" s="22">
        <v>97.568100000000001</v>
      </c>
      <c r="DM165" s="22">
        <v>97.543000000000006</v>
      </c>
      <c r="DN165" s="22">
        <v>96.750399999999999</v>
      </c>
      <c r="DO165" s="22">
        <v>96.756699999999995</v>
      </c>
      <c r="DP165" s="22">
        <v>96.756699999999995</v>
      </c>
      <c r="DQ165" s="22">
        <v>98.289500000000004</v>
      </c>
      <c r="DR165" s="22">
        <v>98.433099999999996</v>
      </c>
      <c r="DS165" s="22">
        <v>98.456599999999995</v>
      </c>
      <c r="DT165" s="22">
        <v>98.884900000000002</v>
      </c>
      <c r="DU165" s="22">
        <v>98.884100000000004</v>
      </c>
      <c r="DV165" s="22">
        <v>98.875200000000007</v>
      </c>
      <c r="DW165" s="22">
        <v>99.128799999999998</v>
      </c>
      <c r="DX165" s="22">
        <v>99.135900000000007</v>
      </c>
      <c r="DY165" s="22">
        <v>99.138900000000007</v>
      </c>
      <c r="DZ165" s="22">
        <v>98.107500000000002</v>
      </c>
      <c r="EA165" s="22">
        <v>98.166799999999995</v>
      </c>
      <c r="EB165" s="22">
        <v>98.166799999999995</v>
      </c>
      <c r="EC165" s="22">
        <v>99.582300000000004</v>
      </c>
      <c r="ED165" s="22">
        <v>99.697900000000004</v>
      </c>
      <c r="EE165" s="22">
        <v>99.696200000000005</v>
      </c>
      <c r="EF165" s="22">
        <v>99.202500000000001</v>
      </c>
      <c r="EG165" s="22">
        <v>99.202399999999997</v>
      </c>
      <c r="EH165" s="22">
        <v>99.198300000000003</v>
      </c>
      <c r="EI165" s="22">
        <v>99.91</v>
      </c>
      <c r="EJ165" s="22">
        <v>99.908199999999994</v>
      </c>
      <c r="EK165" s="22">
        <v>99.906400000000005</v>
      </c>
      <c r="EL165" s="22">
        <v>99.781700000000001</v>
      </c>
      <c r="EM165" s="22">
        <v>99.777799999999999</v>
      </c>
      <c r="EN165" s="22">
        <v>99.775899999999993</v>
      </c>
      <c r="EO165" s="22">
        <v>99.122299999999996</v>
      </c>
      <c r="EP165" s="22">
        <v>99.158199999999994</v>
      </c>
      <c r="EQ165" s="22">
        <v>99.156300000000002</v>
      </c>
      <c r="ER165" s="22">
        <v>99.005499999999998</v>
      </c>
      <c r="ES165" s="22">
        <v>99.007000000000005</v>
      </c>
      <c r="ET165" s="22">
        <v>99.008099999999999</v>
      </c>
      <c r="EU165" s="22">
        <v>98.872100000000003</v>
      </c>
      <c r="EV165" s="22">
        <v>98.872100000000003</v>
      </c>
      <c r="EW165" s="22">
        <v>98.872100000000003</v>
      </c>
      <c r="EX165" s="22">
        <v>99.024600000000007</v>
      </c>
      <c r="EY165" s="22">
        <v>99.012100000000004</v>
      </c>
      <c r="EZ165" s="22">
        <v>98.941999999999993</v>
      </c>
      <c r="FA165" s="22">
        <v>95.453500000000005</v>
      </c>
      <c r="FB165" s="22">
        <v>95.392600000000002</v>
      </c>
      <c r="FC165" s="22">
        <v>95.398600000000002</v>
      </c>
      <c r="FD165" s="22">
        <v>96.473399999999998</v>
      </c>
      <c r="FE165" s="22">
        <v>96.473399999999998</v>
      </c>
      <c r="FF165" s="22">
        <v>96.472899999999996</v>
      </c>
      <c r="FG165" s="22">
        <v>95.711600000000004</v>
      </c>
      <c r="FH165" s="22">
        <v>95.637100000000004</v>
      </c>
      <c r="FI165" s="22">
        <v>95.621700000000004</v>
      </c>
      <c r="FJ165" s="22">
        <v>93.736099999999993</v>
      </c>
      <c r="FK165" s="22">
        <v>93.728200000000001</v>
      </c>
      <c r="FL165" s="22">
        <v>93.728200000000001</v>
      </c>
      <c r="FM165" s="22">
        <v>95.311800000000005</v>
      </c>
      <c r="FN165" s="22">
        <v>95.311800000000005</v>
      </c>
      <c r="FO165" s="22">
        <v>95.311800000000005</v>
      </c>
      <c r="FP165" s="22">
        <v>94.463999999999999</v>
      </c>
      <c r="FQ165" s="22">
        <v>94.463999999999999</v>
      </c>
      <c r="FR165" s="22">
        <v>94.463999999999999</v>
      </c>
      <c r="FS165" s="22">
        <v>95.083500000000001</v>
      </c>
      <c r="FT165" s="22">
        <v>95.083500000000001</v>
      </c>
      <c r="FU165" s="22">
        <v>95.083500000000001</v>
      </c>
      <c r="FV165" s="22">
        <v>94.233199999999997</v>
      </c>
      <c r="FW165" s="22">
        <v>94.233199999999997</v>
      </c>
      <c r="FX165" s="22">
        <v>94.233199999999997</v>
      </c>
      <c r="FY165" s="22">
        <v>94.910300000000007</v>
      </c>
      <c r="FZ165" s="22">
        <v>94.910300000000007</v>
      </c>
      <c r="GA165" s="22">
        <v>94.910300000000007</v>
      </c>
      <c r="GB165" s="22">
        <v>96.234300000000005</v>
      </c>
      <c r="GC165" s="22">
        <v>96.234300000000005</v>
      </c>
      <c r="GD165" s="22">
        <v>96.234300000000005</v>
      </c>
      <c r="GE165" s="22">
        <v>94.867800000000003</v>
      </c>
      <c r="GF165" s="22">
        <v>94.867800000000003</v>
      </c>
      <c r="GG165" s="22">
        <v>94.867800000000003</v>
      </c>
      <c r="GH165" s="22">
        <v>97.079899999999995</v>
      </c>
      <c r="GI165" s="22">
        <v>97.079899999999995</v>
      </c>
      <c r="GJ165" s="22">
        <v>97.079899999999995</v>
      </c>
      <c r="GK165" s="22">
        <v>98.135000000000005</v>
      </c>
      <c r="GL165" s="22">
        <v>98.135000000000005</v>
      </c>
      <c r="GM165" s="22">
        <v>98.135000000000005</v>
      </c>
      <c r="GN165" s="22">
        <v>98.772400000000005</v>
      </c>
      <c r="GO165" s="22">
        <v>98.772400000000005</v>
      </c>
      <c r="GP165" s="22">
        <v>98.772400000000005</v>
      </c>
      <c r="GQ165" s="22">
        <v>99.926199999999994</v>
      </c>
      <c r="GR165" s="22">
        <v>99.926199999999994</v>
      </c>
      <c r="GS165" s="22">
        <v>99.926199999999994</v>
      </c>
      <c r="GT165" s="22">
        <v>99.792100000000005</v>
      </c>
      <c r="GU165" s="22">
        <v>99.792100000000005</v>
      </c>
      <c r="GV165" s="22">
        <v>99.792100000000005</v>
      </c>
      <c r="GW165" s="22">
        <v>102.1353</v>
      </c>
      <c r="GX165" s="22">
        <v>102.1353</v>
      </c>
      <c r="GY165" s="22">
        <v>102.1353</v>
      </c>
      <c r="GZ165" s="22">
        <v>102.7897</v>
      </c>
      <c r="HA165" s="22">
        <v>102.7897</v>
      </c>
      <c r="HB165" s="22">
        <v>102.7897</v>
      </c>
      <c r="HC165" s="22">
        <v>101.70229999999999</v>
      </c>
      <c r="HD165" s="22">
        <v>101.70229999999999</v>
      </c>
      <c r="HE165" s="22">
        <v>101.70229999999999</v>
      </c>
      <c r="HF165" s="22">
        <v>100.264</v>
      </c>
      <c r="HG165" s="22">
        <v>100.264</v>
      </c>
      <c r="HH165" s="22">
        <v>100.264</v>
      </c>
      <c r="HI165" s="22">
        <v>100.6664</v>
      </c>
      <c r="HJ165" s="22">
        <v>100.6664</v>
      </c>
      <c r="HK165" s="22">
        <v>100.6664</v>
      </c>
      <c r="HL165" s="22">
        <v>99.0672</v>
      </c>
      <c r="HM165" s="22">
        <v>99.0672</v>
      </c>
      <c r="HN165" s="22">
        <v>99.0672</v>
      </c>
      <c r="HO165" s="22">
        <v>98.707899999999995</v>
      </c>
      <c r="HP165" s="22">
        <v>98.707899999999995</v>
      </c>
      <c r="HQ165" s="22">
        <v>98.707899999999995</v>
      </c>
      <c r="HR165" s="22">
        <v>100</v>
      </c>
      <c r="HS165" s="167">
        <v>100</v>
      </c>
      <c r="HT165" s="22">
        <v>100</v>
      </c>
      <c r="HU165" s="4">
        <v>99.561499999999995</v>
      </c>
      <c r="HV165" s="4">
        <v>99.561499999999995</v>
      </c>
      <c r="HW165" s="4">
        <v>99.561499999999995</v>
      </c>
      <c r="HX165" s="4">
        <v>101.444</v>
      </c>
      <c r="HY165" s="4">
        <v>101.444</v>
      </c>
      <c r="HZ165" s="4">
        <v>101.444</v>
      </c>
      <c r="IA165" s="4">
        <v>102.3664</v>
      </c>
      <c r="IB165" s="4">
        <v>102.3664</v>
      </c>
      <c r="IC165" s="4">
        <v>102.3664</v>
      </c>
      <c r="ID165" s="4">
        <v>104.45440000000001</v>
      </c>
      <c r="IE165" s="4">
        <v>104.45440000000001</v>
      </c>
      <c r="IF165" s="4">
        <v>104.45440000000001</v>
      </c>
      <c r="IG165" s="4">
        <v>105.2248</v>
      </c>
      <c r="IH165" s="4">
        <v>105.2248</v>
      </c>
      <c r="II165" s="4">
        <v>105.2248</v>
      </c>
      <c r="IJ165" s="28">
        <v>111.0839</v>
      </c>
    </row>
    <row r="166" spans="1:244" s="94" customFormat="1" ht="11.1" customHeight="1" x14ac:dyDescent="0.2">
      <c r="A166" s="95" t="s">
        <v>2349</v>
      </c>
      <c r="B166"/>
      <c r="C166" t="s">
        <v>5615</v>
      </c>
      <c r="D166" s="46" t="s">
        <v>84</v>
      </c>
      <c r="E166" s="58"/>
      <c r="F166" s="34"/>
      <c r="G166" s="34"/>
      <c r="H166" s="34"/>
      <c r="I166" s="34" t="str">
        <f>IF(LEFT($J$1,1)="1",VLOOKUP($A166,PPI_IPI_PGA_PGAI!$A:$I,2,FALSE),IF(LEFT($J$1,1)="2",VLOOKUP($A166,PPI_IPI_PGA_PGAI!$A:$I,3,FALSE),IF(LEFT($J$1,1)="3",VLOOKUP($A166,PPI_IPI_PGA_PGAI!$A:$I,4,FALSE),VLOOKUP($A166,PPI_IPI_PGA_PGAI!$A:$I,5,FALSE))))</f>
        <v>Schleifkörper und Schleifmittel</v>
      </c>
      <c r="J166" s="34"/>
      <c r="K166" s="34"/>
      <c r="L166" s="34"/>
      <c r="M166" s="34"/>
      <c r="N166" s="191"/>
      <c r="O166" s="5">
        <v>0.16489999999999999</v>
      </c>
      <c r="P166" s="153" t="s">
        <v>5719</v>
      </c>
      <c r="Q166" s="153" t="s">
        <v>5719</v>
      </c>
      <c r="R166" s="153" t="s">
        <v>5719</v>
      </c>
      <c r="S166" s="153" t="s">
        <v>5719</v>
      </c>
      <c r="T166" s="153" t="s">
        <v>5719</v>
      </c>
      <c r="U166" s="153" t="s">
        <v>5719</v>
      </c>
      <c r="V166" s="153" t="s">
        <v>5719</v>
      </c>
      <c r="W166" s="153" t="s">
        <v>5719</v>
      </c>
      <c r="X166" s="153" t="s">
        <v>5719</v>
      </c>
      <c r="Y166" s="153" t="s">
        <v>5719</v>
      </c>
      <c r="Z166" s="153" t="s">
        <v>5719</v>
      </c>
      <c r="AA166" s="153" t="s">
        <v>5719</v>
      </c>
      <c r="AB166" s="153" t="s">
        <v>5719</v>
      </c>
      <c r="AC166" s="153" t="s">
        <v>5719</v>
      </c>
      <c r="AD166" s="153" t="s">
        <v>5719</v>
      </c>
      <c r="AE166" s="153" t="s">
        <v>5719</v>
      </c>
      <c r="AF166" s="153" t="s">
        <v>5719</v>
      </c>
      <c r="AG166" s="153" t="s">
        <v>5719</v>
      </c>
      <c r="AH166" s="153" t="s">
        <v>5719</v>
      </c>
      <c r="AI166" s="153" t="s">
        <v>5719</v>
      </c>
      <c r="AJ166" s="153" t="s">
        <v>5719</v>
      </c>
      <c r="AK166" s="153" t="s">
        <v>5719</v>
      </c>
      <c r="AL166" s="153" t="s">
        <v>5719</v>
      </c>
      <c r="AM166" s="153" t="s">
        <v>5719</v>
      </c>
      <c r="AN166" s="153" t="s">
        <v>5719</v>
      </c>
      <c r="AO166" s="153" t="s">
        <v>5719</v>
      </c>
      <c r="AP166" s="153" t="s">
        <v>5719</v>
      </c>
      <c r="AQ166" s="153" t="s">
        <v>5719</v>
      </c>
      <c r="AR166" s="153" t="s">
        <v>5719</v>
      </c>
      <c r="AS166" s="153" t="s">
        <v>5719</v>
      </c>
      <c r="AT166" s="153" t="s">
        <v>5719</v>
      </c>
      <c r="AU166" s="153" t="s">
        <v>5719</v>
      </c>
      <c r="AV166" s="153" t="s">
        <v>5719</v>
      </c>
      <c r="AW166" s="153" t="s">
        <v>5719</v>
      </c>
      <c r="AX166" s="153" t="s">
        <v>5719</v>
      </c>
      <c r="AY166" s="153" t="s">
        <v>5719</v>
      </c>
      <c r="AZ166" s="153" t="s">
        <v>5719</v>
      </c>
      <c r="BA166" s="153" t="s">
        <v>5719</v>
      </c>
      <c r="BB166" s="153" t="s">
        <v>5719</v>
      </c>
      <c r="BC166" s="153" t="s">
        <v>5719</v>
      </c>
      <c r="BD166" s="153" t="s">
        <v>5719</v>
      </c>
      <c r="BE166" s="153" t="s">
        <v>5719</v>
      </c>
      <c r="BF166" s="153" t="s">
        <v>5719</v>
      </c>
      <c r="BG166" s="153" t="s">
        <v>5719</v>
      </c>
      <c r="BH166" s="153" t="s">
        <v>5719</v>
      </c>
      <c r="BI166" s="153" t="s">
        <v>5719</v>
      </c>
      <c r="BJ166" s="153" t="s">
        <v>5719</v>
      </c>
      <c r="BK166" s="153" t="s">
        <v>5719</v>
      </c>
      <c r="BL166" s="153" t="s">
        <v>5719</v>
      </c>
      <c r="BM166" s="153" t="s">
        <v>5719</v>
      </c>
      <c r="BN166" s="153" t="s">
        <v>5719</v>
      </c>
      <c r="BO166" s="153" t="s">
        <v>5719</v>
      </c>
      <c r="BP166" s="153" t="s">
        <v>5719</v>
      </c>
      <c r="BQ166" s="153" t="s">
        <v>5719</v>
      </c>
      <c r="BR166" s="153" t="s">
        <v>5719</v>
      </c>
      <c r="BS166" s="153" t="s">
        <v>5719</v>
      </c>
      <c r="BT166" s="153" t="s">
        <v>5719</v>
      </c>
      <c r="BU166" s="153" t="s">
        <v>5719</v>
      </c>
      <c r="BV166" s="153" t="s">
        <v>5719</v>
      </c>
      <c r="BW166" s="153" t="s">
        <v>5719</v>
      </c>
      <c r="BX166" s="153" t="s">
        <v>5719</v>
      </c>
      <c r="BY166" s="153" t="s">
        <v>5719</v>
      </c>
      <c r="BZ166" s="153" t="s">
        <v>5719</v>
      </c>
      <c r="CA166" s="153" t="s">
        <v>5719</v>
      </c>
      <c r="CB166" s="153" t="s">
        <v>5719</v>
      </c>
      <c r="CC166" s="153" t="s">
        <v>5719</v>
      </c>
      <c r="CD166" s="153" t="s">
        <v>5719</v>
      </c>
      <c r="CE166" s="153" t="s">
        <v>5719</v>
      </c>
      <c r="CF166" s="153" t="s">
        <v>5719</v>
      </c>
      <c r="CG166" s="153" t="s">
        <v>5719</v>
      </c>
      <c r="CH166" s="153" t="s">
        <v>5719</v>
      </c>
      <c r="CI166" s="153" t="s">
        <v>5719</v>
      </c>
      <c r="CJ166" s="153" t="s">
        <v>5719</v>
      </c>
      <c r="CK166" s="153" t="s">
        <v>5719</v>
      </c>
      <c r="CL166" s="153" t="s">
        <v>5719</v>
      </c>
      <c r="CM166" s="153" t="s">
        <v>5719</v>
      </c>
      <c r="CN166" s="153" t="s">
        <v>5719</v>
      </c>
      <c r="CO166" s="153" t="s">
        <v>5719</v>
      </c>
      <c r="CP166" s="153" t="s">
        <v>5719</v>
      </c>
      <c r="CQ166" s="153" t="s">
        <v>5719</v>
      </c>
      <c r="CR166" s="153" t="s">
        <v>5719</v>
      </c>
      <c r="CS166" s="153" t="s">
        <v>5719</v>
      </c>
      <c r="CT166" s="153" t="s">
        <v>5719</v>
      </c>
      <c r="CU166" s="153" t="s">
        <v>5719</v>
      </c>
      <c r="CV166" s="153" t="s">
        <v>5719</v>
      </c>
      <c r="CW166" s="153" t="s">
        <v>5719</v>
      </c>
      <c r="CX166" s="153" t="s">
        <v>5719</v>
      </c>
      <c r="CY166" s="153" t="s">
        <v>5719</v>
      </c>
      <c r="CZ166" s="153" t="s">
        <v>5719</v>
      </c>
      <c r="DA166" s="153" t="s">
        <v>5719</v>
      </c>
      <c r="DB166" s="153" t="s">
        <v>5719</v>
      </c>
      <c r="DC166" s="22">
        <v>95.7697</v>
      </c>
      <c r="DD166" s="22">
        <v>95.7697</v>
      </c>
      <c r="DE166" s="22">
        <v>94.214699999999993</v>
      </c>
      <c r="DF166" s="22">
        <v>94.214699999999993</v>
      </c>
      <c r="DG166" s="22">
        <v>94.214699999999993</v>
      </c>
      <c r="DH166" s="22">
        <v>94.477199999999996</v>
      </c>
      <c r="DI166" s="22">
        <v>94.477199999999996</v>
      </c>
      <c r="DJ166" s="22">
        <v>94.477199999999996</v>
      </c>
      <c r="DK166" s="22">
        <v>93.018500000000003</v>
      </c>
      <c r="DL166" s="22">
        <v>93.018500000000003</v>
      </c>
      <c r="DM166" s="22">
        <v>93.018500000000003</v>
      </c>
      <c r="DN166" s="22">
        <v>90.654300000000006</v>
      </c>
      <c r="DO166" s="22">
        <v>90.654300000000006</v>
      </c>
      <c r="DP166" s="22">
        <v>90.654300000000006</v>
      </c>
      <c r="DQ166" s="22">
        <v>91.878799999999998</v>
      </c>
      <c r="DR166" s="22">
        <v>91.878799999999998</v>
      </c>
      <c r="DS166" s="22">
        <v>91.878799999999998</v>
      </c>
      <c r="DT166" s="22">
        <v>92.076800000000006</v>
      </c>
      <c r="DU166" s="22">
        <v>92.076800000000006</v>
      </c>
      <c r="DV166" s="22">
        <v>92.076800000000006</v>
      </c>
      <c r="DW166" s="22">
        <v>93.285200000000003</v>
      </c>
      <c r="DX166" s="22">
        <v>93.285200000000003</v>
      </c>
      <c r="DY166" s="22">
        <v>93.285200000000003</v>
      </c>
      <c r="DZ166" s="22">
        <v>90.485500000000002</v>
      </c>
      <c r="EA166" s="22">
        <v>90.485500000000002</v>
      </c>
      <c r="EB166" s="22">
        <v>90.485500000000002</v>
      </c>
      <c r="EC166" s="22">
        <v>92.828199999999995</v>
      </c>
      <c r="ED166" s="22">
        <v>92.828199999999995</v>
      </c>
      <c r="EE166" s="22">
        <v>92.828199999999995</v>
      </c>
      <c r="EF166" s="22">
        <v>92.005899999999997</v>
      </c>
      <c r="EG166" s="22">
        <v>92.005899999999997</v>
      </c>
      <c r="EH166" s="22">
        <v>92.005899999999997</v>
      </c>
      <c r="EI166" s="22">
        <v>93.537700000000001</v>
      </c>
      <c r="EJ166" s="22">
        <v>93.537700000000001</v>
      </c>
      <c r="EK166" s="22">
        <v>93.537700000000001</v>
      </c>
      <c r="EL166" s="22">
        <v>93.078599999999994</v>
      </c>
      <c r="EM166" s="22">
        <v>93.078599999999994</v>
      </c>
      <c r="EN166" s="22">
        <v>93.078599999999994</v>
      </c>
      <c r="EO166" s="22">
        <v>92.645200000000003</v>
      </c>
      <c r="EP166" s="22">
        <v>92.645200000000003</v>
      </c>
      <c r="EQ166" s="22">
        <v>92.645200000000003</v>
      </c>
      <c r="ER166" s="22">
        <v>92.973699999999994</v>
      </c>
      <c r="ES166" s="22">
        <v>92.973699999999994</v>
      </c>
      <c r="ET166" s="22">
        <v>92.973699999999994</v>
      </c>
      <c r="EU166" s="22">
        <v>92.831699999999998</v>
      </c>
      <c r="EV166" s="22">
        <v>92.831699999999998</v>
      </c>
      <c r="EW166" s="22">
        <v>92.831699999999998</v>
      </c>
      <c r="EX166" s="22">
        <v>93.594399999999993</v>
      </c>
      <c r="EY166" s="22">
        <v>93.594399999999993</v>
      </c>
      <c r="EZ166" s="22">
        <v>93.594399999999993</v>
      </c>
      <c r="FA166" s="22">
        <v>91.352699999999999</v>
      </c>
      <c r="FB166" s="22">
        <v>91.352699999999999</v>
      </c>
      <c r="FC166" s="22">
        <v>91.352699999999999</v>
      </c>
      <c r="FD166" s="22">
        <v>94.765600000000006</v>
      </c>
      <c r="FE166" s="22">
        <v>94.765600000000006</v>
      </c>
      <c r="FF166" s="22">
        <v>94.765600000000006</v>
      </c>
      <c r="FG166" s="22">
        <v>93.494200000000006</v>
      </c>
      <c r="FH166" s="22">
        <v>93.494200000000006</v>
      </c>
      <c r="FI166" s="22">
        <v>93.494200000000006</v>
      </c>
      <c r="FJ166" s="22">
        <v>88.770300000000006</v>
      </c>
      <c r="FK166" s="22">
        <v>88.770300000000006</v>
      </c>
      <c r="FL166" s="22">
        <v>88.770300000000006</v>
      </c>
      <c r="FM166" s="22">
        <v>94.739900000000006</v>
      </c>
      <c r="FN166" s="22">
        <v>94.739900000000006</v>
      </c>
      <c r="FO166" s="22">
        <v>94.739900000000006</v>
      </c>
      <c r="FP166" s="22">
        <v>94.537499999999994</v>
      </c>
      <c r="FQ166" s="22">
        <v>94.537499999999994</v>
      </c>
      <c r="FR166" s="22">
        <v>94.537499999999994</v>
      </c>
      <c r="FS166" s="22">
        <v>95.703900000000004</v>
      </c>
      <c r="FT166" s="22">
        <v>95.703900000000004</v>
      </c>
      <c r="FU166" s="22">
        <v>95.703900000000004</v>
      </c>
      <c r="FV166" s="22">
        <v>93.501199999999997</v>
      </c>
      <c r="FW166" s="22">
        <v>93.501199999999997</v>
      </c>
      <c r="FX166" s="22">
        <v>93.501199999999997</v>
      </c>
      <c r="FY166" s="22">
        <v>95.568399999999997</v>
      </c>
      <c r="FZ166" s="22">
        <v>95.568399999999997</v>
      </c>
      <c r="GA166" s="22">
        <v>95.568399999999997</v>
      </c>
      <c r="GB166" s="22">
        <v>98.456800000000001</v>
      </c>
      <c r="GC166" s="22">
        <v>98.456800000000001</v>
      </c>
      <c r="GD166" s="22">
        <v>98.456800000000001</v>
      </c>
      <c r="GE166" s="22">
        <v>94.812399999999997</v>
      </c>
      <c r="GF166" s="22">
        <v>94.812399999999997</v>
      </c>
      <c r="GG166" s="22">
        <v>94.812399999999997</v>
      </c>
      <c r="GH166" s="22">
        <v>99.535399999999996</v>
      </c>
      <c r="GI166" s="22">
        <v>99.535399999999996</v>
      </c>
      <c r="GJ166" s="22">
        <v>99.535399999999996</v>
      </c>
      <c r="GK166" s="22">
        <v>100.628</v>
      </c>
      <c r="GL166" s="22">
        <v>100.628</v>
      </c>
      <c r="GM166" s="22">
        <v>100.628</v>
      </c>
      <c r="GN166" s="22">
        <v>100.92740000000001</v>
      </c>
      <c r="GO166" s="22">
        <v>100.92740000000001</v>
      </c>
      <c r="GP166" s="22">
        <v>100.92740000000001</v>
      </c>
      <c r="GQ166" s="22">
        <v>101.8904</v>
      </c>
      <c r="GR166" s="22">
        <v>101.8904</v>
      </c>
      <c r="GS166" s="22">
        <v>101.8904</v>
      </c>
      <c r="GT166" s="22">
        <v>100.69840000000001</v>
      </c>
      <c r="GU166" s="22">
        <v>100.69840000000001</v>
      </c>
      <c r="GV166" s="22">
        <v>100.69840000000001</v>
      </c>
      <c r="GW166" s="22">
        <v>102.6718</v>
      </c>
      <c r="GX166" s="22">
        <v>102.6718</v>
      </c>
      <c r="GY166" s="22">
        <v>102.6718</v>
      </c>
      <c r="GZ166" s="22">
        <v>103.9102</v>
      </c>
      <c r="HA166" s="22">
        <v>103.9102</v>
      </c>
      <c r="HB166" s="22">
        <v>103.9102</v>
      </c>
      <c r="HC166" s="22">
        <v>101.65479999999999</v>
      </c>
      <c r="HD166" s="22">
        <v>101.65479999999999</v>
      </c>
      <c r="HE166" s="22">
        <v>101.65479999999999</v>
      </c>
      <c r="HF166" s="22">
        <v>99.215599999999995</v>
      </c>
      <c r="HG166" s="22">
        <v>99.215599999999995</v>
      </c>
      <c r="HH166" s="22">
        <v>99.215599999999995</v>
      </c>
      <c r="HI166" s="22">
        <v>99.311000000000007</v>
      </c>
      <c r="HJ166" s="22">
        <v>99.311000000000007</v>
      </c>
      <c r="HK166" s="22">
        <v>99.311000000000007</v>
      </c>
      <c r="HL166" s="22">
        <v>97.403300000000002</v>
      </c>
      <c r="HM166" s="22">
        <v>97.403300000000002</v>
      </c>
      <c r="HN166" s="22">
        <v>97.403300000000002</v>
      </c>
      <c r="HO166" s="22">
        <v>96.563800000000001</v>
      </c>
      <c r="HP166" s="22">
        <v>96.563800000000001</v>
      </c>
      <c r="HQ166" s="22">
        <v>96.563800000000001</v>
      </c>
      <c r="HR166" s="22">
        <v>100</v>
      </c>
      <c r="HS166" s="167">
        <v>100</v>
      </c>
      <c r="HT166" s="22">
        <v>100</v>
      </c>
      <c r="HU166" s="4">
        <v>99.357200000000006</v>
      </c>
      <c r="HV166" s="4">
        <v>99.357200000000006</v>
      </c>
      <c r="HW166" s="4">
        <v>99.357200000000006</v>
      </c>
      <c r="HX166" s="4">
        <v>100.7473</v>
      </c>
      <c r="HY166" s="4">
        <v>100.7473</v>
      </c>
      <c r="HZ166" s="4">
        <v>100.7473</v>
      </c>
      <c r="IA166" s="4">
        <v>101.78959999999999</v>
      </c>
      <c r="IB166" s="4">
        <v>101.78959999999999</v>
      </c>
      <c r="IC166" s="4">
        <v>101.78959999999999</v>
      </c>
      <c r="ID166" s="4">
        <v>104.9423</v>
      </c>
      <c r="IE166" s="4">
        <v>104.9423</v>
      </c>
      <c r="IF166" s="4">
        <v>104.9423</v>
      </c>
      <c r="IG166" s="4">
        <v>101.98650000000001</v>
      </c>
      <c r="IH166" s="4">
        <v>101.98650000000001</v>
      </c>
      <c r="II166" s="4">
        <v>101.98650000000001</v>
      </c>
      <c r="IJ166" s="28">
        <v>103.6789</v>
      </c>
    </row>
    <row r="167" spans="1:244" s="94" customFormat="1" ht="11.1" customHeight="1" x14ac:dyDescent="0.2">
      <c r="A167" s="95" t="s">
        <v>2350</v>
      </c>
      <c r="B167"/>
      <c r="C167" t="s">
        <v>5616</v>
      </c>
      <c r="D167" s="46" t="s">
        <v>85</v>
      </c>
      <c r="E167" s="58"/>
      <c r="F167" s="34"/>
      <c r="G167" s="34"/>
      <c r="H167" s="34"/>
      <c r="I167" s="34" t="str">
        <f>IF(LEFT($J$1,1)="1",VLOOKUP($A167,PPI_IPI_PGA_PGAI!$A:$I,2,FALSE),IF(LEFT($J$1,1)="2",VLOOKUP($A167,PPI_IPI_PGA_PGAI!$A:$I,3,FALSE),IF(LEFT($J$1,1)="3",VLOOKUP($A167,PPI_IPI_PGA_PGAI!$A:$I,4,FALSE),VLOOKUP($A167,PPI_IPI_PGA_PGAI!$A:$I,5,FALSE))))</f>
        <v>Sonstige Produkte aus nichtmetallischen Mineralien</v>
      </c>
      <c r="J167" s="34"/>
      <c r="K167" s="34"/>
      <c r="L167" s="34"/>
      <c r="M167" s="34"/>
      <c r="N167" s="191"/>
      <c r="O167" s="5">
        <v>0.2167</v>
      </c>
      <c r="P167" s="22">
        <v>66.418499999999995</v>
      </c>
      <c r="Q167" s="22">
        <v>66.418499999999995</v>
      </c>
      <c r="R167" s="22">
        <v>66.418499999999995</v>
      </c>
      <c r="S167" s="22">
        <v>66.617900000000006</v>
      </c>
      <c r="T167" s="22">
        <v>66.617900000000006</v>
      </c>
      <c r="U167" s="22">
        <v>66.617900000000006</v>
      </c>
      <c r="V167" s="22">
        <v>66.756900000000002</v>
      </c>
      <c r="W167" s="22">
        <v>66.756900000000002</v>
      </c>
      <c r="X167" s="22">
        <v>66.756900000000002</v>
      </c>
      <c r="Y167" s="22">
        <v>67.174700000000001</v>
      </c>
      <c r="Z167" s="22">
        <v>67.073599999999999</v>
      </c>
      <c r="AA167" s="22">
        <v>67.101299999999995</v>
      </c>
      <c r="AB167" s="22">
        <v>67.522800000000004</v>
      </c>
      <c r="AC167" s="22">
        <v>67.486400000000003</v>
      </c>
      <c r="AD167" s="22">
        <v>67.407200000000003</v>
      </c>
      <c r="AE167" s="22">
        <v>67.875699999999995</v>
      </c>
      <c r="AF167" s="22">
        <v>67.702799999999996</v>
      </c>
      <c r="AG167" s="22">
        <v>67.734499999999997</v>
      </c>
      <c r="AH167" s="22">
        <v>67.992999999999995</v>
      </c>
      <c r="AI167" s="22">
        <v>67.991799999999998</v>
      </c>
      <c r="AJ167" s="22">
        <v>67.985699999999994</v>
      </c>
      <c r="AK167" s="22">
        <v>70.273899999999998</v>
      </c>
      <c r="AL167" s="22">
        <v>70.485600000000005</v>
      </c>
      <c r="AM167" s="22">
        <v>70.557500000000005</v>
      </c>
      <c r="AN167" s="22">
        <v>70.979399999999998</v>
      </c>
      <c r="AO167" s="22">
        <v>70.979399999999998</v>
      </c>
      <c r="AP167" s="22">
        <v>70.986000000000004</v>
      </c>
      <c r="AQ167" s="22">
        <v>72.416700000000006</v>
      </c>
      <c r="AR167" s="22">
        <v>72.464799999999997</v>
      </c>
      <c r="AS167" s="22">
        <v>72.467399999999998</v>
      </c>
      <c r="AT167" s="22">
        <v>73.212100000000007</v>
      </c>
      <c r="AU167" s="22">
        <v>73.212100000000007</v>
      </c>
      <c r="AV167" s="22">
        <v>73.258799999999994</v>
      </c>
      <c r="AW167" s="22">
        <v>75.377399999999994</v>
      </c>
      <c r="AX167" s="22">
        <v>75.642600000000002</v>
      </c>
      <c r="AY167" s="22">
        <v>76.181899999999999</v>
      </c>
      <c r="AZ167" s="22">
        <v>76.924300000000002</v>
      </c>
      <c r="BA167" s="22">
        <v>76.924300000000002</v>
      </c>
      <c r="BB167" s="22">
        <v>76.936400000000006</v>
      </c>
      <c r="BC167" s="22">
        <v>77.496399999999994</v>
      </c>
      <c r="BD167" s="22">
        <v>77.729600000000005</v>
      </c>
      <c r="BE167" s="22">
        <v>77.729600000000005</v>
      </c>
      <c r="BF167" s="22">
        <v>77.954800000000006</v>
      </c>
      <c r="BG167" s="22">
        <v>77.954800000000006</v>
      </c>
      <c r="BH167" s="22">
        <v>77.954800000000006</v>
      </c>
      <c r="BI167" s="22">
        <v>80.921999999999997</v>
      </c>
      <c r="BJ167" s="22">
        <v>80.982699999999994</v>
      </c>
      <c r="BK167" s="22">
        <v>81.207899999999995</v>
      </c>
      <c r="BL167" s="22">
        <v>82.444900000000004</v>
      </c>
      <c r="BM167" s="22">
        <v>82.444900000000004</v>
      </c>
      <c r="BN167" s="22">
        <v>82.446600000000004</v>
      </c>
      <c r="BO167" s="22">
        <v>83.350300000000004</v>
      </c>
      <c r="BP167" s="22">
        <v>83.733900000000006</v>
      </c>
      <c r="BQ167" s="22">
        <v>83.834500000000006</v>
      </c>
      <c r="BR167" s="22">
        <v>84.534899999999993</v>
      </c>
      <c r="BS167" s="22">
        <v>84.605800000000002</v>
      </c>
      <c r="BT167" s="22">
        <v>84.605800000000002</v>
      </c>
      <c r="BU167" s="22">
        <v>87.555800000000005</v>
      </c>
      <c r="BV167" s="22">
        <v>88.001000000000005</v>
      </c>
      <c r="BW167" s="22">
        <v>89.428700000000006</v>
      </c>
      <c r="BX167" s="22">
        <v>90.043599999999998</v>
      </c>
      <c r="BY167" s="22">
        <v>90.043599999999998</v>
      </c>
      <c r="BZ167" s="22">
        <v>90.854699999999994</v>
      </c>
      <c r="CA167" s="22">
        <v>94.225700000000003</v>
      </c>
      <c r="CB167" s="22">
        <v>94.225700000000003</v>
      </c>
      <c r="CC167" s="22">
        <v>94.790899999999993</v>
      </c>
      <c r="CD167" s="22">
        <v>95.651899999999998</v>
      </c>
      <c r="CE167" s="22">
        <v>95.627499999999998</v>
      </c>
      <c r="CF167" s="22">
        <v>95.627499999999998</v>
      </c>
      <c r="CG167" s="22">
        <v>99.165099999999995</v>
      </c>
      <c r="CH167" s="22">
        <v>98.961600000000004</v>
      </c>
      <c r="CI167" s="22">
        <v>99.031599999999997</v>
      </c>
      <c r="CJ167" s="22">
        <v>99.199700000000007</v>
      </c>
      <c r="CK167" s="22">
        <v>99.199700000000007</v>
      </c>
      <c r="CL167" s="22">
        <v>99.199700000000007</v>
      </c>
      <c r="CM167" s="22">
        <v>99.199700000000007</v>
      </c>
      <c r="CN167" s="22">
        <v>99.199700000000007</v>
      </c>
      <c r="CO167" s="22">
        <v>99.199700000000007</v>
      </c>
      <c r="CP167" s="22">
        <v>99.197400000000002</v>
      </c>
      <c r="CQ167" s="22">
        <v>99.197400000000002</v>
      </c>
      <c r="CR167" s="22">
        <v>99.197400000000002</v>
      </c>
      <c r="CS167" s="22">
        <v>99.243399999999994</v>
      </c>
      <c r="CT167" s="22">
        <v>99.409099999999995</v>
      </c>
      <c r="CU167" s="22">
        <v>99.409099999999995</v>
      </c>
      <c r="CV167" s="22">
        <v>99.646900000000002</v>
      </c>
      <c r="CW167" s="22">
        <v>99.646900000000002</v>
      </c>
      <c r="CX167" s="22">
        <v>99.646900000000002</v>
      </c>
      <c r="CY167" s="22">
        <v>99.646900000000002</v>
      </c>
      <c r="CZ167" s="22">
        <v>99.646900000000002</v>
      </c>
      <c r="DA167" s="22">
        <v>99.646900000000002</v>
      </c>
      <c r="DB167" s="22">
        <v>99.653599999999997</v>
      </c>
      <c r="DC167" s="22">
        <v>99.653599999999997</v>
      </c>
      <c r="DD167" s="22">
        <v>99.656999999999996</v>
      </c>
      <c r="DE167" s="22">
        <v>100.425</v>
      </c>
      <c r="DF167" s="22">
        <v>100.5425</v>
      </c>
      <c r="DG167" s="22">
        <v>100.5913</v>
      </c>
      <c r="DH167" s="22">
        <v>101.21550000000001</v>
      </c>
      <c r="DI167" s="22">
        <v>101.2775</v>
      </c>
      <c r="DJ167" s="22">
        <v>101.2775</v>
      </c>
      <c r="DK167" s="22">
        <v>100.69370000000001</v>
      </c>
      <c r="DL167" s="22">
        <v>100.6871</v>
      </c>
      <c r="DM167" s="22">
        <v>100.6451</v>
      </c>
      <c r="DN167" s="22">
        <v>100.9135</v>
      </c>
      <c r="DO167" s="22">
        <v>100.9242</v>
      </c>
      <c r="DP167" s="22">
        <v>100.9242</v>
      </c>
      <c r="DQ167" s="22">
        <v>102.6657</v>
      </c>
      <c r="DR167" s="22">
        <v>102.9063</v>
      </c>
      <c r="DS167" s="22">
        <v>102.9456</v>
      </c>
      <c r="DT167" s="22">
        <v>103.5299</v>
      </c>
      <c r="DU167" s="22">
        <v>103.5284</v>
      </c>
      <c r="DV167" s="22">
        <v>103.51349999999999</v>
      </c>
      <c r="DW167" s="22">
        <v>103.1224</v>
      </c>
      <c r="DX167" s="22">
        <v>103.1343</v>
      </c>
      <c r="DY167" s="22">
        <v>103.13939999999999</v>
      </c>
      <c r="DZ167" s="22">
        <v>103.30159999999999</v>
      </c>
      <c r="EA167" s="22">
        <v>103.40089999999999</v>
      </c>
      <c r="EB167" s="22">
        <v>103.40089999999999</v>
      </c>
      <c r="EC167" s="22">
        <v>104.19110000000001</v>
      </c>
      <c r="ED167" s="22">
        <v>104.3848</v>
      </c>
      <c r="EE167" s="22">
        <v>104.3819</v>
      </c>
      <c r="EF167" s="22">
        <v>104.1099</v>
      </c>
      <c r="EG167" s="22">
        <v>104.10980000000001</v>
      </c>
      <c r="EH167" s="22">
        <v>104.10299999999999</v>
      </c>
      <c r="EI167" s="22">
        <v>104.261</v>
      </c>
      <c r="EJ167" s="22">
        <v>104.258</v>
      </c>
      <c r="EK167" s="22">
        <v>104.2551</v>
      </c>
      <c r="EL167" s="22">
        <v>104.3561</v>
      </c>
      <c r="EM167" s="22">
        <v>104.34950000000001</v>
      </c>
      <c r="EN167" s="22">
        <v>104.34650000000001</v>
      </c>
      <c r="EO167" s="22">
        <v>103.5438</v>
      </c>
      <c r="EP167" s="22">
        <v>103.6039</v>
      </c>
      <c r="EQ167" s="22">
        <v>103.6009</v>
      </c>
      <c r="ER167" s="22">
        <v>103.1262</v>
      </c>
      <c r="ES167" s="22">
        <v>103.12869999999999</v>
      </c>
      <c r="ET167" s="22">
        <v>103.1305</v>
      </c>
      <c r="EU167" s="22">
        <v>102.99850000000001</v>
      </c>
      <c r="EV167" s="22">
        <v>102.99850000000001</v>
      </c>
      <c r="EW167" s="22">
        <v>102.99850000000001</v>
      </c>
      <c r="EX167" s="22">
        <v>102.739</v>
      </c>
      <c r="EY167" s="22">
        <v>102.71810000000001</v>
      </c>
      <c r="EZ167" s="22">
        <v>102.6007</v>
      </c>
      <c r="FA167" s="22">
        <v>98.268500000000003</v>
      </c>
      <c r="FB167" s="22">
        <v>98.166499999999999</v>
      </c>
      <c r="FC167" s="22">
        <v>98.176500000000004</v>
      </c>
      <c r="FD167" s="22">
        <v>97.672799999999995</v>
      </c>
      <c r="FE167" s="22">
        <v>97.672799999999995</v>
      </c>
      <c r="FF167" s="22">
        <v>97.671899999999994</v>
      </c>
      <c r="FG167" s="22">
        <v>97.2547</v>
      </c>
      <c r="FH167" s="22">
        <v>97.13</v>
      </c>
      <c r="FI167" s="22">
        <v>97.104100000000003</v>
      </c>
      <c r="FJ167" s="22">
        <v>97.134299999999996</v>
      </c>
      <c r="FK167" s="22">
        <v>97.120999999999995</v>
      </c>
      <c r="FL167" s="22">
        <v>97.120999999999995</v>
      </c>
      <c r="FM167" s="22">
        <v>95.703199999999995</v>
      </c>
      <c r="FN167" s="22">
        <v>95.703199999999995</v>
      </c>
      <c r="FO167" s="22">
        <v>95.703199999999995</v>
      </c>
      <c r="FP167" s="22">
        <v>94.413700000000006</v>
      </c>
      <c r="FQ167" s="22">
        <v>94.413700000000006</v>
      </c>
      <c r="FR167" s="22">
        <v>94.413700000000006</v>
      </c>
      <c r="FS167" s="22">
        <v>94.658799999999999</v>
      </c>
      <c r="FT167" s="22">
        <v>94.658799999999999</v>
      </c>
      <c r="FU167" s="22">
        <v>94.658799999999999</v>
      </c>
      <c r="FV167" s="22">
        <v>94.733999999999995</v>
      </c>
      <c r="FW167" s="22">
        <v>94.733999999999995</v>
      </c>
      <c r="FX167" s="22">
        <v>94.733999999999995</v>
      </c>
      <c r="FY167" s="22">
        <v>94.459900000000005</v>
      </c>
      <c r="FZ167" s="22">
        <v>94.459900000000005</v>
      </c>
      <c r="GA167" s="22">
        <v>94.459900000000005</v>
      </c>
      <c r="GB167" s="22">
        <v>94.713300000000004</v>
      </c>
      <c r="GC167" s="22">
        <v>94.713300000000004</v>
      </c>
      <c r="GD167" s="22">
        <v>94.713300000000004</v>
      </c>
      <c r="GE167" s="22">
        <v>94.905699999999996</v>
      </c>
      <c r="GF167" s="22">
        <v>94.905699999999996</v>
      </c>
      <c r="GG167" s="22">
        <v>94.905699999999996</v>
      </c>
      <c r="GH167" s="22">
        <v>95.3994</v>
      </c>
      <c r="GI167" s="22">
        <v>95.3994</v>
      </c>
      <c r="GJ167" s="22">
        <v>95.3994</v>
      </c>
      <c r="GK167" s="22">
        <v>96.429000000000002</v>
      </c>
      <c r="GL167" s="22">
        <v>96.429000000000002</v>
      </c>
      <c r="GM167" s="22">
        <v>96.429000000000002</v>
      </c>
      <c r="GN167" s="22">
        <v>97.297799999999995</v>
      </c>
      <c r="GO167" s="22">
        <v>97.297799999999995</v>
      </c>
      <c r="GP167" s="22">
        <v>97.297799999999995</v>
      </c>
      <c r="GQ167" s="22">
        <v>98.581999999999994</v>
      </c>
      <c r="GR167" s="22">
        <v>98.581999999999994</v>
      </c>
      <c r="GS167" s="22">
        <v>98.581999999999994</v>
      </c>
      <c r="GT167" s="22">
        <v>99.171800000000005</v>
      </c>
      <c r="GU167" s="22">
        <v>99.171800000000005</v>
      </c>
      <c r="GV167" s="22">
        <v>99.171800000000005</v>
      </c>
      <c r="GW167" s="22">
        <v>101.7681</v>
      </c>
      <c r="GX167" s="22">
        <v>101.7681</v>
      </c>
      <c r="GY167" s="22">
        <v>101.7681</v>
      </c>
      <c r="GZ167" s="22">
        <v>102.0228</v>
      </c>
      <c r="HA167" s="22">
        <v>102.0228</v>
      </c>
      <c r="HB167" s="22">
        <v>102.0228</v>
      </c>
      <c r="HC167" s="22">
        <v>101.7347</v>
      </c>
      <c r="HD167" s="22">
        <v>101.7347</v>
      </c>
      <c r="HE167" s="22">
        <v>101.7347</v>
      </c>
      <c r="HF167" s="22">
        <v>100.98139999999999</v>
      </c>
      <c r="HG167" s="22">
        <v>100.98139999999999</v>
      </c>
      <c r="HH167" s="22">
        <v>100.98139999999999</v>
      </c>
      <c r="HI167" s="22">
        <v>101.59399999999999</v>
      </c>
      <c r="HJ167" s="22">
        <v>101.59399999999999</v>
      </c>
      <c r="HK167" s="22">
        <v>101.59399999999999</v>
      </c>
      <c r="HL167" s="22">
        <v>100.2059</v>
      </c>
      <c r="HM167" s="22">
        <v>100.2059</v>
      </c>
      <c r="HN167" s="22">
        <v>100.2059</v>
      </c>
      <c r="HO167" s="22">
        <v>100.175</v>
      </c>
      <c r="HP167" s="22">
        <v>100.175</v>
      </c>
      <c r="HQ167" s="22">
        <v>100.175</v>
      </c>
      <c r="HR167" s="22">
        <v>100</v>
      </c>
      <c r="HS167" s="167">
        <v>100</v>
      </c>
      <c r="HT167" s="22">
        <v>100</v>
      </c>
      <c r="HU167" s="4">
        <v>99.716899999999995</v>
      </c>
      <c r="HV167" s="4">
        <v>99.716899999999995</v>
      </c>
      <c r="HW167" s="4">
        <v>99.716899999999995</v>
      </c>
      <c r="HX167" s="4">
        <v>101.97410000000001</v>
      </c>
      <c r="HY167" s="4">
        <v>101.97410000000001</v>
      </c>
      <c r="HZ167" s="4">
        <v>101.97410000000001</v>
      </c>
      <c r="IA167" s="4">
        <v>102.8052</v>
      </c>
      <c r="IB167" s="4">
        <v>102.8052</v>
      </c>
      <c r="IC167" s="4">
        <v>102.8052</v>
      </c>
      <c r="ID167" s="4">
        <v>104.08320000000001</v>
      </c>
      <c r="IE167" s="4">
        <v>104.08320000000001</v>
      </c>
      <c r="IF167" s="4">
        <v>104.08320000000001</v>
      </c>
      <c r="IG167" s="4">
        <v>107.68899999999999</v>
      </c>
      <c r="IH167" s="4">
        <v>107.68899999999999</v>
      </c>
      <c r="II167" s="4">
        <v>107.68899999999999</v>
      </c>
      <c r="IJ167" s="28">
        <v>116.7188</v>
      </c>
    </row>
    <row r="168" spans="1:244" s="94" customFormat="1" ht="11.1" customHeight="1" x14ac:dyDescent="0.2">
      <c r="A168" s="95" t="s">
        <v>2351</v>
      </c>
      <c r="B168"/>
      <c r="C168" t="s">
        <v>5617</v>
      </c>
      <c r="D168" s="46" t="s">
        <v>86</v>
      </c>
      <c r="E168" s="58"/>
      <c r="F168" s="34"/>
      <c r="G168" s="34"/>
      <c r="H168" s="34"/>
      <c r="I168" s="34"/>
      <c r="J168" s="34" t="str">
        <f>IF(LEFT($J$1,1)="1",VLOOKUP($A168,PPI_IPI_PGA_PGAI!$A:$I,2,FALSE),IF(LEFT($J$1,1)="2",VLOOKUP($A168,PPI_IPI_PGA_PGAI!$A:$I,3,FALSE),IF(LEFT($J$1,1)="3",VLOOKUP($A168,PPI_IPI_PGA_PGAI!$A:$I,4,FALSE),VLOOKUP($A168,PPI_IPI_PGA_PGAI!$A:$I,5,FALSE))))</f>
        <v>Produkte aus Asphalt und Bitumen</v>
      </c>
      <c r="K168" s="34"/>
      <c r="L168" s="34"/>
      <c r="M168" s="34"/>
      <c r="N168" s="191"/>
      <c r="O168" s="5">
        <v>0.14729999999999999</v>
      </c>
      <c r="P168" s="22">
        <v>60.200600000000001</v>
      </c>
      <c r="Q168" s="22">
        <v>60.200600000000001</v>
      </c>
      <c r="R168" s="22">
        <v>60.200600000000001</v>
      </c>
      <c r="S168" s="22">
        <v>60.554299999999998</v>
      </c>
      <c r="T168" s="22">
        <v>60.554299999999998</v>
      </c>
      <c r="U168" s="22">
        <v>60.554299999999998</v>
      </c>
      <c r="V168" s="22">
        <v>60.8005</v>
      </c>
      <c r="W168" s="22">
        <v>60.8005</v>
      </c>
      <c r="X168" s="22">
        <v>60.8005</v>
      </c>
      <c r="Y168" s="22">
        <v>60.8005</v>
      </c>
      <c r="Z168" s="22">
        <v>60.621299999999998</v>
      </c>
      <c r="AA168" s="22">
        <v>60.670499999999997</v>
      </c>
      <c r="AB168" s="22">
        <v>61.146500000000003</v>
      </c>
      <c r="AC168" s="22">
        <v>61.081800000000001</v>
      </c>
      <c r="AD168" s="22">
        <v>60.941499999999998</v>
      </c>
      <c r="AE168" s="22">
        <v>61.771799999999999</v>
      </c>
      <c r="AF168" s="22">
        <v>61.465699999999998</v>
      </c>
      <c r="AG168" s="22">
        <v>61.521599999999999</v>
      </c>
      <c r="AH168" s="22">
        <v>62.103200000000001</v>
      </c>
      <c r="AI168" s="22">
        <v>62.100900000000003</v>
      </c>
      <c r="AJ168" s="22">
        <v>62.090200000000003</v>
      </c>
      <c r="AK168" s="22">
        <v>63.1526</v>
      </c>
      <c r="AL168" s="22">
        <v>63.527900000000002</v>
      </c>
      <c r="AM168" s="22">
        <v>63.6554</v>
      </c>
      <c r="AN168" s="22">
        <v>63.939100000000003</v>
      </c>
      <c r="AO168" s="22">
        <v>63.939100000000003</v>
      </c>
      <c r="AP168" s="22">
        <v>63.951000000000001</v>
      </c>
      <c r="AQ168" s="22">
        <v>66.189700000000002</v>
      </c>
      <c r="AR168" s="22">
        <v>66.275300000000001</v>
      </c>
      <c r="AS168" s="22">
        <v>66.279600000000002</v>
      </c>
      <c r="AT168" s="22">
        <v>67.643299999999996</v>
      </c>
      <c r="AU168" s="22">
        <v>67.643299999999996</v>
      </c>
      <c r="AV168" s="22">
        <v>67.725999999999999</v>
      </c>
      <c r="AW168" s="22">
        <v>69.4679</v>
      </c>
      <c r="AX168" s="22">
        <v>69.938100000000006</v>
      </c>
      <c r="AY168" s="22">
        <v>70.894099999999995</v>
      </c>
      <c r="AZ168" s="22">
        <v>72.306600000000003</v>
      </c>
      <c r="BA168" s="22">
        <v>72.306600000000003</v>
      </c>
      <c r="BB168" s="22">
        <v>72.328000000000003</v>
      </c>
      <c r="BC168" s="22">
        <v>73.320499999999996</v>
      </c>
      <c r="BD168" s="22">
        <v>73.733999999999995</v>
      </c>
      <c r="BE168" s="22">
        <v>73.733999999999995</v>
      </c>
      <c r="BF168" s="22">
        <v>74.133099999999999</v>
      </c>
      <c r="BG168" s="22">
        <v>74.133099999999999</v>
      </c>
      <c r="BH168" s="22">
        <v>74.133099999999999</v>
      </c>
      <c r="BI168" s="22">
        <v>75.660499999999999</v>
      </c>
      <c r="BJ168" s="22">
        <v>75.768100000000004</v>
      </c>
      <c r="BK168" s="22">
        <v>76.167000000000002</v>
      </c>
      <c r="BL168" s="22">
        <v>78.359899999999996</v>
      </c>
      <c r="BM168" s="22">
        <v>78.359899999999996</v>
      </c>
      <c r="BN168" s="22">
        <v>78.363</v>
      </c>
      <c r="BO168" s="22">
        <v>79.783000000000001</v>
      </c>
      <c r="BP168" s="22">
        <v>80.462900000000005</v>
      </c>
      <c r="BQ168" s="22">
        <v>80.641599999999997</v>
      </c>
      <c r="BR168" s="22">
        <v>81.882800000000003</v>
      </c>
      <c r="BS168" s="22">
        <v>82.008499999999998</v>
      </c>
      <c r="BT168" s="22">
        <v>82.008499999999998</v>
      </c>
      <c r="BU168" s="22">
        <v>84.0137</v>
      </c>
      <c r="BV168" s="22">
        <v>84.802800000000005</v>
      </c>
      <c r="BW168" s="22">
        <v>87.333699999999993</v>
      </c>
      <c r="BX168" s="22">
        <v>87.546499999999995</v>
      </c>
      <c r="BY168" s="22">
        <v>87.546499999999995</v>
      </c>
      <c r="BZ168" s="22">
        <v>88.984200000000001</v>
      </c>
      <c r="CA168" s="22">
        <v>94.959699999999998</v>
      </c>
      <c r="CB168" s="22">
        <v>94.959699999999998</v>
      </c>
      <c r="CC168" s="22">
        <v>95.961500000000001</v>
      </c>
      <c r="CD168" s="22">
        <v>97.441599999999994</v>
      </c>
      <c r="CE168" s="22">
        <v>97.398499999999999</v>
      </c>
      <c r="CF168" s="22">
        <v>97.398499999999999</v>
      </c>
      <c r="CG168" s="22">
        <v>99.389300000000006</v>
      </c>
      <c r="CH168" s="22">
        <v>99.028700000000001</v>
      </c>
      <c r="CI168" s="22">
        <v>99.152900000000002</v>
      </c>
      <c r="CJ168" s="22">
        <v>99.087299999999999</v>
      </c>
      <c r="CK168" s="22">
        <v>99.087299999999999</v>
      </c>
      <c r="CL168" s="22">
        <v>99.087299999999999</v>
      </c>
      <c r="CM168" s="22">
        <v>99.087299999999999</v>
      </c>
      <c r="CN168" s="22">
        <v>99.087299999999999</v>
      </c>
      <c r="CO168" s="22">
        <v>99.087299999999999</v>
      </c>
      <c r="CP168" s="22">
        <v>99.087299999999999</v>
      </c>
      <c r="CQ168" s="22">
        <v>99.087299999999999</v>
      </c>
      <c r="CR168" s="22">
        <v>99.087299999999999</v>
      </c>
      <c r="CS168" s="22">
        <v>99.168999999999997</v>
      </c>
      <c r="CT168" s="22">
        <v>99.462400000000002</v>
      </c>
      <c r="CU168" s="22">
        <v>99.462400000000002</v>
      </c>
      <c r="CV168" s="22">
        <v>99.878399999999999</v>
      </c>
      <c r="CW168" s="22">
        <v>99.878399999999999</v>
      </c>
      <c r="CX168" s="22">
        <v>99.878399999999999</v>
      </c>
      <c r="CY168" s="22">
        <v>99.878399999999999</v>
      </c>
      <c r="CZ168" s="22">
        <v>99.878399999999999</v>
      </c>
      <c r="DA168" s="22">
        <v>99.878399999999999</v>
      </c>
      <c r="DB168" s="22">
        <v>99.878399999999999</v>
      </c>
      <c r="DC168" s="22">
        <v>99.878399999999999</v>
      </c>
      <c r="DD168" s="22">
        <v>99.882300000000001</v>
      </c>
      <c r="DE168" s="22">
        <v>100.7242</v>
      </c>
      <c r="DF168" s="22">
        <v>100.8588</v>
      </c>
      <c r="DG168" s="22">
        <v>100.91459999999999</v>
      </c>
      <c r="DH168" s="22">
        <v>101.7539</v>
      </c>
      <c r="DI168" s="22">
        <v>101.8248</v>
      </c>
      <c r="DJ168" s="22">
        <v>101.8248</v>
      </c>
      <c r="DK168" s="22">
        <v>101.79179999999999</v>
      </c>
      <c r="DL168" s="22">
        <v>101.78440000000001</v>
      </c>
      <c r="DM168" s="22">
        <v>101.7362</v>
      </c>
      <c r="DN168" s="22">
        <v>101.40170000000001</v>
      </c>
      <c r="DO168" s="22">
        <v>101.4139</v>
      </c>
      <c r="DP168" s="22">
        <v>101.4139</v>
      </c>
      <c r="DQ168" s="22">
        <v>103.2555</v>
      </c>
      <c r="DR168" s="22">
        <v>103.53100000000001</v>
      </c>
      <c r="DS168" s="22">
        <v>103.5759</v>
      </c>
      <c r="DT168" s="22">
        <v>104.24930000000001</v>
      </c>
      <c r="DU168" s="22">
        <v>104.24760000000001</v>
      </c>
      <c r="DV168" s="22">
        <v>104.23050000000001</v>
      </c>
      <c r="DW168" s="22">
        <v>103.791</v>
      </c>
      <c r="DX168" s="22">
        <v>103.8044</v>
      </c>
      <c r="DY168" s="22">
        <v>103.8104</v>
      </c>
      <c r="DZ168" s="22">
        <v>103.9725</v>
      </c>
      <c r="EA168" s="22">
        <v>104.0861</v>
      </c>
      <c r="EB168" s="22">
        <v>104.0861</v>
      </c>
      <c r="EC168" s="22">
        <v>104.63120000000001</v>
      </c>
      <c r="ED168" s="22">
        <v>104.85290000000001</v>
      </c>
      <c r="EE168" s="22">
        <v>104.8497</v>
      </c>
      <c r="EF168" s="22">
        <v>104.57810000000001</v>
      </c>
      <c r="EG168" s="22">
        <v>104.578</v>
      </c>
      <c r="EH168" s="22">
        <v>104.5702</v>
      </c>
      <c r="EI168" s="22">
        <v>104.6649</v>
      </c>
      <c r="EJ168" s="22">
        <v>104.6614</v>
      </c>
      <c r="EK168" s="22">
        <v>104.6579</v>
      </c>
      <c r="EL168" s="22">
        <v>104.80670000000001</v>
      </c>
      <c r="EM168" s="22">
        <v>104.7992</v>
      </c>
      <c r="EN168" s="22">
        <v>104.79559999999999</v>
      </c>
      <c r="EO168" s="22">
        <v>103.864</v>
      </c>
      <c r="EP168" s="22">
        <v>103.9329</v>
      </c>
      <c r="EQ168" s="22">
        <v>103.92919999999999</v>
      </c>
      <c r="ER168" s="22">
        <v>103.4045</v>
      </c>
      <c r="ES168" s="22">
        <v>103.4072</v>
      </c>
      <c r="ET168" s="22">
        <v>103.4093</v>
      </c>
      <c r="EU168" s="22">
        <v>103.31959999999999</v>
      </c>
      <c r="EV168" s="22">
        <v>103.31959999999999</v>
      </c>
      <c r="EW168" s="22">
        <v>103.31959999999999</v>
      </c>
      <c r="EX168" s="22">
        <v>103.06950000000001</v>
      </c>
      <c r="EY168" s="22">
        <v>103.0457</v>
      </c>
      <c r="EZ168" s="22">
        <v>102.9113</v>
      </c>
      <c r="FA168" s="22">
        <v>98.625299999999996</v>
      </c>
      <c r="FB168" s="22">
        <v>98.508499999999998</v>
      </c>
      <c r="FC168" s="22">
        <v>98.520099999999999</v>
      </c>
      <c r="FD168" s="22">
        <v>98.024500000000003</v>
      </c>
      <c r="FE168" s="22">
        <v>98.024500000000003</v>
      </c>
      <c r="FF168" s="22">
        <v>98.023399999999995</v>
      </c>
      <c r="FG168" s="22">
        <v>97.565799999999996</v>
      </c>
      <c r="FH168" s="22">
        <v>97.423100000000005</v>
      </c>
      <c r="FI168" s="22">
        <v>97.393500000000003</v>
      </c>
      <c r="FJ168" s="22">
        <v>97.539400000000001</v>
      </c>
      <c r="FK168" s="22">
        <v>97.524199999999993</v>
      </c>
      <c r="FL168" s="22">
        <v>97.524199999999993</v>
      </c>
      <c r="FM168" s="22">
        <v>95.9054</v>
      </c>
      <c r="FN168" s="22">
        <v>95.9054</v>
      </c>
      <c r="FO168" s="22">
        <v>95.9054</v>
      </c>
      <c r="FP168" s="22">
        <v>94.471800000000002</v>
      </c>
      <c r="FQ168" s="22">
        <v>94.471800000000002</v>
      </c>
      <c r="FR168" s="22">
        <v>94.471800000000002</v>
      </c>
      <c r="FS168" s="22">
        <v>94.744399999999999</v>
      </c>
      <c r="FT168" s="22">
        <v>94.744399999999999</v>
      </c>
      <c r="FU168" s="22">
        <v>94.744399999999999</v>
      </c>
      <c r="FV168" s="22">
        <v>94.833699999999993</v>
      </c>
      <c r="FW168" s="22">
        <v>94.833699999999993</v>
      </c>
      <c r="FX168" s="22">
        <v>94.833699999999993</v>
      </c>
      <c r="FY168" s="22">
        <v>94.5839</v>
      </c>
      <c r="FZ168" s="22">
        <v>94.5839</v>
      </c>
      <c r="GA168" s="22">
        <v>94.5839</v>
      </c>
      <c r="GB168" s="22">
        <v>94.865499999999997</v>
      </c>
      <c r="GC168" s="22">
        <v>94.865499999999997</v>
      </c>
      <c r="GD168" s="22">
        <v>94.865499999999997</v>
      </c>
      <c r="GE168" s="22">
        <v>95.037800000000004</v>
      </c>
      <c r="GF168" s="22">
        <v>95.037800000000004</v>
      </c>
      <c r="GG168" s="22">
        <v>95.037800000000004</v>
      </c>
      <c r="GH168" s="22">
        <v>95.516900000000007</v>
      </c>
      <c r="GI168" s="22">
        <v>95.516900000000007</v>
      </c>
      <c r="GJ168" s="22">
        <v>95.516900000000007</v>
      </c>
      <c r="GK168" s="22">
        <v>96.376099999999994</v>
      </c>
      <c r="GL168" s="22">
        <v>96.376099999999994</v>
      </c>
      <c r="GM168" s="22">
        <v>96.376099999999994</v>
      </c>
      <c r="GN168" s="22">
        <v>97.320599999999999</v>
      </c>
      <c r="GO168" s="22">
        <v>97.320599999999999</v>
      </c>
      <c r="GP168" s="22">
        <v>97.320599999999999</v>
      </c>
      <c r="GQ168" s="22">
        <v>98.748400000000004</v>
      </c>
      <c r="GR168" s="22">
        <v>98.748400000000004</v>
      </c>
      <c r="GS168" s="22">
        <v>98.748400000000004</v>
      </c>
      <c r="GT168" s="22">
        <v>99.403899999999993</v>
      </c>
      <c r="GU168" s="22">
        <v>99.403899999999993</v>
      </c>
      <c r="GV168" s="22">
        <v>99.403899999999993</v>
      </c>
      <c r="GW168" s="22">
        <v>102.1251</v>
      </c>
      <c r="GX168" s="22">
        <v>102.1251</v>
      </c>
      <c r="GY168" s="22">
        <v>102.1251</v>
      </c>
      <c r="GZ168" s="22">
        <v>102.3755</v>
      </c>
      <c r="HA168" s="22">
        <v>102.3755</v>
      </c>
      <c r="HB168" s="22">
        <v>102.3755</v>
      </c>
      <c r="HC168" s="22">
        <v>102.0552</v>
      </c>
      <c r="HD168" s="22">
        <v>102.0552</v>
      </c>
      <c r="HE168" s="22">
        <v>102.0552</v>
      </c>
      <c r="HF168" s="22">
        <v>101.2178</v>
      </c>
      <c r="HG168" s="22">
        <v>101.2178</v>
      </c>
      <c r="HH168" s="22">
        <v>101.2178</v>
      </c>
      <c r="HI168" s="22">
        <v>101.7824</v>
      </c>
      <c r="HJ168" s="22">
        <v>101.7824</v>
      </c>
      <c r="HK168" s="22">
        <v>101.7824</v>
      </c>
      <c r="HL168" s="22">
        <v>100.2289</v>
      </c>
      <c r="HM168" s="22">
        <v>100.2289</v>
      </c>
      <c r="HN168" s="22">
        <v>100.2289</v>
      </c>
      <c r="HO168" s="22">
        <v>100.19459999999999</v>
      </c>
      <c r="HP168" s="22">
        <v>100.19459999999999</v>
      </c>
      <c r="HQ168" s="22">
        <v>100.19459999999999</v>
      </c>
      <c r="HR168" s="22">
        <v>100</v>
      </c>
      <c r="HS168" s="167">
        <v>100</v>
      </c>
      <c r="HT168" s="22">
        <v>100</v>
      </c>
      <c r="HU168" s="4">
        <v>99.702399999999997</v>
      </c>
      <c r="HV168" s="4">
        <v>99.702399999999997</v>
      </c>
      <c r="HW168" s="4">
        <v>99.702399999999997</v>
      </c>
      <c r="HX168" s="4">
        <v>102.81659999999999</v>
      </c>
      <c r="HY168" s="4">
        <v>102.81659999999999</v>
      </c>
      <c r="HZ168" s="4">
        <v>102.81659999999999</v>
      </c>
      <c r="IA168" s="4">
        <v>103.2517</v>
      </c>
      <c r="IB168" s="4">
        <v>103.2517</v>
      </c>
      <c r="IC168" s="4">
        <v>103.2517</v>
      </c>
      <c r="ID168" s="4">
        <v>105.1317</v>
      </c>
      <c r="IE168" s="4">
        <v>105.1317</v>
      </c>
      <c r="IF168" s="4">
        <v>105.1317</v>
      </c>
      <c r="IG168" s="4">
        <v>107.83159999999999</v>
      </c>
      <c r="IH168" s="4">
        <v>107.83159999999999</v>
      </c>
      <c r="II168" s="4">
        <v>107.83159999999999</v>
      </c>
      <c r="IJ168" s="28">
        <v>119.93989999999999</v>
      </c>
    </row>
    <row r="169" spans="1:244" s="94" customFormat="1" ht="11.1" customHeight="1" x14ac:dyDescent="0.2">
      <c r="A169" s="95" t="s">
        <v>2357</v>
      </c>
      <c r="B169"/>
      <c r="C169" t="s">
        <v>5618</v>
      </c>
      <c r="D169" s="46" t="s">
        <v>87</v>
      </c>
      <c r="E169" s="58"/>
      <c r="F169" s="34"/>
      <c r="G169" s="34" t="str">
        <f>IF(LEFT($J$1,1)="1",VLOOKUP($A169,PPI_IPI_PGA_PGAI!$A:$I,2,FALSE),IF(LEFT($J$1,1)="2",VLOOKUP($A169,PPI_IPI_PGA_PGAI!$A:$I,3,FALSE),IF(LEFT($J$1,1)="3",VLOOKUP($A169,PPI_IPI_PGA_PGAI!$A:$I,4,FALSE),VLOOKUP($A169,PPI_IPI_PGA_PGAI!$A:$I,5,FALSE))))</f>
        <v>Metalle, Metallhalbzeug</v>
      </c>
      <c r="H169" s="34"/>
      <c r="I169" s="34"/>
      <c r="J169" s="34"/>
      <c r="K169" s="34"/>
      <c r="L169" s="34"/>
      <c r="M169" s="34"/>
      <c r="N169" s="191"/>
      <c r="O169" s="5">
        <v>1.5702</v>
      </c>
      <c r="P169" s="22">
        <v>89.122699999999995</v>
      </c>
      <c r="Q169" s="22">
        <v>89.279600000000002</v>
      </c>
      <c r="R169" s="22">
        <v>88.705500000000001</v>
      </c>
      <c r="S169" s="22">
        <v>89.034899999999993</v>
      </c>
      <c r="T169" s="22">
        <v>88.990600000000001</v>
      </c>
      <c r="U169" s="22">
        <v>89.334999999999994</v>
      </c>
      <c r="V169" s="22">
        <v>89.508799999999994</v>
      </c>
      <c r="W169" s="22">
        <v>89.342699999999994</v>
      </c>
      <c r="X169" s="22">
        <v>89.424400000000006</v>
      </c>
      <c r="Y169" s="22">
        <v>91.431600000000003</v>
      </c>
      <c r="Z169" s="22">
        <v>99.111199999999997</v>
      </c>
      <c r="AA169" s="22">
        <v>107.185</v>
      </c>
      <c r="AB169" s="22">
        <v>109.9589</v>
      </c>
      <c r="AC169" s="22">
        <v>110.1657</v>
      </c>
      <c r="AD169" s="22">
        <v>108.56229999999999</v>
      </c>
      <c r="AE169" s="22">
        <v>109.7401</v>
      </c>
      <c r="AF169" s="22">
        <v>110.0166</v>
      </c>
      <c r="AG169" s="22">
        <v>112.1561</v>
      </c>
      <c r="AH169" s="22">
        <v>109.5962</v>
      </c>
      <c r="AI169" s="22">
        <v>108.2195</v>
      </c>
      <c r="AJ169" s="22">
        <v>107.33029999999999</v>
      </c>
      <c r="AK169" s="22">
        <v>106.7694</v>
      </c>
      <c r="AL169" s="22">
        <v>107.04949999999999</v>
      </c>
      <c r="AM169" s="22">
        <v>106.2152</v>
      </c>
      <c r="AN169" s="22">
        <v>104.2971</v>
      </c>
      <c r="AO169" s="22">
        <v>102.76309999999999</v>
      </c>
      <c r="AP169" s="22">
        <v>102.4842</v>
      </c>
      <c r="AQ169" s="22">
        <v>103.8621</v>
      </c>
      <c r="AR169" s="22">
        <v>108.4397</v>
      </c>
      <c r="AS169" s="22">
        <v>109.4692</v>
      </c>
      <c r="AT169" s="22">
        <v>108.101</v>
      </c>
      <c r="AU169" s="22">
        <v>109.3912</v>
      </c>
      <c r="AV169" s="22">
        <v>109.8633</v>
      </c>
      <c r="AW169" s="22">
        <v>113.9896</v>
      </c>
      <c r="AX169" s="22">
        <v>116.852</v>
      </c>
      <c r="AY169" s="22">
        <v>123.29089999999999</v>
      </c>
      <c r="AZ169" s="22">
        <v>126.316</v>
      </c>
      <c r="BA169" s="22">
        <v>130.82419999999999</v>
      </c>
      <c r="BB169" s="22">
        <v>130.33019999999999</v>
      </c>
      <c r="BC169" s="22">
        <v>132.03460000000001</v>
      </c>
      <c r="BD169" s="22">
        <v>134.06100000000001</v>
      </c>
      <c r="BE169" s="22">
        <v>133.5925</v>
      </c>
      <c r="BF169" s="22">
        <v>132.5256</v>
      </c>
      <c r="BG169" s="22">
        <v>130.69450000000001</v>
      </c>
      <c r="BH169" s="22">
        <v>129.88390000000001</v>
      </c>
      <c r="BI169" s="22">
        <v>132.59530000000001</v>
      </c>
      <c r="BJ169" s="22">
        <v>135.42830000000001</v>
      </c>
      <c r="BK169" s="22">
        <v>139.47890000000001</v>
      </c>
      <c r="BL169" s="22">
        <v>142.27170000000001</v>
      </c>
      <c r="BM169" s="22">
        <v>142.11590000000001</v>
      </c>
      <c r="BN169" s="22">
        <v>139.04390000000001</v>
      </c>
      <c r="BO169" s="22">
        <v>138.59530000000001</v>
      </c>
      <c r="BP169" s="22">
        <v>134.51410000000001</v>
      </c>
      <c r="BQ169" s="22">
        <v>133.86850000000001</v>
      </c>
      <c r="BR169" s="22">
        <v>131.81970000000001</v>
      </c>
      <c r="BS169" s="22">
        <v>130.11109999999999</v>
      </c>
      <c r="BT169" s="22">
        <v>130.14429999999999</v>
      </c>
      <c r="BU169" s="22">
        <v>136.04679999999999</v>
      </c>
      <c r="BV169" s="22">
        <v>139.58799999999999</v>
      </c>
      <c r="BW169" s="22">
        <v>143.6361</v>
      </c>
      <c r="BX169" s="22">
        <v>151.75450000000001</v>
      </c>
      <c r="BY169" s="22">
        <v>157.36699999999999</v>
      </c>
      <c r="BZ169" s="22">
        <v>158.1063</v>
      </c>
      <c r="CA169" s="22">
        <v>154.78559999999999</v>
      </c>
      <c r="CB169" s="22">
        <v>146.62909999999999</v>
      </c>
      <c r="CC169" s="22">
        <v>132.3742</v>
      </c>
      <c r="CD169" s="22">
        <v>122.0763</v>
      </c>
      <c r="CE169" s="22">
        <v>120.58580000000001</v>
      </c>
      <c r="CF169" s="22">
        <v>116.1113</v>
      </c>
      <c r="CG169" s="22">
        <v>103.1357</v>
      </c>
      <c r="CH169" s="22">
        <v>98.346199999999996</v>
      </c>
      <c r="CI169" s="22">
        <v>99.495999999999995</v>
      </c>
      <c r="CJ169" s="22">
        <v>99.037599999999998</v>
      </c>
      <c r="CK169" s="22">
        <v>95.579099999999997</v>
      </c>
      <c r="CL169" s="22">
        <v>96.249200000000002</v>
      </c>
      <c r="CM169" s="22">
        <v>98.666600000000003</v>
      </c>
      <c r="CN169" s="22">
        <v>102.4841</v>
      </c>
      <c r="CO169" s="22">
        <v>98.9726</v>
      </c>
      <c r="CP169" s="22">
        <v>97.3904</v>
      </c>
      <c r="CQ169" s="22">
        <v>101.42440000000001</v>
      </c>
      <c r="CR169" s="22">
        <v>103.9006</v>
      </c>
      <c r="CS169" s="22">
        <v>103.6348</v>
      </c>
      <c r="CT169" s="22">
        <v>110.1952</v>
      </c>
      <c r="CU169" s="22">
        <v>121.29859999999999</v>
      </c>
      <c r="CV169" s="22">
        <v>118.7743</v>
      </c>
      <c r="CW169" s="22">
        <v>112.673</v>
      </c>
      <c r="CX169" s="22">
        <v>107.5831</v>
      </c>
      <c r="CY169" s="22">
        <v>112.5196</v>
      </c>
      <c r="CZ169" s="22">
        <v>110.9584</v>
      </c>
      <c r="DA169" s="22">
        <v>108.98560000000001</v>
      </c>
      <c r="DB169" s="22">
        <v>111.666</v>
      </c>
      <c r="DC169" s="22">
        <v>114.9624</v>
      </c>
      <c r="DD169" s="22">
        <v>118.0942</v>
      </c>
      <c r="DE169" s="22">
        <v>118.94970000000001</v>
      </c>
      <c r="DF169" s="22">
        <v>119.05370000000001</v>
      </c>
      <c r="DG169" s="22">
        <v>117.14319999999999</v>
      </c>
      <c r="DH169" s="22">
        <v>116.5076</v>
      </c>
      <c r="DI169" s="22">
        <v>114.9794</v>
      </c>
      <c r="DJ169" s="22">
        <v>114.09439999999999</v>
      </c>
      <c r="DK169" s="22">
        <v>111.7948</v>
      </c>
      <c r="DL169" s="22">
        <v>111.54559999999999</v>
      </c>
      <c r="DM169" s="22">
        <v>110.57980000000001</v>
      </c>
      <c r="DN169" s="22">
        <v>110.13549999999999</v>
      </c>
      <c r="DO169" s="22">
        <v>112.0027</v>
      </c>
      <c r="DP169" s="22">
        <v>111.7248</v>
      </c>
      <c r="DQ169" s="22">
        <v>112.2303</v>
      </c>
      <c r="DR169" s="22">
        <v>111.846</v>
      </c>
      <c r="DS169" s="22">
        <v>112.4725</v>
      </c>
      <c r="DT169" s="22">
        <v>111.7128</v>
      </c>
      <c r="DU169" s="22">
        <v>110.2423</v>
      </c>
      <c r="DV169" s="22">
        <v>109.0592</v>
      </c>
      <c r="DW169" s="22">
        <v>109.5235</v>
      </c>
      <c r="DX169" s="22">
        <v>110.3446</v>
      </c>
      <c r="DY169" s="22">
        <v>109.6498</v>
      </c>
      <c r="DZ169" s="22">
        <v>108.61199999999999</v>
      </c>
      <c r="EA169" s="22">
        <v>109.1009</v>
      </c>
      <c r="EB169" s="22">
        <v>109.90389999999999</v>
      </c>
      <c r="EC169" s="22">
        <v>109.7886</v>
      </c>
      <c r="ED169" s="22">
        <v>109.7655</v>
      </c>
      <c r="EE169" s="22">
        <v>108.3289</v>
      </c>
      <c r="EF169" s="22">
        <v>108.30370000000001</v>
      </c>
      <c r="EG169" s="22">
        <v>108.59780000000001</v>
      </c>
      <c r="EH169" s="22">
        <v>108.3592</v>
      </c>
      <c r="EI169" s="22">
        <v>108.577</v>
      </c>
      <c r="EJ169" s="22">
        <v>108.8272</v>
      </c>
      <c r="EK169" s="22">
        <v>107.922</v>
      </c>
      <c r="EL169" s="22">
        <v>108.6998</v>
      </c>
      <c r="EM169" s="22">
        <v>108.87479999999999</v>
      </c>
      <c r="EN169" s="22">
        <v>109.3185</v>
      </c>
      <c r="EO169" s="22">
        <v>107.40689999999999</v>
      </c>
      <c r="EP169" s="22">
        <v>106.8289</v>
      </c>
      <c r="EQ169" s="22">
        <v>106.807</v>
      </c>
      <c r="ER169" s="22">
        <v>105.83880000000001</v>
      </c>
      <c r="ES169" s="22">
        <v>107.02030000000001</v>
      </c>
      <c r="ET169" s="22">
        <v>106.8464</v>
      </c>
      <c r="EU169" s="22">
        <v>107.0431</v>
      </c>
      <c r="EV169" s="22">
        <v>107.5749</v>
      </c>
      <c r="EW169" s="22">
        <v>107.54770000000001</v>
      </c>
      <c r="EX169" s="22">
        <v>107.29089999999999</v>
      </c>
      <c r="EY169" s="22">
        <v>106.4178</v>
      </c>
      <c r="EZ169" s="22">
        <v>106.9426</v>
      </c>
      <c r="FA169" s="22">
        <v>100.36920000000001</v>
      </c>
      <c r="FB169" s="22">
        <v>99.516599999999997</v>
      </c>
      <c r="FC169" s="22">
        <v>99.590400000000002</v>
      </c>
      <c r="FD169" s="22">
        <v>98.453800000000001</v>
      </c>
      <c r="FE169" s="22">
        <v>98.262100000000004</v>
      </c>
      <c r="FF169" s="22">
        <v>97.803399999999996</v>
      </c>
      <c r="FG169" s="22">
        <v>97.240099999999998</v>
      </c>
      <c r="FH169" s="22">
        <v>97.302400000000006</v>
      </c>
      <c r="FI169" s="22">
        <v>96.247100000000003</v>
      </c>
      <c r="FJ169" s="22">
        <v>95.896799999999999</v>
      </c>
      <c r="FK169" s="22">
        <v>95.790999999999997</v>
      </c>
      <c r="FL169" s="22">
        <v>95.146199999999993</v>
      </c>
      <c r="FM169" s="22">
        <v>94.810900000000004</v>
      </c>
      <c r="FN169" s="22">
        <v>94.152000000000001</v>
      </c>
      <c r="FO169" s="22">
        <v>95.219700000000003</v>
      </c>
      <c r="FP169" s="22">
        <v>95.762299999999996</v>
      </c>
      <c r="FQ169" s="22">
        <v>97.399699999999996</v>
      </c>
      <c r="FR169" s="22">
        <v>97.646600000000007</v>
      </c>
      <c r="FS169" s="22">
        <v>97.125</v>
      </c>
      <c r="FT169" s="22">
        <v>96.948099999999997</v>
      </c>
      <c r="FU169" s="22">
        <v>97.239599999999996</v>
      </c>
      <c r="FV169" s="22">
        <v>96.729299999999995</v>
      </c>
      <c r="FW169" s="22">
        <v>97.029700000000005</v>
      </c>
      <c r="FX169" s="22">
        <v>97.955399999999997</v>
      </c>
      <c r="FY169" s="22">
        <v>98.842100000000002</v>
      </c>
      <c r="FZ169" s="22">
        <v>98.551400000000001</v>
      </c>
      <c r="GA169" s="22">
        <v>99.418000000000006</v>
      </c>
      <c r="GB169" s="22">
        <v>99.321799999999996</v>
      </c>
      <c r="GC169" s="22">
        <v>98.858999999999995</v>
      </c>
      <c r="GD169" s="22">
        <v>99.0197</v>
      </c>
      <c r="GE169" s="22">
        <v>102.84</v>
      </c>
      <c r="GF169" s="22">
        <v>105.90430000000001</v>
      </c>
      <c r="GG169" s="22">
        <v>106.0436</v>
      </c>
      <c r="GH169" s="22">
        <v>107.13160000000001</v>
      </c>
      <c r="GI169" s="22">
        <v>107.41200000000001</v>
      </c>
      <c r="GJ169" s="22">
        <v>107.7466</v>
      </c>
      <c r="GK169" s="22">
        <v>108.37350000000001</v>
      </c>
      <c r="GL169" s="22">
        <v>108.24590000000001</v>
      </c>
      <c r="GM169" s="22">
        <v>108.6908</v>
      </c>
      <c r="GN169" s="22">
        <v>109.9606</v>
      </c>
      <c r="GO169" s="22">
        <v>108.5977</v>
      </c>
      <c r="GP169" s="22">
        <v>108.35590000000001</v>
      </c>
      <c r="GQ169" s="22">
        <v>108.07089999999999</v>
      </c>
      <c r="GR169" s="22">
        <v>106.54389999999999</v>
      </c>
      <c r="GS169" s="22">
        <v>107.0314</v>
      </c>
      <c r="GT169" s="22">
        <v>106.9273</v>
      </c>
      <c r="GU169" s="22">
        <v>106.8507</v>
      </c>
      <c r="GV169" s="22">
        <v>105.7576</v>
      </c>
      <c r="GW169" s="22">
        <v>105.6885</v>
      </c>
      <c r="GX169" s="22">
        <v>106.5407</v>
      </c>
      <c r="GY169" s="22">
        <v>105.2401</v>
      </c>
      <c r="GZ169" s="22">
        <v>106.1708</v>
      </c>
      <c r="HA169" s="22">
        <v>102.96080000000001</v>
      </c>
      <c r="HB169" s="22">
        <v>102.648</v>
      </c>
      <c r="HC169" s="22">
        <v>100.5035</v>
      </c>
      <c r="HD169" s="22">
        <v>100.9238</v>
      </c>
      <c r="HE169" s="22">
        <v>100.29989999999999</v>
      </c>
      <c r="HF169" s="22">
        <v>100.62560000000001</v>
      </c>
      <c r="HG169" s="22">
        <v>100.3068</v>
      </c>
      <c r="HH169" s="22">
        <v>99.818899999999999</v>
      </c>
      <c r="HI169" s="22">
        <v>97.440299999999993</v>
      </c>
      <c r="HJ169" s="22">
        <v>97.859499999999997</v>
      </c>
      <c r="HK169" s="22">
        <v>95.660499999999999</v>
      </c>
      <c r="HL169" s="22">
        <v>95.822000000000003</v>
      </c>
      <c r="HM169" s="22">
        <v>97.009</v>
      </c>
      <c r="HN169" s="22">
        <v>96.5822</v>
      </c>
      <c r="HO169" s="22">
        <v>97.172799999999995</v>
      </c>
      <c r="HP169" s="22">
        <v>97.968900000000005</v>
      </c>
      <c r="HQ169" s="22">
        <v>98.119600000000005</v>
      </c>
      <c r="HR169" s="22">
        <v>97.7423</v>
      </c>
      <c r="HS169" s="167">
        <v>100</v>
      </c>
      <c r="HT169" s="22">
        <v>100.8916</v>
      </c>
      <c r="HU169" s="4">
        <v>104.0722</v>
      </c>
      <c r="HV169" s="4">
        <v>106.7676</v>
      </c>
      <c r="HW169" s="4">
        <v>111.87949999999999</v>
      </c>
      <c r="HX169" s="4">
        <v>116.37260000000001</v>
      </c>
      <c r="HY169" s="4">
        <v>119.8605</v>
      </c>
      <c r="HZ169" s="4">
        <v>123.37130000000001</v>
      </c>
      <c r="IA169" s="4">
        <v>125.6447</v>
      </c>
      <c r="IB169" s="4">
        <v>132.8964</v>
      </c>
      <c r="IC169" s="4">
        <v>134.87629999999999</v>
      </c>
      <c r="ID169" s="4">
        <v>140.26910000000001</v>
      </c>
      <c r="IE169" s="4">
        <v>138.7483</v>
      </c>
      <c r="IF169" s="4">
        <v>140.0035</v>
      </c>
      <c r="IG169" s="4">
        <v>145.1585</v>
      </c>
      <c r="IH169" s="4">
        <v>148.1309</v>
      </c>
      <c r="II169" s="4">
        <v>159.44829999999999</v>
      </c>
      <c r="IJ169" s="28">
        <v>164.35980000000001</v>
      </c>
    </row>
    <row r="170" spans="1:244" s="94" customFormat="1" ht="11.1" customHeight="1" x14ac:dyDescent="0.2">
      <c r="A170" s="95" t="s">
        <v>2358</v>
      </c>
      <c r="B170"/>
      <c r="C170" t="s">
        <v>5619</v>
      </c>
      <c r="D170" s="46" t="s">
        <v>88</v>
      </c>
      <c r="E170" s="58"/>
      <c r="F170" s="34"/>
      <c r="G170" s="34"/>
      <c r="H170" s="34" t="str">
        <f>IF(LEFT($J$1,1)="1",VLOOKUP($A170,PPI_IPI_PGA_PGAI!$A:$I,2,FALSE),IF(LEFT($J$1,1)="2",VLOOKUP($A170,PPI_IPI_PGA_PGAI!$A:$I,3,FALSE),IF(LEFT($J$1,1)="3",VLOOKUP($A170,PPI_IPI_PGA_PGAI!$A:$I,4,FALSE),VLOOKUP($A170,PPI_IPI_PGA_PGAI!$A:$I,5,FALSE))))</f>
        <v>Roheisen, Stahl</v>
      </c>
      <c r="I170" s="34"/>
      <c r="J170" s="34"/>
      <c r="K170" s="34"/>
      <c r="L170" s="34"/>
      <c r="M170" s="34"/>
      <c r="N170" s="191"/>
      <c r="O170" s="5">
        <v>0.25430000000000003</v>
      </c>
      <c r="P170" s="22">
        <v>125.47920000000001</v>
      </c>
      <c r="Q170" s="22">
        <v>126.4397</v>
      </c>
      <c r="R170" s="22">
        <v>120.88200000000001</v>
      </c>
      <c r="S170" s="22">
        <v>118.9211</v>
      </c>
      <c r="T170" s="22">
        <v>117.01349999999999</v>
      </c>
      <c r="U170" s="22">
        <v>118.3858</v>
      </c>
      <c r="V170" s="22">
        <v>117.29519999999999</v>
      </c>
      <c r="W170" s="22">
        <v>114.8528</v>
      </c>
      <c r="X170" s="22">
        <v>111.3266</v>
      </c>
      <c r="Y170" s="22">
        <v>127.5784</v>
      </c>
      <c r="Z170" s="22">
        <v>185.9034</v>
      </c>
      <c r="AA170" s="22">
        <v>255.08160000000001</v>
      </c>
      <c r="AB170" s="22">
        <v>273.55520000000001</v>
      </c>
      <c r="AC170" s="22">
        <v>271.48480000000001</v>
      </c>
      <c r="AD170" s="22">
        <v>250.0213</v>
      </c>
      <c r="AE170" s="22">
        <v>244.291</v>
      </c>
      <c r="AF170" s="22">
        <v>242.22059999999999</v>
      </c>
      <c r="AG170" s="22">
        <v>246.60489999999999</v>
      </c>
      <c r="AH170" s="22">
        <v>223.30289999999999</v>
      </c>
      <c r="AI170" s="22">
        <v>207.9742</v>
      </c>
      <c r="AJ170" s="22">
        <v>199.96440000000001</v>
      </c>
      <c r="AK170" s="22">
        <v>192.10149999999999</v>
      </c>
      <c r="AL170" s="22">
        <v>190.47749999999999</v>
      </c>
      <c r="AM170" s="22">
        <v>179.58940000000001</v>
      </c>
      <c r="AN170" s="22">
        <v>157.1395</v>
      </c>
      <c r="AO170" s="22">
        <v>142.98480000000001</v>
      </c>
      <c r="AP170" s="22">
        <v>135.70140000000001</v>
      </c>
      <c r="AQ170" s="22">
        <v>148.35220000000001</v>
      </c>
      <c r="AR170" s="22">
        <v>187.4562</v>
      </c>
      <c r="AS170" s="22">
        <v>193.86959999999999</v>
      </c>
      <c r="AT170" s="22">
        <v>174.56960000000001</v>
      </c>
      <c r="AU170" s="22">
        <v>166.2578</v>
      </c>
      <c r="AV170" s="22">
        <v>158.8647</v>
      </c>
      <c r="AW170" s="22">
        <v>183.83680000000001</v>
      </c>
      <c r="AX170" s="22">
        <v>197.0352</v>
      </c>
      <c r="AY170" s="22">
        <v>211.07</v>
      </c>
      <c r="AZ170" s="22">
        <v>215.88050000000001</v>
      </c>
      <c r="BA170" s="22">
        <v>221.55539999999999</v>
      </c>
      <c r="BB170" s="22">
        <v>229.953</v>
      </c>
      <c r="BC170" s="22">
        <v>248.29429999999999</v>
      </c>
      <c r="BD170" s="22">
        <v>261.75259999999997</v>
      </c>
      <c r="BE170" s="22">
        <v>254.8621</v>
      </c>
      <c r="BF170" s="22">
        <v>235.36699999999999</v>
      </c>
      <c r="BG170" s="22">
        <v>221.8537</v>
      </c>
      <c r="BH170" s="22">
        <v>221.0985</v>
      </c>
      <c r="BI170" s="22">
        <v>245.9907</v>
      </c>
      <c r="BJ170" s="22">
        <v>261.51299999999998</v>
      </c>
      <c r="BK170" s="22">
        <v>283.87509999999997</v>
      </c>
      <c r="BL170" s="22">
        <v>286.6189</v>
      </c>
      <c r="BM170" s="22">
        <v>287.15289999999999</v>
      </c>
      <c r="BN170" s="22">
        <v>259.35969999999998</v>
      </c>
      <c r="BO170" s="22">
        <v>247.78890000000001</v>
      </c>
      <c r="BP170" s="22">
        <v>220.56010000000001</v>
      </c>
      <c r="BQ170" s="22">
        <v>213.64529999999999</v>
      </c>
      <c r="BR170" s="22">
        <v>212.79519999999999</v>
      </c>
      <c r="BS170" s="22">
        <v>209.87180000000001</v>
      </c>
      <c r="BT170" s="22">
        <v>218.3228</v>
      </c>
      <c r="BU170" s="22">
        <v>281.9615</v>
      </c>
      <c r="BV170" s="22">
        <v>292.94709999999998</v>
      </c>
      <c r="BW170" s="22">
        <v>339.70269999999999</v>
      </c>
      <c r="BX170" s="22">
        <v>408.47410000000002</v>
      </c>
      <c r="BY170" s="22">
        <v>463.70069999999998</v>
      </c>
      <c r="BZ170" s="22">
        <v>455.96230000000003</v>
      </c>
      <c r="CA170" s="22">
        <v>426.15260000000001</v>
      </c>
      <c r="CB170" s="22">
        <v>359.00099999999998</v>
      </c>
      <c r="CC170" s="22">
        <v>241.93510000000001</v>
      </c>
      <c r="CD170" s="22">
        <v>202.6448</v>
      </c>
      <c r="CE170" s="22">
        <v>221.4813</v>
      </c>
      <c r="CF170" s="22">
        <v>217.13329999999999</v>
      </c>
      <c r="CG170" s="22">
        <v>152.94290000000001</v>
      </c>
      <c r="CH170" s="22">
        <v>131.19579999999999</v>
      </c>
      <c r="CI170" s="22">
        <v>127.48480000000001</v>
      </c>
      <c r="CJ170" s="22">
        <v>149.63120000000001</v>
      </c>
      <c r="CK170" s="22">
        <v>114.8548</v>
      </c>
      <c r="CL170" s="22">
        <v>117.39660000000001</v>
      </c>
      <c r="CM170" s="22">
        <v>130.6705</v>
      </c>
      <c r="CN170" s="22">
        <v>154.59880000000001</v>
      </c>
      <c r="CO170" s="22">
        <v>126.16030000000001</v>
      </c>
      <c r="CP170" s="22">
        <v>108.0843</v>
      </c>
      <c r="CQ170" s="22">
        <v>131.73949999999999</v>
      </c>
      <c r="CR170" s="22">
        <v>134.87549999999999</v>
      </c>
      <c r="CS170" s="22">
        <v>141.98349999999999</v>
      </c>
      <c r="CT170" s="22">
        <v>184.2364</v>
      </c>
      <c r="CU170" s="22">
        <v>277.28719999999998</v>
      </c>
      <c r="CV170" s="22">
        <v>250.58590000000001</v>
      </c>
      <c r="CW170" s="22">
        <v>204.86770000000001</v>
      </c>
      <c r="CX170" s="22">
        <v>171.8614</v>
      </c>
      <c r="CY170" s="22">
        <v>198.20400000000001</v>
      </c>
      <c r="CZ170" s="22">
        <v>185.8751</v>
      </c>
      <c r="DA170" s="22">
        <v>152.32669999999999</v>
      </c>
      <c r="DB170" s="22">
        <v>168.5626</v>
      </c>
      <c r="DC170" s="22">
        <v>197.01220000000001</v>
      </c>
      <c r="DD170" s="22">
        <v>208.7328</v>
      </c>
      <c r="DE170" s="22">
        <v>210.96600000000001</v>
      </c>
      <c r="DF170" s="22">
        <v>214.91630000000001</v>
      </c>
      <c r="DG170" s="22">
        <v>195.2139</v>
      </c>
      <c r="DH170" s="22">
        <v>195.58150000000001</v>
      </c>
      <c r="DI170" s="22">
        <v>192.00409999999999</v>
      </c>
      <c r="DJ170" s="22">
        <v>183.39099999999999</v>
      </c>
      <c r="DK170" s="22">
        <v>168.71469999999999</v>
      </c>
      <c r="DL170" s="22">
        <v>165.86850000000001</v>
      </c>
      <c r="DM170" s="22">
        <v>167.8475</v>
      </c>
      <c r="DN170" s="22">
        <v>168.7894</v>
      </c>
      <c r="DO170" s="22">
        <v>181.6722</v>
      </c>
      <c r="DP170" s="22">
        <v>186.41650000000001</v>
      </c>
      <c r="DQ170" s="22">
        <v>187.19829999999999</v>
      </c>
      <c r="DR170" s="22">
        <v>183.91200000000001</v>
      </c>
      <c r="DS170" s="22">
        <v>182.08109999999999</v>
      </c>
      <c r="DT170" s="22">
        <v>176.98849999999999</v>
      </c>
      <c r="DU170" s="22">
        <v>167.1087</v>
      </c>
      <c r="DV170" s="22">
        <v>155.8629</v>
      </c>
      <c r="DW170" s="22">
        <v>159.56460000000001</v>
      </c>
      <c r="DX170" s="22">
        <v>165.77869999999999</v>
      </c>
      <c r="DY170" s="22">
        <v>160.8528</v>
      </c>
      <c r="DZ170" s="22">
        <v>159.58799999999999</v>
      </c>
      <c r="EA170" s="22">
        <v>161.839</v>
      </c>
      <c r="EB170" s="22">
        <v>164.1679</v>
      </c>
      <c r="EC170" s="22">
        <v>163.71850000000001</v>
      </c>
      <c r="ED170" s="22">
        <v>158.99449999999999</v>
      </c>
      <c r="EE170" s="22">
        <v>154.0411</v>
      </c>
      <c r="EF170" s="22">
        <v>152.39169999999999</v>
      </c>
      <c r="EG170" s="22">
        <v>146.22130000000001</v>
      </c>
      <c r="EH170" s="22">
        <v>147.62989999999999</v>
      </c>
      <c r="EI170" s="22">
        <v>150.869</v>
      </c>
      <c r="EJ170" s="22">
        <v>154.77420000000001</v>
      </c>
      <c r="EK170" s="22">
        <v>155.22810000000001</v>
      </c>
      <c r="EL170" s="22">
        <v>159.00460000000001</v>
      </c>
      <c r="EM170" s="22">
        <v>159.70240000000001</v>
      </c>
      <c r="EN170" s="22">
        <v>159.9229</v>
      </c>
      <c r="EO170" s="22">
        <v>152.28380000000001</v>
      </c>
      <c r="EP170" s="22">
        <v>146.98159999999999</v>
      </c>
      <c r="EQ170" s="22">
        <v>147.13810000000001</v>
      </c>
      <c r="ER170" s="22">
        <v>143.76849999999999</v>
      </c>
      <c r="ES170" s="22">
        <v>144.4657</v>
      </c>
      <c r="ET170" s="22">
        <v>143.43770000000001</v>
      </c>
      <c r="EU170" s="22">
        <v>145.60759999999999</v>
      </c>
      <c r="EV170" s="22">
        <v>145.57570000000001</v>
      </c>
      <c r="EW170" s="22">
        <v>143.82470000000001</v>
      </c>
      <c r="EX170" s="22">
        <v>140.4366</v>
      </c>
      <c r="EY170" s="22">
        <v>138.3262</v>
      </c>
      <c r="EZ170" s="22">
        <v>136.92330000000001</v>
      </c>
      <c r="FA170" s="22">
        <v>110.343</v>
      </c>
      <c r="FB170" s="22">
        <v>106.6614</v>
      </c>
      <c r="FC170" s="22">
        <v>105.80459999999999</v>
      </c>
      <c r="FD170" s="22">
        <v>102.5408</v>
      </c>
      <c r="FE170" s="22">
        <v>102.28100000000001</v>
      </c>
      <c r="FF170" s="22">
        <v>97.883499999999998</v>
      </c>
      <c r="FG170" s="22">
        <v>96.155000000000001</v>
      </c>
      <c r="FH170" s="22">
        <v>95.718599999999995</v>
      </c>
      <c r="FI170" s="22">
        <v>86.108099999999993</v>
      </c>
      <c r="FJ170" s="22">
        <v>83.140699999999995</v>
      </c>
      <c r="FK170" s="22">
        <v>82.398399999999995</v>
      </c>
      <c r="FL170" s="22">
        <v>81.997500000000002</v>
      </c>
      <c r="FM170" s="22">
        <v>81.713099999999997</v>
      </c>
      <c r="FN170" s="22">
        <v>79.866900000000001</v>
      </c>
      <c r="FO170" s="22">
        <v>80.777299999999997</v>
      </c>
      <c r="FP170" s="22">
        <v>84.862700000000004</v>
      </c>
      <c r="FQ170" s="22">
        <v>95.431700000000006</v>
      </c>
      <c r="FR170" s="22">
        <v>95.398600000000002</v>
      </c>
      <c r="FS170" s="22">
        <v>95.429000000000002</v>
      </c>
      <c r="FT170" s="22">
        <v>91.829800000000006</v>
      </c>
      <c r="FU170" s="22">
        <v>90.070700000000002</v>
      </c>
      <c r="FV170" s="22">
        <v>86.229500000000002</v>
      </c>
      <c r="FW170" s="22">
        <v>88.400400000000005</v>
      </c>
      <c r="FX170" s="22">
        <v>93.463099999999997</v>
      </c>
      <c r="FY170" s="22">
        <v>93.416499999999999</v>
      </c>
      <c r="FZ170" s="22">
        <v>95.248599999999996</v>
      </c>
      <c r="GA170" s="22">
        <v>95.894400000000005</v>
      </c>
      <c r="GB170" s="22">
        <v>95.832899999999995</v>
      </c>
      <c r="GC170" s="22">
        <v>94.974500000000006</v>
      </c>
      <c r="GD170" s="22">
        <v>94.245599999999996</v>
      </c>
      <c r="GE170" s="22">
        <v>101.6794</v>
      </c>
      <c r="GF170" s="22">
        <v>111.19199999999999</v>
      </c>
      <c r="GG170" s="22">
        <v>112.599</v>
      </c>
      <c r="GH170" s="22">
        <v>116.5933</v>
      </c>
      <c r="GI170" s="22">
        <v>119.2259</v>
      </c>
      <c r="GJ170" s="22">
        <v>120.1455</v>
      </c>
      <c r="GK170" s="22">
        <v>120.88460000000001</v>
      </c>
      <c r="GL170" s="22">
        <v>120.74290000000001</v>
      </c>
      <c r="GM170" s="22">
        <v>121.8334</v>
      </c>
      <c r="GN170" s="22">
        <v>122.2813</v>
      </c>
      <c r="GO170" s="22">
        <v>118.5247</v>
      </c>
      <c r="GP170" s="22">
        <v>118.3912</v>
      </c>
      <c r="GQ170" s="22">
        <v>119.80840000000001</v>
      </c>
      <c r="GR170" s="22">
        <v>117.562</v>
      </c>
      <c r="GS170" s="22">
        <v>117.5825</v>
      </c>
      <c r="GT170" s="22">
        <v>117.9221</v>
      </c>
      <c r="GU170" s="22">
        <v>115.8793</v>
      </c>
      <c r="GV170" s="22">
        <v>115.3236</v>
      </c>
      <c r="GW170" s="22">
        <v>111.68170000000001</v>
      </c>
      <c r="GX170" s="22">
        <v>115.0673</v>
      </c>
      <c r="GY170" s="22">
        <v>113.7582</v>
      </c>
      <c r="GZ170" s="22">
        <v>114.4999</v>
      </c>
      <c r="HA170" s="22">
        <v>111.6356</v>
      </c>
      <c r="HB170" s="22">
        <v>110.2415</v>
      </c>
      <c r="HC170" s="22">
        <v>107.4179</v>
      </c>
      <c r="HD170" s="22">
        <v>106.30029999999999</v>
      </c>
      <c r="HE170" s="22">
        <v>102.0211</v>
      </c>
      <c r="HF170" s="22">
        <v>102.6581</v>
      </c>
      <c r="HG170" s="22">
        <v>102.2675</v>
      </c>
      <c r="HH170" s="22">
        <v>101.1109</v>
      </c>
      <c r="HI170" s="22">
        <v>99.565600000000003</v>
      </c>
      <c r="HJ170" s="22">
        <v>100.4693</v>
      </c>
      <c r="HK170" s="22">
        <v>99.214399999999998</v>
      </c>
      <c r="HL170" s="22">
        <v>99.498500000000007</v>
      </c>
      <c r="HM170" s="22">
        <v>98.354200000000006</v>
      </c>
      <c r="HN170" s="22">
        <v>95.025999999999996</v>
      </c>
      <c r="HO170" s="22">
        <v>95.712199999999996</v>
      </c>
      <c r="HP170" s="22">
        <v>96.498199999999997</v>
      </c>
      <c r="HQ170" s="22">
        <v>98.476200000000006</v>
      </c>
      <c r="HR170" s="22">
        <v>97.132400000000004</v>
      </c>
      <c r="HS170" s="167">
        <v>100</v>
      </c>
      <c r="HT170" s="22">
        <v>106.9145</v>
      </c>
      <c r="HU170" s="4">
        <v>114.0342</v>
      </c>
      <c r="HV170" s="4">
        <v>114.7546</v>
      </c>
      <c r="HW170" s="4">
        <v>128.3623</v>
      </c>
      <c r="HX170" s="4">
        <v>132.52160000000001</v>
      </c>
      <c r="HY170" s="4">
        <v>143.9128</v>
      </c>
      <c r="HZ170" s="4">
        <v>157.68639999999999</v>
      </c>
      <c r="IA170" s="4">
        <v>163.8263</v>
      </c>
      <c r="IB170" s="4">
        <v>170.49449999999999</v>
      </c>
      <c r="IC170" s="4">
        <v>169.17240000000001</v>
      </c>
      <c r="ID170" s="4">
        <v>162.8442</v>
      </c>
      <c r="IE170" s="4">
        <v>158.6748</v>
      </c>
      <c r="IF170" s="4">
        <v>157.2276</v>
      </c>
      <c r="IG170" s="4">
        <v>164.1936</v>
      </c>
      <c r="IH170" s="4">
        <v>169.482</v>
      </c>
      <c r="II170" s="4">
        <v>209.65209999999999</v>
      </c>
      <c r="IJ170" s="28">
        <v>235.92009999999999</v>
      </c>
    </row>
    <row r="171" spans="1:244" s="94" customFormat="1" ht="11.1" customHeight="1" x14ac:dyDescent="0.2">
      <c r="A171" s="95" t="s">
        <v>2362</v>
      </c>
      <c r="B171"/>
      <c r="C171" t="s">
        <v>5620</v>
      </c>
      <c r="D171" s="46" t="s">
        <v>89</v>
      </c>
      <c r="E171" s="58"/>
      <c r="F171" s="34"/>
      <c r="G171" s="34"/>
      <c r="H171" s="34" t="str">
        <f>IF(LEFT($J$1,1)="1",VLOOKUP($A171,PPI_IPI_PGA_PGAI!$A:$I,2,FALSE),IF(LEFT($J$1,1)="2",VLOOKUP($A171,PPI_IPI_PGA_PGAI!$A:$I,3,FALSE),IF(LEFT($J$1,1)="3",VLOOKUP($A171,PPI_IPI_PGA_PGAI!$A:$I,4,FALSE),VLOOKUP($A171,PPI_IPI_PGA_PGAI!$A:$I,5,FALSE))))</f>
        <v>Stahlrohre, Rohrform-, Rohrverschluss-, Rohrverbindungsstücke</v>
      </c>
      <c r="I171" s="34"/>
      <c r="J171" s="34"/>
      <c r="K171" s="34"/>
      <c r="L171" s="34"/>
      <c r="M171" s="34"/>
      <c r="N171" s="191"/>
      <c r="O171" s="5">
        <v>0.21709999999999999</v>
      </c>
      <c r="P171" s="22">
        <v>93.273899999999998</v>
      </c>
      <c r="Q171" s="22">
        <v>93.273899999999998</v>
      </c>
      <c r="R171" s="22">
        <v>93.273899999999998</v>
      </c>
      <c r="S171" s="22">
        <v>93.304299999999998</v>
      </c>
      <c r="T171" s="22">
        <v>93.304299999999998</v>
      </c>
      <c r="U171" s="22">
        <v>93.304299999999998</v>
      </c>
      <c r="V171" s="22">
        <v>94.064300000000003</v>
      </c>
      <c r="W171" s="22">
        <v>94.064300000000003</v>
      </c>
      <c r="X171" s="22">
        <v>94.064300000000003</v>
      </c>
      <c r="Y171" s="22">
        <v>94.908100000000005</v>
      </c>
      <c r="Z171" s="22">
        <v>94.908100000000005</v>
      </c>
      <c r="AA171" s="22">
        <v>94.908100000000005</v>
      </c>
      <c r="AB171" s="22">
        <v>100.164</v>
      </c>
      <c r="AC171" s="22">
        <v>100.164</v>
      </c>
      <c r="AD171" s="22">
        <v>100.164</v>
      </c>
      <c r="AE171" s="22">
        <v>110.3159</v>
      </c>
      <c r="AF171" s="22">
        <v>110.3159</v>
      </c>
      <c r="AG171" s="22">
        <v>110.3159</v>
      </c>
      <c r="AH171" s="22">
        <v>110.15600000000001</v>
      </c>
      <c r="AI171" s="22">
        <v>110.15600000000001</v>
      </c>
      <c r="AJ171" s="22">
        <v>110.15600000000001</v>
      </c>
      <c r="AK171" s="22">
        <v>109.63760000000001</v>
      </c>
      <c r="AL171" s="22">
        <v>109.63760000000001</v>
      </c>
      <c r="AM171" s="22">
        <v>109.63760000000001</v>
      </c>
      <c r="AN171" s="22">
        <v>115.9902</v>
      </c>
      <c r="AO171" s="22">
        <v>115.9902</v>
      </c>
      <c r="AP171" s="22">
        <v>115.9902</v>
      </c>
      <c r="AQ171" s="22">
        <v>113.8045</v>
      </c>
      <c r="AR171" s="22">
        <v>113.8045</v>
      </c>
      <c r="AS171" s="22">
        <v>113.8045</v>
      </c>
      <c r="AT171" s="22">
        <v>113.0095</v>
      </c>
      <c r="AU171" s="22">
        <v>113.0095</v>
      </c>
      <c r="AV171" s="22">
        <v>113.0095</v>
      </c>
      <c r="AW171" s="22">
        <v>112.9554</v>
      </c>
      <c r="AX171" s="22">
        <v>112.7548</v>
      </c>
      <c r="AY171" s="22">
        <v>112.7548</v>
      </c>
      <c r="AZ171" s="22">
        <v>113.1815</v>
      </c>
      <c r="BA171" s="22">
        <v>115.47069999999999</v>
      </c>
      <c r="BB171" s="22">
        <v>115.47069999999999</v>
      </c>
      <c r="BC171" s="22">
        <v>115.99509999999999</v>
      </c>
      <c r="BD171" s="22">
        <v>116.3678</v>
      </c>
      <c r="BE171" s="22">
        <v>116.3678</v>
      </c>
      <c r="BF171" s="22">
        <v>117.17149999999999</v>
      </c>
      <c r="BG171" s="22">
        <v>121.1383</v>
      </c>
      <c r="BH171" s="22">
        <v>121.1383</v>
      </c>
      <c r="BI171" s="22">
        <v>122.3357</v>
      </c>
      <c r="BJ171" s="22">
        <v>125.4786</v>
      </c>
      <c r="BK171" s="22">
        <v>125.4786</v>
      </c>
      <c r="BL171" s="22">
        <v>125.5673</v>
      </c>
      <c r="BM171" s="22">
        <v>127.5312</v>
      </c>
      <c r="BN171" s="22">
        <v>127.5312</v>
      </c>
      <c r="BO171" s="22">
        <v>127.5437</v>
      </c>
      <c r="BP171" s="22">
        <v>127.92319999999999</v>
      </c>
      <c r="BQ171" s="22">
        <v>127.92319999999999</v>
      </c>
      <c r="BR171" s="22">
        <v>127.7963</v>
      </c>
      <c r="BS171" s="22">
        <v>127.86199999999999</v>
      </c>
      <c r="BT171" s="22">
        <v>127.86199999999999</v>
      </c>
      <c r="BU171" s="22">
        <v>127.8648</v>
      </c>
      <c r="BV171" s="22">
        <v>127.8262</v>
      </c>
      <c r="BW171" s="22">
        <v>127.8262</v>
      </c>
      <c r="BX171" s="22">
        <v>130.70429999999999</v>
      </c>
      <c r="BY171" s="22">
        <v>139.01660000000001</v>
      </c>
      <c r="BZ171" s="22">
        <v>139.01660000000001</v>
      </c>
      <c r="CA171" s="22">
        <v>142.4204</v>
      </c>
      <c r="CB171" s="22">
        <v>144.1071</v>
      </c>
      <c r="CC171" s="22">
        <v>144.1071</v>
      </c>
      <c r="CD171" s="22">
        <v>142.4631</v>
      </c>
      <c r="CE171" s="22">
        <v>142.4631</v>
      </c>
      <c r="CF171" s="22">
        <v>142.4631</v>
      </c>
      <c r="CG171" s="22">
        <v>125.8561</v>
      </c>
      <c r="CH171" s="22">
        <v>125.8561</v>
      </c>
      <c r="CI171" s="22">
        <v>125.8561</v>
      </c>
      <c r="CJ171" s="22">
        <v>115.93470000000001</v>
      </c>
      <c r="CK171" s="22">
        <v>115.93470000000001</v>
      </c>
      <c r="CL171" s="22">
        <v>115.93470000000001</v>
      </c>
      <c r="CM171" s="22">
        <v>113.4641</v>
      </c>
      <c r="CN171" s="22">
        <v>113.4641</v>
      </c>
      <c r="CO171" s="22">
        <v>113.4641</v>
      </c>
      <c r="CP171" s="22">
        <v>112.37009999999999</v>
      </c>
      <c r="CQ171" s="22">
        <v>112.37009999999999</v>
      </c>
      <c r="CR171" s="22">
        <v>112.37009999999999</v>
      </c>
      <c r="CS171" s="22">
        <v>109.6985</v>
      </c>
      <c r="CT171" s="22">
        <v>109.6985</v>
      </c>
      <c r="CU171" s="22">
        <v>109.6985</v>
      </c>
      <c r="CV171" s="22">
        <v>114.48690000000001</v>
      </c>
      <c r="CW171" s="22">
        <v>114.48690000000001</v>
      </c>
      <c r="CX171" s="22">
        <v>114.4312</v>
      </c>
      <c r="CY171" s="22">
        <v>113.9481</v>
      </c>
      <c r="CZ171" s="22">
        <v>113.9481</v>
      </c>
      <c r="DA171" s="22">
        <v>113.9481</v>
      </c>
      <c r="DB171" s="22">
        <v>114.12309999999999</v>
      </c>
      <c r="DC171" s="22">
        <v>113.9118</v>
      </c>
      <c r="DD171" s="22">
        <v>113.9118</v>
      </c>
      <c r="DE171" s="22">
        <v>115.0504</v>
      </c>
      <c r="DF171" s="22">
        <v>115.0504</v>
      </c>
      <c r="DG171" s="22">
        <v>115.0504</v>
      </c>
      <c r="DH171" s="22">
        <v>115.0504</v>
      </c>
      <c r="DI171" s="22">
        <v>112.2178</v>
      </c>
      <c r="DJ171" s="22">
        <v>112.1191</v>
      </c>
      <c r="DK171" s="22">
        <v>112.1191</v>
      </c>
      <c r="DL171" s="22">
        <v>111.79340000000001</v>
      </c>
      <c r="DM171" s="22">
        <v>111.6288</v>
      </c>
      <c r="DN171" s="22">
        <v>107.2843</v>
      </c>
      <c r="DO171" s="22">
        <v>106.17529999999999</v>
      </c>
      <c r="DP171" s="22">
        <v>106.5866</v>
      </c>
      <c r="DQ171" s="22">
        <v>106.5866</v>
      </c>
      <c r="DR171" s="22">
        <v>105.85080000000001</v>
      </c>
      <c r="DS171" s="22">
        <v>105.85080000000001</v>
      </c>
      <c r="DT171" s="22">
        <v>105.51819999999999</v>
      </c>
      <c r="DU171" s="22">
        <v>105.3984</v>
      </c>
      <c r="DV171" s="22">
        <v>105.3984</v>
      </c>
      <c r="DW171" s="22">
        <v>105.27849999999999</v>
      </c>
      <c r="DX171" s="22">
        <v>105.1734</v>
      </c>
      <c r="DY171" s="22">
        <v>105.1734</v>
      </c>
      <c r="DZ171" s="22">
        <v>103.74290000000001</v>
      </c>
      <c r="EA171" s="22">
        <v>103.74290000000001</v>
      </c>
      <c r="EB171" s="22">
        <v>104.0278</v>
      </c>
      <c r="EC171" s="22">
        <v>104.0278</v>
      </c>
      <c r="ED171" s="22">
        <v>105.8959</v>
      </c>
      <c r="EE171" s="22">
        <v>105.7851</v>
      </c>
      <c r="EF171" s="22">
        <v>104.32470000000001</v>
      </c>
      <c r="EG171" s="22">
        <v>104.3897</v>
      </c>
      <c r="EH171" s="22">
        <v>104.1305</v>
      </c>
      <c r="EI171" s="22">
        <v>104.35680000000001</v>
      </c>
      <c r="EJ171" s="22">
        <v>104.3446</v>
      </c>
      <c r="EK171" s="22">
        <v>104.4619</v>
      </c>
      <c r="EL171" s="22">
        <v>104.425</v>
      </c>
      <c r="EM171" s="22">
        <v>104.4226</v>
      </c>
      <c r="EN171" s="22">
        <v>104.4149</v>
      </c>
      <c r="EO171" s="22">
        <v>104.2473</v>
      </c>
      <c r="EP171" s="22">
        <v>104.15</v>
      </c>
      <c r="EQ171" s="22">
        <v>104.1237</v>
      </c>
      <c r="ER171" s="22">
        <v>104.1352</v>
      </c>
      <c r="ES171" s="22">
        <v>104.124</v>
      </c>
      <c r="ET171" s="22">
        <v>103.9982</v>
      </c>
      <c r="EU171" s="22">
        <v>103.85590000000001</v>
      </c>
      <c r="EV171" s="22">
        <v>103.8104</v>
      </c>
      <c r="EW171" s="22">
        <v>103.83320000000001</v>
      </c>
      <c r="EX171" s="22">
        <v>103.82429999999999</v>
      </c>
      <c r="EY171" s="22">
        <v>103.8171</v>
      </c>
      <c r="EZ171" s="22">
        <v>103.68680000000001</v>
      </c>
      <c r="FA171" s="22">
        <v>94.841700000000003</v>
      </c>
      <c r="FB171" s="22">
        <v>94.458600000000004</v>
      </c>
      <c r="FC171" s="22">
        <v>93.747900000000001</v>
      </c>
      <c r="FD171" s="22">
        <v>93.792299999999997</v>
      </c>
      <c r="FE171" s="22">
        <v>92.826099999999997</v>
      </c>
      <c r="FF171" s="22">
        <v>93.226500000000001</v>
      </c>
      <c r="FG171" s="22">
        <v>94.349900000000005</v>
      </c>
      <c r="FH171" s="22">
        <v>95.396699999999996</v>
      </c>
      <c r="FI171" s="22">
        <v>95.824700000000007</v>
      </c>
      <c r="FJ171" s="22">
        <v>95.870699999999999</v>
      </c>
      <c r="FK171" s="22">
        <v>96.573800000000006</v>
      </c>
      <c r="FL171" s="22">
        <v>96.280199999999994</v>
      </c>
      <c r="FM171" s="22">
        <v>95.880799999999994</v>
      </c>
      <c r="FN171" s="22">
        <v>95.352800000000002</v>
      </c>
      <c r="FO171" s="22">
        <v>95.874499999999998</v>
      </c>
      <c r="FP171" s="22">
        <v>95.779499999999999</v>
      </c>
      <c r="FQ171" s="22">
        <v>96.111599999999996</v>
      </c>
      <c r="FR171" s="22">
        <v>95.991200000000006</v>
      </c>
      <c r="FS171" s="22">
        <v>96.527000000000001</v>
      </c>
      <c r="FT171" s="22">
        <v>96.262900000000002</v>
      </c>
      <c r="FU171" s="22">
        <v>96.153300000000002</v>
      </c>
      <c r="FV171" s="22">
        <v>96.27</v>
      </c>
      <c r="FW171" s="22">
        <v>96.761799999999994</v>
      </c>
      <c r="FX171" s="22">
        <v>96.852599999999995</v>
      </c>
      <c r="FY171" s="22">
        <v>98.885400000000004</v>
      </c>
      <c r="FZ171" s="22">
        <v>98.912099999999995</v>
      </c>
      <c r="GA171" s="22">
        <v>98.763099999999994</v>
      </c>
      <c r="GB171" s="22">
        <v>99.233900000000006</v>
      </c>
      <c r="GC171" s="22">
        <v>99.594200000000001</v>
      </c>
      <c r="GD171" s="22">
        <v>100.28279999999999</v>
      </c>
      <c r="GE171" s="22">
        <v>101.21429999999999</v>
      </c>
      <c r="GF171" s="22">
        <v>101.84220000000001</v>
      </c>
      <c r="GG171" s="22">
        <v>103.81019999999999</v>
      </c>
      <c r="GH171" s="22">
        <v>104.7317</v>
      </c>
      <c r="GI171" s="22">
        <v>105.1583</v>
      </c>
      <c r="GJ171" s="22">
        <v>106.13509999999999</v>
      </c>
      <c r="GK171" s="22">
        <v>106.1554</v>
      </c>
      <c r="GL171" s="22">
        <v>106.2308</v>
      </c>
      <c r="GM171" s="22">
        <v>106.0759</v>
      </c>
      <c r="GN171" s="22">
        <v>107.13249999999999</v>
      </c>
      <c r="GO171" s="22">
        <v>106.5243</v>
      </c>
      <c r="GP171" s="22">
        <v>106.5852</v>
      </c>
      <c r="GQ171" s="22">
        <v>107.3665</v>
      </c>
      <c r="GR171" s="22">
        <v>106.4422</v>
      </c>
      <c r="GS171" s="22">
        <v>106.4695</v>
      </c>
      <c r="GT171" s="22">
        <v>106.27290000000001</v>
      </c>
      <c r="GU171" s="22">
        <v>106.3142</v>
      </c>
      <c r="GV171" s="22">
        <v>105.80070000000001</v>
      </c>
      <c r="GW171" s="22">
        <v>106.09010000000001</v>
      </c>
      <c r="GX171" s="22">
        <v>106.05540000000001</v>
      </c>
      <c r="GY171" s="22">
        <v>105.9174</v>
      </c>
      <c r="GZ171" s="22">
        <v>106.4714</v>
      </c>
      <c r="HA171" s="22">
        <v>103.0228</v>
      </c>
      <c r="HB171" s="22">
        <v>103.3021</v>
      </c>
      <c r="HC171" s="22">
        <v>102.71299999999999</v>
      </c>
      <c r="HD171" s="22">
        <v>101.99469999999999</v>
      </c>
      <c r="HE171" s="22">
        <v>102.914</v>
      </c>
      <c r="HF171" s="22">
        <v>103.1751</v>
      </c>
      <c r="HG171" s="22">
        <v>102.3091</v>
      </c>
      <c r="HH171" s="22">
        <v>101.7954</v>
      </c>
      <c r="HI171" s="22">
        <v>100.0209</v>
      </c>
      <c r="HJ171" s="22">
        <v>99.703999999999994</v>
      </c>
      <c r="HK171" s="22">
        <v>99.081599999999995</v>
      </c>
      <c r="HL171" s="22">
        <v>99.046999999999997</v>
      </c>
      <c r="HM171" s="22">
        <v>99.256500000000003</v>
      </c>
      <c r="HN171" s="22">
        <v>99.173400000000001</v>
      </c>
      <c r="HO171" s="22">
        <v>99.770499999999998</v>
      </c>
      <c r="HP171" s="22">
        <v>99.784300000000002</v>
      </c>
      <c r="HQ171" s="22">
        <v>99.945800000000006</v>
      </c>
      <c r="HR171" s="22">
        <v>99.717500000000001</v>
      </c>
      <c r="HS171" s="167">
        <v>100</v>
      </c>
      <c r="HT171" s="22">
        <v>100.24720000000001</v>
      </c>
      <c r="HU171" s="4">
        <v>101.8061</v>
      </c>
      <c r="HV171" s="4">
        <v>103.4281</v>
      </c>
      <c r="HW171" s="4">
        <v>104.11199999999999</v>
      </c>
      <c r="HX171" s="4">
        <v>104.57299999999999</v>
      </c>
      <c r="HY171" s="4">
        <v>106.5056</v>
      </c>
      <c r="HZ171" s="4">
        <v>110.9571</v>
      </c>
      <c r="IA171" s="4">
        <v>117.2821</v>
      </c>
      <c r="IB171" s="4">
        <v>118.38890000000001</v>
      </c>
      <c r="IC171" s="4">
        <v>119.27970000000001</v>
      </c>
      <c r="ID171" s="4">
        <v>120.997</v>
      </c>
      <c r="IE171" s="4">
        <v>120.1285</v>
      </c>
      <c r="IF171" s="4">
        <v>120.07850000000001</v>
      </c>
      <c r="IG171" s="4">
        <v>127.6044</v>
      </c>
      <c r="IH171" s="4">
        <v>128.34899999999999</v>
      </c>
      <c r="II171" s="4">
        <v>136.9812</v>
      </c>
      <c r="IJ171" s="28">
        <v>133.54150000000001</v>
      </c>
    </row>
    <row r="172" spans="1:244" s="94" customFormat="1" ht="11.1" customHeight="1" x14ac:dyDescent="0.2">
      <c r="A172" s="95" t="s">
        <v>3907</v>
      </c>
      <c r="B172"/>
      <c r="C172" t="s">
        <v>5621</v>
      </c>
      <c r="D172" s="46" t="s">
        <v>5362</v>
      </c>
      <c r="E172" s="58"/>
      <c r="F172" s="34"/>
      <c r="G172" s="34"/>
      <c r="H172" s="34" t="str">
        <f>IF(LEFT($J$1,1)="1",VLOOKUP($A172,PPI_IPI_PGA_PGAI!$A:$I,2,FALSE),IF(LEFT($J$1,1)="2",VLOOKUP($A172,PPI_IPI_PGA_PGAI!$A:$I,3,FALSE),IF(LEFT($J$1,1)="3",VLOOKUP($A172,PPI_IPI_PGA_PGAI!$A:$I,4,FALSE),VLOOKUP($A172,PPI_IPI_PGA_PGAI!$A:$I,5,FALSE))))</f>
        <v>Sonstige Produkte aus Eisen und Stahl</v>
      </c>
      <c r="I172" s="34"/>
      <c r="J172" s="34"/>
      <c r="K172" s="34"/>
      <c r="L172" s="34"/>
      <c r="M172" s="34"/>
      <c r="N172" s="191"/>
      <c r="O172" s="5">
        <v>0.27279999999999999</v>
      </c>
      <c r="P172" s="153" t="s">
        <v>5719</v>
      </c>
      <c r="Q172" s="153" t="s">
        <v>5719</v>
      </c>
      <c r="R172" s="153" t="s">
        <v>5719</v>
      </c>
      <c r="S172" s="153" t="s">
        <v>5719</v>
      </c>
      <c r="T172" s="153" t="s">
        <v>5719</v>
      </c>
      <c r="U172" s="153" t="s">
        <v>5719</v>
      </c>
      <c r="V172" s="153" t="s">
        <v>5719</v>
      </c>
      <c r="W172" s="153" t="s">
        <v>5719</v>
      </c>
      <c r="X172" s="153" t="s">
        <v>5719</v>
      </c>
      <c r="Y172" s="153" t="s">
        <v>5719</v>
      </c>
      <c r="Z172" s="153" t="s">
        <v>5719</v>
      </c>
      <c r="AA172" s="153" t="s">
        <v>5719</v>
      </c>
      <c r="AB172" s="153" t="s">
        <v>5719</v>
      </c>
      <c r="AC172" s="153" t="s">
        <v>5719</v>
      </c>
      <c r="AD172" s="153" t="s">
        <v>5719</v>
      </c>
      <c r="AE172" s="153" t="s">
        <v>5719</v>
      </c>
      <c r="AF172" s="153" t="s">
        <v>5719</v>
      </c>
      <c r="AG172" s="153" t="s">
        <v>5719</v>
      </c>
      <c r="AH172" s="153" t="s">
        <v>5719</v>
      </c>
      <c r="AI172" s="153" t="s">
        <v>5719</v>
      </c>
      <c r="AJ172" s="153" t="s">
        <v>5719</v>
      </c>
      <c r="AK172" s="153" t="s">
        <v>5719</v>
      </c>
      <c r="AL172" s="153" t="s">
        <v>5719</v>
      </c>
      <c r="AM172" s="153" t="s">
        <v>5719</v>
      </c>
      <c r="AN172" s="153" t="s">
        <v>5719</v>
      </c>
      <c r="AO172" s="153" t="s">
        <v>5719</v>
      </c>
      <c r="AP172" s="153" t="s">
        <v>5719</v>
      </c>
      <c r="AQ172" s="153" t="s">
        <v>5719</v>
      </c>
      <c r="AR172" s="153" t="s">
        <v>5719</v>
      </c>
      <c r="AS172" s="153" t="s">
        <v>5719</v>
      </c>
      <c r="AT172" s="153" t="s">
        <v>5719</v>
      </c>
      <c r="AU172" s="153" t="s">
        <v>5719</v>
      </c>
      <c r="AV172" s="153" t="s">
        <v>5719</v>
      </c>
      <c r="AW172" s="153" t="s">
        <v>5719</v>
      </c>
      <c r="AX172" s="153" t="s">
        <v>5719</v>
      </c>
      <c r="AY172" s="153" t="s">
        <v>5719</v>
      </c>
      <c r="AZ172" s="153" t="s">
        <v>5719</v>
      </c>
      <c r="BA172" s="153" t="s">
        <v>5719</v>
      </c>
      <c r="BB172" s="153" t="s">
        <v>5719</v>
      </c>
      <c r="BC172" s="153" t="s">
        <v>5719</v>
      </c>
      <c r="BD172" s="153" t="s">
        <v>5719</v>
      </c>
      <c r="BE172" s="153" t="s">
        <v>5719</v>
      </c>
      <c r="BF172" s="153" t="s">
        <v>5719</v>
      </c>
      <c r="BG172" s="153" t="s">
        <v>5719</v>
      </c>
      <c r="BH172" s="153" t="s">
        <v>5719</v>
      </c>
      <c r="BI172" s="153" t="s">
        <v>5719</v>
      </c>
      <c r="BJ172" s="153" t="s">
        <v>5719</v>
      </c>
      <c r="BK172" s="153" t="s">
        <v>5719</v>
      </c>
      <c r="BL172" s="153" t="s">
        <v>5719</v>
      </c>
      <c r="BM172" s="153" t="s">
        <v>5719</v>
      </c>
      <c r="BN172" s="153" t="s">
        <v>5719</v>
      </c>
      <c r="BO172" s="153" t="s">
        <v>5719</v>
      </c>
      <c r="BP172" s="153" t="s">
        <v>5719</v>
      </c>
      <c r="BQ172" s="153" t="s">
        <v>5719</v>
      </c>
      <c r="BR172" s="153" t="s">
        <v>5719</v>
      </c>
      <c r="BS172" s="153" t="s">
        <v>5719</v>
      </c>
      <c r="BT172" s="153" t="s">
        <v>5719</v>
      </c>
      <c r="BU172" s="153" t="s">
        <v>5719</v>
      </c>
      <c r="BV172" s="153" t="s">
        <v>5719</v>
      </c>
      <c r="BW172" s="153" t="s">
        <v>5719</v>
      </c>
      <c r="BX172" s="153" t="s">
        <v>5719</v>
      </c>
      <c r="BY172" s="153" t="s">
        <v>5719</v>
      </c>
      <c r="BZ172" s="153" t="s">
        <v>5719</v>
      </c>
      <c r="CA172" s="153" t="s">
        <v>5719</v>
      </c>
      <c r="CB172" s="153" t="s">
        <v>5719</v>
      </c>
      <c r="CC172" s="153" t="s">
        <v>5719</v>
      </c>
      <c r="CD172" s="153" t="s">
        <v>5719</v>
      </c>
      <c r="CE172" s="153" t="s">
        <v>5719</v>
      </c>
      <c r="CF172" s="153" t="s">
        <v>5719</v>
      </c>
      <c r="CG172" s="153" t="s">
        <v>5719</v>
      </c>
      <c r="CH172" s="153" t="s">
        <v>5719</v>
      </c>
      <c r="CI172" s="153" t="s">
        <v>5719</v>
      </c>
      <c r="CJ172" s="153" t="s">
        <v>5719</v>
      </c>
      <c r="CK172" s="153" t="s">
        <v>5719</v>
      </c>
      <c r="CL172" s="153" t="s">
        <v>5719</v>
      </c>
      <c r="CM172" s="153" t="s">
        <v>5719</v>
      </c>
      <c r="CN172" s="153" t="s">
        <v>5719</v>
      </c>
      <c r="CO172" s="153" t="s">
        <v>5719</v>
      </c>
      <c r="CP172" s="153" t="s">
        <v>5719</v>
      </c>
      <c r="CQ172" s="153" t="s">
        <v>5719</v>
      </c>
      <c r="CR172" s="153" t="s">
        <v>5719</v>
      </c>
      <c r="CS172" s="153" t="s">
        <v>5719</v>
      </c>
      <c r="CT172" s="153" t="s">
        <v>5719</v>
      </c>
      <c r="CU172" s="153" t="s">
        <v>5719</v>
      </c>
      <c r="CV172" s="153" t="s">
        <v>5719</v>
      </c>
      <c r="CW172" s="153" t="s">
        <v>5719</v>
      </c>
      <c r="CX172" s="153" t="s">
        <v>5719</v>
      </c>
      <c r="CY172" s="153" t="s">
        <v>5719</v>
      </c>
      <c r="CZ172" s="153" t="s">
        <v>5719</v>
      </c>
      <c r="DA172" s="153" t="s">
        <v>5719</v>
      </c>
      <c r="DB172" s="153" t="s">
        <v>5719</v>
      </c>
      <c r="DC172" s="153" t="s">
        <v>5719</v>
      </c>
      <c r="DD172" s="153" t="s">
        <v>5719</v>
      </c>
      <c r="DE172" s="153" t="s">
        <v>5719</v>
      </c>
      <c r="DF172" s="153" t="s">
        <v>5719</v>
      </c>
      <c r="DG172" s="153" t="s">
        <v>5719</v>
      </c>
      <c r="DH172" s="153" t="s">
        <v>5719</v>
      </c>
      <c r="DI172" s="153" t="s">
        <v>5719</v>
      </c>
      <c r="DJ172" s="153" t="s">
        <v>5719</v>
      </c>
      <c r="DK172" s="153" t="s">
        <v>5719</v>
      </c>
      <c r="DL172" s="153" t="s">
        <v>5719</v>
      </c>
      <c r="DM172" s="153" t="s">
        <v>5719</v>
      </c>
      <c r="DN172" s="153" t="s">
        <v>5719</v>
      </c>
      <c r="DO172" s="153" t="s">
        <v>5719</v>
      </c>
      <c r="DP172" s="153" t="s">
        <v>5719</v>
      </c>
      <c r="DQ172" s="153" t="s">
        <v>5719</v>
      </c>
      <c r="DR172" s="153" t="s">
        <v>5719</v>
      </c>
      <c r="DS172" s="153" t="s">
        <v>5719</v>
      </c>
      <c r="DT172" s="153" t="s">
        <v>5719</v>
      </c>
      <c r="DU172" s="153" t="s">
        <v>5719</v>
      </c>
      <c r="DV172" s="153" t="s">
        <v>5719</v>
      </c>
      <c r="DW172" s="153" t="s">
        <v>5719</v>
      </c>
      <c r="DX172" s="153" t="s">
        <v>5719</v>
      </c>
      <c r="DY172" s="153" t="s">
        <v>5719</v>
      </c>
      <c r="DZ172" s="153" t="s">
        <v>5719</v>
      </c>
      <c r="EA172" s="153" t="s">
        <v>5719</v>
      </c>
      <c r="EB172" s="153" t="s">
        <v>5719</v>
      </c>
      <c r="EC172" s="153" t="s">
        <v>5719</v>
      </c>
      <c r="ED172" s="153" t="s">
        <v>5719</v>
      </c>
      <c r="EE172" s="153" t="s">
        <v>5719</v>
      </c>
      <c r="EF172" s="153" t="s">
        <v>5719</v>
      </c>
      <c r="EG172" s="153" t="s">
        <v>5719</v>
      </c>
      <c r="EH172" s="153" t="s">
        <v>5719</v>
      </c>
      <c r="EI172" s="153" t="s">
        <v>5719</v>
      </c>
      <c r="EJ172" s="153" t="s">
        <v>5719</v>
      </c>
      <c r="EK172" s="153" t="s">
        <v>5719</v>
      </c>
      <c r="EL172" s="153" t="s">
        <v>5719</v>
      </c>
      <c r="EM172" s="153" t="s">
        <v>5719</v>
      </c>
      <c r="EN172" s="153" t="s">
        <v>5719</v>
      </c>
      <c r="EO172" s="153" t="s">
        <v>5719</v>
      </c>
      <c r="EP172" s="153" t="s">
        <v>5719</v>
      </c>
      <c r="EQ172" s="153" t="s">
        <v>5719</v>
      </c>
      <c r="ER172" s="153" t="s">
        <v>5719</v>
      </c>
      <c r="ES172" s="153" t="s">
        <v>5719</v>
      </c>
      <c r="ET172" s="153" t="s">
        <v>5719</v>
      </c>
      <c r="EU172" s="153" t="s">
        <v>5719</v>
      </c>
      <c r="EV172" s="153" t="s">
        <v>5719</v>
      </c>
      <c r="EW172" s="153" t="s">
        <v>5719</v>
      </c>
      <c r="EX172" s="153" t="s">
        <v>5719</v>
      </c>
      <c r="EY172" s="153" t="s">
        <v>5719</v>
      </c>
      <c r="EZ172" s="153" t="s">
        <v>5719</v>
      </c>
      <c r="FA172" s="153" t="s">
        <v>5719</v>
      </c>
      <c r="FB172" s="153" t="s">
        <v>5719</v>
      </c>
      <c r="FC172" s="153" t="s">
        <v>5719</v>
      </c>
      <c r="FD172" s="153" t="s">
        <v>5719</v>
      </c>
      <c r="FE172" s="153" t="s">
        <v>5719</v>
      </c>
      <c r="FF172" s="153" t="s">
        <v>5719</v>
      </c>
      <c r="FG172" s="153" t="s">
        <v>5719</v>
      </c>
      <c r="FH172" s="153" t="s">
        <v>5719</v>
      </c>
      <c r="FI172" s="153" t="s">
        <v>5719</v>
      </c>
      <c r="FJ172" s="153" t="s">
        <v>5719</v>
      </c>
      <c r="FK172" s="153" t="s">
        <v>5719</v>
      </c>
      <c r="FL172" s="153" t="s">
        <v>5719</v>
      </c>
      <c r="FM172" s="153" t="s">
        <v>5719</v>
      </c>
      <c r="FN172" s="153" t="s">
        <v>5719</v>
      </c>
      <c r="FO172" s="153" t="s">
        <v>5719</v>
      </c>
      <c r="FP172" s="153" t="s">
        <v>5719</v>
      </c>
      <c r="FQ172" s="153" t="s">
        <v>5719</v>
      </c>
      <c r="FR172" s="153" t="s">
        <v>5719</v>
      </c>
      <c r="FS172" s="153" t="s">
        <v>5719</v>
      </c>
      <c r="FT172" s="153" t="s">
        <v>5719</v>
      </c>
      <c r="FU172" s="153" t="s">
        <v>5719</v>
      </c>
      <c r="FV172" s="153" t="s">
        <v>5719</v>
      </c>
      <c r="FW172" s="153" t="s">
        <v>5719</v>
      </c>
      <c r="FX172" s="153" t="s">
        <v>5719</v>
      </c>
      <c r="FY172" s="153" t="s">
        <v>5719</v>
      </c>
      <c r="FZ172" s="153" t="s">
        <v>5719</v>
      </c>
      <c r="GA172" s="153" t="s">
        <v>5719</v>
      </c>
      <c r="GB172" s="153" t="s">
        <v>5719</v>
      </c>
      <c r="GC172" s="153" t="s">
        <v>5719</v>
      </c>
      <c r="GD172" s="153" t="s">
        <v>5719</v>
      </c>
      <c r="GE172" s="153" t="s">
        <v>5719</v>
      </c>
      <c r="GF172" s="153" t="s">
        <v>5719</v>
      </c>
      <c r="GG172" s="153" t="s">
        <v>5719</v>
      </c>
      <c r="GH172" s="153" t="s">
        <v>5719</v>
      </c>
      <c r="GI172" s="153" t="s">
        <v>5719</v>
      </c>
      <c r="GJ172" s="153" t="s">
        <v>5719</v>
      </c>
      <c r="GK172" s="153" t="s">
        <v>5719</v>
      </c>
      <c r="GL172" s="153" t="s">
        <v>5719</v>
      </c>
      <c r="GM172" s="153" t="s">
        <v>5719</v>
      </c>
      <c r="GN172" s="153" t="s">
        <v>5719</v>
      </c>
      <c r="GO172" s="153" t="s">
        <v>5719</v>
      </c>
      <c r="GP172" s="153" t="s">
        <v>5719</v>
      </c>
      <c r="GQ172" s="153" t="s">
        <v>5719</v>
      </c>
      <c r="GR172" s="153" t="s">
        <v>5719</v>
      </c>
      <c r="GS172" s="153" t="s">
        <v>5719</v>
      </c>
      <c r="GT172" s="153" t="s">
        <v>5719</v>
      </c>
      <c r="GU172" s="153" t="s">
        <v>5719</v>
      </c>
      <c r="GV172" s="153" t="s">
        <v>5719</v>
      </c>
      <c r="GW172" s="153" t="s">
        <v>5719</v>
      </c>
      <c r="GX172" s="153" t="s">
        <v>5719</v>
      </c>
      <c r="GY172" s="153" t="s">
        <v>5719</v>
      </c>
      <c r="GZ172" s="153" t="s">
        <v>5719</v>
      </c>
      <c r="HA172" s="153" t="s">
        <v>5719</v>
      </c>
      <c r="HB172" s="153" t="s">
        <v>5719</v>
      </c>
      <c r="HC172" s="153" t="s">
        <v>5719</v>
      </c>
      <c r="HD172" s="153" t="s">
        <v>5719</v>
      </c>
      <c r="HE172" s="153" t="s">
        <v>5719</v>
      </c>
      <c r="HF172" s="153" t="s">
        <v>5719</v>
      </c>
      <c r="HG172" s="153" t="s">
        <v>5719</v>
      </c>
      <c r="HH172" s="153" t="s">
        <v>5719</v>
      </c>
      <c r="HI172" s="153" t="s">
        <v>5719</v>
      </c>
      <c r="HJ172" s="153" t="s">
        <v>5719</v>
      </c>
      <c r="HK172" s="153" t="s">
        <v>5719</v>
      </c>
      <c r="HL172" s="153" t="s">
        <v>5719</v>
      </c>
      <c r="HM172" s="153" t="s">
        <v>5719</v>
      </c>
      <c r="HN172" s="153" t="s">
        <v>5719</v>
      </c>
      <c r="HO172" s="153" t="s">
        <v>5719</v>
      </c>
      <c r="HP172" s="153" t="s">
        <v>5719</v>
      </c>
      <c r="HQ172" s="153" t="s">
        <v>5719</v>
      </c>
      <c r="HR172" s="153" t="s">
        <v>5719</v>
      </c>
      <c r="HS172" s="167">
        <v>100</v>
      </c>
      <c r="HT172" s="22">
        <v>101.21510000000001</v>
      </c>
      <c r="HU172" s="4">
        <v>101.126</v>
      </c>
      <c r="HV172" s="4">
        <v>102.06959999999999</v>
      </c>
      <c r="HW172" s="4">
        <v>103.83629999999999</v>
      </c>
      <c r="HX172" s="4">
        <v>103.7166</v>
      </c>
      <c r="HY172" s="4">
        <v>104.2407</v>
      </c>
      <c r="HZ172" s="4">
        <v>104.3134</v>
      </c>
      <c r="IA172" s="4">
        <v>103.8657</v>
      </c>
      <c r="IB172" s="4">
        <v>104.3903</v>
      </c>
      <c r="IC172" s="4">
        <v>105.5059</v>
      </c>
      <c r="ID172" s="4">
        <v>106.4128</v>
      </c>
      <c r="IE172" s="4">
        <v>105.86969999999999</v>
      </c>
      <c r="IF172" s="4">
        <v>106.7681</v>
      </c>
      <c r="IG172" s="4">
        <v>106.8445</v>
      </c>
      <c r="IH172" s="4">
        <v>106.5479</v>
      </c>
      <c r="II172" s="4">
        <v>106.79900000000001</v>
      </c>
      <c r="IJ172" s="28">
        <v>108.5196</v>
      </c>
    </row>
    <row r="173" spans="1:244" s="94" customFormat="1" ht="11.1" customHeight="1" x14ac:dyDescent="0.2">
      <c r="A173" s="95" t="s">
        <v>2363</v>
      </c>
      <c r="B173"/>
      <c r="C173" t="s">
        <v>5622</v>
      </c>
      <c r="D173" s="46" t="s">
        <v>90</v>
      </c>
      <c r="E173" s="58"/>
      <c r="F173" s="34"/>
      <c r="G173" s="34"/>
      <c r="H173" s="34" t="str">
        <f>IF(LEFT($J$1,1)="1",VLOOKUP($A173,PPI_IPI_PGA_PGAI!$A:$I,2,FALSE),IF(LEFT($J$1,1)="2",VLOOKUP($A173,PPI_IPI_PGA_PGAI!$A:$I,3,FALSE),IF(LEFT($J$1,1)="3",VLOOKUP($A173,PPI_IPI_PGA_PGAI!$A:$I,4,FALSE),VLOOKUP($A173,PPI_IPI_PGA_PGAI!$A:$I,5,FALSE))))</f>
        <v>Nichteisen-Metalle</v>
      </c>
      <c r="I173" s="34"/>
      <c r="J173" s="34"/>
      <c r="K173" s="34"/>
      <c r="L173" s="34"/>
      <c r="M173" s="34"/>
      <c r="N173" s="191"/>
      <c r="O173" s="5">
        <v>0.56869999999999998</v>
      </c>
      <c r="P173" s="22">
        <v>87.865600000000001</v>
      </c>
      <c r="Q173" s="22">
        <v>87.983800000000002</v>
      </c>
      <c r="R173" s="22">
        <v>87.943100000000001</v>
      </c>
      <c r="S173" s="22">
        <v>88.758799999999994</v>
      </c>
      <c r="T173" s="22">
        <v>88.886399999999995</v>
      </c>
      <c r="U173" s="22">
        <v>89.22</v>
      </c>
      <c r="V173" s="22">
        <v>89.603200000000001</v>
      </c>
      <c r="W173" s="22">
        <v>89.751300000000001</v>
      </c>
      <c r="X173" s="22">
        <v>90.585099999999997</v>
      </c>
      <c r="Y173" s="22">
        <v>91.335099999999997</v>
      </c>
      <c r="Z173" s="22">
        <v>94.065200000000004</v>
      </c>
      <c r="AA173" s="22">
        <v>96.058099999999996</v>
      </c>
      <c r="AB173" s="22">
        <v>96.290700000000001</v>
      </c>
      <c r="AC173" s="22">
        <v>96.616900000000001</v>
      </c>
      <c r="AD173" s="22">
        <v>96.585499999999996</v>
      </c>
      <c r="AE173" s="22">
        <v>97.497600000000006</v>
      </c>
      <c r="AF173" s="22">
        <v>97.949399999999997</v>
      </c>
      <c r="AG173" s="22">
        <v>99.784700000000001</v>
      </c>
      <c r="AH173" s="22">
        <v>99.143699999999995</v>
      </c>
      <c r="AI173" s="22">
        <v>99.430899999999994</v>
      </c>
      <c r="AJ173" s="22">
        <v>99.253399999999999</v>
      </c>
      <c r="AK173" s="22">
        <v>99.483699999999999</v>
      </c>
      <c r="AL173" s="22">
        <v>100.33459999999999</v>
      </c>
      <c r="AM173" s="22">
        <v>100.8584</v>
      </c>
      <c r="AN173" s="22">
        <v>100.369</v>
      </c>
      <c r="AO173" s="22">
        <v>100.12779999999999</v>
      </c>
      <c r="AP173" s="22">
        <v>101.11660000000001</v>
      </c>
      <c r="AQ173" s="22">
        <v>101.74250000000001</v>
      </c>
      <c r="AR173" s="22">
        <v>103.179</v>
      </c>
      <c r="AS173" s="22">
        <v>103.85980000000001</v>
      </c>
      <c r="AT173" s="22">
        <v>105.0425</v>
      </c>
      <c r="AU173" s="22">
        <v>109.1212</v>
      </c>
      <c r="AV173" s="22">
        <v>111.4481</v>
      </c>
      <c r="AW173" s="22">
        <v>115.05500000000001</v>
      </c>
      <c r="AX173" s="22">
        <v>117.9402</v>
      </c>
      <c r="AY173" s="22">
        <v>127.4727</v>
      </c>
      <c r="AZ173" s="22">
        <v>130.3663</v>
      </c>
      <c r="BA173" s="22">
        <v>137.41059999999999</v>
      </c>
      <c r="BB173" s="22">
        <v>135.56370000000001</v>
      </c>
      <c r="BC173" s="22">
        <v>135.1918</v>
      </c>
      <c r="BD173" s="22">
        <v>136.33869999999999</v>
      </c>
      <c r="BE173" s="22">
        <v>136.6815</v>
      </c>
      <c r="BF173" s="22">
        <v>137.8563</v>
      </c>
      <c r="BG173" s="22">
        <v>135.5977</v>
      </c>
      <c r="BH173" s="22">
        <v>134.03540000000001</v>
      </c>
      <c r="BI173" s="22">
        <v>132.53360000000001</v>
      </c>
      <c r="BJ173" s="22">
        <v>134.15129999999999</v>
      </c>
      <c r="BK173" s="22">
        <v>137.3629</v>
      </c>
      <c r="BL173" s="22">
        <v>142.31370000000001</v>
      </c>
      <c r="BM173" s="22">
        <v>140.624</v>
      </c>
      <c r="BN173" s="22">
        <v>139.8939</v>
      </c>
      <c r="BO173" s="22">
        <v>140.85839999999999</v>
      </c>
      <c r="BP173" s="22">
        <v>138.126</v>
      </c>
      <c r="BQ173" s="22">
        <v>138.08529999999999</v>
      </c>
      <c r="BR173" s="22">
        <v>134.01830000000001</v>
      </c>
      <c r="BS173" s="22">
        <v>131.2371</v>
      </c>
      <c r="BT173" s="22">
        <v>129.47280000000001</v>
      </c>
      <c r="BU173" s="22">
        <v>127.9781</v>
      </c>
      <c r="BV173" s="22">
        <v>132.37440000000001</v>
      </c>
      <c r="BW173" s="22">
        <v>130.30260000000001</v>
      </c>
      <c r="BX173" s="22">
        <v>131.8442</v>
      </c>
      <c r="BY173" s="22">
        <v>129.6944</v>
      </c>
      <c r="BZ173" s="22">
        <v>130.8776</v>
      </c>
      <c r="CA173" s="22">
        <v>129.32919999999999</v>
      </c>
      <c r="CB173" s="22">
        <v>126.0852</v>
      </c>
      <c r="CC173" s="22">
        <v>121.2435</v>
      </c>
      <c r="CD173" s="22">
        <v>109.8486</v>
      </c>
      <c r="CE173" s="22">
        <v>103.8064</v>
      </c>
      <c r="CF173" s="22">
        <v>97.763499999999993</v>
      </c>
      <c r="CG173" s="22">
        <v>93.506399999999999</v>
      </c>
      <c r="CH173" s="22">
        <v>90.364800000000002</v>
      </c>
      <c r="CI173" s="22">
        <v>94.167199999999994</v>
      </c>
      <c r="CJ173" s="22">
        <v>92.155900000000003</v>
      </c>
      <c r="CK173" s="22">
        <v>92.187700000000007</v>
      </c>
      <c r="CL173" s="22">
        <v>93.292500000000004</v>
      </c>
      <c r="CM173" s="22">
        <v>96.849800000000002</v>
      </c>
      <c r="CN173" s="22">
        <v>99.617000000000004</v>
      </c>
      <c r="CO173" s="22">
        <v>98.343800000000002</v>
      </c>
      <c r="CP173" s="22">
        <v>99.044700000000006</v>
      </c>
      <c r="CQ173" s="22">
        <v>102.3905</v>
      </c>
      <c r="CR173" s="22">
        <v>106.64960000000001</v>
      </c>
      <c r="CS173" s="22">
        <v>104.95820000000001</v>
      </c>
      <c r="CT173" s="22">
        <v>109.4515</v>
      </c>
      <c r="CU173" s="22">
        <v>112.1366</v>
      </c>
      <c r="CV173" s="22">
        <v>110.56229999999999</v>
      </c>
      <c r="CW173" s="22">
        <v>107.5748</v>
      </c>
      <c r="CX173" s="22">
        <v>104.28400000000001</v>
      </c>
      <c r="CY173" s="22">
        <v>108.92440000000001</v>
      </c>
      <c r="CZ173" s="22">
        <v>108.1949</v>
      </c>
      <c r="DA173" s="22">
        <v>110.6812</v>
      </c>
      <c r="DB173" s="22">
        <v>112.7779</v>
      </c>
      <c r="DC173" s="22">
        <v>113.68089999999999</v>
      </c>
      <c r="DD173" s="22">
        <v>117.5736</v>
      </c>
      <c r="DE173" s="22">
        <v>117.7075</v>
      </c>
      <c r="DF173" s="22">
        <v>117.16670000000001</v>
      </c>
      <c r="DG173" s="22">
        <v>116.4173</v>
      </c>
      <c r="DH173" s="22">
        <v>114.7312</v>
      </c>
      <c r="DI173" s="22">
        <v>113.5437</v>
      </c>
      <c r="DJ173" s="22">
        <v>113.5902</v>
      </c>
      <c r="DK173" s="22">
        <v>111.2381</v>
      </c>
      <c r="DL173" s="22">
        <v>110.361</v>
      </c>
      <c r="DM173" s="22">
        <v>108.5844</v>
      </c>
      <c r="DN173" s="22">
        <v>109.89239999999999</v>
      </c>
      <c r="DO173" s="22">
        <v>110.65300000000001</v>
      </c>
      <c r="DP173" s="22">
        <v>110.1942</v>
      </c>
      <c r="DQ173" s="22">
        <v>111.1758</v>
      </c>
      <c r="DR173" s="22">
        <v>111.3651</v>
      </c>
      <c r="DS173" s="22">
        <v>111.13549999999999</v>
      </c>
      <c r="DT173" s="22">
        <v>110.8849</v>
      </c>
      <c r="DU173" s="22">
        <v>109.5675</v>
      </c>
      <c r="DV173" s="22">
        <v>109.4772</v>
      </c>
      <c r="DW173" s="22">
        <v>109.32170000000001</v>
      </c>
      <c r="DX173" s="22">
        <v>109.095</v>
      </c>
      <c r="DY173" s="22">
        <v>110.38930000000001</v>
      </c>
      <c r="DZ173" s="22">
        <v>109.2423</v>
      </c>
      <c r="EA173" s="22">
        <v>110.38509999999999</v>
      </c>
      <c r="EB173" s="22">
        <v>110.611</v>
      </c>
      <c r="EC173" s="22">
        <v>111.3447</v>
      </c>
      <c r="ED173" s="22">
        <v>110.46120000000001</v>
      </c>
      <c r="EE173" s="22">
        <v>109.6853</v>
      </c>
      <c r="EF173" s="22">
        <v>108.6344</v>
      </c>
      <c r="EG173" s="22">
        <v>110.87260000000001</v>
      </c>
      <c r="EH173" s="22">
        <v>108.884</v>
      </c>
      <c r="EI173" s="22">
        <v>108.92230000000001</v>
      </c>
      <c r="EJ173" s="22">
        <v>108.9358</v>
      </c>
      <c r="EK173" s="22">
        <v>108.3163</v>
      </c>
      <c r="EL173" s="22">
        <v>108.68510000000001</v>
      </c>
      <c r="EM173" s="22">
        <v>107.9748</v>
      </c>
      <c r="EN173" s="22">
        <v>108.5835</v>
      </c>
      <c r="EO173" s="22">
        <v>107.6872</v>
      </c>
      <c r="EP173" s="22">
        <v>106.7689</v>
      </c>
      <c r="EQ173" s="22">
        <v>105.9781</v>
      </c>
      <c r="ER173" s="22">
        <v>105.8032</v>
      </c>
      <c r="ES173" s="22">
        <v>106.7766</v>
      </c>
      <c r="ET173" s="22">
        <v>106.8265</v>
      </c>
      <c r="EU173" s="22">
        <v>107.94329999999999</v>
      </c>
      <c r="EV173" s="22">
        <v>108.0552</v>
      </c>
      <c r="EW173" s="22">
        <v>109.4055</v>
      </c>
      <c r="EX173" s="22">
        <v>109.86539999999999</v>
      </c>
      <c r="EY173" s="22">
        <v>109.9395</v>
      </c>
      <c r="EZ173" s="22">
        <v>110.0655</v>
      </c>
      <c r="FA173" s="22">
        <v>102.8835</v>
      </c>
      <c r="FB173" s="22">
        <v>104.1498</v>
      </c>
      <c r="FC173" s="22">
        <v>103.3968</v>
      </c>
      <c r="FD173" s="22">
        <v>103.6866</v>
      </c>
      <c r="FE173" s="22">
        <v>103.2594</v>
      </c>
      <c r="FF173" s="22">
        <v>102.71980000000001</v>
      </c>
      <c r="FG173" s="22">
        <v>102.47709999999999</v>
      </c>
      <c r="FH173" s="22">
        <v>102.22580000000001</v>
      </c>
      <c r="FI173" s="22">
        <v>101.23439999999999</v>
      </c>
      <c r="FJ173" s="22">
        <v>100.79089999999999</v>
      </c>
      <c r="FK173" s="22">
        <v>99.867900000000006</v>
      </c>
      <c r="FL173" s="22">
        <v>98.741799999999998</v>
      </c>
      <c r="FM173" s="22">
        <v>99.278700000000001</v>
      </c>
      <c r="FN173" s="22">
        <v>99.058199999999999</v>
      </c>
      <c r="FO173" s="22">
        <v>98.691199999999995</v>
      </c>
      <c r="FP173" s="22">
        <v>98.578299999999999</v>
      </c>
      <c r="FQ173" s="22">
        <v>98.321100000000001</v>
      </c>
      <c r="FR173" s="22">
        <v>98.226100000000002</v>
      </c>
      <c r="FS173" s="22">
        <v>98.026799999999994</v>
      </c>
      <c r="FT173" s="22">
        <v>98.424199999999999</v>
      </c>
      <c r="FU173" s="22">
        <v>98.729200000000006</v>
      </c>
      <c r="FV173" s="22">
        <v>98.816299999999998</v>
      </c>
      <c r="FW173" s="22">
        <v>99.993700000000004</v>
      </c>
      <c r="FX173" s="22">
        <v>100.30159999999999</v>
      </c>
      <c r="FY173" s="22">
        <v>100.32599999999999</v>
      </c>
      <c r="FZ173" s="22">
        <v>100.3014</v>
      </c>
      <c r="GA173" s="22">
        <v>101.2291</v>
      </c>
      <c r="GB173" s="22">
        <v>101.794</v>
      </c>
      <c r="GC173" s="22">
        <v>101.4931</v>
      </c>
      <c r="GD173" s="22">
        <v>101.91500000000001</v>
      </c>
      <c r="GE173" s="22">
        <v>104.7089</v>
      </c>
      <c r="GF173" s="22">
        <v>105.4</v>
      </c>
      <c r="GG173" s="22">
        <v>105.57859999999999</v>
      </c>
      <c r="GH173" s="22">
        <v>107.2503</v>
      </c>
      <c r="GI173" s="22">
        <v>106.9629</v>
      </c>
      <c r="GJ173" s="22">
        <v>107.5962</v>
      </c>
      <c r="GK173" s="22">
        <v>107.18819999999999</v>
      </c>
      <c r="GL173" s="22">
        <v>106.78</v>
      </c>
      <c r="GM173" s="22">
        <v>107.767</v>
      </c>
      <c r="GN173" s="22">
        <v>109.19840000000001</v>
      </c>
      <c r="GO173" s="22">
        <v>107.7595</v>
      </c>
      <c r="GP173" s="22">
        <v>107.4405</v>
      </c>
      <c r="GQ173" s="22">
        <v>107.0077</v>
      </c>
      <c r="GR173" s="22">
        <v>104.5731</v>
      </c>
      <c r="GS173" s="22">
        <v>105.6326</v>
      </c>
      <c r="GT173" s="22">
        <v>104.4965</v>
      </c>
      <c r="GU173" s="22">
        <v>105.0065</v>
      </c>
      <c r="GV173" s="22">
        <v>101.97499999999999</v>
      </c>
      <c r="GW173" s="22">
        <v>104.9265</v>
      </c>
      <c r="GX173" s="22">
        <v>105.3817</v>
      </c>
      <c r="GY173" s="22">
        <v>103.4046</v>
      </c>
      <c r="GZ173" s="22">
        <v>105.04640000000001</v>
      </c>
      <c r="HA173" s="22">
        <v>100.5587</v>
      </c>
      <c r="HB173" s="22">
        <v>100.2638</v>
      </c>
      <c r="HC173" s="22">
        <v>98.581400000000002</v>
      </c>
      <c r="HD173" s="22">
        <v>98.6845</v>
      </c>
      <c r="HE173" s="22">
        <v>98.732299999999995</v>
      </c>
      <c r="HF173" s="22">
        <v>99.824399999999997</v>
      </c>
      <c r="HG173" s="22">
        <v>99.829300000000003</v>
      </c>
      <c r="HH173" s="22">
        <v>98.148600000000002</v>
      </c>
      <c r="HI173" s="22">
        <v>95.356999999999999</v>
      </c>
      <c r="HJ173" s="22">
        <v>95.525000000000006</v>
      </c>
      <c r="HK173" s="22">
        <v>90.631200000000007</v>
      </c>
      <c r="HL173" s="22">
        <v>90.606099999999998</v>
      </c>
      <c r="HM173" s="22">
        <v>92.875600000000006</v>
      </c>
      <c r="HN173" s="22">
        <v>93.523099999999999</v>
      </c>
      <c r="HO173" s="22">
        <v>94.719300000000004</v>
      </c>
      <c r="HP173" s="22">
        <v>96.254900000000006</v>
      </c>
      <c r="HQ173" s="22">
        <v>96.118799999999993</v>
      </c>
      <c r="HR173" s="22">
        <v>96.735100000000003</v>
      </c>
      <c r="HS173" s="167">
        <v>100</v>
      </c>
      <c r="HT173" s="22">
        <v>98.698700000000002</v>
      </c>
      <c r="HU173" s="4">
        <v>103.491</v>
      </c>
      <c r="HV173" s="4">
        <v>108.7393</v>
      </c>
      <c r="HW173" s="4">
        <v>115.67400000000001</v>
      </c>
      <c r="HX173" s="4">
        <v>125.6549</v>
      </c>
      <c r="HY173" s="4">
        <v>128.08359999999999</v>
      </c>
      <c r="HZ173" s="4">
        <v>128.3614</v>
      </c>
      <c r="IA173" s="4">
        <v>129.43389999999999</v>
      </c>
      <c r="IB173" s="4">
        <v>145.9359</v>
      </c>
      <c r="IC173" s="4">
        <v>151.3588</v>
      </c>
      <c r="ID173" s="4">
        <v>167.20939999999999</v>
      </c>
      <c r="IE173" s="4">
        <v>165.59460000000001</v>
      </c>
      <c r="IF173" s="4">
        <v>168.2979</v>
      </c>
      <c r="IG173" s="4">
        <v>176.30340000000001</v>
      </c>
      <c r="IH173" s="4">
        <v>181.84100000000001</v>
      </c>
      <c r="II173" s="4">
        <v>190.9194</v>
      </c>
      <c r="IJ173" s="28">
        <v>192.36070000000001</v>
      </c>
    </row>
    <row r="174" spans="1:244" s="94" customFormat="1" ht="11.1" customHeight="1" x14ac:dyDescent="0.2">
      <c r="A174" s="95" t="s">
        <v>2364</v>
      </c>
      <c r="B174"/>
      <c r="C174" t="s">
        <v>5623</v>
      </c>
      <c r="D174" s="46" t="s">
        <v>91</v>
      </c>
      <c r="E174" s="58"/>
      <c r="F174" s="34"/>
      <c r="G174" s="34"/>
      <c r="H174" s="34"/>
      <c r="I174" s="34" t="str">
        <f>IF(LEFT($J$1,1)="1",VLOOKUP($A174,PPI_IPI_PGA_PGAI!$A:$I,2,FALSE),IF(LEFT($J$1,1)="2",VLOOKUP($A174,PPI_IPI_PGA_PGAI!$A:$I,3,FALSE),IF(LEFT($J$1,1)="3",VLOOKUP($A174,PPI_IPI_PGA_PGAI!$A:$I,4,FALSE),VLOOKUP($A174,PPI_IPI_PGA_PGAI!$A:$I,5,FALSE))))</f>
        <v>Produkte aus Aluminium</v>
      </c>
      <c r="J174" s="34"/>
      <c r="K174" s="34"/>
      <c r="L174" s="34"/>
      <c r="M174" s="34"/>
      <c r="N174" s="191"/>
      <c r="O174" s="5">
        <v>0.55110000000000003</v>
      </c>
      <c r="P174" s="22">
        <v>107.26779999999999</v>
      </c>
      <c r="Q174" s="22">
        <v>107.3648</v>
      </c>
      <c r="R174" s="22">
        <v>106.97239999999999</v>
      </c>
      <c r="S174" s="22">
        <v>107.66849999999999</v>
      </c>
      <c r="T174" s="22">
        <v>107.3387</v>
      </c>
      <c r="U174" s="22">
        <v>107.2363</v>
      </c>
      <c r="V174" s="22">
        <v>106.9263</v>
      </c>
      <c r="W174" s="22">
        <v>107.3355</v>
      </c>
      <c r="X174" s="22">
        <v>107.8092</v>
      </c>
      <c r="Y174" s="22">
        <v>108.14109999999999</v>
      </c>
      <c r="Z174" s="22">
        <v>109.9657</v>
      </c>
      <c r="AA174" s="22">
        <v>111.9204</v>
      </c>
      <c r="AB174" s="22">
        <v>112.9992</v>
      </c>
      <c r="AC174" s="22">
        <v>113.06489999999999</v>
      </c>
      <c r="AD174" s="22">
        <v>113.83280000000001</v>
      </c>
      <c r="AE174" s="22">
        <v>114.3528</v>
      </c>
      <c r="AF174" s="22">
        <v>114.90989999999999</v>
      </c>
      <c r="AG174" s="22">
        <v>116.0068</v>
      </c>
      <c r="AH174" s="22">
        <v>116.3823</v>
      </c>
      <c r="AI174" s="22">
        <v>116.3584</v>
      </c>
      <c r="AJ174" s="22">
        <v>116.16030000000001</v>
      </c>
      <c r="AK174" s="22">
        <v>115.5519</v>
      </c>
      <c r="AL174" s="22">
        <v>116.3152</v>
      </c>
      <c r="AM174" s="22">
        <v>116.69240000000001</v>
      </c>
      <c r="AN174" s="22">
        <v>115.6404</v>
      </c>
      <c r="AO174" s="22">
        <v>114.59229999999999</v>
      </c>
      <c r="AP174" s="22">
        <v>114.65600000000001</v>
      </c>
      <c r="AQ174" s="22">
        <v>115.54559999999999</v>
      </c>
      <c r="AR174" s="22">
        <v>116.3669</v>
      </c>
      <c r="AS174" s="22">
        <v>116.465</v>
      </c>
      <c r="AT174" s="22">
        <v>117.04989999999999</v>
      </c>
      <c r="AU174" s="22">
        <v>119.9076</v>
      </c>
      <c r="AV174" s="22">
        <v>122.31699999999999</v>
      </c>
      <c r="AW174" s="22">
        <v>126.01609999999999</v>
      </c>
      <c r="AX174" s="22">
        <v>127.29040000000001</v>
      </c>
      <c r="AY174" s="22">
        <v>129.1114</v>
      </c>
      <c r="AZ174" s="22">
        <v>133.22190000000001</v>
      </c>
      <c r="BA174" s="22">
        <v>136.7304</v>
      </c>
      <c r="BB174" s="22">
        <v>137.85130000000001</v>
      </c>
      <c r="BC174" s="22">
        <v>137.44450000000001</v>
      </c>
      <c r="BD174" s="22">
        <v>137.92439999999999</v>
      </c>
      <c r="BE174" s="22">
        <v>138.63980000000001</v>
      </c>
      <c r="BF174" s="22">
        <v>140.3802</v>
      </c>
      <c r="BG174" s="22">
        <v>140.53729999999999</v>
      </c>
      <c r="BH174" s="22">
        <v>141.4014</v>
      </c>
      <c r="BI174" s="22">
        <v>142.71559999999999</v>
      </c>
      <c r="BJ174" s="22">
        <v>142.9614</v>
      </c>
      <c r="BK174" s="22">
        <v>143.60759999999999</v>
      </c>
      <c r="BL174" s="22">
        <v>144.49879999999999</v>
      </c>
      <c r="BM174" s="22">
        <v>144.47900000000001</v>
      </c>
      <c r="BN174" s="22">
        <v>143.5538</v>
      </c>
      <c r="BO174" s="22">
        <v>143.4956</v>
      </c>
      <c r="BP174" s="22">
        <v>141.54740000000001</v>
      </c>
      <c r="BQ174" s="22">
        <v>139.45150000000001</v>
      </c>
      <c r="BR174" s="22">
        <v>138.47790000000001</v>
      </c>
      <c r="BS174" s="22">
        <v>138.4992</v>
      </c>
      <c r="BT174" s="22">
        <v>136.11410000000001</v>
      </c>
      <c r="BU174" s="22">
        <v>133.5856</v>
      </c>
      <c r="BV174" s="22">
        <v>135.40129999999999</v>
      </c>
      <c r="BW174" s="22">
        <v>135.63239999999999</v>
      </c>
      <c r="BX174" s="22">
        <v>135.21</v>
      </c>
      <c r="BY174" s="22">
        <v>134.20529999999999</v>
      </c>
      <c r="BZ174" s="22">
        <v>134.86930000000001</v>
      </c>
      <c r="CA174" s="22">
        <v>133.60429999999999</v>
      </c>
      <c r="CB174" s="22">
        <v>131.68620000000001</v>
      </c>
      <c r="CC174" s="22">
        <v>127.5318</v>
      </c>
      <c r="CD174" s="22">
        <v>122.7561</v>
      </c>
      <c r="CE174" s="22">
        <v>115.94070000000001</v>
      </c>
      <c r="CF174" s="22">
        <v>111.0187</v>
      </c>
      <c r="CG174" s="22">
        <v>103.0812</v>
      </c>
      <c r="CH174" s="22">
        <v>98.8185</v>
      </c>
      <c r="CI174" s="22">
        <v>97.886099999999999</v>
      </c>
      <c r="CJ174" s="22">
        <v>95.679199999999994</v>
      </c>
      <c r="CK174" s="22">
        <v>94.816100000000006</v>
      </c>
      <c r="CL174" s="22">
        <v>95.620400000000004</v>
      </c>
      <c r="CM174" s="22">
        <v>97.423100000000005</v>
      </c>
      <c r="CN174" s="22">
        <v>99.387</v>
      </c>
      <c r="CO174" s="22">
        <v>99.195800000000006</v>
      </c>
      <c r="CP174" s="22">
        <v>99.704999999999998</v>
      </c>
      <c r="CQ174" s="22">
        <v>102.8806</v>
      </c>
      <c r="CR174" s="22">
        <v>105.2968</v>
      </c>
      <c r="CS174" s="22">
        <v>105.5505</v>
      </c>
      <c r="CT174" s="22">
        <v>107.86409999999999</v>
      </c>
      <c r="CU174" s="22">
        <v>110.2145</v>
      </c>
      <c r="CV174" s="22">
        <v>109.08969999999999</v>
      </c>
      <c r="CW174" s="22">
        <v>106.98350000000001</v>
      </c>
      <c r="CX174" s="22">
        <v>105.7812</v>
      </c>
      <c r="CY174" s="22">
        <v>107.9485</v>
      </c>
      <c r="CZ174" s="22">
        <v>107.7715</v>
      </c>
      <c r="DA174" s="22">
        <v>109.8963</v>
      </c>
      <c r="DB174" s="22">
        <v>111.28919999999999</v>
      </c>
      <c r="DC174" s="22">
        <v>111.2623</v>
      </c>
      <c r="DD174" s="22">
        <v>113.30710000000001</v>
      </c>
      <c r="DE174" s="22">
        <v>113.50060000000001</v>
      </c>
      <c r="DF174" s="22">
        <v>113.48</v>
      </c>
      <c r="DG174" s="22">
        <v>113.46980000000001</v>
      </c>
      <c r="DH174" s="22">
        <v>113.396</v>
      </c>
      <c r="DI174" s="22">
        <v>112.91670000000001</v>
      </c>
      <c r="DJ174" s="22">
        <v>112.7794</v>
      </c>
      <c r="DK174" s="22">
        <v>110.4538</v>
      </c>
      <c r="DL174" s="22">
        <v>111.021</v>
      </c>
      <c r="DM174" s="22">
        <v>111.5864</v>
      </c>
      <c r="DN174" s="22">
        <v>111.4717</v>
      </c>
      <c r="DO174" s="22">
        <v>111.4752</v>
      </c>
      <c r="DP174" s="22">
        <v>110.62860000000001</v>
      </c>
      <c r="DQ174" s="22">
        <v>110.2782</v>
      </c>
      <c r="DR174" s="22">
        <v>110.3377</v>
      </c>
      <c r="DS174" s="22">
        <v>110.2166</v>
      </c>
      <c r="DT174" s="22">
        <v>109.99379999999999</v>
      </c>
      <c r="DU174" s="22">
        <v>109.9248</v>
      </c>
      <c r="DV174" s="22">
        <v>109.3908</v>
      </c>
      <c r="DW174" s="22">
        <v>108.9853</v>
      </c>
      <c r="DX174" s="22">
        <v>108.876</v>
      </c>
      <c r="DY174" s="22">
        <v>109.1955</v>
      </c>
      <c r="DZ174" s="22">
        <v>108.97750000000001</v>
      </c>
      <c r="EA174" s="22">
        <v>109.90049999999999</v>
      </c>
      <c r="EB174" s="22">
        <v>110.0305</v>
      </c>
      <c r="EC174" s="22">
        <v>110.8913</v>
      </c>
      <c r="ED174" s="22">
        <v>110.5134</v>
      </c>
      <c r="EE174" s="22">
        <v>110.17010000000001</v>
      </c>
      <c r="EF174" s="22">
        <v>110.0551</v>
      </c>
      <c r="EG174" s="22">
        <v>110.6327</v>
      </c>
      <c r="EH174" s="22">
        <v>110.1344</v>
      </c>
      <c r="EI174" s="22">
        <v>110.3009</v>
      </c>
      <c r="EJ174" s="22">
        <v>110.0325</v>
      </c>
      <c r="EK174" s="22">
        <v>109.73399999999999</v>
      </c>
      <c r="EL174" s="22">
        <v>110.0067</v>
      </c>
      <c r="EM174" s="22">
        <v>109.8724</v>
      </c>
      <c r="EN174" s="22">
        <v>109.5437</v>
      </c>
      <c r="EO174" s="22">
        <v>109.2178</v>
      </c>
      <c r="EP174" s="22">
        <v>108.9551</v>
      </c>
      <c r="EQ174" s="22">
        <v>109.129</v>
      </c>
      <c r="ER174" s="22">
        <v>108.571</v>
      </c>
      <c r="ES174" s="22">
        <v>108.6039</v>
      </c>
      <c r="ET174" s="22">
        <v>108.7467</v>
      </c>
      <c r="EU174" s="22">
        <v>109.2153</v>
      </c>
      <c r="EV174" s="22">
        <v>109.62269999999999</v>
      </c>
      <c r="EW174" s="22">
        <v>111.15260000000001</v>
      </c>
      <c r="EX174" s="22">
        <v>111.6061</v>
      </c>
      <c r="EY174" s="22">
        <v>111.678</v>
      </c>
      <c r="EZ174" s="22">
        <v>111.6442</v>
      </c>
      <c r="FA174" s="22">
        <v>106.45659999999999</v>
      </c>
      <c r="FB174" s="22">
        <v>106.9024</v>
      </c>
      <c r="FC174" s="22">
        <v>105.6383</v>
      </c>
      <c r="FD174" s="22">
        <v>105.7505</v>
      </c>
      <c r="FE174" s="22">
        <v>106.2556</v>
      </c>
      <c r="FF174" s="22">
        <v>105.6164</v>
      </c>
      <c r="FG174" s="22">
        <v>106.1113</v>
      </c>
      <c r="FH174" s="22">
        <v>105.73950000000001</v>
      </c>
      <c r="FI174" s="22">
        <v>104.70189999999999</v>
      </c>
      <c r="FJ174" s="22">
        <v>104.2085</v>
      </c>
      <c r="FK174" s="22">
        <v>103.5331</v>
      </c>
      <c r="FL174" s="22">
        <v>102.345</v>
      </c>
      <c r="FM174" s="22">
        <v>102.9581</v>
      </c>
      <c r="FN174" s="22">
        <v>102.509</v>
      </c>
      <c r="FO174" s="22">
        <v>102.6216</v>
      </c>
      <c r="FP174" s="22">
        <v>102.3249</v>
      </c>
      <c r="FQ174" s="22">
        <v>102.2906</v>
      </c>
      <c r="FR174" s="22">
        <v>101.9892</v>
      </c>
      <c r="FS174" s="22">
        <v>101.6648</v>
      </c>
      <c r="FT174" s="22">
        <v>102.3008</v>
      </c>
      <c r="FU174" s="22">
        <v>102.4987</v>
      </c>
      <c r="FV174" s="22">
        <v>102.4049</v>
      </c>
      <c r="FW174" s="22">
        <v>102.28360000000001</v>
      </c>
      <c r="FX174" s="22">
        <v>102.84180000000001</v>
      </c>
      <c r="FY174" s="22">
        <v>102.6425</v>
      </c>
      <c r="FZ174" s="22">
        <v>102.50579999999999</v>
      </c>
      <c r="GA174" s="22">
        <v>103.785</v>
      </c>
      <c r="GB174" s="22">
        <v>104.82429999999999</v>
      </c>
      <c r="GC174" s="22">
        <v>104.6546</v>
      </c>
      <c r="GD174" s="22">
        <v>104.7517</v>
      </c>
      <c r="GE174" s="22">
        <v>107.1438</v>
      </c>
      <c r="GF174" s="22">
        <v>107.42749999999999</v>
      </c>
      <c r="GG174" s="22">
        <v>107.8678</v>
      </c>
      <c r="GH174" s="22">
        <v>108.85639999999999</v>
      </c>
      <c r="GI174" s="22">
        <v>108.86490000000001</v>
      </c>
      <c r="GJ174" s="22">
        <v>109.0869</v>
      </c>
      <c r="GK174" s="22">
        <v>109.0112</v>
      </c>
      <c r="GL174" s="22">
        <v>108.67959999999999</v>
      </c>
      <c r="GM174" s="22">
        <v>109.79170000000001</v>
      </c>
      <c r="GN174" s="22">
        <v>111.14449999999999</v>
      </c>
      <c r="GO174" s="22">
        <v>109.6104</v>
      </c>
      <c r="GP174" s="22">
        <v>109.5351</v>
      </c>
      <c r="GQ174" s="22">
        <v>109.395</v>
      </c>
      <c r="GR174" s="22">
        <v>106.86790000000001</v>
      </c>
      <c r="GS174" s="22">
        <v>107.788</v>
      </c>
      <c r="GT174" s="22">
        <v>106.6123</v>
      </c>
      <c r="GU174" s="22">
        <v>107.02679999999999</v>
      </c>
      <c r="GV174" s="22">
        <v>104.0093</v>
      </c>
      <c r="GW174" s="22">
        <v>107.1456</v>
      </c>
      <c r="GX174" s="22">
        <v>107.2244</v>
      </c>
      <c r="GY174" s="22">
        <v>105.0579</v>
      </c>
      <c r="GZ174" s="22">
        <v>106.89449999999999</v>
      </c>
      <c r="HA174" s="22">
        <v>102.36069999999999</v>
      </c>
      <c r="HB174" s="22">
        <v>101.9273</v>
      </c>
      <c r="HC174" s="22">
        <v>100.1482</v>
      </c>
      <c r="HD174" s="22">
        <v>100.3566</v>
      </c>
      <c r="HE174" s="22">
        <v>100.29689999999999</v>
      </c>
      <c r="HF174" s="22">
        <v>101.5061</v>
      </c>
      <c r="HG174" s="22">
        <v>101.4789</v>
      </c>
      <c r="HH174" s="22">
        <v>99.504599999999996</v>
      </c>
      <c r="HI174" s="22">
        <v>96.546700000000001</v>
      </c>
      <c r="HJ174" s="22">
        <v>96.875100000000003</v>
      </c>
      <c r="HK174" s="22">
        <v>92.8</v>
      </c>
      <c r="HL174" s="22">
        <v>92.238</v>
      </c>
      <c r="HM174" s="22">
        <v>94.279399999999995</v>
      </c>
      <c r="HN174" s="22">
        <v>94.187799999999996</v>
      </c>
      <c r="HO174" s="22">
        <v>95.182199999999995</v>
      </c>
      <c r="HP174" s="22">
        <v>96.528300000000002</v>
      </c>
      <c r="HQ174" s="22">
        <v>96.404899999999998</v>
      </c>
      <c r="HR174" s="22">
        <v>97.1203</v>
      </c>
      <c r="HS174" s="167">
        <v>100</v>
      </c>
      <c r="HT174" s="22">
        <v>98.670400000000001</v>
      </c>
      <c r="HU174" s="4">
        <v>103.5663</v>
      </c>
      <c r="HV174" s="4">
        <v>108.8655</v>
      </c>
      <c r="HW174" s="4">
        <v>115.60339999999999</v>
      </c>
      <c r="HX174" s="4">
        <v>125.7124</v>
      </c>
      <c r="HY174" s="4">
        <v>128.1481</v>
      </c>
      <c r="HZ174" s="4">
        <v>128.60579999999999</v>
      </c>
      <c r="IA174" s="4">
        <v>129.7218</v>
      </c>
      <c r="IB174" s="4">
        <v>146.71510000000001</v>
      </c>
      <c r="IC174" s="4">
        <v>152.40610000000001</v>
      </c>
      <c r="ID174" s="4">
        <v>168.59889999999999</v>
      </c>
      <c r="IE174" s="4">
        <v>167.0232</v>
      </c>
      <c r="IF174" s="4">
        <v>169.7765</v>
      </c>
      <c r="IG174" s="4">
        <v>177.9854</v>
      </c>
      <c r="IH174" s="4">
        <v>183.6568</v>
      </c>
      <c r="II174" s="4">
        <v>192.89410000000001</v>
      </c>
      <c r="IJ174" s="28">
        <v>194.36619999999999</v>
      </c>
    </row>
    <row r="175" spans="1:244" s="94" customFormat="1" ht="11.1" customHeight="1" x14ac:dyDescent="0.2">
      <c r="A175" s="95" t="s">
        <v>2365</v>
      </c>
      <c r="B175"/>
      <c r="C175" t="s">
        <v>5624</v>
      </c>
      <c r="D175" s="46" t="s">
        <v>92</v>
      </c>
      <c r="E175" s="58"/>
      <c r="F175" s="34"/>
      <c r="G175" s="34"/>
      <c r="H175" s="34"/>
      <c r="I175" s="34"/>
      <c r="J175" s="34" t="str">
        <f>IF(LEFT($J$1,1)="1",VLOOKUP($A175,PPI_IPI_PGA_PGAI!$A:$I,2,FALSE),IF(LEFT($J$1,1)="2",VLOOKUP($A175,PPI_IPI_PGA_PGAI!$A:$I,3,FALSE),IF(LEFT($J$1,1)="3",VLOOKUP($A175,PPI_IPI_PGA_PGAI!$A:$I,4,FALSE),VLOOKUP($A175,PPI_IPI_PGA_PGAI!$A:$I,5,FALSE))))</f>
        <v>Aluminiumhalbzeug</v>
      </c>
      <c r="K175" s="34"/>
      <c r="L175" s="34"/>
      <c r="M175" s="34"/>
      <c r="N175" s="191"/>
      <c r="O175" s="5">
        <v>0.47520000000000001</v>
      </c>
      <c r="P175" s="22">
        <v>107.5714</v>
      </c>
      <c r="Q175" s="22">
        <v>107.6921</v>
      </c>
      <c r="R175" s="22">
        <v>107.2037</v>
      </c>
      <c r="S175" s="22">
        <v>108.13679999999999</v>
      </c>
      <c r="T175" s="22">
        <v>107.7264</v>
      </c>
      <c r="U175" s="22">
        <v>107.5989</v>
      </c>
      <c r="V175" s="22">
        <v>108.01300000000001</v>
      </c>
      <c r="W175" s="22">
        <v>108.5227</v>
      </c>
      <c r="X175" s="22">
        <v>109.1123</v>
      </c>
      <c r="Y175" s="22">
        <v>109.4528</v>
      </c>
      <c r="Z175" s="22">
        <v>111.7244</v>
      </c>
      <c r="AA175" s="22">
        <v>114.158</v>
      </c>
      <c r="AB175" s="22">
        <v>115.6996</v>
      </c>
      <c r="AC175" s="22">
        <v>115.7814</v>
      </c>
      <c r="AD175" s="22">
        <v>116.7375</v>
      </c>
      <c r="AE175" s="22">
        <v>117.2706</v>
      </c>
      <c r="AF175" s="22">
        <v>117.96420000000001</v>
      </c>
      <c r="AG175" s="22">
        <v>119.32989999999999</v>
      </c>
      <c r="AH175" s="22">
        <v>119.63939999999999</v>
      </c>
      <c r="AI175" s="22">
        <v>119.6096</v>
      </c>
      <c r="AJ175" s="22">
        <v>119.3629</v>
      </c>
      <c r="AK175" s="22">
        <v>118.6057</v>
      </c>
      <c r="AL175" s="22">
        <v>119.5557</v>
      </c>
      <c r="AM175" s="22">
        <v>120.0253</v>
      </c>
      <c r="AN175" s="22">
        <v>118.6495</v>
      </c>
      <c r="AO175" s="22">
        <v>117.3447</v>
      </c>
      <c r="AP175" s="22">
        <v>117.42400000000001</v>
      </c>
      <c r="AQ175" s="22">
        <v>118.5316</v>
      </c>
      <c r="AR175" s="22">
        <v>119.55419999999999</v>
      </c>
      <c r="AS175" s="22">
        <v>119.67619999999999</v>
      </c>
      <c r="AT175" s="22">
        <v>120.1859</v>
      </c>
      <c r="AU175" s="22">
        <v>123.7439</v>
      </c>
      <c r="AV175" s="22">
        <v>126.74339999999999</v>
      </c>
      <c r="AW175" s="22">
        <v>130.83600000000001</v>
      </c>
      <c r="AX175" s="22">
        <v>132.42240000000001</v>
      </c>
      <c r="AY175" s="22">
        <v>134.68969999999999</v>
      </c>
      <c r="AZ175" s="22">
        <v>139.44659999999999</v>
      </c>
      <c r="BA175" s="22">
        <v>143.81469999999999</v>
      </c>
      <c r="BB175" s="22">
        <v>145.21019999999999</v>
      </c>
      <c r="BC175" s="22">
        <v>143.84370000000001</v>
      </c>
      <c r="BD175" s="22">
        <v>144.44110000000001</v>
      </c>
      <c r="BE175" s="22">
        <v>145.33189999999999</v>
      </c>
      <c r="BF175" s="22">
        <v>147.87899999999999</v>
      </c>
      <c r="BG175" s="22">
        <v>148.0746</v>
      </c>
      <c r="BH175" s="22">
        <v>149.15029999999999</v>
      </c>
      <c r="BI175" s="22">
        <v>149.89340000000001</v>
      </c>
      <c r="BJ175" s="22">
        <v>150.1994</v>
      </c>
      <c r="BK175" s="22">
        <v>151.00389999999999</v>
      </c>
      <c r="BL175" s="22">
        <v>151.65110000000001</v>
      </c>
      <c r="BM175" s="22">
        <v>151.62629999999999</v>
      </c>
      <c r="BN175" s="22">
        <v>150.4744</v>
      </c>
      <c r="BO175" s="22">
        <v>150.40209999999999</v>
      </c>
      <c r="BP175" s="22">
        <v>147.97659999999999</v>
      </c>
      <c r="BQ175" s="22">
        <v>145.36709999999999</v>
      </c>
      <c r="BR175" s="22">
        <v>144.572</v>
      </c>
      <c r="BS175" s="22">
        <v>144.5984</v>
      </c>
      <c r="BT175" s="22">
        <v>141.6292</v>
      </c>
      <c r="BU175" s="22">
        <v>139.2364</v>
      </c>
      <c r="BV175" s="22">
        <v>141.49690000000001</v>
      </c>
      <c r="BW175" s="22">
        <v>141.78450000000001</v>
      </c>
      <c r="BX175" s="22">
        <v>141.05670000000001</v>
      </c>
      <c r="BY175" s="22">
        <v>139.8057</v>
      </c>
      <c r="BZ175" s="22">
        <v>140.63249999999999</v>
      </c>
      <c r="CA175" s="22">
        <v>138.529</v>
      </c>
      <c r="CB175" s="22">
        <v>136.14089999999999</v>
      </c>
      <c r="CC175" s="22">
        <v>130.96870000000001</v>
      </c>
      <c r="CD175" s="22">
        <v>125.1015</v>
      </c>
      <c r="CE175" s="22">
        <v>116.6163</v>
      </c>
      <c r="CF175" s="22">
        <v>110.4885</v>
      </c>
      <c r="CG175" s="22">
        <v>102.58459999999999</v>
      </c>
      <c r="CH175" s="22">
        <v>97.277500000000003</v>
      </c>
      <c r="CI175" s="22">
        <v>96.116699999999994</v>
      </c>
      <c r="CJ175" s="22">
        <v>95.590699999999998</v>
      </c>
      <c r="CK175" s="22">
        <v>94.516300000000001</v>
      </c>
      <c r="CL175" s="22">
        <v>95.517600000000002</v>
      </c>
      <c r="CM175" s="22">
        <v>97.918800000000005</v>
      </c>
      <c r="CN175" s="22">
        <v>100.3638</v>
      </c>
      <c r="CO175" s="22">
        <v>100.12560000000001</v>
      </c>
      <c r="CP175" s="22">
        <v>100.9071</v>
      </c>
      <c r="CQ175" s="22">
        <v>104.86060000000001</v>
      </c>
      <c r="CR175" s="22">
        <v>107.8685</v>
      </c>
      <c r="CS175" s="22">
        <v>107.42919999999999</v>
      </c>
      <c r="CT175" s="22">
        <v>110.30970000000001</v>
      </c>
      <c r="CU175" s="22">
        <v>113.2358</v>
      </c>
      <c r="CV175" s="22">
        <v>111.0754</v>
      </c>
      <c r="CW175" s="22">
        <v>108.45310000000001</v>
      </c>
      <c r="CX175" s="22">
        <v>106.9563</v>
      </c>
      <c r="CY175" s="22">
        <v>109.5368</v>
      </c>
      <c r="CZ175" s="22">
        <v>109.3163</v>
      </c>
      <c r="DA175" s="22">
        <v>111.9618</v>
      </c>
      <c r="DB175" s="22">
        <v>114.1422</v>
      </c>
      <c r="DC175" s="22">
        <v>114.1086</v>
      </c>
      <c r="DD175" s="22">
        <v>116.68559999999999</v>
      </c>
      <c r="DE175" s="22">
        <v>116.8266</v>
      </c>
      <c r="DF175" s="22">
        <v>116.8387</v>
      </c>
      <c r="DG175" s="22">
        <v>116.8184</v>
      </c>
      <c r="DH175" s="22">
        <v>116.77070000000001</v>
      </c>
      <c r="DI175" s="22">
        <v>116.2978</v>
      </c>
      <c r="DJ175" s="22">
        <v>116.0492</v>
      </c>
      <c r="DK175" s="22">
        <v>113.5577</v>
      </c>
      <c r="DL175" s="22">
        <v>114.1353</v>
      </c>
      <c r="DM175" s="22">
        <v>114.6855</v>
      </c>
      <c r="DN175" s="22">
        <v>114.5192</v>
      </c>
      <c r="DO175" s="22">
        <v>114.634</v>
      </c>
      <c r="DP175" s="22">
        <v>113.6361</v>
      </c>
      <c r="DQ175" s="22">
        <v>113.2303</v>
      </c>
      <c r="DR175" s="22">
        <v>113.3327</v>
      </c>
      <c r="DS175" s="22">
        <v>113.1647</v>
      </c>
      <c r="DT175" s="22">
        <v>112.8837</v>
      </c>
      <c r="DU175" s="22">
        <v>112.7991</v>
      </c>
      <c r="DV175" s="22">
        <v>112.3724</v>
      </c>
      <c r="DW175" s="22">
        <v>111.80840000000001</v>
      </c>
      <c r="DX175" s="22">
        <v>111.58540000000001</v>
      </c>
      <c r="DY175" s="22">
        <v>111.8382</v>
      </c>
      <c r="DZ175" s="22">
        <v>111.5861</v>
      </c>
      <c r="EA175" s="22">
        <v>111.6756</v>
      </c>
      <c r="EB175" s="22">
        <v>111.7435</v>
      </c>
      <c r="EC175" s="22">
        <v>112.32259999999999</v>
      </c>
      <c r="ED175" s="22">
        <v>112.0107</v>
      </c>
      <c r="EE175" s="22">
        <v>111.7771</v>
      </c>
      <c r="EF175" s="22">
        <v>111.73520000000001</v>
      </c>
      <c r="EG175" s="22">
        <v>112.0813</v>
      </c>
      <c r="EH175" s="22">
        <v>111.4187</v>
      </c>
      <c r="EI175" s="22">
        <v>111.48560000000001</v>
      </c>
      <c r="EJ175" s="22">
        <v>111.29349999999999</v>
      </c>
      <c r="EK175" s="22">
        <v>111.15300000000001</v>
      </c>
      <c r="EL175" s="22">
        <v>111.3288</v>
      </c>
      <c r="EM175" s="22">
        <v>111.18899999999999</v>
      </c>
      <c r="EN175" s="22">
        <v>111.1696</v>
      </c>
      <c r="EO175" s="22">
        <v>110.7197</v>
      </c>
      <c r="EP175" s="22">
        <v>110.59520000000001</v>
      </c>
      <c r="EQ175" s="22">
        <v>110.7004</v>
      </c>
      <c r="ER175" s="22">
        <v>110.4888</v>
      </c>
      <c r="ES175" s="22">
        <v>110.58750000000001</v>
      </c>
      <c r="ET175" s="22">
        <v>110.4978</v>
      </c>
      <c r="EU175" s="22">
        <v>110.95529999999999</v>
      </c>
      <c r="EV175" s="22">
        <v>111.7616</v>
      </c>
      <c r="EW175" s="22">
        <v>113.01309999999999</v>
      </c>
      <c r="EX175" s="22">
        <v>113.6238</v>
      </c>
      <c r="EY175" s="22">
        <v>113.7487</v>
      </c>
      <c r="EZ175" s="22">
        <v>113.64579999999999</v>
      </c>
      <c r="FA175" s="22">
        <v>110.8815</v>
      </c>
      <c r="FB175" s="22">
        <v>110.8244</v>
      </c>
      <c r="FC175" s="22">
        <v>109.8218</v>
      </c>
      <c r="FD175" s="22">
        <v>109.97239999999999</v>
      </c>
      <c r="FE175" s="22">
        <v>110.8691</v>
      </c>
      <c r="FF175" s="22">
        <v>109.7186</v>
      </c>
      <c r="FG175" s="22">
        <v>109.9671</v>
      </c>
      <c r="FH175" s="22">
        <v>109.1713</v>
      </c>
      <c r="FI175" s="22">
        <v>108.3623</v>
      </c>
      <c r="FJ175" s="22">
        <v>107.7914</v>
      </c>
      <c r="FK175" s="22">
        <v>107.2851</v>
      </c>
      <c r="FL175" s="22">
        <v>105.8612</v>
      </c>
      <c r="FM175" s="22">
        <v>106.63849999999999</v>
      </c>
      <c r="FN175" s="22">
        <v>106.2064</v>
      </c>
      <c r="FO175" s="22">
        <v>106.19499999999999</v>
      </c>
      <c r="FP175" s="22">
        <v>105.7745</v>
      </c>
      <c r="FQ175" s="22">
        <v>105.605</v>
      </c>
      <c r="FR175" s="22">
        <v>105.6901</v>
      </c>
      <c r="FS175" s="22">
        <v>105.2963</v>
      </c>
      <c r="FT175" s="22">
        <v>105.7586</v>
      </c>
      <c r="FU175" s="22">
        <v>106.15049999999999</v>
      </c>
      <c r="FV175" s="22">
        <v>106.1764</v>
      </c>
      <c r="FW175" s="22">
        <v>106.1711</v>
      </c>
      <c r="FX175" s="22">
        <v>106.9072</v>
      </c>
      <c r="FY175" s="22">
        <v>106.68510000000001</v>
      </c>
      <c r="FZ175" s="22">
        <v>106.593</v>
      </c>
      <c r="GA175" s="22">
        <v>107.7184</v>
      </c>
      <c r="GB175" s="22">
        <v>108.625</v>
      </c>
      <c r="GC175" s="22">
        <v>108.32680000000001</v>
      </c>
      <c r="GD175" s="22">
        <v>108.34869999999999</v>
      </c>
      <c r="GE175" s="22">
        <v>110.301</v>
      </c>
      <c r="GF175" s="22">
        <v>110.7384</v>
      </c>
      <c r="GG175" s="22">
        <v>111.258</v>
      </c>
      <c r="GH175" s="22">
        <v>112.0401</v>
      </c>
      <c r="GI175" s="22">
        <v>111.9234</v>
      </c>
      <c r="GJ175" s="22">
        <v>112.1151</v>
      </c>
      <c r="GK175" s="22">
        <v>112.32299999999999</v>
      </c>
      <c r="GL175" s="22">
        <v>112.05329999999999</v>
      </c>
      <c r="GM175" s="22">
        <v>112.9991</v>
      </c>
      <c r="GN175" s="22">
        <v>114.2516</v>
      </c>
      <c r="GO175" s="22">
        <v>113.1322</v>
      </c>
      <c r="GP175" s="22">
        <v>112.98050000000001</v>
      </c>
      <c r="GQ175" s="22">
        <v>112.7834</v>
      </c>
      <c r="GR175" s="22">
        <v>110.0715</v>
      </c>
      <c r="GS175" s="22">
        <v>110.3193</v>
      </c>
      <c r="GT175" s="22">
        <v>108.7443</v>
      </c>
      <c r="GU175" s="22">
        <v>109.45140000000001</v>
      </c>
      <c r="GV175" s="22">
        <v>105.44159999999999</v>
      </c>
      <c r="GW175" s="22">
        <v>108.5895</v>
      </c>
      <c r="GX175" s="22">
        <v>108.7428</v>
      </c>
      <c r="GY175" s="22">
        <v>106.3916</v>
      </c>
      <c r="GZ175" s="22">
        <v>108.20829999999999</v>
      </c>
      <c r="HA175" s="22">
        <v>102.9692</v>
      </c>
      <c r="HB175" s="22">
        <v>102.4254</v>
      </c>
      <c r="HC175" s="22">
        <v>100.6082</v>
      </c>
      <c r="HD175" s="22">
        <v>100.64700000000001</v>
      </c>
      <c r="HE175" s="22">
        <v>100.5411</v>
      </c>
      <c r="HF175" s="22">
        <v>101.8537</v>
      </c>
      <c r="HG175" s="22">
        <v>101.801</v>
      </c>
      <c r="HH175" s="22">
        <v>99.731300000000005</v>
      </c>
      <c r="HI175" s="22">
        <v>96.103099999999998</v>
      </c>
      <c r="HJ175" s="22">
        <v>96.569500000000005</v>
      </c>
      <c r="HK175" s="22">
        <v>91.575100000000006</v>
      </c>
      <c r="HL175" s="22">
        <v>90.491299999999995</v>
      </c>
      <c r="HM175" s="22">
        <v>92.741299999999995</v>
      </c>
      <c r="HN175" s="22">
        <v>92.641599999999997</v>
      </c>
      <c r="HO175" s="22">
        <v>93.523499999999999</v>
      </c>
      <c r="HP175" s="22">
        <v>95.209500000000006</v>
      </c>
      <c r="HQ175" s="22">
        <v>95.123900000000006</v>
      </c>
      <c r="HR175" s="22">
        <v>96.283900000000003</v>
      </c>
      <c r="HS175" s="167">
        <v>100</v>
      </c>
      <c r="HT175" s="22">
        <v>98.367400000000004</v>
      </c>
      <c r="HU175" s="4">
        <v>103.79179999999999</v>
      </c>
      <c r="HV175" s="4">
        <v>109.5819</v>
      </c>
      <c r="HW175" s="4">
        <v>116.4153</v>
      </c>
      <c r="HX175" s="4">
        <v>128.28569999999999</v>
      </c>
      <c r="HY175" s="4">
        <v>131.10640000000001</v>
      </c>
      <c r="HZ175" s="4">
        <v>131.584</v>
      </c>
      <c r="IA175" s="4">
        <v>133.1901</v>
      </c>
      <c r="IB175" s="4">
        <v>152.76759999999999</v>
      </c>
      <c r="IC175" s="4">
        <v>159.43219999999999</v>
      </c>
      <c r="ID175" s="4">
        <v>178.5147</v>
      </c>
      <c r="IE175" s="4">
        <v>175.89779999999999</v>
      </c>
      <c r="IF175" s="4">
        <v>179.17750000000001</v>
      </c>
      <c r="IG175" s="4">
        <v>188.66489999999999</v>
      </c>
      <c r="IH175" s="4">
        <v>195.29069999999999</v>
      </c>
      <c r="II175" s="4">
        <v>205.06569999999999</v>
      </c>
      <c r="IJ175" s="28">
        <v>206.61179999999999</v>
      </c>
    </row>
    <row r="176" spans="1:244" s="94" customFormat="1" ht="11.1" customHeight="1" x14ac:dyDescent="0.2">
      <c r="A176" s="95" t="s">
        <v>2368</v>
      </c>
      <c r="B176"/>
      <c r="C176" t="s">
        <v>5625</v>
      </c>
      <c r="D176" s="46" t="s">
        <v>93</v>
      </c>
      <c r="E176" s="58"/>
      <c r="F176" s="34"/>
      <c r="G176" s="34"/>
      <c r="H176" s="34"/>
      <c r="I176" s="34"/>
      <c r="J176" s="34" t="str">
        <f>IF(LEFT($J$1,1)="1",VLOOKUP($A176,PPI_IPI_PGA_PGAI!$A:$I,2,FALSE),IF(LEFT($J$1,1)="2",VLOOKUP($A176,PPI_IPI_PGA_PGAI!$A:$I,3,FALSE),IF(LEFT($J$1,1)="3",VLOOKUP($A176,PPI_IPI_PGA_PGAI!$A:$I,4,FALSE),VLOOKUP($A176,PPI_IPI_PGA_PGAI!$A:$I,5,FALSE))))</f>
        <v>Aluminiumfolien</v>
      </c>
      <c r="K176" s="34"/>
      <c r="L176" s="34"/>
      <c r="M176" s="34"/>
      <c r="N176" s="191"/>
      <c r="O176" s="5">
        <v>7.5899999999999995E-2</v>
      </c>
      <c r="P176" s="22">
        <v>106.536</v>
      </c>
      <c r="Q176" s="22">
        <v>106.536</v>
      </c>
      <c r="R176" s="22">
        <v>106.536</v>
      </c>
      <c r="S176" s="22">
        <v>106.2625</v>
      </c>
      <c r="T176" s="22">
        <v>106.2625</v>
      </c>
      <c r="U176" s="22">
        <v>106.2625</v>
      </c>
      <c r="V176" s="22">
        <v>102.9802</v>
      </c>
      <c r="W176" s="22">
        <v>102.9802</v>
      </c>
      <c r="X176" s="22">
        <v>102.9802</v>
      </c>
      <c r="Y176" s="22">
        <v>103.27849999999999</v>
      </c>
      <c r="Z176" s="22">
        <v>103.27849999999999</v>
      </c>
      <c r="AA176" s="22">
        <v>103.27849999999999</v>
      </c>
      <c r="AB176" s="22">
        <v>102.4644</v>
      </c>
      <c r="AC176" s="22">
        <v>102.4644</v>
      </c>
      <c r="AD176" s="22">
        <v>102.4644</v>
      </c>
      <c r="AE176" s="22">
        <v>102.9323</v>
      </c>
      <c r="AF176" s="22">
        <v>102.9323</v>
      </c>
      <c r="AG176" s="22">
        <v>102.9323</v>
      </c>
      <c r="AH176" s="22">
        <v>103.5806</v>
      </c>
      <c r="AI176" s="22">
        <v>103.5806</v>
      </c>
      <c r="AJ176" s="22">
        <v>103.5806</v>
      </c>
      <c r="AK176" s="22">
        <v>103.5806</v>
      </c>
      <c r="AL176" s="22">
        <v>103.5806</v>
      </c>
      <c r="AM176" s="22">
        <v>103.5806</v>
      </c>
      <c r="AN176" s="22">
        <v>103.852</v>
      </c>
      <c r="AO176" s="22">
        <v>103.852</v>
      </c>
      <c r="AP176" s="22">
        <v>103.852</v>
      </c>
      <c r="AQ176" s="22">
        <v>103.852</v>
      </c>
      <c r="AR176" s="22">
        <v>103.852</v>
      </c>
      <c r="AS176" s="22">
        <v>103.852</v>
      </c>
      <c r="AT176" s="22">
        <v>104.7474</v>
      </c>
      <c r="AU176" s="22">
        <v>104.7474</v>
      </c>
      <c r="AV176" s="22">
        <v>104.7474</v>
      </c>
      <c r="AW176" s="22">
        <v>106.8502</v>
      </c>
      <c r="AX176" s="22">
        <v>106.8502</v>
      </c>
      <c r="AY176" s="22">
        <v>106.8502</v>
      </c>
      <c r="AZ176" s="22">
        <v>108.3291</v>
      </c>
      <c r="BA176" s="22">
        <v>108.3291</v>
      </c>
      <c r="BB176" s="22">
        <v>108.3291</v>
      </c>
      <c r="BC176" s="22">
        <v>111.8561</v>
      </c>
      <c r="BD176" s="22">
        <v>111.8561</v>
      </c>
      <c r="BE176" s="22">
        <v>111.8561</v>
      </c>
      <c r="BF176" s="22">
        <v>110.2961</v>
      </c>
      <c r="BG176" s="22">
        <v>110.2961</v>
      </c>
      <c r="BH176" s="22">
        <v>110.2961</v>
      </c>
      <c r="BI176" s="22">
        <v>113.9592</v>
      </c>
      <c r="BJ176" s="22">
        <v>113.9592</v>
      </c>
      <c r="BK176" s="22">
        <v>113.9592</v>
      </c>
      <c r="BL176" s="22">
        <v>115.85590000000001</v>
      </c>
      <c r="BM176" s="22">
        <v>115.85590000000001</v>
      </c>
      <c r="BN176" s="22">
        <v>115.85590000000001</v>
      </c>
      <c r="BO176" s="22">
        <v>115.85590000000001</v>
      </c>
      <c r="BP176" s="22">
        <v>115.85590000000001</v>
      </c>
      <c r="BQ176" s="22">
        <v>115.85590000000001</v>
      </c>
      <c r="BR176" s="22">
        <v>114.1459</v>
      </c>
      <c r="BS176" s="22">
        <v>114.1459</v>
      </c>
      <c r="BT176" s="22">
        <v>114.1459</v>
      </c>
      <c r="BU176" s="22">
        <v>111.0483</v>
      </c>
      <c r="BV176" s="22">
        <v>111.0483</v>
      </c>
      <c r="BW176" s="22">
        <v>111.0483</v>
      </c>
      <c r="BX176" s="22">
        <v>111.8772</v>
      </c>
      <c r="BY176" s="22">
        <v>111.8772</v>
      </c>
      <c r="BZ176" s="22">
        <v>111.8772</v>
      </c>
      <c r="CA176" s="22">
        <v>114.04600000000001</v>
      </c>
      <c r="CB176" s="22">
        <v>114.04600000000001</v>
      </c>
      <c r="CC176" s="22">
        <v>114.04600000000001</v>
      </c>
      <c r="CD176" s="22">
        <v>113.72410000000001</v>
      </c>
      <c r="CE176" s="22">
        <v>113.72410000000001</v>
      </c>
      <c r="CF176" s="22">
        <v>113.72410000000001</v>
      </c>
      <c r="CG176" s="22">
        <v>105.6113</v>
      </c>
      <c r="CH176" s="22">
        <v>105.6113</v>
      </c>
      <c r="CI176" s="22">
        <v>105.6113</v>
      </c>
      <c r="CJ176" s="22">
        <v>96.499499999999998</v>
      </c>
      <c r="CK176" s="22">
        <v>96.499499999999998</v>
      </c>
      <c r="CL176" s="22">
        <v>96.499499999999998</v>
      </c>
      <c r="CM176" s="22">
        <v>95.855500000000006</v>
      </c>
      <c r="CN176" s="22">
        <v>95.855500000000006</v>
      </c>
      <c r="CO176" s="22">
        <v>95.855500000000006</v>
      </c>
      <c r="CP176" s="22">
        <v>95.252300000000005</v>
      </c>
      <c r="CQ176" s="22">
        <v>95.252300000000005</v>
      </c>
      <c r="CR176" s="22">
        <v>95.252300000000005</v>
      </c>
      <c r="CS176" s="22">
        <v>98.349900000000005</v>
      </c>
      <c r="CT176" s="22">
        <v>98.349900000000005</v>
      </c>
      <c r="CU176" s="22">
        <v>98.349900000000005</v>
      </c>
      <c r="CV176" s="22">
        <v>101.468</v>
      </c>
      <c r="CW176" s="22">
        <v>101.468</v>
      </c>
      <c r="CX176" s="22">
        <v>101.468</v>
      </c>
      <c r="CY176" s="22">
        <v>101.9509</v>
      </c>
      <c r="CZ176" s="22">
        <v>101.9509</v>
      </c>
      <c r="DA176" s="22">
        <v>101.9509</v>
      </c>
      <c r="DB176" s="22">
        <v>100.1207</v>
      </c>
      <c r="DC176" s="22">
        <v>100.1207</v>
      </c>
      <c r="DD176" s="22">
        <v>100.53919999999999</v>
      </c>
      <c r="DE176" s="22">
        <v>100.88330000000001</v>
      </c>
      <c r="DF176" s="22">
        <v>100.7663</v>
      </c>
      <c r="DG176" s="22">
        <v>100.78619999999999</v>
      </c>
      <c r="DH176" s="22">
        <v>100.6375</v>
      </c>
      <c r="DI176" s="22">
        <v>100.1511</v>
      </c>
      <c r="DJ176" s="22">
        <v>100.34650000000001</v>
      </c>
      <c r="DK176" s="22">
        <v>98.568700000000007</v>
      </c>
      <c r="DL176" s="22">
        <v>99.090900000000005</v>
      </c>
      <c r="DM176" s="22">
        <v>99.6875</v>
      </c>
      <c r="DN176" s="22">
        <v>99.728899999999996</v>
      </c>
      <c r="DO176" s="22">
        <v>99.402699999999996</v>
      </c>
      <c r="DP176" s="22">
        <v>99.024500000000003</v>
      </c>
      <c r="DQ176" s="22">
        <v>98.847300000000004</v>
      </c>
      <c r="DR176" s="22">
        <v>98.777799999999999</v>
      </c>
      <c r="DS176" s="22">
        <v>98.7988</v>
      </c>
      <c r="DT176" s="22">
        <v>98.754599999999996</v>
      </c>
      <c r="DU176" s="22">
        <v>98.732399999999998</v>
      </c>
      <c r="DV176" s="22">
        <v>97.894000000000005</v>
      </c>
      <c r="DW176" s="22">
        <v>97.968000000000004</v>
      </c>
      <c r="DX176" s="22">
        <v>98.197900000000004</v>
      </c>
      <c r="DY176" s="22">
        <v>98.707599999999999</v>
      </c>
      <c r="DZ176" s="22">
        <v>98.595500000000001</v>
      </c>
      <c r="EA176" s="22">
        <v>101.96550000000001</v>
      </c>
      <c r="EB176" s="22">
        <v>102.2762</v>
      </c>
      <c r="EC176" s="22">
        <v>103.95099999999999</v>
      </c>
      <c r="ED176" s="22">
        <v>103.38630000000001</v>
      </c>
      <c r="EE176" s="22">
        <v>102.7266</v>
      </c>
      <c r="EF176" s="22">
        <v>102.3978</v>
      </c>
      <c r="EG176" s="22">
        <v>103.6469</v>
      </c>
      <c r="EH176" s="22">
        <v>103.648</v>
      </c>
      <c r="EI176" s="22">
        <v>104.10509999999999</v>
      </c>
      <c r="EJ176" s="22">
        <v>103.6173</v>
      </c>
      <c r="EK176" s="22">
        <v>102.85769999999999</v>
      </c>
      <c r="EL176" s="22">
        <v>103.4111</v>
      </c>
      <c r="EM176" s="22">
        <v>103.2966</v>
      </c>
      <c r="EN176" s="22">
        <v>102.0596</v>
      </c>
      <c r="EO176" s="22">
        <v>102.1087</v>
      </c>
      <c r="EP176" s="22">
        <v>101.4436</v>
      </c>
      <c r="EQ176" s="22">
        <v>101.8163</v>
      </c>
      <c r="ER176" s="22">
        <v>100.246</v>
      </c>
      <c r="ES176" s="22">
        <v>100.083</v>
      </c>
      <c r="ET176" s="22">
        <v>100.91079999999999</v>
      </c>
      <c r="EU176" s="22">
        <v>101.4008</v>
      </c>
      <c r="EV176" s="22">
        <v>100.6169</v>
      </c>
      <c r="EW176" s="22">
        <v>102.93389999999999</v>
      </c>
      <c r="EX176" s="22">
        <v>102.9105</v>
      </c>
      <c r="EY176" s="22">
        <v>102.8241</v>
      </c>
      <c r="EZ176" s="22">
        <v>102.9956</v>
      </c>
      <c r="FA176" s="22">
        <v>90.755700000000004</v>
      </c>
      <c r="FB176" s="22">
        <v>92.680400000000006</v>
      </c>
      <c r="FC176" s="22">
        <v>90.672200000000004</v>
      </c>
      <c r="FD176" s="22">
        <v>90.668300000000002</v>
      </c>
      <c r="FE176" s="22">
        <v>90.000699999999995</v>
      </c>
      <c r="FF176" s="22">
        <v>90.891400000000004</v>
      </c>
      <c r="FG176" s="22">
        <v>92.104600000000005</v>
      </c>
      <c r="FH176" s="22">
        <v>92.997900000000001</v>
      </c>
      <c r="FI176" s="22">
        <v>91.3078</v>
      </c>
      <c r="FJ176" s="22">
        <v>91.056899999999999</v>
      </c>
      <c r="FK176" s="22">
        <v>89.896500000000003</v>
      </c>
      <c r="FL176" s="22">
        <v>89.565600000000003</v>
      </c>
      <c r="FM176" s="22">
        <v>89.582099999999997</v>
      </c>
      <c r="FN176" s="22">
        <v>89.070700000000002</v>
      </c>
      <c r="FO176" s="22">
        <v>89.634299999999996</v>
      </c>
      <c r="FP176" s="22">
        <v>89.787899999999993</v>
      </c>
      <c r="FQ176" s="22">
        <v>90.244100000000003</v>
      </c>
      <c r="FR176" s="22">
        <v>88.538700000000006</v>
      </c>
      <c r="FS176" s="22">
        <v>88.466300000000004</v>
      </c>
      <c r="FT176" s="22">
        <v>89.733400000000003</v>
      </c>
      <c r="FU176" s="22">
        <v>89.226299999999995</v>
      </c>
      <c r="FV176" s="22">
        <v>88.697599999999994</v>
      </c>
      <c r="FW176" s="22">
        <v>88.154399999999995</v>
      </c>
      <c r="FX176" s="22">
        <v>88.066199999999995</v>
      </c>
      <c r="FY176" s="22">
        <v>87.949600000000004</v>
      </c>
      <c r="FZ176" s="22">
        <v>87.650999999999996</v>
      </c>
      <c r="GA176" s="22">
        <v>89.488799999999998</v>
      </c>
      <c r="GB176" s="22">
        <v>91.011099999999999</v>
      </c>
      <c r="GC176" s="22">
        <v>91.308199999999999</v>
      </c>
      <c r="GD176" s="22">
        <v>91.678399999999996</v>
      </c>
      <c r="GE176" s="22">
        <v>95.668899999999994</v>
      </c>
      <c r="GF176" s="22">
        <v>95.394000000000005</v>
      </c>
      <c r="GG176" s="22">
        <v>95.546400000000006</v>
      </c>
      <c r="GH176" s="22">
        <v>97.285600000000002</v>
      </c>
      <c r="GI176" s="22">
        <v>97.748500000000007</v>
      </c>
      <c r="GJ176" s="22">
        <v>98.081000000000003</v>
      </c>
      <c r="GK176" s="22">
        <v>96.974900000000005</v>
      </c>
      <c r="GL176" s="22">
        <v>96.418199999999999</v>
      </c>
      <c r="GM176" s="22">
        <v>98.134600000000006</v>
      </c>
      <c r="GN176" s="22">
        <v>99.851900000000001</v>
      </c>
      <c r="GO176" s="22">
        <v>96.810100000000006</v>
      </c>
      <c r="GP176" s="22">
        <v>97.012699999999995</v>
      </c>
      <c r="GQ176" s="22">
        <v>97.079800000000006</v>
      </c>
      <c r="GR176" s="22">
        <v>95.224199999999996</v>
      </c>
      <c r="GS176" s="22">
        <v>98.587999999999994</v>
      </c>
      <c r="GT176" s="22">
        <v>98.863900000000001</v>
      </c>
      <c r="GU176" s="22">
        <v>98.214699999999993</v>
      </c>
      <c r="GV176" s="22">
        <v>98.804000000000002</v>
      </c>
      <c r="GW176" s="22">
        <v>101.89830000000001</v>
      </c>
      <c r="GX176" s="22">
        <v>101.70569999999999</v>
      </c>
      <c r="GY176" s="22">
        <v>100.2103</v>
      </c>
      <c r="GZ176" s="22">
        <v>102.1194</v>
      </c>
      <c r="HA176" s="22">
        <v>100.1489</v>
      </c>
      <c r="HB176" s="22">
        <v>100.11660000000001</v>
      </c>
      <c r="HC176" s="22">
        <v>98.476399999999998</v>
      </c>
      <c r="HD176" s="22">
        <v>99.3005</v>
      </c>
      <c r="HE176" s="22">
        <v>99.409099999999995</v>
      </c>
      <c r="HF176" s="22">
        <v>100.2427</v>
      </c>
      <c r="HG176" s="22">
        <v>100.3081</v>
      </c>
      <c r="HH176" s="22">
        <v>98.680700000000002</v>
      </c>
      <c r="HI176" s="22">
        <v>98.158600000000007</v>
      </c>
      <c r="HJ176" s="22">
        <v>97.985799999999998</v>
      </c>
      <c r="HK176" s="22">
        <v>97.2517</v>
      </c>
      <c r="HL176" s="22">
        <v>98.586299999999994</v>
      </c>
      <c r="HM176" s="22">
        <v>99.869100000000003</v>
      </c>
      <c r="HN176" s="22">
        <v>99.807100000000005</v>
      </c>
      <c r="HO176" s="22">
        <v>101.2105</v>
      </c>
      <c r="HP176" s="22">
        <v>101.3214</v>
      </c>
      <c r="HQ176" s="22">
        <v>101.0609</v>
      </c>
      <c r="HR176" s="22">
        <v>100.1605</v>
      </c>
      <c r="HS176" s="167">
        <v>100</v>
      </c>
      <c r="HT176" s="22">
        <v>100.56699999999999</v>
      </c>
      <c r="HU176" s="4">
        <v>102.15389999999999</v>
      </c>
      <c r="HV176" s="4">
        <v>104.38030000000001</v>
      </c>
      <c r="HW176" s="4">
        <v>110.5202</v>
      </c>
      <c r="HX176" s="4">
        <v>109.60080000000001</v>
      </c>
      <c r="HY176" s="4">
        <v>109.6268</v>
      </c>
      <c r="HZ176" s="4">
        <v>109.9594</v>
      </c>
      <c r="IA176" s="4">
        <v>108.0069</v>
      </c>
      <c r="IB176" s="4">
        <v>108.8214</v>
      </c>
      <c r="IC176" s="4">
        <v>108.41630000000001</v>
      </c>
      <c r="ID176" s="4">
        <v>106.5175</v>
      </c>
      <c r="IE176" s="4">
        <v>111.4603</v>
      </c>
      <c r="IF176" s="4">
        <v>110.9187</v>
      </c>
      <c r="IG176" s="4">
        <v>111.1223</v>
      </c>
      <c r="IH176" s="4">
        <v>110.8181</v>
      </c>
      <c r="II176" s="4">
        <v>116.6892</v>
      </c>
      <c r="IJ176" s="28">
        <v>117.6981</v>
      </c>
    </row>
    <row r="177" spans="1:244" s="94" customFormat="1" ht="11.1" customHeight="1" x14ac:dyDescent="0.2">
      <c r="A177" s="95" t="s">
        <v>2371</v>
      </c>
      <c r="B177"/>
      <c r="C177" t="s">
        <v>5626</v>
      </c>
      <c r="D177" s="46" t="s">
        <v>94</v>
      </c>
      <c r="E177" s="58"/>
      <c r="F177" s="34"/>
      <c r="G177" s="34"/>
      <c r="H177" s="34" t="str">
        <f>IF(LEFT($J$1,1)="1",VLOOKUP($A177,PPI_IPI_PGA_PGAI!$A:$I,2,FALSE),IF(LEFT($J$1,1)="2",VLOOKUP($A177,PPI_IPI_PGA_PGAI!$A:$I,3,FALSE),IF(LEFT($J$1,1)="3",VLOOKUP($A177,PPI_IPI_PGA_PGAI!$A:$I,4,FALSE),VLOOKUP($A177,PPI_IPI_PGA_PGAI!$A:$I,5,FALSE))))</f>
        <v>Giessereien</v>
      </c>
      <c r="I177" s="34"/>
      <c r="J177" s="34"/>
      <c r="K177" s="34"/>
      <c r="L177" s="34"/>
      <c r="M177" s="34"/>
      <c r="N177" s="191"/>
      <c r="O177" s="5">
        <v>0.25729999999999997</v>
      </c>
      <c r="P177" s="22">
        <v>92.957499999999996</v>
      </c>
      <c r="Q177" s="22">
        <v>92.957499999999996</v>
      </c>
      <c r="R177" s="22">
        <v>92.957499999999996</v>
      </c>
      <c r="S177" s="22">
        <v>93.598600000000005</v>
      </c>
      <c r="T177" s="22">
        <v>93.598600000000005</v>
      </c>
      <c r="U177" s="22">
        <v>93.598600000000005</v>
      </c>
      <c r="V177" s="22">
        <v>93.522300000000001</v>
      </c>
      <c r="W177" s="22">
        <v>93.522300000000001</v>
      </c>
      <c r="X177" s="22">
        <v>93.522300000000001</v>
      </c>
      <c r="Y177" s="22">
        <v>92.735299999999995</v>
      </c>
      <c r="Z177" s="22">
        <v>92.735299999999995</v>
      </c>
      <c r="AA177" s="22">
        <v>92.735299999999995</v>
      </c>
      <c r="AB177" s="22">
        <v>92.6173</v>
      </c>
      <c r="AC177" s="22">
        <v>92.6173</v>
      </c>
      <c r="AD177" s="22">
        <v>92.6173</v>
      </c>
      <c r="AE177" s="22">
        <v>92.646000000000001</v>
      </c>
      <c r="AF177" s="22">
        <v>92.646000000000001</v>
      </c>
      <c r="AG177" s="22">
        <v>92.646000000000001</v>
      </c>
      <c r="AH177" s="22">
        <v>93.383700000000005</v>
      </c>
      <c r="AI177" s="22">
        <v>93.383700000000005</v>
      </c>
      <c r="AJ177" s="22">
        <v>93.383700000000005</v>
      </c>
      <c r="AK177" s="22">
        <v>94.335400000000007</v>
      </c>
      <c r="AL177" s="22">
        <v>94.335400000000007</v>
      </c>
      <c r="AM177" s="22">
        <v>94.335400000000007</v>
      </c>
      <c r="AN177" s="22">
        <v>92.857600000000005</v>
      </c>
      <c r="AO177" s="22">
        <v>92.857600000000005</v>
      </c>
      <c r="AP177" s="22">
        <v>92.857600000000005</v>
      </c>
      <c r="AQ177" s="22">
        <v>93.1357</v>
      </c>
      <c r="AR177" s="22">
        <v>93.1357</v>
      </c>
      <c r="AS177" s="22">
        <v>93.1357</v>
      </c>
      <c r="AT177" s="22">
        <v>93.387299999999996</v>
      </c>
      <c r="AU177" s="22">
        <v>93.387299999999996</v>
      </c>
      <c r="AV177" s="22">
        <v>93.387299999999996</v>
      </c>
      <c r="AW177" s="22">
        <v>91.907499999999999</v>
      </c>
      <c r="AX177" s="22">
        <v>91.907499999999999</v>
      </c>
      <c r="AY177" s="22">
        <v>91.907499999999999</v>
      </c>
      <c r="AZ177" s="22">
        <v>95.633899999999997</v>
      </c>
      <c r="BA177" s="22">
        <v>95.633899999999997</v>
      </c>
      <c r="BB177" s="22">
        <v>95.633899999999997</v>
      </c>
      <c r="BC177" s="22">
        <v>95.676199999999994</v>
      </c>
      <c r="BD177" s="22">
        <v>95.676199999999994</v>
      </c>
      <c r="BE177" s="22">
        <v>95.676199999999994</v>
      </c>
      <c r="BF177" s="22">
        <v>96.112799999999993</v>
      </c>
      <c r="BG177" s="22">
        <v>96.112799999999993</v>
      </c>
      <c r="BH177" s="22">
        <v>96.112799999999993</v>
      </c>
      <c r="BI177" s="22">
        <v>101.4676</v>
      </c>
      <c r="BJ177" s="22">
        <v>101.4676</v>
      </c>
      <c r="BK177" s="22">
        <v>101.4676</v>
      </c>
      <c r="BL177" s="22">
        <v>100.0836</v>
      </c>
      <c r="BM177" s="22">
        <v>100.0836</v>
      </c>
      <c r="BN177" s="22">
        <v>100.0836</v>
      </c>
      <c r="BO177" s="22">
        <v>100.5989</v>
      </c>
      <c r="BP177" s="22">
        <v>100.5989</v>
      </c>
      <c r="BQ177" s="22">
        <v>100.5989</v>
      </c>
      <c r="BR177" s="22">
        <v>101.6713</v>
      </c>
      <c r="BS177" s="22">
        <v>101.6713</v>
      </c>
      <c r="BT177" s="22">
        <v>101.6713</v>
      </c>
      <c r="BU177" s="22">
        <v>103.3115</v>
      </c>
      <c r="BV177" s="22">
        <v>103.3115</v>
      </c>
      <c r="BW177" s="22">
        <v>103.3115</v>
      </c>
      <c r="BX177" s="22">
        <v>104.056</v>
      </c>
      <c r="BY177" s="22">
        <v>104.056</v>
      </c>
      <c r="BZ177" s="22">
        <v>104.056</v>
      </c>
      <c r="CA177" s="22">
        <v>103.92149999999999</v>
      </c>
      <c r="CB177" s="22">
        <v>103.92149999999999</v>
      </c>
      <c r="CC177" s="22">
        <v>103.92149999999999</v>
      </c>
      <c r="CD177" s="22">
        <v>103.3728</v>
      </c>
      <c r="CE177" s="22">
        <v>103.3728</v>
      </c>
      <c r="CF177" s="22">
        <v>103.3728</v>
      </c>
      <c r="CG177" s="22">
        <v>104.0157</v>
      </c>
      <c r="CH177" s="22">
        <v>104.0157</v>
      </c>
      <c r="CI177" s="22">
        <v>104.0157</v>
      </c>
      <c r="CJ177" s="22">
        <v>102.4843</v>
      </c>
      <c r="CK177" s="22">
        <v>102.4843</v>
      </c>
      <c r="CL177" s="22">
        <v>102.4843</v>
      </c>
      <c r="CM177" s="22">
        <v>100.8206</v>
      </c>
      <c r="CN177" s="22">
        <v>100.8206</v>
      </c>
      <c r="CO177" s="22">
        <v>100.8206</v>
      </c>
      <c r="CP177" s="22">
        <v>100.46769999999999</v>
      </c>
      <c r="CQ177" s="22">
        <v>100.46769999999999</v>
      </c>
      <c r="CR177" s="22">
        <v>100.46769999999999</v>
      </c>
      <c r="CS177" s="22">
        <v>101.49299999999999</v>
      </c>
      <c r="CT177" s="22">
        <v>101.49299999999999</v>
      </c>
      <c r="CU177" s="22">
        <v>101.49299999999999</v>
      </c>
      <c r="CV177" s="22">
        <v>101.0275</v>
      </c>
      <c r="CW177" s="22">
        <v>101.0275</v>
      </c>
      <c r="CX177" s="22">
        <v>101.0275</v>
      </c>
      <c r="CY177" s="22">
        <v>101.39319999999999</v>
      </c>
      <c r="CZ177" s="22">
        <v>101.39319999999999</v>
      </c>
      <c r="DA177" s="22">
        <v>101.39319999999999</v>
      </c>
      <c r="DB177" s="22">
        <v>101.53230000000001</v>
      </c>
      <c r="DC177" s="22">
        <v>101.53230000000001</v>
      </c>
      <c r="DD177" s="22">
        <v>101.6324</v>
      </c>
      <c r="DE177" s="22">
        <v>102.16630000000001</v>
      </c>
      <c r="DF177" s="22">
        <v>102.0085</v>
      </c>
      <c r="DG177" s="22">
        <v>103.9629</v>
      </c>
      <c r="DH177" s="22">
        <v>103.5471</v>
      </c>
      <c r="DI177" s="22">
        <v>102.3463</v>
      </c>
      <c r="DJ177" s="22">
        <v>102.4226</v>
      </c>
      <c r="DK177" s="22">
        <v>102.6675</v>
      </c>
      <c r="DL177" s="22">
        <v>104.6641</v>
      </c>
      <c r="DM177" s="22">
        <v>102.18089999999999</v>
      </c>
      <c r="DN177" s="22">
        <v>101.0102</v>
      </c>
      <c r="DO177" s="22">
        <v>103.17529999999999</v>
      </c>
      <c r="DP177" s="22">
        <v>99.979399999999998</v>
      </c>
      <c r="DQ177" s="22">
        <v>100.36879999999999</v>
      </c>
      <c r="DR177" s="22">
        <v>100.4563</v>
      </c>
      <c r="DS177" s="22">
        <v>104.6553</v>
      </c>
      <c r="DT177" s="22">
        <v>104.2616</v>
      </c>
      <c r="DU177" s="22">
        <v>104.4528</v>
      </c>
      <c r="DV177" s="22">
        <v>104.5912</v>
      </c>
      <c r="DW177" s="22">
        <v>105.3546</v>
      </c>
      <c r="DX177" s="22">
        <v>106.61490000000001</v>
      </c>
      <c r="DY177" s="22">
        <v>103.7526</v>
      </c>
      <c r="DZ177" s="22">
        <v>102.61799999999999</v>
      </c>
      <c r="EA177" s="22">
        <v>101.94329999999999</v>
      </c>
      <c r="EB177" s="22">
        <v>103.97920000000001</v>
      </c>
      <c r="EC177" s="22">
        <v>102.4581</v>
      </c>
      <c r="ED177" s="22">
        <v>104.6829</v>
      </c>
      <c r="EE177" s="22">
        <v>101.7167</v>
      </c>
      <c r="EF177" s="22">
        <v>105.2946</v>
      </c>
      <c r="EG177" s="22">
        <v>106.0288</v>
      </c>
      <c r="EH177" s="22">
        <v>107.72</v>
      </c>
      <c r="EI177" s="22">
        <v>106.9572</v>
      </c>
      <c r="EJ177" s="22">
        <v>106.2259</v>
      </c>
      <c r="EK177" s="22">
        <v>102.6615</v>
      </c>
      <c r="EL177" s="22">
        <v>103.9648</v>
      </c>
      <c r="EM177" s="22">
        <v>105.6074</v>
      </c>
      <c r="EN177" s="22">
        <v>106.59780000000001</v>
      </c>
      <c r="EO177" s="22">
        <v>102.961</v>
      </c>
      <c r="EP177" s="22">
        <v>104.4282</v>
      </c>
      <c r="EQ177" s="22">
        <v>105.5615</v>
      </c>
      <c r="ER177" s="22">
        <v>102.94110000000001</v>
      </c>
      <c r="ES177" s="22">
        <v>106.5757</v>
      </c>
      <c r="ET177" s="22">
        <v>106.2818</v>
      </c>
      <c r="EU177" s="22">
        <v>104.42789999999999</v>
      </c>
      <c r="EV177" s="22">
        <v>106.8699</v>
      </c>
      <c r="EW177" s="22">
        <v>105.3784</v>
      </c>
      <c r="EX177" s="22">
        <v>105.09220000000001</v>
      </c>
      <c r="EY177" s="22">
        <v>101.95440000000001</v>
      </c>
      <c r="EZ177" s="22">
        <v>105.03489999999999</v>
      </c>
      <c r="FA177" s="22">
        <v>106.57089999999999</v>
      </c>
      <c r="FB177" s="22">
        <v>102.65389999999999</v>
      </c>
      <c r="FC177" s="22">
        <v>105.2213</v>
      </c>
      <c r="FD177" s="22">
        <v>100.9935</v>
      </c>
      <c r="FE177" s="22">
        <v>101.66540000000001</v>
      </c>
      <c r="FF177" s="22">
        <v>102.2336</v>
      </c>
      <c r="FG177" s="22">
        <v>99.955299999999994</v>
      </c>
      <c r="FH177" s="22">
        <v>100.06140000000001</v>
      </c>
      <c r="FI177" s="22">
        <v>100.877</v>
      </c>
      <c r="FJ177" s="22">
        <v>101.4474</v>
      </c>
      <c r="FK177" s="22">
        <v>102.3085</v>
      </c>
      <c r="FL177" s="22">
        <v>101.94070000000001</v>
      </c>
      <c r="FM177" s="22">
        <v>100.084</v>
      </c>
      <c r="FN177" s="22">
        <v>99.814999999999998</v>
      </c>
      <c r="FO177" s="22">
        <v>104.02589999999999</v>
      </c>
      <c r="FP177" s="22">
        <v>102.476</v>
      </c>
      <c r="FQ177" s="22">
        <v>99.001499999999993</v>
      </c>
      <c r="FR177" s="22">
        <v>100.4603</v>
      </c>
      <c r="FS177" s="22">
        <v>97.876800000000003</v>
      </c>
      <c r="FT177" s="22">
        <v>100.4286</v>
      </c>
      <c r="FU177" s="22">
        <v>103.2328</v>
      </c>
      <c r="FV177" s="22">
        <v>104.6987</v>
      </c>
      <c r="FW177" s="22">
        <v>101.3049</v>
      </c>
      <c r="FX177" s="22">
        <v>99.607299999999995</v>
      </c>
      <c r="FY177" s="22">
        <v>102.01049999999999</v>
      </c>
      <c r="FZ177" s="22">
        <v>98.714200000000005</v>
      </c>
      <c r="GA177" s="22">
        <v>100.5838</v>
      </c>
      <c r="GB177" s="22">
        <v>98.808800000000005</v>
      </c>
      <c r="GC177" s="22">
        <v>97.778000000000006</v>
      </c>
      <c r="GD177" s="22">
        <v>97.9786</v>
      </c>
      <c r="GE177" s="22">
        <v>102.21599999999999</v>
      </c>
      <c r="GF177" s="22">
        <v>104.62990000000001</v>
      </c>
      <c r="GG177" s="22">
        <v>101.77249999999999</v>
      </c>
      <c r="GH177" s="22">
        <v>98.880099999999999</v>
      </c>
      <c r="GI177" s="22">
        <v>97.512900000000002</v>
      </c>
      <c r="GJ177" s="22">
        <v>96.148499999999999</v>
      </c>
      <c r="GK177" s="22">
        <v>98.983900000000006</v>
      </c>
      <c r="GL177" s="22">
        <v>99.186700000000002</v>
      </c>
      <c r="GM177" s="22">
        <v>98.511600000000001</v>
      </c>
      <c r="GN177" s="22">
        <v>100.56100000000001</v>
      </c>
      <c r="GO177" s="22">
        <v>101.2388</v>
      </c>
      <c r="GP177" s="22">
        <v>100.75530000000001</v>
      </c>
      <c r="GQ177" s="22">
        <v>97.992500000000007</v>
      </c>
      <c r="GR177" s="22">
        <v>98.3</v>
      </c>
      <c r="GS177" s="22">
        <v>98.684399999999997</v>
      </c>
      <c r="GT177" s="22">
        <v>99.987300000000005</v>
      </c>
      <c r="GU177" s="22">
        <v>100.8857</v>
      </c>
      <c r="GV177" s="22">
        <v>102.10420000000001</v>
      </c>
      <c r="GW177" s="22">
        <v>100.2697</v>
      </c>
      <c r="GX177" s="22">
        <v>99.871899999999997</v>
      </c>
      <c r="GY177" s="22">
        <v>98.760800000000003</v>
      </c>
      <c r="GZ177" s="22">
        <v>98.975999999999999</v>
      </c>
      <c r="HA177" s="22">
        <v>97.833299999999994</v>
      </c>
      <c r="HB177" s="22">
        <v>98.134900000000002</v>
      </c>
      <c r="HC177" s="22">
        <v>94.570899999999995</v>
      </c>
      <c r="HD177" s="22">
        <v>98.167500000000004</v>
      </c>
      <c r="HE177" s="22">
        <v>98.948700000000002</v>
      </c>
      <c r="HF177" s="22">
        <v>97.659700000000001</v>
      </c>
      <c r="HG177" s="22">
        <v>97.323099999999997</v>
      </c>
      <c r="HH177" s="22">
        <v>99.6541</v>
      </c>
      <c r="HI177" s="22">
        <v>96.586399999999998</v>
      </c>
      <c r="HJ177" s="22">
        <v>97.560199999999995</v>
      </c>
      <c r="HK177" s="22">
        <v>97.700299999999999</v>
      </c>
      <c r="HL177" s="22">
        <v>98.225300000000004</v>
      </c>
      <c r="HM177" s="22">
        <v>100.85420000000001</v>
      </c>
      <c r="HN177" s="22">
        <v>101.3558</v>
      </c>
      <c r="HO177" s="22">
        <v>100.782</v>
      </c>
      <c r="HP177" s="22">
        <v>100.9709</v>
      </c>
      <c r="HQ177" s="22">
        <v>99.660300000000007</v>
      </c>
      <c r="HR177" s="22">
        <v>98.453199999999995</v>
      </c>
      <c r="HS177" s="167">
        <v>100</v>
      </c>
      <c r="HT177" s="22">
        <v>99.986500000000007</v>
      </c>
      <c r="HU177" s="4">
        <v>100.5467</v>
      </c>
      <c r="HV177" s="4">
        <v>102.3147</v>
      </c>
      <c r="HW177" s="4">
        <v>102.2838</v>
      </c>
      <c r="HX177" s="4">
        <v>103.27</v>
      </c>
      <c r="HY177" s="4">
        <v>105.7428</v>
      </c>
      <c r="HZ177" s="4">
        <v>109.1075</v>
      </c>
      <c r="IA177" s="4">
        <v>109.6799</v>
      </c>
      <c r="IB177" s="4">
        <v>109.38030000000001</v>
      </c>
      <c r="IC177" s="4">
        <v>108.8486</v>
      </c>
      <c r="ID177" s="4">
        <v>110.56870000000001</v>
      </c>
      <c r="IE177" s="4">
        <v>110.28660000000001</v>
      </c>
      <c r="IF177" s="4">
        <v>112.49169999999999</v>
      </c>
      <c r="IG177" s="4">
        <v>112.94070000000001</v>
      </c>
      <c r="IH177" s="4">
        <v>113.3001</v>
      </c>
      <c r="II177" s="4">
        <v>115.0483</v>
      </c>
      <c r="IJ177" s="28">
        <v>116.95189999999999</v>
      </c>
    </row>
    <row r="178" spans="1:244" s="94" customFormat="1" ht="11.1" customHeight="1" x14ac:dyDescent="0.2">
      <c r="A178" s="95" t="s">
        <v>2374</v>
      </c>
      <c r="B178"/>
      <c r="C178" t="s">
        <v>5627</v>
      </c>
      <c r="D178" s="46" t="s">
        <v>95</v>
      </c>
      <c r="E178" s="58"/>
      <c r="F178" s="34"/>
      <c r="G178" s="34" t="str">
        <f>IF(LEFT($J$1,1)="1",VLOOKUP($A178,PPI_IPI_PGA_PGAI!$A:$I,2,FALSE),IF(LEFT($J$1,1)="2",VLOOKUP($A178,PPI_IPI_PGA_PGAI!$A:$I,3,FALSE),IF(LEFT($J$1,1)="3",VLOOKUP($A178,PPI_IPI_PGA_PGAI!$A:$I,4,FALSE),VLOOKUP($A178,PPI_IPI_PGA_PGAI!$A:$I,5,FALSE))))</f>
        <v>Metallprodukte</v>
      </c>
      <c r="H178" s="34"/>
      <c r="I178" s="34"/>
      <c r="J178" s="34"/>
      <c r="K178" s="34"/>
      <c r="L178" s="34"/>
      <c r="M178" s="34"/>
      <c r="N178" s="191"/>
      <c r="O178" s="5">
        <v>5.69</v>
      </c>
      <c r="P178" s="22">
        <v>90.930899999999994</v>
      </c>
      <c r="Q178" s="22">
        <v>90.910799999999995</v>
      </c>
      <c r="R178" s="22">
        <v>90.880300000000005</v>
      </c>
      <c r="S178" s="22">
        <v>90.492900000000006</v>
      </c>
      <c r="T178" s="22">
        <v>90.442700000000002</v>
      </c>
      <c r="U178" s="22">
        <v>90.439400000000006</v>
      </c>
      <c r="V178" s="22">
        <v>90.234700000000004</v>
      </c>
      <c r="W178" s="22">
        <v>90.1999</v>
      </c>
      <c r="X178" s="22">
        <v>90.197900000000004</v>
      </c>
      <c r="Y178" s="22">
        <v>89.806100000000001</v>
      </c>
      <c r="Z178" s="22">
        <v>90.414900000000003</v>
      </c>
      <c r="AA178" s="22">
        <v>91.761700000000005</v>
      </c>
      <c r="AB178" s="22">
        <v>92.860399999999998</v>
      </c>
      <c r="AC178" s="22">
        <v>92.860399999999998</v>
      </c>
      <c r="AD178" s="22">
        <v>92.724999999999994</v>
      </c>
      <c r="AE178" s="22">
        <v>93.506500000000003</v>
      </c>
      <c r="AF178" s="22">
        <v>93.495999999999995</v>
      </c>
      <c r="AG178" s="22">
        <v>93.741600000000005</v>
      </c>
      <c r="AH178" s="22">
        <v>94.631299999999996</v>
      </c>
      <c r="AI178" s="22">
        <v>94.299899999999994</v>
      </c>
      <c r="AJ178" s="22">
        <v>93.9529</v>
      </c>
      <c r="AK178" s="22">
        <v>94.253799999999998</v>
      </c>
      <c r="AL178" s="22">
        <v>94.144300000000001</v>
      </c>
      <c r="AM178" s="22">
        <v>94.077799999999996</v>
      </c>
      <c r="AN178" s="22">
        <v>93.977199999999996</v>
      </c>
      <c r="AO178" s="22">
        <v>93.866500000000002</v>
      </c>
      <c r="AP178" s="22">
        <v>93.789000000000001</v>
      </c>
      <c r="AQ178" s="22">
        <v>93.8429</v>
      </c>
      <c r="AR178" s="22">
        <v>94.127499999999998</v>
      </c>
      <c r="AS178" s="22">
        <v>94.493499999999997</v>
      </c>
      <c r="AT178" s="22">
        <v>94.594700000000003</v>
      </c>
      <c r="AU178" s="22">
        <v>94.471100000000007</v>
      </c>
      <c r="AV178" s="22">
        <v>94.393600000000006</v>
      </c>
      <c r="AW178" s="22">
        <v>95.308599999999998</v>
      </c>
      <c r="AX178" s="22">
        <v>95.370099999999994</v>
      </c>
      <c r="AY178" s="22">
        <v>95.723600000000005</v>
      </c>
      <c r="AZ178" s="22">
        <v>96.062100000000001</v>
      </c>
      <c r="BA178" s="22">
        <v>95.963800000000006</v>
      </c>
      <c r="BB178" s="22">
        <v>96.006799999999998</v>
      </c>
      <c r="BC178" s="22">
        <v>96.906000000000006</v>
      </c>
      <c r="BD178" s="22">
        <v>97.256799999999998</v>
      </c>
      <c r="BE178" s="22">
        <v>98.105400000000003</v>
      </c>
      <c r="BF178" s="22">
        <v>99.073499999999996</v>
      </c>
      <c r="BG178" s="22">
        <v>99.035399999999996</v>
      </c>
      <c r="BH178" s="22">
        <v>98.908699999999996</v>
      </c>
      <c r="BI178" s="22">
        <v>100.8921</v>
      </c>
      <c r="BJ178" s="22">
        <v>101.10469999999999</v>
      </c>
      <c r="BK178" s="22">
        <v>101.5716</v>
      </c>
      <c r="BL178" s="22">
        <v>103.15819999999999</v>
      </c>
      <c r="BM178" s="22">
        <v>103.0539</v>
      </c>
      <c r="BN178" s="22">
        <v>102.8309</v>
      </c>
      <c r="BO178" s="22">
        <v>103.0997</v>
      </c>
      <c r="BP178" s="22">
        <v>102.88</v>
      </c>
      <c r="BQ178" s="22">
        <v>102.6647</v>
      </c>
      <c r="BR178" s="22">
        <v>102.65600000000001</v>
      </c>
      <c r="BS178" s="22">
        <v>102.6027</v>
      </c>
      <c r="BT178" s="22">
        <v>102.7256</v>
      </c>
      <c r="BU178" s="22">
        <v>104.1442</v>
      </c>
      <c r="BV178" s="22">
        <v>104.3145</v>
      </c>
      <c r="BW178" s="22">
        <v>105.15349999999999</v>
      </c>
      <c r="BX178" s="22">
        <v>106.3531</v>
      </c>
      <c r="BY178" s="22">
        <v>107.3507</v>
      </c>
      <c r="BZ178" s="22">
        <v>108.4473</v>
      </c>
      <c r="CA178" s="22">
        <v>109.7445</v>
      </c>
      <c r="CB178" s="22">
        <v>109.0793</v>
      </c>
      <c r="CC178" s="22">
        <v>107.9204</v>
      </c>
      <c r="CD178" s="22">
        <v>106.6083</v>
      </c>
      <c r="CE178" s="22">
        <v>105.9301</v>
      </c>
      <c r="CF178" s="22">
        <v>106.3759</v>
      </c>
      <c r="CG178" s="22">
        <v>105.6193</v>
      </c>
      <c r="CH178" s="22">
        <v>105.1254</v>
      </c>
      <c r="CI178" s="22">
        <v>104.705</v>
      </c>
      <c r="CJ178" s="22">
        <v>103.5586</v>
      </c>
      <c r="CK178" s="22">
        <v>103.65600000000001</v>
      </c>
      <c r="CL178" s="22">
        <v>103.4171</v>
      </c>
      <c r="CM178" s="22">
        <v>103.2496</v>
      </c>
      <c r="CN178" s="22">
        <v>103.4888</v>
      </c>
      <c r="CO178" s="22">
        <v>103.68089999999999</v>
      </c>
      <c r="CP178" s="22">
        <v>103.6494</v>
      </c>
      <c r="CQ178" s="22">
        <v>103.3689</v>
      </c>
      <c r="CR178" s="22">
        <v>103.6078</v>
      </c>
      <c r="CS178" s="22">
        <v>103.38630000000001</v>
      </c>
      <c r="CT178" s="22">
        <v>103.375</v>
      </c>
      <c r="CU178" s="22">
        <v>103.8109</v>
      </c>
      <c r="CV178" s="22">
        <v>105.20489999999999</v>
      </c>
      <c r="CW178" s="22">
        <v>105.2632</v>
      </c>
      <c r="CX178" s="22">
        <v>104.78579999999999</v>
      </c>
      <c r="CY178" s="22">
        <v>104.0468</v>
      </c>
      <c r="CZ178" s="22">
        <v>104.157</v>
      </c>
      <c r="DA178" s="22">
        <v>103.9919</v>
      </c>
      <c r="DB178" s="22">
        <v>104.19199999999999</v>
      </c>
      <c r="DC178" s="22">
        <v>104.2556</v>
      </c>
      <c r="DD178" s="22">
        <v>104.6306</v>
      </c>
      <c r="DE178" s="22">
        <v>104.7003</v>
      </c>
      <c r="DF178" s="22">
        <v>104.70489999999999</v>
      </c>
      <c r="DG178" s="22">
        <v>105.7426</v>
      </c>
      <c r="DH178" s="22">
        <v>105.7229</v>
      </c>
      <c r="DI178" s="22">
        <v>105.7052</v>
      </c>
      <c r="DJ178" s="22">
        <v>105.3729</v>
      </c>
      <c r="DK178" s="22">
        <v>105.3383</v>
      </c>
      <c r="DL178" s="22">
        <v>105.2987</v>
      </c>
      <c r="DM178" s="22">
        <v>104.605</v>
      </c>
      <c r="DN178" s="22">
        <v>104.6054</v>
      </c>
      <c r="DO178" s="22">
        <v>104.6135</v>
      </c>
      <c r="DP178" s="22">
        <v>105.10380000000001</v>
      </c>
      <c r="DQ178" s="22">
        <v>105.117</v>
      </c>
      <c r="DR178" s="22">
        <v>105.1268</v>
      </c>
      <c r="DS178" s="22">
        <v>104.788</v>
      </c>
      <c r="DT178" s="22">
        <v>104.751</v>
      </c>
      <c r="DU178" s="22">
        <v>104.7343</v>
      </c>
      <c r="DV178" s="22">
        <v>104.4931</v>
      </c>
      <c r="DW178" s="22">
        <v>104.48560000000001</v>
      </c>
      <c r="DX178" s="22">
        <v>104.47969999999999</v>
      </c>
      <c r="DY178" s="22">
        <v>104.4271</v>
      </c>
      <c r="DZ178" s="22">
        <v>104.4178</v>
      </c>
      <c r="EA178" s="22">
        <v>104.4186</v>
      </c>
      <c r="EB178" s="22">
        <v>104.3991</v>
      </c>
      <c r="EC178" s="22">
        <v>104.4025</v>
      </c>
      <c r="ED178" s="22">
        <v>104.3905</v>
      </c>
      <c r="EE178" s="22">
        <v>104.8479</v>
      </c>
      <c r="EF178" s="22">
        <v>104.8404</v>
      </c>
      <c r="EG178" s="22">
        <v>104.83750000000001</v>
      </c>
      <c r="EH178" s="22">
        <v>105.11660000000001</v>
      </c>
      <c r="EI178" s="22">
        <v>105.1014</v>
      </c>
      <c r="EJ178" s="22">
        <v>105.10980000000001</v>
      </c>
      <c r="EK178" s="22">
        <v>105.0625</v>
      </c>
      <c r="EL178" s="22">
        <v>105.05419999999999</v>
      </c>
      <c r="EM178" s="22">
        <v>105.0732</v>
      </c>
      <c r="EN178" s="22">
        <v>104.7912</v>
      </c>
      <c r="EO178" s="22">
        <v>104.7929</v>
      </c>
      <c r="EP178" s="22">
        <v>104.7685</v>
      </c>
      <c r="EQ178" s="22">
        <v>104.3687</v>
      </c>
      <c r="ER178" s="22">
        <v>104.36150000000001</v>
      </c>
      <c r="ES178" s="22">
        <v>104.3558</v>
      </c>
      <c r="ET178" s="22">
        <v>104.12439999999999</v>
      </c>
      <c r="EU178" s="22">
        <v>104.12220000000001</v>
      </c>
      <c r="EV178" s="22">
        <v>104.124</v>
      </c>
      <c r="EW178" s="22">
        <v>104.0256</v>
      </c>
      <c r="EX178" s="22">
        <v>104.02249999999999</v>
      </c>
      <c r="EY178" s="22">
        <v>104.0227</v>
      </c>
      <c r="EZ178" s="22">
        <v>104.084</v>
      </c>
      <c r="FA178" s="22">
        <v>104.0561</v>
      </c>
      <c r="FB178" s="22">
        <v>104.04340000000001</v>
      </c>
      <c r="FC178" s="22">
        <v>99.430199999999999</v>
      </c>
      <c r="FD178" s="22">
        <v>99.420599999999993</v>
      </c>
      <c r="FE178" s="22">
        <v>99.418899999999994</v>
      </c>
      <c r="FF178" s="22">
        <v>99.020899999999997</v>
      </c>
      <c r="FG178" s="22">
        <v>99.018900000000002</v>
      </c>
      <c r="FH178" s="22">
        <v>99.017099999999999</v>
      </c>
      <c r="FI178" s="22">
        <v>99.441400000000002</v>
      </c>
      <c r="FJ178" s="22">
        <v>99.423599999999993</v>
      </c>
      <c r="FK178" s="22">
        <v>99.418499999999995</v>
      </c>
      <c r="FL178" s="22">
        <v>99.216300000000004</v>
      </c>
      <c r="FM178" s="22">
        <v>99.216700000000003</v>
      </c>
      <c r="FN178" s="22">
        <v>99.216099999999997</v>
      </c>
      <c r="FO178" s="22">
        <v>98.980099999999993</v>
      </c>
      <c r="FP178" s="22">
        <v>99.052599999999998</v>
      </c>
      <c r="FQ178" s="22">
        <v>99.099100000000007</v>
      </c>
      <c r="FR178" s="22">
        <v>98.874200000000002</v>
      </c>
      <c r="FS178" s="22">
        <v>98.873400000000004</v>
      </c>
      <c r="FT178" s="22">
        <v>98.868399999999994</v>
      </c>
      <c r="FU178" s="22">
        <v>98.5685</v>
      </c>
      <c r="FV178" s="22">
        <v>98.567300000000003</v>
      </c>
      <c r="FW178" s="22">
        <v>98.609099999999998</v>
      </c>
      <c r="FX178" s="22">
        <v>98.521500000000003</v>
      </c>
      <c r="FY178" s="22">
        <v>98.523799999999994</v>
      </c>
      <c r="FZ178" s="22">
        <v>98.523200000000003</v>
      </c>
      <c r="GA178" s="22">
        <v>98.194400000000002</v>
      </c>
      <c r="GB178" s="22">
        <v>98.194299999999998</v>
      </c>
      <c r="GC178" s="22">
        <v>98.1935</v>
      </c>
      <c r="GD178" s="22">
        <v>98.328199999999995</v>
      </c>
      <c r="GE178" s="22">
        <v>98.332400000000007</v>
      </c>
      <c r="GF178" s="22">
        <v>98.440200000000004</v>
      </c>
      <c r="GG178" s="22">
        <v>99.354200000000006</v>
      </c>
      <c r="GH178" s="22">
        <v>99.3553</v>
      </c>
      <c r="GI178" s="22">
        <v>99.355699999999999</v>
      </c>
      <c r="GJ178" s="22">
        <v>99.944199999999995</v>
      </c>
      <c r="GK178" s="22">
        <v>99.989400000000003</v>
      </c>
      <c r="GL178" s="22">
        <v>99.989900000000006</v>
      </c>
      <c r="GM178" s="22">
        <v>100.58759999999999</v>
      </c>
      <c r="GN178" s="22">
        <v>100.5881</v>
      </c>
      <c r="GO178" s="22">
        <v>100.5877</v>
      </c>
      <c r="GP178" s="22">
        <v>100.85380000000001</v>
      </c>
      <c r="GQ178" s="22">
        <v>100.88209999999999</v>
      </c>
      <c r="GR178" s="22">
        <v>100.911</v>
      </c>
      <c r="GS178" s="22">
        <v>100.9984</v>
      </c>
      <c r="GT178" s="22">
        <v>100.998</v>
      </c>
      <c r="GU178" s="22">
        <v>100.9987</v>
      </c>
      <c r="GV178" s="22">
        <v>100.9692</v>
      </c>
      <c r="GW178" s="22">
        <v>100.9693</v>
      </c>
      <c r="GX178" s="22">
        <v>100.9693</v>
      </c>
      <c r="GY178" s="22">
        <v>100.8569</v>
      </c>
      <c r="GZ178" s="22">
        <v>100.8566</v>
      </c>
      <c r="HA178" s="22">
        <v>100.85639999999999</v>
      </c>
      <c r="HB178" s="22">
        <v>100.8116</v>
      </c>
      <c r="HC178" s="22">
        <v>100.812</v>
      </c>
      <c r="HD178" s="22">
        <v>100.7621</v>
      </c>
      <c r="HE178" s="22">
        <v>100.3359</v>
      </c>
      <c r="HF178" s="22">
        <v>100.333</v>
      </c>
      <c r="HG178" s="22">
        <v>100.2829</v>
      </c>
      <c r="HH178" s="22">
        <v>100.1656</v>
      </c>
      <c r="HI178" s="22">
        <v>100.1647</v>
      </c>
      <c r="HJ178" s="22">
        <v>100.16459999999999</v>
      </c>
      <c r="HK178" s="22">
        <v>99.888400000000004</v>
      </c>
      <c r="HL178" s="22">
        <v>99.889200000000002</v>
      </c>
      <c r="HM178" s="22">
        <v>99.863299999999995</v>
      </c>
      <c r="HN178" s="22">
        <v>99.779899999999998</v>
      </c>
      <c r="HO178" s="22">
        <v>99.778700000000001</v>
      </c>
      <c r="HP178" s="22">
        <v>99.779899999999998</v>
      </c>
      <c r="HQ178" s="22">
        <v>99.967699999999994</v>
      </c>
      <c r="HR178" s="22">
        <v>100.0001</v>
      </c>
      <c r="HS178" s="167">
        <v>100</v>
      </c>
      <c r="HT178" s="22">
        <v>100.1936</v>
      </c>
      <c r="HU178" s="4">
        <v>100.2979</v>
      </c>
      <c r="HV178" s="4">
        <v>100.2941</v>
      </c>
      <c r="HW178" s="4">
        <v>101.893</v>
      </c>
      <c r="HX178" s="4">
        <v>101.9559</v>
      </c>
      <c r="HY178" s="4">
        <v>102.05029999999999</v>
      </c>
      <c r="HZ178" s="4">
        <v>105.7081</v>
      </c>
      <c r="IA178" s="4">
        <v>105.77370000000001</v>
      </c>
      <c r="IB178" s="4">
        <v>105.8068</v>
      </c>
      <c r="IC178" s="4">
        <v>108.1163</v>
      </c>
      <c r="ID178" s="4">
        <v>108.07640000000001</v>
      </c>
      <c r="IE178" s="4">
        <v>108.08410000000001</v>
      </c>
      <c r="IF178" s="4">
        <v>108.8291</v>
      </c>
      <c r="IG178" s="4">
        <v>108.8561</v>
      </c>
      <c r="IH178" s="4">
        <v>108.93210000000001</v>
      </c>
      <c r="II178" s="4">
        <v>112.1053</v>
      </c>
      <c r="IJ178" s="28">
        <v>112.2685</v>
      </c>
    </row>
    <row r="179" spans="1:244" s="94" customFormat="1" ht="11.1" customHeight="1" x14ac:dyDescent="0.2">
      <c r="A179" s="95" t="s">
        <v>2375</v>
      </c>
      <c r="B179"/>
      <c r="C179" t="s">
        <v>5628</v>
      </c>
      <c r="D179" s="46" t="s">
        <v>96</v>
      </c>
      <c r="E179" s="58"/>
      <c r="F179" s="34"/>
      <c r="G179" s="34"/>
      <c r="H179" s="34" t="str">
        <f>IF(LEFT($J$1,1)="1",VLOOKUP($A179,PPI_IPI_PGA_PGAI!$A:$I,2,FALSE),IF(LEFT($J$1,1)="2",VLOOKUP($A179,PPI_IPI_PGA_PGAI!$A:$I,3,FALSE),IF(LEFT($J$1,1)="3",VLOOKUP($A179,PPI_IPI_PGA_PGAI!$A:$I,4,FALSE),VLOOKUP($A179,PPI_IPI_PGA_PGAI!$A:$I,5,FALSE))))</f>
        <v>Stahl- und Leichtmetallbau</v>
      </c>
      <c r="I179" s="34"/>
      <c r="J179" s="34"/>
      <c r="K179" s="34"/>
      <c r="L179" s="34"/>
      <c r="M179" s="34"/>
      <c r="N179" s="191"/>
      <c r="O179" s="5">
        <v>1.2899</v>
      </c>
      <c r="P179" s="22">
        <v>86.603399999999993</v>
      </c>
      <c r="Q179" s="22">
        <v>86.603399999999993</v>
      </c>
      <c r="R179" s="22">
        <v>86.603399999999993</v>
      </c>
      <c r="S179" s="22">
        <v>84.492900000000006</v>
      </c>
      <c r="T179" s="22">
        <v>84.492900000000006</v>
      </c>
      <c r="U179" s="22">
        <v>84.492900000000006</v>
      </c>
      <c r="V179" s="22">
        <v>83.802599999999998</v>
      </c>
      <c r="W179" s="22">
        <v>83.802599999999998</v>
      </c>
      <c r="X179" s="22">
        <v>83.802599999999998</v>
      </c>
      <c r="Y179" s="22">
        <v>83.677899999999994</v>
      </c>
      <c r="Z179" s="22">
        <v>83.677899999999994</v>
      </c>
      <c r="AA179" s="22">
        <v>83.677899999999994</v>
      </c>
      <c r="AB179" s="22">
        <v>86.429199999999994</v>
      </c>
      <c r="AC179" s="22">
        <v>86.429199999999994</v>
      </c>
      <c r="AD179" s="22">
        <v>86.429199999999994</v>
      </c>
      <c r="AE179" s="22">
        <v>89.058899999999994</v>
      </c>
      <c r="AF179" s="22">
        <v>89.058899999999994</v>
      </c>
      <c r="AG179" s="22">
        <v>89.058899999999994</v>
      </c>
      <c r="AH179" s="22">
        <v>91.890500000000003</v>
      </c>
      <c r="AI179" s="22">
        <v>91.890500000000003</v>
      </c>
      <c r="AJ179" s="22">
        <v>91.890500000000003</v>
      </c>
      <c r="AK179" s="22">
        <v>91.806100000000001</v>
      </c>
      <c r="AL179" s="22">
        <v>91.806100000000001</v>
      </c>
      <c r="AM179" s="22">
        <v>91.806100000000001</v>
      </c>
      <c r="AN179" s="22">
        <v>91.7256</v>
      </c>
      <c r="AO179" s="22">
        <v>91.7256</v>
      </c>
      <c r="AP179" s="22">
        <v>91.7256</v>
      </c>
      <c r="AQ179" s="22">
        <v>91.054599999999994</v>
      </c>
      <c r="AR179" s="22">
        <v>91.054599999999994</v>
      </c>
      <c r="AS179" s="22">
        <v>91.054599999999994</v>
      </c>
      <c r="AT179" s="22">
        <v>91.847800000000007</v>
      </c>
      <c r="AU179" s="22">
        <v>91.847800000000007</v>
      </c>
      <c r="AV179" s="22">
        <v>91.847800000000007</v>
      </c>
      <c r="AW179" s="22">
        <v>91.627300000000005</v>
      </c>
      <c r="AX179" s="22">
        <v>91.627300000000005</v>
      </c>
      <c r="AY179" s="22">
        <v>91.627300000000005</v>
      </c>
      <c r="AZ179" s="22">
        <v>91.986999999999995</v>
      </c>
      <c r="BA179" s="22">
        <v>91.986999999999995</v>
      </c>
      <c r="BB179" s="22">
        <v>91.986999999999995</v>
      </c>
      <c r="BC179" s="22">
        <v>94.293000000000006</v>
      </c>
      <c r="BD179" s="22">
        <v>94.293000000000006</v>
      </c>
      <c r="BE179" s="22">
        <v>94.293000000000006</v>
      </c>
      <c r="BF179" s="22">
        <v>98.400599999999997</v>
      </c>
      <c r="BG179" s="22">
        <v>98.400599999999997</v>
      </c>
      <c r="BH179" s="22">
        <v>98.400599999999997</v>
      </c>
      <c r="BI179" s="22">
        <v>103.069</v>
      </c>
      <c r="BJ179" s="22">
        <v>103.069</v>
      </c>
      <c r="BK179" s="22">
        <v>103.069</v>
      </c>
      <c r="BL179" s="22">
        <v>106.7269</v>
      </c>
      <c r="BM179" s="22">
        <v>106.7269</v>
      </c>
      <c r="BN179" s="22">
        <v>106.7269</v>
      </c>
      <c r="BO179" s="22">
        <v>108.2876</v>
      </c>
      <c r="BP179" s="22">
        <v>108.2876</v>
      </c>
      <c r="BQ179" s="22">
        <v>108.2876</v>
      </c>
      <c r="BR179" s="22">
        <v>108.5403</v>
      </c>
      <c r="BS179" s="22">
        <v>108.5403</v>
      </c>
      <c r="BT179" s="22">
        <v>108.5403</v>
      </c>
      <c r="BU179" s="22">
        <v>108.8824</v>
      </c>
      <c r="BV179" s="22">
        <v>108.8824</v>
      </c>
      <c r="BW179" s="22">
        <v>108.8824</v>
      </c>
      <c r="BX179" s="22">
        <v>110.4157</v>
      </c>
      <c r="BY179" s="22">
        <v>110.4157</v>
      </c>
      <c r="BZ179" s="22">
        <v>110.4157</v>
      </c>
      <c r="CA179" s="22">
        <v>114.5723</v>
      </c>
      <c r="CB179" s="22">
        <v>114.5723</v>
      </c>
      <c r="CC179" s="22">
        <v>114.5723</v>
      </c>
      <c r="CD179" s="22">
        <v>113.24639999999999</v>
      </c>
      <c r="CE179" s="22">
        <v>113.24639999999999</v>
      </c>
      <c r="CF179" s="22">
        <v>113.24639999999999</v>
      </c>
      <c r="CG179" s="22">
        <v>106.9823</v>
      </c>
      <c r="CH179" s="22">
        <v>106.9823</v>
      </c>
      <c r="CI179" s="22">
        <v>106.9823</v>
      </c>
      <c r="CJ179" s="22">
        <v>102.90819999999999</v>
      </c>
      <c r="CK179" s="22">
        <v>102.90819999999999</v>
      </c>
      <c r="CL179" s="22">
        <v>102.90819999999999</v>
      </c>
      <c r="CM179" s="22">
        <v>102.98860000000001</v>
      </c>
      <c r="CN179" s="22">
        <v>102.98860000000001</v>
      </c>
      <c r="CO179" s="22">
        <v>102.98860000000001</v>
      </c>
      <c r="CP179" s="22">
        <v>104.0155</v>
      </c>
      <c r="CQ179" s="22">
        <v>104.0155</v>
      </c>
      <c r="CR179" s="22">
        <v>104.0155</v>
      </c>
      <c r="CS179" s="22">
        <v>103.79510000000001</v>
      </c>
      <c r="CT179" s="22">
        <v>103.79510000000001</v>
      </c>
      <c r="CU179" s="22">
        <v>103.79510000000001</v>
      </c>
      <c r="CV179" s="22">
        <v>106.4264</v>
      </c>
      <c r="CW179" s="22">
        <v>106.4264</v>
      </c>
      <c r="CX179" s="22">
        <v>106.4264</v>
      </c>
      <c r="CY179" s="22">
        <v>105.3986</v>
      </c>
      <c r="CZ179" s="22">
        <v>105.3986</v>
      </c>
      <c r="DA179" s="22">
        <v>105.3986</v>
      </c>
      <c r="DB179" s="22">
        <v>105.2778</v>
      </c>
      <c r="DC179" s="22">
        <v>105.2778</v>
      </c>
      <c r="DD179" s="22">
        <v>105.3326</v>
      </c>
      <c r="DE179" s="22">
        <v>105.3326</v>
      </c>
      <c r="DF179" s="22">
        <v>105.3326</v>
      </c>
      <c r="DG179" s="22">
        <v>108.39660000000001</v>
      </c>
      <c r="DH179" s="22">
        <v>108.39660000000001</v>
      </c>
      <c r="DI179" s="22">
        <v>108.39660000000001</v>
      </c>
      <c r="DJ179" s="22">
        <v>107.97369999999999</v>
      </c>
      <c r="DK179" s="22">
        <v>107.97369999999999</v>
      </c>
      <c r="DL179" s="22">
        <v>107.97369999999999</v>
      </c>
      <c r="DM179" s="22">
        <v>107.04730000000001</v>
      </c>
      <c r="DN179" s="22">
        <v>107.04730000000001</v>
      </c>
      <c r="DO179" s="22">
        <v>107.04730000000001</v>
      </c>
      <c r="DP179" s="22">
        <v>107.29049999999999</v>
      </c>
      <c r="DQ179" s="22">
        <v>107.29049999999999</v>
      </c>
      <c r="DR179" s="22">
        <v>107.29049999999999</v>
      </c>
      <c r="DS179" s="22">
        <v>107.3385</v>
      </c>
      <c r="DT179" s="22">
        <v>107.3385</v>
      </c>
      <c r="DU179" s="22">
        <v>107.3385</v>
      </c>
      <c r="DV179" s="22">
        <v>106.5689</v>
      </c>
      <c r="DW179" s="22">
        <v>106.5689</v>
      </c>
      <c r="DX179" s="22">
        <v>106.5689</v>
      </c>
      <c r="DY179" s="22">
        <v>106.4308</v>
      </c>
      <c r="DZ179" s="22">
        <v>106.4308</v>
      </c>
      <c r="EA179" s="22">
        <v>106.4308</v>
      </c>
      <c r="EB179" s="22">
        <v>106.8729</v>
      </c>
      <c r="EC179" s="22">
        <v>106.8729</v>
      </c>
      <c r="ED179" s="22">
        <v>106.8729</v>
      </c>
      <c r="EE179" s="22">
        <v>108.22920000000001</v>
      </c>
      <c r="EF179" s="22">
        <v>108.22920000000001</v>
      </c>
      <c r="EG179" s="22">
        <v>108.22920000000001</v>
      </c>
      <c r="EH179" s="22">
        <v>109.2475</v>
      </c>
      <c r="EI179" s="22">
        <v>109.2475</v>
      </c>
      <c r="EJ179" s="22">
        <v>109.2475</v>
      </c>
      <c r="EK179" s="22">
        <v>109.2453</v>
      </c>
      <c r="EL179" s="22">
        <v>109.2453</v>
      </c>
      <c r="EM179" s="22">
        <v>109.2453</v>
      </c>
      <c r="EN179" s="22">
        <v>108.0979</v>
      </c>
      <c r="EO179" s="22">
        <v>108.0979</v>
      </c>
      <c r="EP179" s="22">
        <v>108.0979</v>
      </c>
      <c r="EQ179" s="22">
        <v>108.07250000000001</v>
      </c>
      <c r="ER179" s="22">
        <v>108.07250000000001</v>
      </c>
      <c r="ES179" s="22">
        <v>108.07250000000001</v>
      </c>
      <c r="ET179" s="22">
        <v>107.5698</v>
      </c>
      <c r="EU179" s="22">
        <v>107.5698</v>
      </c>
      <c r="EV179" s="22">
        <v>107.5698</v>
      </c>
      <c r="EW179" s="22">
        <v>107.48860000000001</v>
      </c>
      <c r="EX179" s="22">
        <v>107.48860000000001</v>
      </c>
      <c r="EY179" s="22">
        <v>107.48860000000001</v>
      </c>
      <c r="EZ179" s="22">
        <v>107.5009</v>
      </c>
      <c r="FA179" s="22">
        <v>107.5009</v>
      </c>
      <c r="FB179" s="22">
        <v>107.5009</v>
      </c>
      <c r="FC179" s="22">
        <v>102.9924</v>
      </c>
      <c r="FD179" s="22">
        <v>102.9924</v>
      </c>
      <c r="FE179" s="22">
        <v>102.9924</v>
      </c>
      <c r="FF179" s="22">
        <v>102.0577</v>
      </c>
      <c r="FG179" s="22">
        <v>102.0577</v>
      </c>
      <c r="FH179" s="22">
        <v>102.0577</v>
      </c>
      <c r="FI179" s="22">
        <v>102.1199</v>
      </c>
      <c r="FJ179" s="22">
        <v>102.1199</v>
      </c>
      <c r="FK179" s="22">
        <v>102.1199</v>
      </c>
      <c r="FL179" s="22">
        <v>100.7625</v>
      </c>
      <c r="FM179" s="22">
        <v>100.7625</v>
      </c>
      <c r="FN179" s="22">
        <v>100.7625</v>
      </c>
      <c r="FO179" s="22">
        <v>100.36069999999999</v>
      </c>
      <c r="FP179" s="22">
        <v>100.36069999999999</v>
      </c>
      <c r="FQ179" s="22">
        <v>100.36069999999999</v>
      </c>
      <c r="FR179" s="22">
        <v>99.510800000000003</v>
      </c>
      <c r="FS179" s="22">
        <v>99.510800000000003</v>
      </c>
      <c r="FT179" s="22">
        <v>99.510800000000003</v>
      </c>
      <c r="FU179" s="22">
        <v>98.594399999999993</v>
      </c>
      <c r="FV179" s="22">
        <v>98.594399999999993</v>
      </c>
      <c r="FW179" s="22">
        <v>98.594399999999993</v>
      </c>
      <c r="FX179" s="22">
        <v>99.117599999999996</v>
      </c>
      <c r="FY179" s="22">
        <v>99.117599999999996</v>
      </c>
      <c r="FZ179" s="22">
        <v>99.117599999999996</v>
      </c>
      <c r="GA179" s="22">
        <v>99.180599999999998</v>
      </c>
      <c r="GB179" s="22">
        <v>99.180599999999998</v>
      </c>
      <c r="GC179" s="22">
        <v>99.180599999999998</v>
      </c>
      <c r="GD179" s="22">
        <v>98.610900000000001</v>
      </c>
      <c r="GE179" s="22">
        <v>98.610900000000001</v>
      </c>
      <c r="GF179" s="22">
        <v>98.610900000000001</v>
      </c>
      <c r="GG179" s="22">
        <v>99.752899999999997</v>
      </c>
      <c r="GH179" s="22">
        <v>99.752899999999997</v>
      </c>
      <c r="GI179" s="22">
        <v>99.752899999999997</v>
      </c>
      <c r="GJ179" s="22">
        <v>100.6656</v>
      </c>
      <c r="GK179" s="22">
        <v>100.6656</v>
      </c>
      <c r="GL179" s="22">
        <v>100.6656</v>
      </c>
      <c r="GM179" s="22">
        <v>100.7801</v>
      </c>
      <c r="GN179" s="22">
        <v>100.7801</v>
      </c>
      <c r="GO179" s="22">
        <v>100.7801</v>
      </c>
      <c r="GP179" s="22">
        <v>100.95820000000001</v>
      </c>
      <c r="GQ179" s="22">
        <v>100.95820000000001</v>
      </c>
      <c r="GR179" s="22">
        <v>100.95820000000001</v>
      </c>
      <c r="GS179" s="22">
        <v>100.7535</v>
      </c>
      <c r="GT179" s="22">
        <v>100.7535</v>
      </c>
      <c r="GU179" s="22">
        <v>100.7535</v>
      </c>
      <c r="GV179" s="22">
        <v>101.38509999999999</v>
      </c>
      <c r="GW179" s="22">
        <v>101.38509999999999</v>
      </c>
      <c r="GX179" s="22">
        <v>101.38509999999999</v>
      </c>
      <c r="GY179" s="22">
        <v>101.36239999999999</v>
      </c>
      <c r="GZ179" s="22">
        <v>101.36239999999999</v>
      </c>
      <c r="HA179" s="22">
        <v>101.36239999999999</v>
      </c>
      <c r="HB179" s="22">
        <v>101.2517</v>
      </c>
      <c r="HC179" s="22">
        <v>101.2517</v>
      </c>
      <c r="HD179" s="22">
        <v>101.2517</v>
      </c>
      <c r="HE179" s="22">
        <v>100.68380000000001</v>
      </c>
      <c r="HF179" s="22">
        <v>100.68380000000001</v>
      </c>
      <c r="HG179" s="22">
        <v>100.68380000000001</v>
      </c>
      <c r="HH179" s="22">
        <v>100.6823</v>
      </c>
      <c r="HI179" s="22">
        <v>100.6823</v>
      </c>
      <c r="HJ179" s="22">
        <v>100.6823</v>
      </c>
      <c r="HK179" s="22">
        <v>100.73950000000001</v>
      </c>
      <c r="HL179" s="22">
        <v>100.73950000000001</v>
      </c>
      <c r="HM179" s="22">
        <v>100.73950000000001</v>
      </c>
      <c r="HN179" s="22">
        <v>100.10169999999999</v>
      </c>
      <c r="HO179" s="22">
        <v>100.10169999999999</v>
      </c>
      <c r="HP179" s="22">
        <v>100.10169999999999</v>
      </c>
      <c r="HQ179" s="22">
        <v>100</v>
      </c>
      <c r="HR179" s="22">
        <v>100</v>
      </c>
      <c r="HS179" s="167">
        <v>100</v>
      </c>
      <c r="HT179" s="22">
        <v>101.4127</v>
      </c>
      <c r="HU179" s="4">
        <v>101.8729</v>
      </c>
      <c r="HV179" s="4">
        <v>101.85590000000001</v>
      </c>
      <c r="HW179" s="4">
        <v>104.5873</v>
      </c>
      <c r="HX179" s="4">
        <v>104.86499999999999</v>
      </c>
      <c r="HY179" s="4">
        <v>105.2811</v>
      </c>
      <c r="HZ179" s="4">
        <v>115.5329</v>
      </c>
      <c r="IA179" s="4">
        <v>115.82210000000001</v>
      </c>
      <c r="IB179" s="4">
        <v>115.9683</v>
      </c>
      <c r="IC179" s="4">
        <v>123.67189999999999</v>
      </c>
      <c r="ID179" s="4">
        <v>123.49590000000001</v>
      </c>
      <c r="IE179" s="4">
        <v>123.5299</v>
      </c>
      <c r="IF179" s="4">
        <v>124.5528</v>
      </c>
      <c r="IG179" s="4">
        <v>124.6721</v>
      </c>
      <c r="IH179" s="4">
        <v>125.00709999999999</v>
      </c>
      <c r="II179" s="4">
        <v>133.75479999999999</v>
      </c>
      <c r="IJ179" s="28">
        <v>134.4751</v>
      </c>
    </row>
    <row r="180" spans="1:244" s="94" customFormat="1" ht="11.1" customHeight="1" x14ac:dyDescent="0.2">
      <c r="A180" s="95" t="s">
        <v>2376</v>
      </c>
      <c r="B180"/>
      <c r="C180" t="s">
        <v>5629</v>
      </c>
      <c r="D180" s="46" t="s">
        <v>97</v>
      </c>
      <c r="E180" s="58"/>
      <c r="F180" s="34"/>
      <c r="G180" s="34"/>
      <c r="H180" s="34" t="str">
        <f>IF(LEFT($J$1,1)="1",VLOOKUP($A180,PPI_IPI_PGA_PGAI!$A:$I,2,FALSE),IF(LEFT($J$1,1)="2",VLOOKUP($A180,PPI_IPI_PGA_PGAI!$A:$I,3,FALSE),IF(LEFT($J$1,1)="3",VLOOKUP($A180,PPI_IPI_PGA_PGAI!$A:$I,4,FALSE),VLOOKUP($A180,PPI_IPI_PGA_PGAI!$A:$I,5,FALSE))))</f>
        <v>Metalltanks und -behälter, Heizkörper und -kessel</v>
      </c>
      <c r="I180" s="34"/>
      <c r="J180" s="34"/>
      <c r="K180" s="34"/>
      <c r="L180" s="34"/>
      <c r="M180" s="34"/>
      <c r="N180" s="191"/>
      <c r="O180" s="5">
        <v>0.122</v>
      </c>
      <c r="P180" s="22">
        <v>89.715400000000002</v>
      </c>
      <c r="Q180" s="22">
        <v>89.715400000000002</v>
      </c>
      <c r="R180" s="22">
        <v>89.715400000000002</v>
      </c>
      <c r="S180" s="22">
        <v>89.715400000000002</v>
      </c>
      <c r="T180" s="22">
        <v>89.715400000000002</v>
      </c>
      <c r="U180" s="22">
        <v>89.104399999999998</v>
      </c>
      <c r="V180" s="22">
        <v>89.104399999999998</v>
      </c>
      <c r="W180" s="22">
        <v>89.104399999999998</v>
      </c>
      <c r="X180" s="22">
        <v>89.104399999999998</v>
      </c>
      <c r="Y180" s="22">
        <v>89.104399999999998</v>
      </c>
      <c r="Z180" s="22">
        <v>89.104399999999998</v>
      </c>
      <c r="AA180" s="22">
        <v>89.104399999999998</v>
      </c>
      <c r="AB180" s="22">
        <v>89.104399999999998</v>
      </c>
      <c r="AC180" s="22">
        <v>89.104399999999998</v>
      </c>
      <c r="AD180" s="22">
        <v>89.104399999999998</v>
      </c>
      <c r="AE180" s="22">
        <v>89.104399999999998</v>
      </c>
      <c r="AF180" s="22">
        <v>89.104399999999998</v>
      </c>
      <c r="AG180" s="22">
        <v>91.066500000000005</v>
      </c>
      <c r="AH180" s="22">
        <v>91.066500000000005</v>
      </c>
      <c r="AI180" s="22">
        <v>91.066500000000005</v>
      </c>
      <c r="AJ180" s="22">
        <v>91.066500000000005</v>
      </c>
      <c r="AK180" s="22">
        <v>91.066500000000005</v>
      </c>
      <c r="AL180" s="22">
        <v>91.066500000000005</v>
      </c>
      <c r="AM180" s="22">
        <v>91.640699999999995</v>
      </c>
      <c r="AN180" s="22">
        <v>91.640699999999995</v>
      </c>
      <c r="AO180" s="22">
        <v>91.640699999999995</v>
      </c>
      <c r="AP180" s="22">
        <v>91.640699999999995</v>
      </c>
      <c r="AQ180" s="22">
        <v>91.640699999999995</v>
      </c>
      <c r="AR180" s="22">
        <v>91.640699999999995</v>
      </c>
      <c r="AS180" s="22">
        <v>91.640699999999995</v>
      </c>
      <c r="AT180" s="22">
        <v>91.640699999999995</v>
      </c>
      <c r="AU180" s="22">
        <v>91.640699999999995</v>
      </c>
      <c r="AV180" s="22">
        <v>91.640699999999995</v>
      </c>
      <c r="AW180" s="22">
        <v>91.640699999999995</v>
      </c>
      <c r="AX180" s="22">
        <v>91.640699999999995</v>
      </c>
      <c r="AY180" s="22">
        <v>91.747</v>
      </c>
      <c r="AZ180" s="22">
        <v>91.747</v>
      </c>
      <c r="BA180" s="22">
        <v>91.747</v>
      </c>
      <c r="BB180" s="22">
        <v>91.747</v>
      </c>
      <c r="BC180" s="22">
        <v>91.747</v>
      </c>
      <c r="BD180" s="22">
        <v>91.747</v>
      </c>
      <c r="BE180" s="22">
        <v>103.4323</v>
      </c>
      <c r="BF180" s="22">
        <v>103.4323</v>
      </c>
      <c r="BG180" s="22">
        <v>103.4323</v>
      </c>
      <c r="BH180" s="22">
        <v>103.4323</v>
      </c>
      <c r="BI180" s="22">
        <v>103.4323</v>
      </c>
      <c r="BJ180" s="22">
        <v>103.4323</v>
      </c>
      <c r="BK180" s="22">
        <v>103.4323</v>
      </c>
      <c r="BL180" s="22">
        <v>103.4323</v>
      </c>
      <c r="BM180" s="22">
        <v>103.4323</v>
      </c>
      <c r="BN180" s="22">
        <v>103.4323</v>
      </c>
      <c r="BO180" s="22">
        <v>103.4323</v>
      </c>
      <c r="BP180" s="22">
        <v>103.4323</v>
      </c>
      <c r="BQ180" s="22">
        <v>103.54640000000001</v>
      </c>
      <c r="BR180" s="22">
        <v>103.54640000000001</v>
      </c>
      <c r="BS180" s="22">
        <v>103.54640000000001</v>
      </c>
      <c r="BT180" s="22">
        <v>103.54640000000001</v>
      </c>
      <c r="BU180" s="22">
        <v>103.54640000000001</v>
      </c>
      <c r="BV180" s="22">
        <v>103.54640000000001</v>
      </c>
      <c r="BW180" s="22">
        <v>106.23439999999999</v>
      </c>
      <c r="BX180" s="22">
        <v>106.23439999999999</v>
      </c>
      <c r="BY180" s="22">
        <v>106.23439999999999</v>
      </c>
      <c r="BZ180" s="22">
        <v>106.23439999999999</v>
      </c>
      <c r="CA180" s="22">
        <v>106.23439999999999</v>
      </c>
      <c r="CB180" s="22">
        <v>106.23439999999999</v>
      </c>
      <c r="CC180" s="22">
        <v>106.471</v>
      </c>
      <c r="CD180" s="22">
        <v>106.471</v>
      </c>
      <c r="CE180" s="22">
        <v>106.471</v>
      </c>
      <c r="CF180" s="22">
        <v>106.6331</v>
      </c>
      <c r="CG180" s="22">
        <v>106.6331</v>
      </c>
      <c r="CH180" s="22">
        <v>106.6331</v>
      </c>
      <c r="CI180" s="22">
        <v>107.1506</v>
      </c>
      <c r="CJ180" s="22">
        <v>107.1506</v>
      </c>
      <c r="CK180" s="22">
        <v>107.1506</v>
      </c>
      <c r="CL180" s="22">
        <v>107.1506</v>
      </c>
      <c r="CM180" s="22">
        <v>107.1506</v>
      </c>
      <c r="CN180" s="22">
        <v>107.1506</v>
      </c>
      <c r="CO180" s="22">
        <v>107.23180000000001</v>
      </c>
      <c r="CP180" s="22">
        <v>107.23180000000001</v>
      </c>
      <c r="CQ180" s="22">
        <v>107.23180000000001</v>
      </c>
      <c r="CR180" s="22">
        <v>107.23180000000001</v>
      </c>
      <c r="CS180" s="22">
        <v>107.23180000000001</v>
      </c>
      <c r="CT180" s="22">
        <v>107.23180000000001</v>
      </c>
      <c r="CU180" s="22">
        <v>107.9156</v>
      </c>
      <c r="CV180" s="22">
        <v>107.9156</v>
      </c>
      <c r="CW180" s="22">
        <v>107.9156</v>
      </c>
      <c r="CX180" s="22">
        <v>107.9156</v>
      </c>
      <c r="CY180" s="22">
        <v>107.9156</v>
      </c>
      <c r="CZ180" s="22">
        <v>107.9156</v>
      </c>
      <c r="DA180" s="22">
        <v>107.9156</v>
      </c>
      <c r="DB180" s="22">
        <v>107.9156</v>
      </c>
      <c r="DC180" s="22">
        <v>107.9156</v>
      </c>
      <c r="DD180" s="22">
        <v>107.9156</v>
      </c>
      <c r="DE180" s="22">
        <v>107.9156</v>
      </c>
      <c r="DF180" s="22">
        <v>107.9156</v>
      </c>
      <c r="DG180" s="22">
        <v>107.9156</v>
      </c>
      <c r="DH180" s="22">
        <v>107.9156</v>
      </c>
      <c r="DI180" s="22">
        <v>107.9156</v>
      </c>
      <c r="DJ180" s="22">
        <v>107.9156</v>
      </c>
      <c r="DK180" s="22">
        <v>107.9156</v>
      </c>
      <c r="DL180" s="22">
        <v>107.9156</v>
      </c>
      <c r="DM180" s="22">
        <v>107.0808</v>
      </c>
      <c r="DN180" s="22">
        <v>107.0808</v>
      </c>
      <c r="DO180" s="22">
        <v>107.0808</v>
      </c>
      <c r="DP180" s="22">
        <v>106.44589999999999</v>
      </c>
      <c r="DQ180" s="22">
        <v>106.44589999999999</v>
      </c>
      <c r="DR180" s="22">
        <v>106.44589999999999</v>
      </c>
      <c r="DS180" s="22">
        <v>104.77849999999999</v>
      </c>
      <c r="DT180" s="22">
        <v>104.77849999999999</v>
      </c>
      <c r="DU180" s="22">
        <v>104.77849999999999</v>
      </c>
      <c r="DV180" s="22">
        <v>104.01519999999999</v>
      </c>
      <c r="DW180" s="22">
        <v>104.01519999999999</v>
      </c>
      <c r="DX180" s="22">
        <v>104.01519999999999</v>
      </c>
      <c r="DY180" s="22">
        <v>104.2427</v>
      </c>
      <c r="DZ180" s="22">
        <v>104.2427</v>
      </c>
      <c r="EA180" s="22">
        <v>104.2427</v>
      </c>
      <c r="EB180" s="22">
        <v>101.9529</v>
      </c>
      <c r="EC180" s="22">
        <v>101.9529</v>
      </c>
      <c r="ED180" s="22">
        <v>101.9529</v>
      </c>
      <c r="EE180" s="22">
        <v>105.1626</v>
      </c>
      <c r="EF180" s="22">
        <v>105.1626</v>
      </c>
      <c r="EG180" s="22">
        <v>105.1626</v>
      </c>
      <c r="EH180" s="22">
        <v>105.00149999999999</v>
      </c>
      <c r="EI180" s="22">
        <v>105.00149999999999</v>
      </c>
      <c r="EJ180" s="22">
        <v>105.00149999999999</v>
      </c>
      <c r="EK180" s="22">
        <v>104.9119</v>
      </c>
      <c r="EL180" s="22">
        <v>104.9119</v>
      </c>
      <c r="EM180" s="22">
        <v>104.9119</v>
      </c>
      <c r="EN180" s="22">
        <v>105.78919999999999</v>
      </c>
      <c r="EO180" s="22">
        <v>105.78919999999999</v>
      </c>
      <c r="EP180" s="22">
        <v>105.78919999999999</v>
      </c>
      <c r="EQ180" s="22">
        <v>105.1207</v>
      </c>
      <c r="ER180" s="22">
        <v>105.099</v>
      </c>
      <c r="ES180" s="22">
        <v>105.099</v>
      </c>
      <c r="ET180" s="22">
        <v>104.23909999999999</v>
      </c>
      <c r="EU180" s="22">
        <v>104.23909999999999</v>
      </c>
      <c r="EV180" s="22">
        <v>104.23909999999999</v>
      </c>
      <c r="EW180" s="22">
        <v>104.2726</v>
      </c>
      <c r="EX180" s="22">
        <v>104.2312</v>
      </c>
      <c r="EY180" s="22">
        <v>104.2312</v>
      </c>
      <c r="EZ180" s="22">
        <v>103.69159999999999</v>
      </c>
      <c r="FA180" s="22">
        <v>103.69159999999999</v>
      </c>
      <c r="FB180" s="22">
        <v>103.69159999999999</v>
      </c>
      <c r="FC180" s="22">
        <v>98.618399999999994</v>
      </c>
      <c r="FD180" s="22">
        <v>98.618399999999994</v>
      </c>
      <c r="FE180" s="22">
        <v>98.618399999999994</v>
      </c>
      <c r="FF180" s="22">
        <v>98.580600000000004</v>
      </c>
      <c r="FG180" s="22">
        <v>98.580600000000004</v>
      </c>
      <c r="FH180" s="22">
        <v>98.580600000000004</v>
      </c>
      <c r="FI180" s="22">
        <v>98.650899999999993</v>
      </c>
      <c r="FJ180" s="22">
        <v>98.650899999999993</v>
      </c>
      <c r="FK180" s="22">
        <v>98.650899999999993</v>
      </c>
      <c r="FL180" s="22">
        <v>98.193100000000001</v>
      </c>
      <c r="FM180" s="22">
        <v>98.193100000000001</v>
      </c>
      <c r="FN180" s="22">
        <v>98.193100000000001</v>
      </c>
      <c r="FO180" s="22">
        <v>97.396000000000001</v>
      </c>
      <c r="FP180" s="22">
        <v>97.396000000000001</v>
      </c>
      <c r="FQ180" s="22">
        <v>97.396000000000001</v>
      </c>
      <c r="FR180" s="22">
        <v>98.603899999999996</v>
      </c>
      <c r="FS180" s="22">
        <v>98.603899999999996</v>
      </c>
      <c r="FT180" s="22">
        <v>98.603899999999996</v>
      </c>
      <c r="FU180" s="22">
        <v>99.038899999999998</v>
      </c>
      <c r="FV180" s="22">
        <v>99.038899999999998</v>
      </c>
      <c r="FW180" s="22">
        <v>99.038899999999998</v>
      </c>
      <c r="FX180" s="22">
        <v>98.700299999999999</v>
      </c>
      <c r="FY180" s="22">
        <v>98.700299999999999</v>
      </c>
      <c r="FZ180" s="22">
        <v>98.700299999999999</v>
      </c>
      <c r="GA180" s="22">
        <v>99.302899999999994</v>
      </c>
      <c r="GB180" s="22">
        <v>99.302899999999994</v>
      </c>
      <c r="GC180" s="22">
        <v>99.302899999999994</v>
      </c>
      <c r="GD180" s="22">
        <v>99.177300000000002</v>
      </c>
      <c r="GE180" s="22">
        <v>99.177300000000002</v>
      </c>
      <c r="GF180" s="22">
        <v>99.177300000000002</v>
      </c>
      <c r="GG180" s="22">
        <v>100.5116</v>
      </c>
      <c r="GH180" s="22">
        <v>100.5116</v>
      </c>
      <c r="GI180" s="22">
        <v>100.5116</v>
      </c>
      <c r="GJ180" s="22">
        <v>101.7452</v>
      </c>
      <c r="GK180" s="22">
        <v>101.7452</v>
      </c>
      <c r="GL180" s="22">
        <v>101.7452</v>
      </c>
      <c r="GM180" s="22">
        <v>105.2882</v>
      </c>
      <c r="GN180" s="22">
        <v>105.2882</v>
      </c>
      <c r="GO180" s="22">
        <v>105.2882</v>
      </c>
      <c r="GP180" s="22">
        <v>103.5621</v>
      </c>
      <c r="GQ180" s="22">
        <v>103.5621</v>
      </c>
      <c r="GR180" s="22">
        <v>103.5621</v>
      </c>
      <c r="GS180" s="22">
        <v>103.3665</v>
      </c>
      <c r="GT180" s="22">
        <v>103.3665</v>
      </c>
      <c r="GU180" s="22">
        <v>103.3665</v>
      </c>
      <c r="GV180" s="22">
        <v>103.3665</v>
      </c>
      <c r="GW180" s="22">
        <v>103.3665</v>
      </c>
      <c r="GX180" s="22">
        <v>103.3665</v>
      </c>
      <c r="GY180" s="22">
        <v>101.8475</v>
      </c>
      <c r="GZ180" s="22">
        <v>101.8475</v>
      </c>
      <c r="HA180" s="22">
        <v>101.8475</v>
      </c>
      <c r="HB180" s="22">
        <v>100.3676</v>
      </c>
      <c r="HC180" s="22">
        <v>100.3676</v>
      </c>
      <c r="HD180" s="22">
        <v>100.3676</v>
      </c>
      <c r="HE180" s="22">
        <v>99.671899999999994</v>
      </c>
      <c r="HF180" s="22">
        <v>99.671899999999994</v>
      </c>
      <c r="HG180" s="22">
        <v>99.671899999999994</v>
      </c>
      <c r="HH180" s="22">
        <v>100.2932</v>
      </c>
      <c r="HI180" s="22">
        <v>100.2932</v>
      </c>
      <c r="HJ180" s="22">
        <v>100.2932</v>
      </c>
      <c r="HK180" s="22">
        <v>100.07729999999999</v>
      </c>
      <c r="HL180" s="22">
        <v>100.07729999999999</v>
      </c>
      <c r="HM180" s="22">
        <v>100.07729999999999</v>
      </c>
      <c r="HN180" s="22">
        <v>100.29510000000001</v>
      </c>
      <c r="HO180" s="22">
        <v>100.29510000000001</v>
      </c>
      <c r="HP180" s="22">
        <v>100.29510000000001</v>
      </c>
      <c r="HQ180" s="22">
        <v>100</v>
      </c>
      <c r="HR180" s="22">
        <v>100</v>
      </c>
      <c r="HS180" s="167">
        <v>100</v>
      </c>
      <c r="HT180" s="22">
        <v>99.986999999999995</v>
      </c>
      <c r="HU180" s="4">
        <v>99.986999999999995</v>
      </c>
      <c r="HV180" s="4">
        <v>99.986999999999995</v>
      </c>
      <c r="HW180" s="4">
        <v>100.4605</v>
      </c>
      <c r="HX180" s="4">
        <v>100.4605</v>
      </c>
      <c r="HY180" s="4">
        <v>100.4605</v>
      </c>
      <c r="HZ180" s="4">
        <v>103.0438</v>
      </c>
      <c r="IA180" s="4">
        <v>103.0438</v>
      </c>
      <c r="IB180" s="4">
        <v>103.0438</v>
      </c>
      <c r="IC180" s="4">
        <v>107.5917</v>
      </c>
      <c r="ID180" s="4">
        <v>107.5917</v>
      </c>
      <c r="IE180" s="4">
        <v>107.5917</v>
      </c>
      <c r="IF180" s="4">
        <v>109.754</v>
      </c>
      <c r="IG180" s="4">
        <v>109.754</v>
      </c>
      <c r="IH180" s="4">
        <v>109.754</v>
      </c>
      <c r="II180" s="4">
        <v>117.419</v>
      </c>
      <c r="IJ180" s="28">
        <v>117.419</v>
      </c>
    </row>
    <row r="181" spans="1:244" s="94" customFormat="1" ht="11.1" customHeight="1" x14ac:dyDescent="0.2">
      <c r="A181" s="95" t="s">
        <v>2379</v>
      </c>
      <c r="B181"/>
      <c r="C181" t="s">
        <v>5630</v>
      </c>
      <c r="D181" s="46" t="s">
        <v>98</v>
      </c>
      <c r="E181" s="58"/>
      <c r="F181" s="34"/>
      <c r="G181" s="34"/>
      <c r="H181" s="34" t="str">
        <f>IF(LEFT($J$1,1)="1",VLOOKUP($A181,PPI_IPI_PGA_PGAI!$A:$I,2,FALSE),IF(LEFT($J$1,1)="2",VLOOKUP($A181,PPI_IPI_PGA_PGAI!$A:$I,3,FALSE),IF(LEFT($J$1,1)="3",VLOOKUP($A181,PPI_IPI_PGA_PGAI!$A:$I,4,FALSE),VLOOKUP($A181,PPI_IPI_PGA_PGAI!$A:$I,5,FALSE))))</f>
        <v>Formschmiedestücke</v>
      </c>
      <c r="I181" s="34"/>
      <c r="J181" s="34"/>
      <c r="K181" s="34"/>
      <c r="L181" s="34"/>
      <c r="M181" s="34"/>
      <c r="N181" s="191"/>
      <c r="O181" s="5">
        <v>0.2258</v>
      </c>
      <c r="P181" s="22">
        <v>77.296000000000006</v>
      </c>
      <c r="Q181" s="22">
        <v>77.296000000000006</v>
      </c>
      <c r="R181" s="22">
        <v>77.296000000000006</v>
      </c>
      <c r="S181" s="22">
        <v>77.750500000000002</v>
      </c>
      <c r="T181" s="22">
        <v>77.750500000000002</v>
      </c>
      <c r="U181" s="22">
        <v>77.750500000000002</v>
      </c>
      <c r="V181" s="22">
        <v>78.585300000000004</v>
      </c>
      <c r="W181" s="22">
        <v>78.585300000000004</v>
      </c>
      <c r="X181" s="22">
        <v>78.585300000000004</v>
      </c>
      <c r="Y181" s="22">
        <v>81.989500000000007</v>
      </c>
      <c r="Z181" s="22">
        <v>81.989500000000007</v>
      </c>
      <c r="AA181" s="22">
        <v>81.989500000000007</v>
      </c>
      <c r="AB181" s="22">
        <v>89.8673</v>
      </c>
      <c r="AC181" s="22">
        <v>89.8673</v>
      </c>
      <c r="AD181" s="22">
        <v>89.8673</v>
      </c>
      <c r="AE181" s="22">
        <v>91.251400000000004</v>
      </c>
      <c r="AF181" s="22">
        <v>91.251400000000004</v>
      </c>
      <c r="AG181" s="22">
        <v>91.251400000000004</v>
      </c>
      <c r="AH181" s="22">
        <v>96.283199999999994</v>
      </c>
      <c r="AI181" s="22">
        <v>96.283199999999994</v>
      </c>
      <c r="AJ181" s="22">
        <v>96.283199999999994</v>
      </c>
      <c r="AK181" s="22">
        <v>99.631900000000002</v>
      </c>
      <c r="AL181" s="22">
        <v>99.631900000000002</v>
      </c>
      <c r="AM181" s="22">
        <v>99.631900000000002</v>
      </c>
      <c r="AN181" s="22">
        <v>101.5106</v>
      </c>
      <c r="AO181" s="22">
        <v>101.5106</v>
      </c>
      <c r="AP181" s="22">
        <v>101.5106</v>
      </c>
      <c r="AQ181" s="22">
        <v>103.3381</v>
      </c>
      <c r="AR181" s="22">
        <v>103.3381</v>
      </c>
      <c r="AS181" s="22">
        <v>103.3381</v>
      </c>
      <c r="AT181" s="22">
        <v>102.8184</v>
      </c>
      <c r="AU181" s="22">
        <v>102.8184</v>
      </c>
      <c r="AV181" s="22">
        <v>102.8184</v>
      </c>
      <c r="AW181" s="22">
        <v>102.62090000000001</v>
      </c>
      <c r="AX181" s="22">
        <v>102.62090000000001</v>
      </c>
      <c r="AY181" s="22">
        <v>102.62090000000001</v>
      </c>
      <c r="AZ181" s="22">
        <v>103.2543</v>
      </c>
      <c r="BA181" s="22">
        <v>103.2543</v>
      </c>
      <c r="BB181" s="22">
        <v>103.2543</v>
      </c>
      <c r="BC181" s="22">
        <v>105.3695</v>
      </c>
      <c r="BD181" s="22">
        <v>105.3695</v>
      </c>
      <c r="BE181" s="22">
        <v>105.3695</v>
      </c>
      <c r="BF181" s="22">
        <v>107.4513</v>
      </c>
      <c r="BG181" s="22">
        <v>107.4513</v>
      </c>
      <c r="BH181" s="22">
        <v>107.4513</v>
      </c>
      <c r="BI181" s="22">
        <v>108.9905</v>
      </c>
      <c r="BJ181" s="22">
        <v>108.9905</v>
      </c>
      <c r="BK181" s="22">
        <v>108.9905</v>
      </c>
      <c r="BL181" s="22">
        <v>115.8001</v>
      </c>
      <c r="BM181" s="22">
        <v>115.8001</v>
      </c>
      <c r="BN181" s="22">
        <v>115.8001</v>
      </c>
      <c r="BO181" s="22">
        <v>108.1</v>
      </c>
      <c r="BP181" s="22">
        <v>108.1</v>
      </c>
      <c r="BQ181" s="22">
        <v>108.1</v>
      </c>
      <c r="BR181" s="22">
        <v>108.6951</v>
      </c>
      <c r="BS181" s="22">
        <v>108.6951</v>
      </c>
      <c r="BT181" s="22">
        <v>108.6951</v>
      </c>
      <c r="BU181" s="22">
        <v>108.75360000000001</v>
      </c>
      <c r="BV181" s="22">
        <v>108.75360000000001</v>
      </c>
      <c r="BW181" s="22">
        <v>108.75360000000001</v>
      </c>
      <c r="BX181" s="22">
        <v>109.896</v>
      </c>
      <c r="BY181" s="22">
        <v>109.896</v>
      </c>
      <c r="BZ181" s="22">
        <v>109.896</v>
      </c>
      <c r="CA181" s="22">
        <v>111.569</v>
      </c>
      <c r="CB181" s="22">
        <v>111.569</v>
      </c>
      <c r="CC181" s="22">
        <v>111.569</v>
      </c>
      <c r="CD181" s="22">
        <v>108.9348</v>
      </c>
      <c r="CE181" s="22">
        <v>108.9348</v>
      </c>
      <c r="CF181" s="22">
        <v>108.9348</v>
      </c>
      <c r="CG181" s="22">
        <v>105.6345</v>
      </c>
      <c r="CH181" s="22">
        <v>105.6345</v>
      </c>
      <c r="CI181" s="22">
        <v>105.6345</v>
      </c>
      <c r="CJ181" s="22">
        <v>103.2557</v>
      </c>
      <c r="CK181" s="22">
        <v>103.2557</v>
      </c>
      <c r="CL181" s="22">
        <v>103.2557</v>
      </c>
      <c r="CM181" s="22">
        <v>103.8873</v>
      </c>
      <c r="CN181" s="22">
        <v>103.8873</v>
      </c>
      <c r="CO181" s="22">
        <v>103.8873</v>
      </c>
      <c r="CP181" s="22">
        <v>102.67140000000001</v>
      </c>
      <c r="CQ181" s="22">
        <v>102.67140000000001</v>
      </c>
      <c r="CR181" s="22">
        <v>102.67140000000001</v>
      </c>
      <c r="CS181" s="22">
        <v>102.00709999999999</v>
      </c>
      <c r="CT181" s="22">
        <v>102.00709999999999</v>
      </c>
      <c r="CU181" s="22">
        <v>102.00709999999999</v>
      </c>
      <c r="CV181" s="22">
        <v>104.77979999999999</v>
      </c>
      <c r="CW181" s="22">
        <v>104.77979999999999</v>
      </c>
      <c r="CX181" s="22">
        <v>104.77979999999999</v>
      </c>
      <c r="CY181" s="22">
        <v>104.848</v>
      </c>
      <c r="CZ181" s="22">
        <v>104.848</v>
      </c>
      <c r="DA181" s="22">
        <v>104.848</v>
      </c>
      <c r="DB181" s="22">
        <v>105.51349999999999</v>
      </c>
      <c r="DC181" s="22">
        <v>105.51349999999999</v>
      </c>
      <c r="DD181" s="22">
        <v>105.51349999999999</v>
      </c>
      <c r="DE181" s="22">
        <v>105.51349999999999</v>
      </c>
      <c r="DF181" s="22">
        <v>105.51349999999999</v>
      </c>
      <c r="DG181" s="22">
        <v>105.8544</v>
      </c>
      <c r="DH181" s="22">
        <v>105.8544</v>
      </c>
      <c r="DI181" s="22">
        <v>105.8544</v>
      </c>
      <c r="DJ181" s="22">
        <v>106.1666</v>
      </c>
      <c r="DK181" s="22">
        <v>106.1666</v>
      </c>
      <c r="DL181" s="22">
        <v>106.1666</v>
      </c>
      <c r="DM181" s="22">
        <v>105.4058</v>
      </c>
      <c r="DN181" s="22">
        <v>105.4058</v>
      </c>
      <c r="DO181" s="22">
        <v>105.4058</v>
      </c>
      <c r="DP181" s="22">
        <v>106.5406</v>
      </c>
      <c r="DQ181" s="22">
        <v>106.5406</v>
      </c>
      <c r="DR181" s="22">
        <v>106.5406</v>
      </c>
      <c r="DS181" s="22">
        <v>106.42910000000001</v>
      </c>
      <c r="DT181" s="22">
        <v>106.42910000000001</v>
      </c>
      <c r="DU181" s="22">
        <v>106.42910000000001</v>
      </c>
      <c r="DV181" s="22">
        <v>105.2411</v>
      </c>
      <c r="DW181" s="22">
        <v>105.2411</v>
      </c>
      <c r="DX181" s="22">
        <v>105.2411</v>
      </c>
      <c r="DY181" s="22">
        <v>104.751</v>
      </c>
      <c r="DZ181" s="22">
        <v>104.751</v>
      </c>
      <c r="EA181" s="22">
        <v>104.751</v>
      </c>
      <c r="EB181" s="22">
        <v>103.7259</v>
      </c>
      <c r="EC181" s="22">
        <v>103.7259</v>
      </c>
      <c r="ED181" s="22">
        <v>103.7259</v>
      </c>
      <c r="EE181" s="22">
        <v>103.14149999999999</v>
      </c>
      <c r="EF181" s="22">
        <v>103.14149999999999</v>
      </c>
      <c r="EG181" s="22">
        <v>103.14149999999999</v>
      </c>
      <c r="EH181" s="22">
        <v>102.2552</v>
      </c>
      <c r="EI181" s="22">
        <v>102.2552</v>
      </c>
      <c r="EJ181" s="22">
        <v>102.2552</v>
      </c>
      <c r="EK181" s="22">
        <v>102.1891</v>
      </c>
      <c r="EL181" s="22">
        <v>102.1891</v>
      </c>
      <c r="EM181" s="22">
        <v>102.1891</v>
      </c>
      <c r="EN181" s="22">
        <v>101.6379</v>
      </c>
      <c r="EO181" s="22">
        <v>101.6379</v>
      </c>
      <c r="EP181" s="22">
        <v>101.6379</v>
      </c>
      <c r="EQ181" s="22">
        <v>101.2723</v>
      </c>
      <c r="ER181" s="22">
        <v>101.2723</v>
      </c>
      <c r="ES181" s="22">
        <v>101.2723</v>
      </c>
      <c r="ET181" s="22">
        <v>100.15430000000001</v>
      </c>
      <c r="EU181" s="22">
        <v>100.15430000000001</v>
      </c>
      <c r="EV181" s="22">
        <v>100.15430000000001</v>
      </c>
      <c r="EW181" s="22">
        <v>100.324</v>
      </c>
      <c r="EX181" s="22">
        <v>100.324</v>
      </c>
      <c r="EY181" s="22">
        <v>100.324</v>
      </c>
      <c r="EZ181" s="22">
        <v>100.1905</v>
      </c>
      <c r="FA181" s="22">
        <v>100.1905</v>
      </c>
      <c r="FB181" s="22">
        <v>100.1905</v>
      </c>
      <c r="FC181" s="22">
        <v>98.857600000000005</v>
      </c>
      <c r="FD181" s="22">
        <v>98.857600000000005</v>
      </c>
      <c r="FE181" s="22">
        <v>98.857600000000005</v>
      </c>
      <c r="FF181" s="22">
        <v>97.206000000000003</v>
      </c>
      <c r="FG181" s="22">
        <v>97.206000000000003</v>
      </c>
      <c r="FH181" s="22">
        <v>97.206000000000003</v>
      </c>
      <c r="FI181" s="22">
        <v>96.3917</v>
      </c>
      <c r="FJ181" s="22">
        <v>96.3917</v>
      </c>
      <c r="FK181" s="22">
        <v>96.3917</v>
      </c>
      <c r="FL181" s="22">
        <v>96.542699999999996</v>
      </c>
      <c r="FM181" s="22">
        <v>96.542699999999996</v>
      </c>
      <c r="FN181" s="22">
        <v>96.542699999999996</v>
      </c>
      <c r="FO181" s="22">
        <v>96.264600000000002</v>
      </c>
      <c r="FP181" s="22">
        <v>96.264600000000002</v>
      </c>
      <c r="FQ181" s="22">
        <v>96.264600000000002</v>
      </c>
      <c r="FR181" s="22">
        <v>96.579700000000003</v>
      </c>
      <c r="FS181" s="22">
        <v>96.579700000000003</v>
      </c>
      <c r="FT181" s="22">
        <v>96.579700000000003</v>
      </c>
      <c r="FU181" s="22">
        <v>96.5839</v>
      </c>
      <c r="FV181" s="22">
        <v>96.5839</v>
      </c>
      <c r="FW181" s="22">
        <v>96.5839</v>
      </c>
      <c r="FX181" s="22">
        <v>97.578699999999998</v>
      </c>
      <c r="FY181" s="22">
        <v>97.578699999999998</v>
      </c>
      <c r="FZ181" s="22">
        <v>97.578699999999998</v>
      </c>
      <c r="GA181" s="22">
        <v>97.881</v>
      </c>
      <c r="GB181" s="22">
        <v>97.881</v>
      </c>
      <c r="GC181" s="22">
        <v>97.881</v>
      </c>
      <c r="GD181" s="22">
        <v>97.991</v>
      </c>
      <c r="GE181" s="22">
        <v>97.991</v>
      </c>
      <c r="GF181" s="22">
        <v>97.991</v>
      </c>
      <c r="GG181" s="22">
        <v>98.242900000000006</v>
      </c>
      <c r="GH181" s="22">
        <v>98.242900000000006</v>
      </c>
      <c r="GI181" s="22">
        <v>98.242900000000006</v>
      </c>
      <c r="GJ181" s="22">
        <v>99.150499999999994</v>
      </c>
      <c r="GK181" s="22">
        <v>99.150499999999994</v>
      </c>
      <c r="GL181" s="22">
        <v>99.150499999999994</v>
      </c>
      <c r="GM181" s="22">
        <v>99.917199999999994</v>
      </c>
      <c r="GN181" s="22">
        <v>99.917199999999994</v>
      </c>
      <c r="GO181" s="22">
        <v>99.917199999999994</v>
      </c>
      <c r="GP181" s="22">
        <v>100.2071</v>
      </c>
      <c r="GQ181" s="22">
        <v>100.2071</v>
      </c>
      <c r="GR181" s="22">
        <v>100.2071</v>
      </c>
      <c r="GS181" s="22">
        <v>100.3569</v>
      </c>
      <c r="GT181" s="22">
        <v>100.3569</v>
      </c>
      <c r="GU181" s="22">
        <v>100.3569</v>
      </c>
      <c r="GV181" s="22">
        <v>101.7525</v>
      </c>
      <c r="GW181" s="22">
        <v>101.7525</v>
      </c>
      <c r="GX181" s="22">
        <v>101.7525</v>
      </c>
      <c r="GY181" s="22">
        <v>102.20140000000001</v>
      </c>
      <c r="GZ181" s="22">
        <v>102.20140000000001</v>
      </c>
      <c r="HA181" s="22">
        <v>102.20140000000001</v>
      </c>
      <c r="HB181" s="22">
        <v>102.0005</v>
      </c>
      <c r="HC181" s="22">
        <v>102.0005</v>
      </c>
      <c r="HD181" s="22">
        <v>102.0005</v>
      </c>
      <c r="HE181" s="22">
        <v>101.77249999999999</v>
      </c>
      <c r="HF181" s="22">
        <v>101.77249999999999</v>
      </c>
      <c r="HG181" s="22">
        <v>101.77249999999999</v>
      </c>
      <c r="HH181" s="22">
        <v>101.245</v>
      </c>
      <c r="HI181" s="22">
        <v>101.245</v>
      </c>
      <c r="HJ181" s="22">
        <v>101.245</v>
      </c>
      <c r="HK181" s="22">
        <v>100.9487</v>
      </c>
      <c r="HL181" s="22">
        <v>100.9487</v>
      </c>
      <c r="HM181" s="22">
        <v>100.9487</v>
      </c>
      <c r="HN181" s="22">
        <v>100.16370000000001</v>
      </c>
      <c r="HO181" s="22">
        <v>100.16370000000001</v>
      </c>
      <c r="HP181" s="22">
        <v>100.16370000000001</v>
      </c>
      <c r="HQ181" s="22">
        <v>100</v>
      </c>
      <c r="HR181" s="22">
        <v>100</v>
      </c>
      <c r="HS181" s="167">
        <v>100</v>
      </c>
      <c r="HT181" s="22">
        <v>100.4746</v>
      </c>
      <c r="HU181" s="4">
        <v>100.4746</v>
      </c>
      <c r="HV181" s="4">
        <v>100.4746</v>
      </c>
      <c r="HW181" s="4">
        <v>101.6516</v>
      </c>
      <c r="HX181" s="4">
        <v>101.6516</v>
      </c>
      <c r="HY181" s="4">
        <v>101.6516</v>
      </c>
      <c r="HZ181" s="4">
        <v>104.6442</v>
      </c>
      <c r="IA181" s="4">
        <v>104.6442</v>
      </c>
      <c r="IB181" s="4">
        <v>104.6442</v>
      </c>
      <c r="IC181" s="4">
        <v>106.7599</v>
      </c>
      <c r="ID181" s="4">
        <v>106.7599</v>
      </c>
      <c r="IE181" s="4">
        <v>106.7599</v>
      </c>
      <c r="IF181" s="4">
        <v>108.8967</v>
      </c>
      <c r="IG181" s="4">
        <v>108.8967</v>
      </c>
      <c r="IH181" s="4">
        <v>108.8967</v>
      </c>
      <c r="II181" s="4">
        <v>113.4342</v>
      </c>
      <c r="IJ181" s="28">
        <v>113.4342</v>
      </c>
    </row>
    <row r="182" spans="1:244" s="94" customFormat="1" ht="11.1" customHeight="1" x14ac:dyDescent="0.2">
      <c r="A182" s="95" t="s">
        <v>2380</v>
      </c>
      <c r="B182"/>
      <c r="C182" t="s">
        <v>5631</v>
      </c>
      <c r="D182" s="46" t="s">
        <v>99</v>
      </c>
      <c r="E182" s="58"/>
      <c r="F182" s="34"/>
      <c r="G182" s="34"/>
      <c r="H182" s="34" t="str">
        <f>IF(LEFT($J$1,1)="1",VLOOKUP($A182,PPI_IPI_PGA_PGAI!$A:$I,2,FALSE),IF(LEFT($J$1,1)="2",VLOOKUP($A182,PPI_IPI_PGA_PGAI!$A:$I,3,FALSE),IF(LEFT($J$1,1)="3",VLOOKUP($A182,PPI_IPI_PGA_PGAI!$A:$I,4,FALSE),VLOOKUP($A182,PPI_IPI_PGA_PGAI!$A:$I,5,FALSE))))</f>
        <v>Oberflächenveredlung und Wärmebehandlung, Mechanik</v>
      </c>
      <c r="I182" s="34"/>
      <c r="J182" s="34"/>
      <c r="K182" s="34"/>
      <c r="L182" s="34"/>
      <c r="M182" s="34"/>
      <c r="N182" s="191"/>
      <c r="O182" s="5">
        <v>2.3414000000000001</v>
      </c>
      <c r="P182" s="22">
        <v>94.829400000000007</v>
      </c>
      <c r="Q182" s="22">
        <v>94.829400000000007</v>
      </c>
      <c r="R182" s="22">
        <v>94.829400000000007</v>
      </c>
      <c r="S182" s="22">
        <v>94.989599999999996</v>
      </c>
      <c r="T182" s="22">
        <v>94.989599999999996</v>
      </c>
      <c r="U182" s="22">
        <v>94.989599999999996</v>
      </c>
      <c r="V182" s="22">
        <v>94.829700000000003</v>
      </c>
      <c r="W182" s="22">
        <v>94.829700000000003</v>
      </c>
      <c r="X182" s="22">
        <v>94.829700000000003</v>
      </c>
      <c r="Y182" s="22">
        <v>93.272499999999994</v>
      </c>
      <c r="Z182" s="22">
        <v>93.272499999999994</v>
      </c>
      <c r="AA182" s="22">
        <v>93.272499999999994</v>
      </c>
      <c r="AB182" s="22">
        <v>93.396900000000002</v>
      </c>
      <c r="AC182" s="22">
        <v>93.396900000000002</v>
      </c>
      <c r="AD182" s="22">
        <v>93.396900000000002</v>
      </c>
      <c r="AE182" s="22">
        <v>93.661500000000004</v>
      </c>
      <c r="AF182" s="22">
        <v>93.661500000000004</v>
      </c>
      <c r="AG182" s="22">
        <v>93.661500000000004</v>
      </c>
      <c r="AH182" s="22">
        <v>93.783799999999999</v>
      </c>
      <c r="AI182" s="22">
        <v>93.783799999999999</v>
      </c>
      <c r="AJ182" s="22">
        <v>93.783799999999999</v>
      </c>
      <c r="AK182" s="22">
        <v>94.531000000000006</v>
      </c>
      <c r="AL182" s="22">
        <v>94.531000000000006</v>
      </c>
      <c r="AM182" s="22">
        <v>94.531000000000006</v>
      </c>
      <c r="AN182" s="22">
        <v>94.343900000000005</v>
      </c>
      <c r="AO182" s="22">
        <v>94.343900000000005</v>
      </c>
      <c r="AP182" s="22">
        <v>94.343900000000005</v>
      </c>
      <c r="AQ182" s="22">
        <v>94.670199999999994</v>
      </c>
      <c r="AR182" s="22">
        <v>94.670199999999994</v>
      </c>
      <c r="AS182" s="22">
        <v>94.670199999999994</v>
      </c>
      <c r="AT182" s="22">
        <v>94.553200000000004</v>
      </c>
      <c r="AU182" s="22">
        <v>94.553200000000004</v>
      </c>
      <c r="AV182" s="22">
        <v>94.553200000000004</v>
      </c>
      <c r="AW182" s="22">
        <v>97.312100000000001</v>
      </c>
      <c r="AX182" s="22">
        <v>97.312100000000001</v>
      </c>
      <c r="AY182" s="22">
        <v>97.312100000000001</v>
      </c>
      <c r="AZ182" s="22">
        <v>97.244100000000003</v>
      </c>
      <c r="BA182" s="22">
        <v>97.244100000000003</v>
      </c>
      <c r="BB182" s="22">
        <v>97.244100000000003</v>
      </c>
      <c r="BC182" s="22">
        <v>97.334800000000001</v>
      </c>
      <c r="BD182" s="22">
        <v>97.334800000000001</v>
      </c>
      <c r="BE182" s="22">
        <v>97.334800000000001</v>
      </c>
      <c r="BF182" s="22">
        <v>97.446899999999999</v>
      </c>
      <c r="BG182" s="22">
        <v>97.446899999999999</v>
      </c>
      <c r="BH182" s="22">
        <v>97.446899999999999</v>
      </c>
      <c r="BI182" s="22">
        <v>99.553799999999995</v>
      </c>
      <c r="BJ182" s="22">
        <v>99.553799999999995</v>
      </c>
      <c r="BK182" s="22">
        <v>99.553799999999995</v>
      </c>
      <c r="BL182" s="22">
        <v>99.690899999999999</v>
      </c>
      <c r="BM182" s="22">
        <v>99.690899999999999</v>
      </c>
      <c r="BN182" s="22">
        <v>99.690899999999999</v>
      </c>
      <c r="BO182" s="22">
        <v>100.7559</v>
      </c>
      <c r="BP182" s="22">
        <v>100.7559</v>
      </c>
      <c r="BQ182" s="22">
        <v>100.7559</v>
      </c>
      <c r="BR182" s="22">
        <v>101.0989</v>
      </c>
      <c r="BS182" s="22">
        <v>101.0989</v>
      </c>
      <c r="BT182" s="22">
        <v>101.0989</v>
      </c>
      <c r="BU182" s="22">
        <v>102.4738</v>
      </c>
      <c r="BV182" s="22">
        <v>102.4738</v>
      </c>
      <c r="BW182" s="22">
        <v>102.4738</v>
      </c>
      <c r="BX182" s="22">
        <v>103.4752</v>
      </c>
      <c r="BY182" s="22">
        <v>103.4752</v>
      </c>
      <c r="BZ182" s="22">
        <v>103.4752</v>
      </c>
      <c r="CA182" s="22">
        <v>103.5303</v>
      </c>
      <c r="CB182" s="22">
        <v>103.5303</v>
      </c>
      <c r="CC182" s="22">
        <v>103.5303</v>
      </c>
      <c r="CD182" s="22">
        <v>103.40049999999999</v>
      </c>
      <c r="CE182" s="22">
        <v>103.40049999999999</v>
      </c>
      <c r="CF182" s="22">
        <v>103.40049999999999</v>
      </c>
      <c r="CG182" s="22">
        <v>104.4704</v>
      </c>
      <c r="CH182" s="22">
        <v>104.4704</v>
      </c>
      <c r="CI182" s="22">
        <v>104.4704</v>
      </c>
      <c r="CJ182" s="22">
        <v>104.5694</v>
      </c>
      <c r="CK182" s="22">
        <v>104.5694</v>
      </c>
      <c r="CL182" s="22">
        <v>104.5694</v>
      </c>
      <c r="CM182" s="22">
        <v>104.29170000000001</v>
      </c>
      <c r="CN182" s="22">
        <v>104.29170000000001</v>
      </c>
      <c r="CO182" s="22">
        <v>104.29170000000001</v>
      </c>
      <c r="CP182" s="22">
        <v>103.9083</v>
      </c>
      <c r="CQ182" s="22">
        <v>103.9083</v>
      </c>
      <c r="CR182" s="22">
        <v>103.9083</v>
      </c>
      <c r="CS182" s="22">
        <v>103.2122</v>
      </c>
      <c r="CT182" s="22">
        <v>103.2122</v>
      </c>
      <c r="CU182" s="22">
        <v>103.2122</v>
      </c>
      <c r="CV182" s="22">
        <v>102.456</v>
      </c>
      <c r="CW182" s="22">
        <v>102.456</v>
      </c>
      <c r="CX182" s="22">
        <v>102.456</v>
      </c>
      <c r="CY182" s="22">
        <v>102.28270000000001</v>
      </c>
      <c r="CZ182" s="22">
        <v>102.28270000000001</v>
      </c>
      <c r="DA182" s="22">
        <v>102.28270000000001</v>
      </c>
      <c r="DB182" s="22">
        <v>103.0643</v>
      </c>
      <c r="DC182" s="22">
        <v>103.0643</v>
      </c>
      <c r="DD182" s="22">
        <v>103.4949</v>
      </c>
      <c r="DE182" s="22">
        <v>103.4949</v>
      </c>
      <c r="DF182" s="22">
        <v>103.4949</v>
      </c>
      <c r="DG182" s="22">
        <v>103.3249</v>
      </c>
      <c r="DH182" s="22">
        <v>103.3249</v>
      </c>
      <c r="DI182" s="22">
        <v>103.3249</v>
      </c>
      <c r="DJ182" s="22">
        <v>103.5746</v>
      </c>
      <c r="DK182" s="22">
        <v>103.5746</v>
      </c>
      <c r="DL182" s="22">
        <v>103.5746</v>
      </c>
      <c r="DM182" s="22">
        <v>103.47580000000001</v>
      </c>
      <c r="DN182" s="22">
        <v>103.47580000000001</v>
      </c>
      <c r="DO182" s="22">
        <v>103.47580000000001</v>
      </c>
      <c r="DP182" s="22">
        <v>104.16419999999999</v>
      </c>
      <c r="DQ182" s="22">
        <v>104.16419999999999</v>
      </c>
      <c r="DR182" s="22">
        <v>104.16419999999999</v>
      </c>
      <c r="DS182" s="22">
        <v>103.6652</v>
      </c>
      <c r="DT182" s="22">
        <v>103.6652</v>
      </c>
      <c r="DU182" s="22">
        <v>103.6652</v>
      </c>
      <c r="DV182" s="22">
        <v>103.9879</v>
      </c>
      <c r="DW182" s="22">
        <v>103.9879</v>
      </c>
      <c r="DX182" s="22">
        <v>103.9879</v>
      </c>
      <c r="DY182" s="22">
        <v>103.9254</v>
      </c>
      <c r="DZ182" s="22">
        <v>103.9254</v>
      </c>
      <c r="EA182" s="22">
        <v>103.9254</v>
      </c>
      <c r="EB182" s="22">
        <v>103.9337</v>
      </c>
      <c r="EC182" s="22">
        <v>103.9337</v>
      </c>
      <c r="ED182" s="22">
        <v>103.9337</v>
      </c>
      <c r="EE182" s="22">
        <v>103.88339999999999</v>
      </c>
      <c r="EF182" s="22">
        <v>103.88339999999999</v>
      </c>
      <c r="EG182" s="22">
        <v>103.88339999999999</v>
      </c>
      <c r="EH182" s="22">
        <v>103.7924</v>
      </c>
      <c r="EI182" s="22">
        <v>103.7924</v>
      </c>
      <c r="EJ182" s="22">
        <v>103.7924</v>
      </c>
      <c r="EK182" s="22">
        <v>103.7805</v>
      </c>
      <c r="EL182" s="22">
        <v>103.7805</v>
      </c>
      <c r="EM182" s="22">
        <v>103.7805</v>
      </c>
      <c r="EN182" s="22">
        <v>103.7868</v>
      </c>
      <c r="EO182" s="22">
        <v>103.7868</v>
      </c>
      <c r="EP182" s="22">
        <v>103.7868</v>
      </c>
      <c r="EQ182" s="22">
        <v>103.21</v>
      </c>
      <c r="ER182" s="22">
        <v>103.21</v>
      </c>
      <c r="ES182" s="22">
        <v>103.21</v>
      </c>
      <c r="ET182" s="22">
        <v>103.22839999999999</v>
      </c>
      <c r="EU182" s="22">
        <v>103.22839999999999</v>
      </c>
      <c r="EV182" s="22">
        <v>103.22839999999999</v>
      </c>
      <c r="EW182" s="22">
        <v>103.23739999999999</v>
      </c>
      <c r="EX182" s="22">
        <v>103.23739999999999</v>
      </c>
      <c r="EY182" s="22">
        <v>103.23739999999999</v>
      </c>
      <c r="EZ182" s="22">
        <v>103.3886</v>
      </c>
      <c r="FA182" s="22">
        <v>103.3886</v>
      </c>
      <c r="FB182" s="22">
        <v>103.3886</v>
      </c>
      <c r="FC182" s="22">
        <v>98.932900000000004</v>
      </c>
      <c r="FD182" s="22">
        <v>98.932900000000004</v>
      </c>
      <c r="FE182" s="22">
        <v>98.932900000000004</v>
      </c>
      <c r="FF182" s="22">
        <v>98.907700000000006</v>
      </c>
      <c r="FG182" s="22">
        <v>98.907700000000006</v>
      </c>
      <c r="FH182" s="22">
        <v>98.907700000000006</v>
      </c>
      <c r="FI182" s="22">
        <v>98.853800000000007</v>
      </c>
      <c r="FJ182" s="22">
        <v>98.853800000000007</v>
      </c>
      <c r="FK182" s="22">
        <v>98.853800000000007</v>
      </c>
      <c r="FL182" s="22">
        <v>98.490200000000002</v>
      </c>
      <c r="FM182" s="22">
        <v>98.490200000000002</v>
      </c>
      <c r="FN182" s="22">
        <v>98.490200000000002</v>
      </c>
      <c r="FO182" s="22">
        <v>98.289699999999996</v>
      </c>
      <c r="FP182" s="22">
        <v>98.289699999999996</v>
      </c>
      <c r="FQ182" s="22">
        <v>98.289699999999996</v>
      </c>
      <c r="FR182" s="22">
        <v>98.406700000000001</v>
      </c>
      <c r="FS182" s="22">
        <v>98.406700000000001</v>
      </c>
      <c r="FT182" s="22">
        <v>98.406700000000001</v>
      </c>
      <c r="FU182" s="22">
        <v>98.269199999999998</v>
      </c>
      <c r="FV182" s="22">
        <v>98.269199999999998</v>
      </c>
      <c r="FW182" s="22">
        <v>98.269199999999998</v>
      </c>
      <c r="FX182" s="22">
        <v>98.339799999999997</v>
      </c>
      <c r="FY182" s="22">
        <v>98.339799999999997</v>
      </c>
      <c r="FZ182" s="22">
        <v>98.339799999999997</v>
      </c>
      <c r="GA182" s="22">
        <v>97.578999999999994</v>
      </c>
      <c r="GB182" s="22">
        <v>97.578999999999994</v>
      </c>
      <c r="GC182" s="22">
        <v>97.578999999999994</v>
      </c>
      <c r="GD182" s="22">
        <v>97.608900000000006</v>
      </c>
      <c r="GE182" s="22">
        <v>97.608900000000006</v>
      </c>
      <c r="GF182" s="22">
        <v>97.608900000000006</v>
      </c>
      <c r="GG182" s="22">
        <v>97.670199999999994</v>
      </c>
      <c r="GH182" s="22">
        <v>97.670199999999994</v>
      </c>
      <c r="GI182" s="22">
        <v>97.670199999999994</v>
      </c>
      <c r="GJ182" s="22">
        <v>98.088700000000003</v>
      </c>
      <c r="GK182" s="22">
        <v>98.088700000000003</v>
      </c>
      <c r="GL182" s="22">
        <v>98.088700000000003</v>
      </c>
      <c r="GM182" s="22">
        <v>98.498400000000004</v>
      </c>
      <c r="GN182" s="22">
        <v>98.498400000000004</v>
      </c>
      <c r="GO182" s="22">
        <v>98.498400000000004</v>
      </c>
      <c r="GP182" s="22">
        <v>98.992800000000003</v>
      </c>
      <c r="GQ182" s="22">
        <v>98.992800000000003</v>
      </c>
      <c r="GR182" s="22">
        <v>98.992800000000003</v>
      </c>
      <c r="GS182" s="22">
        <v>99.627300000000005</v>
      </c>
      <c r="GT182" s="22">
        <v>99.627300000000005</v>
      </c>
      <c r="GU182" s="22">
        <v>99.627300000000005</v>
      </c>
      <c r="GV182" s="22">
        <v>99.682500000000005</v>
      </c>
      <c r="GW182" s="22">
        <v>99.682500000000005</v>
      </c>
      <c r="GX182" s="22">
        <v>99.682500000000005</v>
      </c>
      <c r="GY182" s="22">
        <v>99.716999999999999</v>
      </c>
      <c r="GZ182" s="22">
        <v>99.716999999999999</v>
      </c>
      <c r="HA182" s="22">
        <v>99.716999999999999</v>
      </c>
      <c r="HB182" s="22">
        <v>99.728099999999998</v>
      </c>
      <c r="HC182" s="22">
        <v>99.728099999999998</v>
      </c>
      <c r="HD182" s="22">
        <v>99.728099999999998</v>
      </c>
      <c r="HE182" s="22">
        <v>99.638999999999996</v>
      </c>
      <c r="HF182" s="22">
        <v>99.638999999999996</v>
      </c>
      <c r="HG182" s="22">
        <v>99.638999999999996</v>
      </c>
      <c r="HH182" s="22">
        <v>99.574100000000001</v>
      </c>
      <c r="HI182" s="22">
        <v>99.574100000000001</v>
      </c>
      <c r="HJ182" s="22">
        <v>99.574100000000001</v>
      </c>
      <c r="HK182" s="22">
        <v>99.659000000000006</v>
      </c>
      <c r="HL182" s="22">
        <v>99.659000000000006</v>
      </c>
      <c r="HM182" s="22">
        <v>99.659000000000006</v>
      </c>
      <c r="HN182" s="22">
        <v>99.789699999999996</v>
      </c>
      <c r="HO182" s="22">
        <v>99.789699999999996</v>
      </c>
      <c r="HP182" s="22">
        <v>99.789699999999996</v>
      </c>
      <c r="HQ182" s="22">
        <v>100</v>
      </c>
      <c r="HR182" s="22">
        <v>100</v>
      </c>
      <c r="HS182" s="167">
        <v>100</v>
      </c>
      <c r="HT182" s="22">
        <v>99.900300000000001</v>
      </c>
      <c r="HU182" s="4">
        <v>99.900300000000001</v>
      </c>
      <c r="HV182" s="4">
        <v>99.900300000000001</v>
      </c>
      <c r="HW182" s="4">
        <v>100.9828</v>
      </c>
      <c r="HX182" s="4">
        <v>100.9828</v>
      </c>
      <c r="HY182" s="4">
        <v>100.9828</v>
      </c>
      <c r="HZ182" s="4">
        <v>103.2261</v>
      </c>
      <c r="IA182" s="4">
        <v>103.2261</v>
      </c>
      <c r="IB182" s="4">
        <v>103.2261</v>
      </c>
      <c r="IC182" s="4">
        <v>104.4547</v>
      </c>
      <c r="ID182" s="4">
        <v>104.4547</v>
      </c>
      <c r="IE182" s="4">
        <v>104.4547</v>
      </c>
      <c r="IF182" s="4">
        <v>105.01220000000001</v>
      </c>
      <c r="IG182" s="4">
        <v>105.01220000000001</v>
      </c>
      <c r="IH182" s="4">
        <v>105.01220000000001</v>
      </c>
      <c r="II182" s="4">
        <v>105.44499999999999</v>
      </c>
      <c r="IJ182" s="28">
        <v>105.44499999999999</v>
      </c>
    </row>
    <row r="183" spans="1:244" s="94" customFormat="1" ht="11.1" customHeight="1" x14ac:dyDescent="0.2">
      <c r="A183" s="95" t="s">
        <v>2383</v>
      </c>
      <c r="B183"/>
      <c r="C183" t="s">
        <v>5632</v>
      </c>
      <c r="D183" s="46" t="s">
        <v>100</v>
      </c>
      <c r="E183" s="58"/>
      <c r="F183" s="34"/>
      <c r="G183" s="34"/>
      <c r="H183" s="34" t="str">
        <f>IF(LEFT($J$1,1)="1",VLOOKUP($A183,PPI_IPI_PGA_PGAI!$A:$I,2,FALSE),IF(LEFT($J$1,1)="2",VLOOKUP($A183,PPI_IPI_PGA_PGAI!$A:$I,3,FALSE),IF(LEFT($J$1,1)="3",VLOOKUP($A183,PPI_IPI_PGA_PGAI!$A:$I,4,FALSE),VLOOKUP($A183,PPI_IPI_PGA_PGAI!$A:$I,5,FALSE))))</f>
        <v>Schneidwaren, Werkzeuge, Schlösser usw.</v>
      </c>
      <c r="I183" s="34"/>
      <c r="J183" s="34"/>
      <c r="K183" s="34"/>
      <c r="L183" s="34"/>
      <c r="M183" s="34"/>
      <c r="N183" s="191"/>
      <c r="O183" s="5">
        <v>0.89829999999999999</v>
      </c>
      <c r="P183" s="22">
        <v>91.104699999999994</v>
      </c>
      <c r="Q183" s="22">
        <v>91.104699999999994</v>
      </c>
      <c r="R183" s="22">
        <v>91.104699999999994</v>
      </c>
      <c r="S183" s="22">
        <v>91.104699999999994</v>
      </c>
      <c r="T183" s="22">
        <v>91.104699999999994</v>
      </c>
      <c r="U183" s="22">
        <v>91.178700000000006</v>
      </c>
      <c r="V183" s="22">
        <v>91.178700000000006</v>
      </c>
      <c r="W183" s="22">
        <v>91.178700000000006</v>
      </c>
      <c r="X183" s="22">
        <v>91.178700000000006</v>
      </c>
      <c r="Y183" s="22">
        <v>91.178700000000006</v>
      </c>
      <c r="Z183" s="22">
        <v>91.178700000000006</v>
      </c>
      <c r="AA183" s="22">
        <v>90.835700000000003</v>
      </c>
      <c r="AB183" s="22">
        <v>90.899500000000003</v>
      </c>
      <c r="AC183" s="22">
        <v>90.899500000000003</v>
      </c>
      <c r="AD183" s="22">
        <v>90.899500000000003</v>
      </c>
      <c r="AE183" s="22">
        <v>90.899500000000003</v>
      </c>
      <c r="AF183" s="22">
        <v>90.899500000000003</v>
      </c>
      <c r="AG183" s="22">
        <v>91.362499999999997</v>
      </c>
      <c r="AH183" s="22">
        <v>91.362499999999997</v>
      </c>
      <c r="AI183" s="22">
        <v>91.362499999999997</v>
      </c>
      <c r="AJ183" s="22">
        <v>91.362499999999997</v>
      </c>
      <c r="AK183" s="22">
        <v>91.362499999999997</v>
      </c>
      <c r="AL183" s="22">
        <v>91.362499999999997</v>
      </c>
      <c r="AM183" s="22">
        <v>91.831299999999999</v>
      </c>
      <c r="AN183" s="22">
        <v>91.831299999999999</v>
      </c>
      <c r="AO183" s="22">
        <v>91.831299999999999</v>
      </c>
      <c r="AP183" s="22">
        <v>91.831299999999999</v>
      </c>
      <c r="AQ183" s="22">
        <v>91.831299999999999</v>
      </c>
      <c r="AR183" s="22">
        <v>91.831299999999999</v>
      </c>
      <c r="AS183" s="22">
        <v>92.350099999999998</v>
      </c>
      <c r="AT183" s="22">
        <v>92.350099999999998</v>
      </c>
      <c r="AU183" s="22">
        <v>92.350099999999998</v>
      </c>
      <c r="AV183" s="22">
        <v>92.350099999999998</v>
      </c>
      <c r="AW183" s="22">
        <v>92.350099999999998</v>
      </c>
      <c r="AX183" s="22">
        <v>92.350099999999998</v>
      </c>
      <c r="AY183" s="22">
        <v>93.518199999999993</v>
      </c>
      <c r="AZ183" s="22">
        <v>93.875200000000007</v>
      </c>
      <c r="BA183" s="22">
        <v>93.875200000000007</v>
      </c>
      <c r="BB183" s="22">
        <v>93.875200000000007</v>
      </c>
      <c r="BC183" s="22">
        <v>93.875200000000007</v>
      </c>
      <c r="BD183" s="22">
        <v>93.875200000000007</v>
      </c>
      <c r="BE183" s="22">
        <v>94.818399999999997</v>
      </c>
      <c r="BF183" s="22">
        <v>94.818399999999997</v>
      </c>
      <c r="BG183" s="22">
        <v>94.818399999999997</v>
      </c>
      <c r="BH183" s="22">
        <v>94.818399999999997</v>
      </c>
      <c r="BI183" s="22">
        <v>94.818399999999997</v>
      </c>
      <c r="BJ183" s="22">
        <v>94.818399999999997</v>
      </c>
      <c r="BK183" s="22">
        <v>95.407399999999996</v>
      </c>
      <c r="BL183" s="22">
        <v>95.576400000000007</v>
      </c>
      <c r="BM183" s="22">
        <v>95.576400000000007</v>
      </c>
      <c r="BN183" s="22">
        <v>95.576400000000007</v>
      </c>
      <c r="BO183" s="22">
        <v>95.576400000000007</v>
      </c>
      <c r="BP183" s="22">
        <v>95.576400000000007</v>
      </c>
      <c r="BQ183" s="22">
        <v>95.812899999999999</v>
      </c>
      <c r="BR183" s="22">
        <v>95.812899999999999</v>
      </c>
      <c r="BS183" s="22">
        <v>95.812899999999999</v>
      </c>
      <c r="BT183" s="22">
        <v>95.812899999999999</v>
      </c>
      <c r="BU183" s="22">
        <v>95.812899999999999</v>
      </c>
      <c r="BV183" s="22">
        <v>95.812899999999999</v>
      </c>
      <c r="BW183" s="22">
        <v>98.982100000000003</v>
      </c>
      <c r="BX183" s="22">
        <v>98.982100000000003</v>
      </c>
      <c r="BY183" s="22">
        <v>98.982100000000003</v>
      </c>
      <c r="BZ183" s="22">
        <v>98.982100000000003</v>
      </c>
      <c r="CA183" s="22">
        <v>98.982100000000003</v>
      </c>
      <c r="CB183" s="22">
        <v>98.982100000000003</v>
      </c>
      <c r="CC183" s="22">
        <v>99.548900000000003</v>
      </c>
      <c r="CD183" s="22">
        <v>99.548900000000003</v>
      </c>
      <c r="CE183" s="22">
        <v>99.548900000000003</v>
      </c>
      <c r="CF183" s="22">
        <v>99.548900000000003</v>
      </c>
      <c r="CG183" s="22">
        <v>99.548900000000003</v>
      </c>
      <c r="CH183" s="22">
        <v>99.548900000000003</v>
      </c>
      <c r="CI183" s="22">
        <v>99.590299999999999</v>
      </c>
      <c r="CJ183" s="22">
        <v>99.590299999999999</v>
      </c>
      <c r="CK183" s="22">
        <v>99.590299999999999</v>
      </c>
      <c r="CL183" s="22">
        <v>99.590299999999999</v>
      </c>
      <c r="CM183" s="22">
        <v>99.590299999999999</v>
      </c>
      <c r="CN183" s="22">
        <v>99.590299999999999</v>
      </c>
      <c r="CO183" s="22">
        <v>99.683800000000005</v>
      </c>
      <c r="CP183" s="22">
        <v>99.683800000000005</v>
      </c>
      <c r="CQ183" s="22">
        <v>99.683800000000005</v>
      </c>
      <c r="CR183" s="22">
        <v>99.683800000000005</v>
      </c>
      <c r="CS183" s="22">
        <v>99.683800000000005</v>
      </c>
      <c r="CT183" s="22">
        <v>99.683800000000005</v>
      </c>
      <c r="CU183" s="22">
        <v>99.420500000000004</v>
      </c>
      <c r="CV183" s="22">
        <v>99.420500000000004</v>
      </c>
      <c r="CW183" s="22">
        <v>99.420500000000004</v>
      </c>
      <c r="CX183" s="22">
        <v>99.420500000000004</v>
      </c>
      <c r="CY183" s="22">
        <v>99.420500000000004</v>
      </c>
      <c r="CZ183" s="22">
        <v>99.420500000000004</v>
      </c>
      <c r="DA183" s="22">
        <v>99.601100000000002</v>
      </c>
      <c r="DB183" s="22">
        <v>99.601100000000002</v>
      </c>
      <c r="DC183" s="22">
        <v>99.601100000000002</v>
      </c>
      <c r="DD183" s="22">
        <v>100.2739</v>
      </c>
      <c r="DE183" s="22">
        <v>100.2739</v>
      </c>
      <c r="DF183" s="22">
        <v>100.2739</v>
      </c>
      <c r="DG183" s="22">
        <v>102.5111</v>
      </c>
      <c r="DH183" s="22">
        <v>102.5111</v>
      </c>
      <c r="DI183" s="22">
        <v>102.5111</v>
      </c>
      <c r="DJ183" s="22">
        <v>102.07859999999999</v>
      </c>
      <c r="DK183" s="22">
        <v>102.07859999999999</v>
      </c>
      <c r="DL183" s="22">
        <v>102.07859999999999</v>
      </c>
      <c r="DM183" s="22">
        <v>100.5022</v>
      </c>
      <c r="DN183" s="22">
        <v>100.5022</v>
      </c>
      <c r="DO183" s="22">
        <v>100.5022</v>
      </c>
      <c r="DP183" s="22">
        <v>101.34350000000001</v>
      </c>
      <c r="DQ183" s="22">
        <v>101.34350000000001</v>
      </c>
      <c r="DR183" s="22">
        <v>101.34350000000001</v>
      </c>
      <c r="DS183" s="22">
        <v>101.29259999999999</v>
      </c>
      <c r="DT183" s="22">
        <v>101.1375</v>
      </c>
      <c r="DU183" s="22">
        <v>101.1375</v>
      </c>
      <c r="DV183" s="22">
        <v>101.2037</v>
      </c>
      <c r="DW183" s="22">
        <v>101.2037</v>
      </c>
      <c r="DX183" s="22">
        <v>101.2037</v>
      </c>
      <c r="DY183" s="22">
        <v>101.6447</v>
      </c>
      <c r="DZ183" s="22">
        <v>101.6447</v>
      </c>
      <c r="EA183" s="22">
        <v>101.6447</v>
      </c>
      <c r="EB183" s="22">
        <v>101.6373</v>
      </c>
      <c r="EC183" s="22">
        <v>101.6373</v>
      </c>
      <c r="ED183" s="22">
        <v>101.6373</v>
      </c>
      <c r="EE183" s="22">
        <v>101.67400000000001</v>
      </c>
      <c r="EF183" s="22">
        <v>101.67400000000001</v>
      </c>
      <c r="EG183" s="22">
        <v>101.67400000000001</v>
      </c>
      <c r="EH183" s="22">
        <v>101.8235</v>
      </c>
      <c r="EI183" s="22">
        <v>101.8235</v>
      </c>
      <c r="EJ183" s="22">
        <v>101.8235</v>
      </c>
      <c r="EK183" s="22">
        <v>101.7974</v>
      </c>
      <c r="EL183" s="22">
        <v>101.7974</v>
      </c>
      <c r="EM183" s="22">
        <v>101.7974</v>
      </c>
      <c r="EN183" s="22">
        <v>101.86279999999999</v>
      </c>
      <c r="EO183" s="22">
        <v>101.86279999999999</v>
      </c>
      <c r="EP183" s="22">
        <v>101.86279999999999</v>
      </c>
      <c r="EQ183" s="22">
        <v>100.9482</v>
      </c>
      <c r="ER183" s="22">
        <v>100.9482</v>
      </c>
      <c r="ES183" s="22">
        <v>100.9482</v>
      </c>
      <c r="ET183" s="22">
        <v>100.9153</v>
      </c>
      <c r="EU183" s="22">
        <v>100.9153</v>
      </c>
      <c r="EV183" s="22">
        <v>100.9153</v>
      </c>
      <c r="EW183" s="22">
        <v>100.6189</v>
      </c>
      <c r="EX183" s="22">
        <v>100.6189</v>
      </c>
      <c r="EY183" s="22">
        <v>100.6189</v>
      </c>
      <c r="EZ183" s="22">
        <v>101.0284</v>
      </c>
      <c r="FA183" s="22">
        <v>101.0284</v>
      </c>
      <c r="FB183" s="22">
        <v>101.0284</v>
      </c>
      <c r="FC183" s="22">
        <v>95.961500000000001</v>
      </c>
      <c r="FD183" s="22">
        <v>95.952100000000002</v>
      </c>
      <c r="FE183" s="22">
        <v>95.952100000000002</v>
      </c>
      <c r="FF183" s="22">
        <v>95.849599999999995</v>
      </c>
      <c r="FG183" s="22">
        <v>95.849599999999995</v>
      </c>
      <c r="FH183" s="22">
        <v>95.849599999999995</v>
      </c>
      <c r="FI183" s="22">
        <v>98.019199999999998</v>
      </c>
      <c r="FJ183" s="22">
        <v>98.019199999999998</v>
      </c>
      <c r="FK183" s="22">
        <v>98.019199999999998</v>
      </c>
      <c r="FL183" s="22">
        <v>98.047399999999996</v>
      </c>
      <c r="FM183" s="22">
        <v>98.047399999999996</v>
      </c>
      <c r="FN183" s="22">
        <v>98.047399999999996</v>
      </c>
      <c r="FO183" s="22">
        <v>97.820599999999999</v>
      </c>
      <c r="FP183" s="22">
        <v>97.820599999999999</v>
      </c>
      <c r="FQ183" s="22">
        <v>97.820599999999999</v>
      </c>
      <c r="FR183" s="22">
        <v>97.909300000000002</v>
      </c>
      <c r="FS183" s="22">
        <v>97.909300000000002</v>
      </c>
      <c r="FT183" s="22">
        <v>97.909300000000002</v>
      </c>
      <c r="FU183" s="22">
        <v>97.691100000000006</v>
      </c>
      <c r="FV183" s="22">
        <v>97.691100000000006</v>
      </c>
      <c r="FW183" s="22">
        <v>97.691100000000006</v>
      </c>
      <c r="FX183" s="22">
        <v>97.471100000000007</v>
      </c>
      <c r="FY183" s="22">
        <v>97.471100000000007</v>
      </c>
      <c r="FZ183" s="22">
        <v>97.471100000000007</v>
      </c>
      <c r="GA183" s="22">
        <v>97.022000000000006</v>
      </c>
      <c r="GB183" s="22">
        <v>97.022000000000006</v>
      </c>
      <c r="GC183" s="22">
        <v>97.022000000000006</v>
      </c>
      <c r="GD183" s="22">
        <v>97.213399999999993</v>
      </c>
      <c r="GE183" s="22">
        <v>97.213399999999993</v>
      </c>
      <c r="GF183" s="22">
        <v>97.213399999999993</v>
      </c>
      <c r="GG183" s="22">
        <v>99.337400000000002</v>
      </c>
      <c r="GH183" s="22">
        <v>99.337400000000002</v>
      </c>
      <c r="GI183" s="22">
        <v>99.337400000000002</v>
      </c>
      <c r="GJ183" s="22">
        <v>99.630899999999997</v>
      </c>
      <c r="GK183" s="22">
        <v>99.630899999999997</v>
      </c>
      <c r="GL183" s="22">
        <v>99.630899999999997</v>
      </c>
      <c r="GM183" s="22">
        <v>101.3152</v>
      </c>
      <c r="GN183" s="22">
        <v>101.3152</v>
      </c>
      <c r="GO183" s="22">
        <v>101.3152</v>
      </c>
      <c r="GP183" s="22">
        <v>101.3439</v>
      </c>
      <c r="GQ183" s="22">
        <v>101.3439</v>
      </c>
      <c r="GR183" s="22">
        <v>101.3439</v>
      </c>
      <c r="GS183" s="22">
        <v>100.7779</v>
      </c>
      <c r="GT183" s="22">
        <v>100.7779</v>
      </c>
      <c r="GU183" s="22">
        <v>100.7779</v>
      </c>
      <c r="GV183" s="22">
        <v>100.6468</v>
      </c>
      <c r="GW183" s="22">
        <v>100.6468</v>
      </c>
      <c r="GX183" s="22">
        <v>100.6468</v>
      </c>
      <c r="GY183" s="22">
        <v>100.96469999999999</v>
      </c>
      <c r="GZ183" s="22">
        <v>100.96469999999999</v>
      </c>
      <c r="HA183" s="22">
        <v>100.96469999999999</v>
      </c>
      <c r="HB183" s="22">
        <v>101.1575</v>
      </c>
      <c r="HC183" s="22">
        <v>101.1575</v>
      </c>
      <c r="HD183" s="22">
        <v>101.1575</v>
      </c>
      <c r="HE183" s="22">
        <v>99.827600000000004</v>
      </c>
      <c r="HF183" s="22">
        <v>99.827600000000004</v>
      </c>
      <c r="HG183" s="22">
        <v>99.827600000000004</v>
      </c>
      <c r="HH183" s="22">
        <v>99.688400000000001</v>
      </c>
      <c r="HI183" s="22">
        <v>99.688400000000001</v>
      </c>
      <c r="HJ183" s="22">
        <v>99.688400000000001</v>
      </c>
      <c r="HK183" s="22">
        <v>99.782799999999995</v>
      </c>
      <c r="HL183" s="22">
        <v>99.782799999999995</v>
      </c>
      <c r="HM183" s="22">
        <v>99.782799999999995</v>
      </c>
      <c r="HN183" s="22">
        <v>99.790499999999994</v>
      </c>
      <c r="HO183" s="22">
        <v>99.790499999999994</v>
      </c>
      <c r="HP183" s="22">
        <v>99.790499999999994</v>
      </c>
      <c r="HQ183" s="22">
        <v>100</v>
      </c>
      <c r="HR183" s="22">
        <v>100</v>
      </c>
      <c r="HS183" s="167">
        <v>100</v>
      </c>
      <c r="HT183" s="22">
        <v>99.940200000000004</v>
      </c>
      <c r="HU183" s="4">
        <v>99.940200000000004</v>
      </c>
      <c r="HV183" s="4">
        <v>99.940200000000004</v>
      </c>
      <c r="HW183" s="4">
        <v>101.444</v>
      </c>
      <c r="HX183" s="4">
        <v>101.444</v>
      </c>
      <c r="HY183" s="4">
        <v>101.444</v>
      </c>
      <c r="HZ183" s="4">
        <v>101.4594</v>
      </c>
      <c r="IA183" s="4">
        <v>101.4594</v>
      </c>
      <c r="IB183" s="4">
        <v>101.4594</v>
      </c>
      <c r="IC183" s="4">
        <v>100.669</v>
      </c>
      <c r="ID183" s="4">
        <v>100.669</v>
      </c>
      <c r="IE183" s="4">
        <v>100.669</v>
      </c>
      <c r="IF183" s="4">
        <v>100.545</v>
      </c>
      <c r="IG183" s="4">
        <v>100.545</v>
      </c>
      <c r="IH183" s="4">
        <v>100.545</v>
      </c>
      <c r="II183" s="4">
        <v>102.2651</v>
      </c>
      <c r="IJ183" s="28">
        <v>102.2651</v>
      </c>
    </row>
    <row r="184" spans="1:244" s="94" customFormat="1" ht="11.1" customHeight="1" x14ac:dyDescent="0.2">
      <c r="A184" s="95" t="s">
        <v>2384</v>
      </c>
      <c r="B184"/>
      <c r="C184" t="s">
        <v>5633</v>
      </c>
      <c r="D184" s="46" t="s">
        <v>101</v>
      </c>
      <c r="E184" s="58"/>
      <c r="F184" s="34"/>
      <c r="G184" s="34"/>
      <c r="H184" s="34"/>
      <c r="I184" s="34" t="str">
        <f>IF(LEFT($J$1,1)="1",VLOOKUP($A184,PPI_IPI_PGA_PGAI!$A:$I,2,FALSE),IF(LEFT($J$1,1)="2",VLOOKUP($A184,PPI_IPI_PGA_PGAI!$A:$I,3,FALSE),IF(LEFT($J$1,1)="3",VLOOKUP($A184,PPI_IPI_PGA_PGAI!$A:$I,4,FALSE),VLOOKUP($A184,PPI_IPI_PGA_PGAI!$A:$I,5,FALSE))))</f>
        <v>Schneidwaren</v>
      </c>
      <c r="J184" s="34"/>
      <c r="K184" s="34"/>
      <c r="L184" s="34"/>
      <c r="M184" s="34"/>
      <c r="N184" s="191"/>
      <c r="O184" s="5">
        <v>7.9899999999999999E-2</v>
      </c>
      <c r="P184" s="22">
        <v>82.457499999999996</v>
      </c>
      <c r="Q184" s="22">
        <v>82.457499999999996</v>
      </c>
      <c r="R184" s="22">
        <v>82.457499999999996</v>
      </c>
      <c r="S184" s="22">
        <v>82.457499999999996</v>
      </c>
      <c r="T184" s="22">
        <v>82.457499999999996</v>
      </c>
      <c r="U184" s="22">
        <v>82.810500000000005</v>
      </c>
      <c r="V184" s="22">
        <v>82.810500000000005</v>
      </c>
      <c r="W184" s="22">
        <v>82.810500000000005</v>
      </c>
      <c r="X184" s="22">
        <v>82.810500000000005</v>
      </c>
      <c r="Y184" s="22">
        <v>82.810500000000005</v>
      </c>
      <c r="Z184" s="22">
        <v>82.810500000000005</v>
      </c>
      <c r="AA184" s="22">
        <v>82.810500000000005</v>
      </c>
      <c r="AB184" s="22">
        <v>82.810500000000005</v>
      </c>
      <c r="AC184" s="22">
        <v>82.810500000000005</v>
      </c>
      <c r="AD184" s="22">
        <v>82.810500000000005</v>
      </c>
      <c r="AE184" s="22">
        <v>82.810500000000005</v>
      </c>
      <c r="AF184" s="22">
        <v>82.810500000000005</v>
      </c>
      <c r="AG184" s="22">
        <v>82.810500000000005</v>
      </c>
      <c r="AH184" s="22">
        <v>82.810500000000005</v>
      </c>
      <c r="AI184" s="22">
        <v>82.810500000000005</v>
      </c>
      <c r="AJ184" s="22">
        <v>82.810500000000005</v>
      </c>
      <c r="AK184" s="22">
        <v>82.810500000000005</v>
      </c>
      <c r="AL184" s="22">
        <v>82.810500000000005</v>
      </c>
      <c r="AM184" s="22">
        <v>82.810500000000005</v>
      </c>
      <c r="AN184" s="22">
        <v>82.810500000000005</v>
      </c>
      <c r="AO184" s="22">
        <v>82.810500000000005</v>
      </c>
      <c r="AP184" s="22">
        <v>82.810500000000005</v>
      </c>
      <c r="AQ184" s="22">
        <v>82.810500000000005</v>
      </c>
      <c r="AR184" s="22">
        <v>82.810500000000005</v>
      </c>
      <c r="AS184" s="22">
        <v>82.810500000000005</v>
      </c>
      <c r="AT184" s="22">
        <v>82.810500000000005</v>
      </c>
      <c r="AU184" s="22">
        <v>82.810500000000005</v>
      </c>
      <c r="AV184" s="22">
        <v>82.810500000000005</v>
      </c>
      <c r="AW184" s="22">
        <v>82.810500000000005</v>
      </c>
      <c r="AX184" s="22">
        <v>82.810500000000005</v>
      </c>
      <c r="AY184" s="22">
        <v>82.810500000000005</v>
      </c>
      <c r="AZ184" s="22">
        <v>83.906800000000004</v>
      </c>
      <c r="BA184" s="22">
        <v>83.906800000000004</v>
      </c>
      <c r="BB184" s="22">
        <v>83.906800000000004</v>
      </c>
      <c r="BC184" s="22">
        <v>83.906800000000004</v>
      </c>
      <c r="BD184" s="22">
        <v>83.906800000000004</v>
      </c>
      <c r="BE184" s="22">
        <v>84.257900000000006</v>
      </c>
      <c r="BF184" s="22">
        <v>84.257900000000006</v>
      </c>
      <c r="BG184" s="22">
        <v>84.257900000000006</v>
      </c>
      <c r="BH184" s="22">
        <v>84.257900000000006</v>
      </c>
      <c r="BI184" s="22">
        <v>84.257900000000006</v>
      </c>
      <c r="BJ184" s="22">
        <v>84.257900000000006</v>
      </c>
      <c r="BK184" s="22">
        <v>84.257900000000006</v>
      </c>
      <c r="BL184" s="22">
        <v>84.440299999999993</v>
      </c>
      <c r="BM184" s="22">
        <v>84.440299999999993</v>
      </c>
      <c r="BN184" s="22">
        <v>84.440299999999993</v>
      </c>
      <c r="BO184" s="22">
        <v>84.440299999999993</v>
      </c>
      <c r="BP184" s="22">
        <v>84.440299999999993</v>
      </c>
      <c r="BQ184" s="22">
        <v>84.440299999999993</v>
      </c>
      <c r="BR184" s="22">
        <v>84.440299999999993</v>
      </c>
      <c r="BS184" s="22">
        <v>84.440299999999993</v>
      </c>
      <c r="BT184" s="22">
        <v>84.440299999999993</v>
      </c>
      <c r="BU184" s="22">
        <v>84.440299999999993</v>
      </c>
      <c r="BV184" s="22">
        <v>84.440299999999993</v>
      </c>
      <c r="BW184" s="22">
        <v>88.944100000000006</v>
      </c>
      <c r="BX184" s="22">
        <v>88.944100000000006</v>
      </c>
      <c r="BY184" s="22">
        <v>88.944100000000006</v>
      </c>
      <c r="BZ184" s="22">
        <v>88.944100000000006</v>
      </c>
      <c r="CA184" s="22">
        <v>88.944100000000006</v>
      </c>
      <c r="CB184" s="22">
        <v>88.944100000000006</v>
      </c>
      <c r="CC184" s="22">
        <v>89.067099999999996</v>
      </c>
      <c r="CD184" s="22">
        <v>89.067099999999996</v>
      </c>
      <c r="CE184" s="22">
        <v>89.067099999999996</v>
      </c>
      <c r="CF184" s="22">
        <v>89.067099999999996</v>
      </c>
      <c r="CG184" s="22">
        <v>89.067099999999996</v>
      </c>
      <c r="CH184" s="22">
        <v>89.067099999999996</v>
      </c>
      <c r="CI184" s="22">
        <v>89.067099999999996</v>
      </c>
      <c r="CJ184" s="22">
        <v>89.067099999999996</v>
      </c>
      <c r="CK184" s="22">
        <v>89.067099999999996</v>
      </c>
      <c r="CL184" s="22">
        <v>89.067099999999996</v>
      </c>
      <c r="CM184" s="22">
        <v>89.067099999999996</v>
      </c>
      <c r="CN184" s="22">
        <v>89.067099999999996</v>
      </c>
      <c r="CO184" s="22">
        <v>89.067099999999996</v>
      </c>
      <c r="CP184" s="22">
        <v>89.067099999999996</v>
      </c>
      <c r="CQ184" s="22">
        <v>89.067099999999996</v>
      </c>
      <c r="CR184" s="22">
        <v>89.067099999999996</v>
      </c>
      <c r="CS184" s="22">
        <v>89.067099999999996</v>
      </c>
      <c r="CT184" s="22">
        <v>89.067099999999996</v>
      </c>
      <c r="CU184" s="22">
        <v>89.067099999999996</v>
      </c>
      <c r="CV184" s="22">
        <v>89.067099999999996</v>
      </c>
      <c r="CW184" s="22">
        <v>89.067099999999996</v>
      </c>
      <c r="CX184" s="22">
        <v>89.067099999999996</v>
      </c>
      <c r="CY184" s="22">
        <v>89.067099999999996</v>
      </c>
      <c r="CZ184" s="22">
        <v>89.067099999999996</v>
      </c>
      <c r="DA184" s="22">
        <v>89.666200000000003</v>
      </c>
      <c r="DB184" s="22">
        <v>89.666200000000003</v>
      </c>
      <c r="DC184" s="22">
        <v>89.666200000000003</v>
      </c>
      <c r="DD184" s="22">
        <v>89.666200000000003</v>
      </c>
      <c r="DE184" s="22">
        <v>89.666200000000003</v>
      </c>
      <c r="DF184" s="22">
        <v>89.666200000000003</v>
      </c>
      <c r="DG184" s="22">
        <v>89.799499999999995</v>
      </c>
      <c r="DH184" s="22">
        <v>89.799499999999995</v>
      </c>
      <c r="DI184" s="22">
        <v>89.799499999999995</v>
      </c>
      <c r="DJ184" s="22">
        <v>89.799499999999995</v>
      </c>
      <c r="DK184" s="22">
        <v>89.799499999999995</v>
      </c>
      <c r="DL184" s="22">
        <v>89.799499999999995</v>
      </c>
      <c r="DM184" s="22">
        <v>89.799499999999995</v>
      </c>
      <c r="DN184" s="22">
        <v>89.799499999999995</v>
      </c>
      <c r="DO184" s="22">
        <v>89.799499999999995</v>
      </c>
      <c r="DP184" s="22">
        <v>94.120999999999995</v>
      </c>
      <c r="DQ184" s="22">
        <v>94.120999999999995</v>
      </c>
      <c r="DR184" s="22">
        <v>94.120999999999995</v>
      </c>
      <c r="DS184" s="22">
        <v>94.353899999999996</v>
      </c>
      <c r="DT184" s="22">
        <v>94.353899999999996</v>
      </c>
      <c r="DU184" s="22">
        <v>94.353899999999996</v>
      </c>
      <c r="DV184" s="22">
        <v>94.353899999999996</v>
      </c>
      <c r="DW184" s="22">
        <v>94.353899999999996</v>
      </c>
      <c r="DX184" s="22">
        <v>94.353899999999996</v>
      </c>
      <c r="DY184" s="22">
        <v>94.353899999999996</v>
      </c>
      <c r="DZ184" s="22">
        <v>94.353899999999996</v>
      </c>
      <c r="EA184" s="22">
        <v>94.353899999999996</v>
      </c>
      <c r="EB184" s="22">
        <v>94.353899999999996</v>
      </c>
      <c r="EC184" s="22">
        <v>94.353899999999996</v>
      </c>
      <c r="ED184" s="22">
        <v>94.353899999999996</v>
      </c>
      <c r="EE184" s="22">
        <v>94.353899999999996</v>
      </c>
      <c r="EF184" s="22">
        <v>94.353899999999996</v>
      </c>
      <c r="EG184" s="22">
        <v>94.353899999999996</v>
      </c>
      <c r="EH184" s="22">
        <v>94.353899999999996</v>
      </c>
      <c r="EI184" s="22">
        <v>94.353899999999996</v>
      </c>
      <c r="EJ184" s="22">
        <v>94.353899999999996</v>
      </c>
      <c r="EK184" s="22">
        <v>94.353899999999996</v>
      </c>
      <c r="EL184" s="22">
        <v>94.353899999999996</v>
      </c>
      <c r="EM184" s="22">
        <v>94.353899999999996</v>
      </c>
      <c r="EN184" s="22">
        <v>94.353899999999996</v>
      </c>
      <c r="EO184" s="22">
        <v>94.353899999999996</v>
      </c>
      <c r="EP184" s="22">
        <v>94.353899999999996</v>
      </c>
      <c r="EQ184" s="22">
        <v>94.353899999999996</v>
      </c>
      <c r="ER184" s="22">
        <v>94.353899999999996</v>
      </c>
      <c r="ES184" s="22">
        <v>94.353899999999996</v>
      </c>
      <c r="ET184" s="22">
        <v>94.353899999999996</v>
      </c>
      <c r="EU184" s="22">
        <v>94.353899999999996</v>
      </c>
      <c r="EV184" s="22">
        <v>94.353899999999996</v>
      </c>
      <c r="EW184" s="22">
        <v>94.263599999999997</v>
      </c>
      <c r="EX184" s="22">
        <v>94.263599999999997</v>
      </c>
      <c r="EY184" s="22">
        <v>94.263599999999997</v>
      </c>
      <c r="EZ184" s="22">
        <v>97.284300000000002</v>
      </c>
      <c r="FA184" s="22">
        <v>97.284300000000002</v>
      </c>
      <c r="FB184" s="22">
        <v>97.284300000000002</v>
      </c>
      <c r="FC184" s="22">
        <v>95.716800000000006</v>
      </c>
      <c r="FD184" s="22">
        <v>95.716800000000006</v>
      </c>
      <c r="FE184" s="22">
        <v>95.716800000000006</v>
      </c>
      <c r="FF184" s="22">
        <v>95.614500000000007</v>
      </c>
      <c r="FG184" s="22">
        <v>95.614500000000007</v>
      </c>
      <c r="FH184" s="22">
        <v>95.614500000000007</v>
      </c>
      <c r="FI184" s="22">
        <v>96.355699999999999</v>
      </c>
      <c r="FJ184" s="22">
        <v>96.355699999999999</v>
      </c>
      <c r="FK184" s="22">
        <v>96.355699999999999</v>
      </c>
      <c r="FL184" s="22">
        <v>96.341999999999999</v>
      </c>
      <c r="FM184" s="22">
        <v>96.341999999999999</v>
      </c>
      <c r="FN184" s="22">
        <v>96.341999999999999</v>
      </c>
      <c r="FO184" s="22">
        <v>96.350800000000007</v>
      </c>
      <c r="FP184" s="22">
        <v>96.350800000000007</v>
      </c>
      <c r="FQ184" s="22">
        <v>96.350800000000007</v>
      </c>
      <c r="FR184" s="22">
        <v>96.350800000000007</v>
      </c>
      <c r="FS184" s="22">
        <v>96.350800000000007</v>
      </c>
      <c r="FT184" s="22">
        <v>96.350800000000007</v>
      </c>
      <c r="FU184" s="22">
        <v>96.373099999999994</v>
      </c>
      <c r="FV184" s="22">
        <v>96.373099999999994</v>
      </c>
      <c r="FW184" s="22">
        <v>96.373099999999994</v>
      </c>
      <c r="FX184" s="22">
        <v>96.373099999999994</v>
      </c>
      <c r="FY184" s="22">
        <v>96.373099999999994</v>
      </c>
      <c r="FZ184" s="22">
        <v>96.373099999999994</v>
      </c>
      <c r="GA184" s="22">
        <v>97.944400000000002</v>
      </c>
      <c r="GB184" s="22">
        <v>97.944400000000002</v>
      </c>
      <c r="GC184" s="22">
        <v>97.944400000000002</v>
      </c>
      <c r="GD184" s="22">
        <v>97.944400000000002</v>
      </c>
      <c r="GE184" s="22">
        <v>97.944400000000002</v>
      </c>
      <c r="GF184" s="22">
        <v>97.944400000000002</v>
      </c>
      <c r="GG184" s="22">
        <v>98.037199999999999</v>
      </c>
      <c r="GH184" s="22">
        <v>98.037199999999999</v>
      </c>
      <c r="GI184" s="22">
        <v>98.037199999999999</v>
      </c>
      <c r="GJ184" s="22">
        <v>98.037199999999999</v>
      </c>
      <c r="GK184" s="22">
        <v>98.037199999999999</v>
      </c>
      <c r="GL184" s="22">
        <v>98.037199999999999</v>
      </c>
      <c r="GM184" s="22">
        <v>98.1113</v>
      </c>
      <c r="GN184" s="22">
        <v>98.1113</v>
      </c>
      <c r="GO184" s="22">
        <v>98.1113</v>
      </c>
      <c r="GP184" s="22">
        <v>98.1113</v>
      </c>
      <c r="GQ184" s="22">
        <v>98.1113</v>
      </c>
      <c r="GR184" s="22">
        <v>98.1113</v>
      </c>
      <c r="GS184" s="22">
        <v>98.085499999999996</v>
      </c>
      <c r="GT184" s="22">
        <v>98.085499999999996</v>
      </c>
      <c r="GU184" s="22">
        <v>98.085499999999996</v>
      </c>
      <c r="GV184" s="22">
        <v>98.154399999999995</v>
      </c>
      <c r="GW184" s="22">
        <v>98.154399999999995</v>
      </c>
      <c r="GX184" s="22">
        <v>98.154399999999995</v>
      </c>
      <c r="GY184" s="22">
        <v>98.084000000000003</v>
      </c>
      <c r="GZ184" s="22">
        <v>98.084000000000003</v>
      </c>
      <c r="HA184" s="22">
        <v>98.084000000000003</v>
      </c>
      <c r="HB184" s="22">
        <v>98.084000000000003</v>
      </c>
      <c r="HC184" s="22">
        <v>98.084000000000003</v>
      </c>
      <c r="HD184" s="22">
        <v>98.084000000000003</v>
      </c>
      <c r="HE184" s="22">
        <v>98.069199999999995</v>
      </c>
      <c r="HF184" s="22">
        <v>98.069199999999995</v>
      </c>
      <c r="HG184" s="22">
        <v>98.069199999999995</v>
      </c>
      <c r="HH184" s="22">
        <v>98.433400000000006</v>
      </c>
      <c r="HI184" s="22">
        <v>98.433400000000006</v>
      </c>
      <c r="HJ184" s="22">
        <v>98.433400000000006</v>
      </c>
      <c r="HK184" s="22">
        <v>100.00660000000001</v>
      </c>
      <c r="HL184" s="22">
        <v>100.00660000000001</v>
      </c>
      <c r="HM184" s="22">
        <v>100.00660000000001</v>
      </c>
      <c r="HN184" s="22">
        <v>100.00660000000001</v>
      </c>
      <c r="HO184" s="22">
        <v>100.00660000000001</v>
      </c>
      <c r="HP184" s="22">
        <v>100.00660000000001</v>
      </c>
      <c r="HQ184" s="22">
        <v>100</v>
      </c>
      <c r="HR184" s="22">
        <v>100</v>
      </c>
      <c r="HS184" s="167">
        <v>100</v>
      </c>
      <c r="HT184" s="22">
        <v>99.960800000000006</v>
      </c>
      <c r="HU184" s="4">
        <v>99.960800000000006</v>
      </c>
      <c r="HV184" s="4">
        <v>99.960800000000006</v>
      </c>
      <c r="HW184" s="4">
        <v>99.960800000000006</v>
      </c>
      <c r="HX184" s="4">
        <v>99.960800000000006</v>
      </c>
      <c r="HY184" s="4">
        <v>99.960800000000006</v>
      </c>
      <c r="HZ184" s="4">
        <v>99.960800000000006</v>
      </c>
      <c r="IA184" s="4">
        <v>99.960800000000006</v>
      </c>
      <c r="IB184" s="4">
        <v>99.960800000000006</v>
      </c>
      <c r="IC184" s="4">
        <v>100.13330000000001</v>
      </c>
      <c r="ID184" s="4">
        <v>100.13330000000001</v>
      </c>
      <c r="IE184" s="4">
        <v>100.13330000000001</v>
      </c>
      <c r="IF184" s="4">
        <v>99.786799999999999</v>
      </c>
      <c r="IG184" s="4">
        <v>99.786799999999999</v>
      </c>
      <c r="IH184" s="4">
        <v>99.786799999999999</v>
      </c>
      <c r="II184" s="4">
        <v>99.786799999999999</v>
      </c>
      <c r="IJ184" s="28">
        <v>99.786799999999999</v>
      </c>
    </row>
    <row r="185" spans="1:244" s="94" customFormat="1" ht="11.1" customHeight="1" x14ac:dyDescent="0.2">
      <c r="A185" s="95" t="s">
        <v>2385</v>
      </c>
      <c r="B185"/>
      <c r="C185" t="s">
        <v>5634</v>
      </c>
      <c r="D185" s="46" t="s">
        <v>513</v>
      </c>
      <c r="E185" s="58"/>
      <c r="F185" s="34"/>
      <c r="G185" s="34"/>
      <c r="H185" s="34"/>
      <c r="I185" s="34" t="str">
        <f>IF(LEFT($J$1,1)="1",VLOOKUP($A185,PPI_IPI_PGA_PGAI!$A:$I,2,FALSE),IF(LEFT($J$1,1)="2",VLOOKUP($A185,PPI_IPI_PGA_PGAI!$A:$I,3,FALSE),IF(LEFT($J$1,1)="3",VLOOKUP($A185,PPI_IPI_PGA_PGAI!$A:$I,4,FALSE),VLOOKUP($A185,PPI_IPI_PGA_PGAI!$A:$I,5,FALSE))))</f>
        <v>Schlösser und Beschläge</v>
      </c>
      <c r="J185" s="34"/>
      <c r="K185" s="34"/>
      <c r="L185" s="34"/>
      <c r="M185" s="34"/>
      <c r="N185" s="191"/>
      <c r="O185" s="5">
        <v>0.157</v>
      </c>
      <c r="P185" s="153" t="s">
        <v>5719</v>
      </c>
      <c r="Q185" s="153" t="s">
        <v>5719</v>
      </c>
      <c r="R185" s="153" t="s">
        <v>5719</v>
      </c>
      <c r="S185" s="153" t="s">
        <v>5719</v>
      </c>
      <c r="T185" s="153" t="s">
        <v>5719</v>
      </c>
      <c r="U185" s="153" t="s">
        <v>5719</v>
      </c>
      <c r="V185" s="153" t="s">
        <v>5719</v>
      </c>
      <c r="W185" s="153" t="s">
        <v>5719</v>
      </c>
      <c r="X185" s="153" t="s">
        <v>5719</v>
      </c>
      <c r="Y185" s="153" t="s">
        <v>5719</v>
      </c>
      <c r="Z185" s="153" t="s">
        <v>5719</v>
      </c>
      <c r="AA185" s="153" t="s">
        <v>5719</v>
      </c>
      <c r="AB185" s="153" t="s">
        <v>5719</v>
      </c>
      <c r="AC185" s="153" t="s">
        <v>5719</v>
      </c>
      <c r="AD185" s="153" t="s">
        <v>5719</v>
      </c>
      <c r="AE185" s="153" t="s">
        <v>5719</v>
      </c>
      <c r="AF185" s="153" t="s">
        <v>5719</v>
      </c>
      <c r="AG185" s="153" t="s">
        <v>5719</v>
      </c>
      <c r="AH185" s="153" t="s">
        <v>5719</v>
      </c>
      <c r="AI185" s="153" t="s">
        <v>5719</v>
      </c>
      <c r="AJ185" s="153" t="s">
        <v>5719</v>
      </c>
      <c r="AK185" s="153" t="s">
        <v>5719</v>
      </c>
      <c r="AL185" s="153" t="s">
        <v>5719</v>
      </c>
      <c r="AM185" s="153" t="s">
        <v>5719</v>
      </c>
      <c r="AN185" s="153" t="s">
        <v>5719</v>
      </c>
      <c r="AO185" s="153" t="s">
        <v>5719</v>
      </c>
      <c r="AP185" s="153" t="s">
        <v>5719</v>
      </c>
      <c r="AQ185" s="153" t="s">
        <v>5719</v>
      </c>
      <c r="AR185" s="153" t="s">
        <v>5719</v>
      </c>
      <c r="AS185" s="153" t="s">
        <v>5719</v>
      </c>
      <c r="AT185" s="153" t="s">
        <v>5719</v>
      </c>
      <c r="AU185" s="153" t="s">
        <v>5719</v>
      </c>
      <c r="AV185" s="153" t="s">
        <v>5719</v>
      </c>
      <c r="AW185" s="153" t="s">
        <v>5719</v>
      </c>
      <c r="AX185" s="153" t="s">
        <v>5719</v>
      </c>
      <c r="AY185" s="153" t="s">
        <v>5719</v>
      </c>
      <c r="AZ185" s="153" t="s">
        <v>5719</v>
      </c>
      <c r="BA185" s="153" t="s">
        <v>5719</v>
      </c>
      <c r="BB185" s="153" t="s">
        <v>5719</v>
      </c>
      <c r="BC185" s="153" t="s">
        <v>5719</v>
      </c>
      <c r="BD185" s="153" t="s">
        <v>5719</v>
      </c>
      <c r="BE185" s="153" t="s">
        <v>5719</v>
      </c>
      <c r="BF185" s="153" t="s">
        <v>5719</v>
      </c>
      <c r="BG185" s="153" t="s">
        <v>5719</v>
      </c>
      <c r="BH185" s="153" t="s">
        <v>5719</v>
      </c>
      <c r="BI185" s="153" t="s">
        <v>5719</v>
      </c>
      <c r="BJ185" s="153" t="s">
        <v>5719</v>
      </c>
      <c r="BK185" s="153" t="s">
        <v>5719</v>
      </c>
      <c r="BL185" s="153" t="s">
        <v>5719</v>
      </c>
      <c r="BM185" s="153" t="s">
        <v>5719</v>
      </c>
      <c r="BN185" s="153" t="s">
        <v>5719</v>
      </c>
      <c r="BO185" s="153" t="s">
        <v>5719</v>
      </c>
      <c r="BP185" s="153" t="s">
        <v>5719</v>
      </c>
      <c r="BQ185" s="153" t="s">
        <v>5719</v>
      </c>
      <c r="BR185" s="153" t="s">
        <v>5719</v>
      </c>
      <c r="BS185" s="153" t="s">
        <v>5719</v>
      </c>
      <c r="BT185" s="153" t="s">
        <v>5719</v>
      </c>
      <c r="BU185" s="153" t="s">
        <v>5719</v>
      </c>
      <c r="BV185" s="153" t="s">
        <v>5719</v>
      </c>
      <c r="BW185" s="153" t="s">
        <v>5719</v>
      </c>
      <c r="BX185" s="153" t="s">
        <v>5719</v>
      </c>
      <c r="BY185" s="153" t="s">
        <v>5719</v>
      </c>
      <c r="BZ185" s="153" t="s">
        <v>5719</v>
      </c>
      <c r="CA185" s="153" t="s">
        <v>5719</v>
      </c>
      <c r="CB185" s="153" t="s">
        <v>5719</v>
      </c>
      <c r="CC185" s="153" t="s">
        <v>5719</v>
      </c>
      <c r="CD185" s="153" t="s">
        <v>5719</v>
      </c>
      <c r="CE185" s="153" t="s">
        <v>5719</v>
      </c>
      <c r="CF185" s="153" t="s">
        <v>5719</v>
      </c>
      <c r="CG185" s="153" t="s">
        <v>5719</v>
      </c>
      <c r="CH185" s="153" t="s">
        <v>5719</v>
      </c>
      <c r="CI185" s="153" t="s">
        <v>5719</v>
      </c>
      <c r="CJ185" s="153" t="s">
        <v>5719</v>
      </c>
      <c r="CK185" s="153" t="s">
        <v>5719</v>
      </c>
      <c r="CL185" s="153" t="s">
        <v>5719</v>
      </c>
      <c r="CM185" s="153" t="s">
        <v>5719</v>
      </c>
      <c r="CN185" s="153" t="s">
        <v>5719</v>
      </c>
      <c r="CO185" s="153" t="s">
        <v>5719</v>
      </c>
      <c r="CP185" s="153" t="s">
        <v>5719</v>
      </c>
      <c r="CQ185" s="153" t="s">
        <v>5719</v>
      </c>
      <c r="CR185" s="153" t="s">
        <v>5719</v>
      </c>
      <c r="CS185" s="153" t="s">
        <v>5719</v>
      </c>
      <c r="CT185" s="153" t="s">
        <v>5719</v>
      </c>
      <c r="CU185" s="153" t="s">
        <v>5719</v>
      </c>
      <c r="CV185" s="153" t="s">
        <v>5719</v>
      </c>
      <c r="CW185" s="153" t="s">
        <v>5719</v>
      </c>
      <c r="CX185" s="153" t="s">
        <v>5719</v>
      </c>
      <c r="CY185" s="153" t="s">
        <v>5719</v>
      </c>
      <c r="CZ185" s="153" t="s">
        <v>5719</v>
      </c>
      <c r="DA185" s="153" t="s">
        <v>5719</v>
      </c>
      <c r="DB185" s="153" t="s">
        <v>5719</v>
      </c>
      <c r="DC185" s="153" t="s">
        <v>5719</v>
      </c>
      <c r="DD185" s="153" t="s">
        <v>5719</v>
      </c>
      <c r="DE185" s="153" t="s">
        <v>5719</v>
      </c>
      <c r="DF185" s="153" t="s">
        <v>5719</v>
      </c>
      <c r="DG185" s="153" t="s">
        <v>5719</v>
      </c>
      <c r="DH185" s="153" t="s">
        <v>5719</v>
      </c>
      <c r="DI185" s="153" t="s">
        <v>5719</v>
      </c>
      <c r="DJ185" s="153" t="s">
        <v>5719</v>
      </c>
      <c r="DK185" s="153" t="s">
        <v>5719</v>
      </c>
      <c r="DL185" s="153" t="s">
        <v>5719</v>
      </c>
      <c r="DM185" s="153" t="s">
        <v>5719</v>
      </c>
      <c r="DN185" s="153" t="s">
        <v>5719</v>
      </c>
      <c r="DO185" s="153" t="s">
        <v>5719</v>
      </c>
      <c r="DP185" s="153" t="s">
        <v>5719</v>
      </c>
      <c r="DQ185" s="153" t="s">
        <v>5719</v>
      </c>
      <c r="DR185" s="153" t="s">
        <v>5719</v>
      </c>
      <c r="DS185" s="153" t="s">
        <v>5719</v>
      </c>
      <c r="DT185" s="153" t="s">
        <v>5719</v>
      </c>
      <c r="DU185" s="153" t="s">
        <v>5719</v>
      </c>
      <c r="DV185" s="153" t="s">
        <v>5719</v>
      </c>
      <c r="DW185" s="153" t="s">
        <v>5719</v>
      </c>
      <c r="DX185" s="153" t="s">
        <v>5719</v>
      </c>
      <c r="DY185" s="153" t="s">
        <v>5719</v>
      </c>
      <c r="DZ185" s="153" t="s">
        <v>5719</v>
      </c>
      <c r="EA185" s="153" t="s">
        <v>5719</v>
      </c>
      <c r="EB185" s="153" t="s">
        <v>5719</v>
      </c>
      <c r="EC185" s="153" t="s">
        <v>5719</v>
      </c>
      <c r="ED185" s="153" t="s">
        <v>5719</v>
      </c>
      <c r="EE185" s="153" t="s">
        <v>5719</v>
      </c>
      <c r="EF185" s="153" t="s">
        <v>5719</v>
      </c>
      <c r="EG185" s="153" t="s">
        <v>5719</v>
      </c>
      <c r="EH185" s="153" t="s">
        <v>5719</v>
      </c>
      <c r="EI185" s="153" t="s">
        <v>5719</v>
      </c>
      <c r="EJ185" s="153" t="s">
        <v>5719</v>
      </c>
      <c r="EK185" s="153" t="s">
        <v>5719</v>
      </c>
      <c r="EL185" s="153" t="s">
        <v>5719</v>
      </c>
      <c r="EM185" s="153" t="s">
        <v>5719</v>
      </c>
      <c r="EN185" s="153" t="s">
        <v>5719</v>
      </c>
      <c r="EO185" s="153" t="s">
        <v>5719</v>
      </c>
      <c r="EP185" s="153" t="s">
        <v>5719</v>
      </c>
      <c r="EQ185" s="153" t="s">
        <v>5719</v>
      </c>
      <c r="ER185" s="153" t="s">
        <v>5719</v>
      </c>
      <c r="ES185" s="153" t="s">
        <v>5719</v>
      </c>
      <c r="ET185" s="153" t="s">
        <v>5719</v>
      </c>
      <c r="EU185" s="153" t="s">
        <v>5719</v>
      </c>
      <c r="EV185" s="153" t="s">
        <v>5719</v>
      </c>
      <c r="EW185" s="153" t="s">
        <v>5719</v>
      </c>
      <c r="EX185" s="153" t="s">
        <v>5719</v>
      </c>
      <c r="EY185" s="153" t="s">
        <v>5719</v>
      </c>
      <c r="EZ185" s="153" t="s">
        <v>5719</v>
      </c>
      <c r="FA185" s="153" t="s">
        <v>5719</v>
      </c>
      <c r="FB185" s="153" t="s">
        <v>5719</v>
      </c>
      <c r="FC185" s="153" t="s">
        <v>5719</v>
      </c>
      <c r="FD185" s="153" t="s">
        <v>5719</v>
      </c>
      <c r="FE185" s="153" t="s">
        <v>5719</v>
      </c>
      <c r="FF185" s="153" t="s">
        <v>5719</v>
      </c>
      <c r="FG185" s="153" t="s">
        <v>5719</v>
      </c>
      <c r="FH185" s="153" t="s">
        <v>5719</v>
      </c>
      <c r="FI185" s="153" t="s">
        <v>5719</v>
      </c>
      <c r="FJ185" s="153" t="s">
        <v>5719</v>
      </c>
      <c r="FK185" s="22">
        <v>97.399500000000003</v>
      </c>
      <c r="FL185" s="22">
        <v>97.814400000000006</v>
      </c>
      <c r="FM185" s="22">
        <v>97.814400000000006</v>
      </c>
      <c r="FN185" s="22">
        <v>97.814400000000006</v>
      </c>
      <c r="FO185" s="22">
        <v>97.580200000000005</v>
      </c>
      <c r="FP185" s="22">
        <v>97.580200000000005</v>
      </c>
      <c r="FQ185" s="22">
        <v>97.580200000000005</v>
      </c>
      <c r="FR185" s="22">
        <v>97.797799999999995</v>
      </c>
      <c r="FS185" s="22">
        <v>97.797799999999995</v>
      </c>
      <c r="FT185" s="22">
        <v>97.797799999999995</v>
      </c>
      <c r="FU185" s="22">
        <v>96.822500000000005</v>
      </c>
      <c r="FV185" s="22">
        <v>96.822500000000005</v>
      </c>
      <c r="FW185" s="22">
        <v>96.822500000000005</v>
      </c>
      <c r="FX185" s="22">
        <v>95.994100000000003</v>
      </c>
      <c r="FY185" s="22">
        <v>95.994100000000003</v>
      </c>
      <c r="FZ185" s="22">
        <v>95.994100000000003</v>
      </c>
      <c r="GA185" s="22">
        <v>96.196799999999996</v>
      </c>
      <c r="GB185" s="22">
        <v>96.196799999999996</v>
      </c>
      <c r="GC185" s="22">
        <v>96.196799999999996</v>
      </c>
      <c r="GD185" s="22">
        <v>97.113200000000006</v>
      </c>
      <c r="GE185" s="22">
        <v>97.113200000000006</v>
      </c>
      <c r="GF185" s="22">
        <v>97.113200000000006</v>
      </c>
      <c r="GG185" s="22">
        <v>99.084299999999999</v>
      </c>
      <c r="GH185" s="22">
        <v>99.084299999999999</v>
      </c>
      <c r="GI185" s="22">
        <v>99.084299999999999</v>
      </c>
      <c r="GJ185" s="22">
        <v>100.4204</v>
      </c>
      <c r="GK185" s="22">
        <v>100.4204</v>
      </c>
      <c r="GL185" s="22">
        <v>100.4204</v>
      </c>
      <c r="GM185" s="22">
        <v>100.9123</v>
      </c>
      <c r="GN185" s="22">
        <v>100.9123</v>
      </c>
      <c r="GO185" s="22">
        <v>100.9123</v>
      </c>
      <c r="GP185" s="22">
        <v>100.9752</v>
      </c>
      <c r="GQ185" s="22">
        <v>100.9752</v>
      </c>
      <c r="GR185" s="22">
        <v>100.9752</v>
      </c>
      <c r="GS185" s="22">
        <v>100.6254</v>
      </c>
      <c r="GT185" s="22">
        <v>100.6254</v>
      </c>
      <c r="GU185" s="22">
        <v>100.6254</v>
      </c>
      <c r="GV185" s="22">
        <v>100.0334</v>
      </c>
      <c r="GW185" s="22">
        <v>100.0334</v>
      </c>
      <c r="GX185" s="22">
        <v>100.0334</v>
      </c>
      <c r="GY185" s="22">
        <v>100.5003</v>
      </c>
      <c r="GZ185" s="22">
        <v>100.5003</v>
      </c>
      <c r="HA185" s="22">
        <v>100.5003</v>
      </c>
      <c r="HB185" s="22">
        <v>100.7633</v>
      </c>
      <c r="HC185" s="22">
        <v>100.7633</v>
      </c>
      <c r="HD185" s="22">
        <v>100.7633</v>
      </c>
      <c r="HE185" s="22">
        <v>99.979399999999998</v>
      </c>
      <c r="HF185" s="22">
        <v>99.979399999999998</v>
      </c>
      <c r="HG185" s="22">
        <v>99.979399999999998</v>
      </c>
      <c r="HH185" s="22">
        <v>99.794600000000003</v>
      </c>
      <c r="HI185" s="22">
        <v>99.794600000000003</v>
      </c>
      <c r="HJ185" s="22">
        <v>99.794600000000003</v>
      </c>
      <c r="HK185" s="22">
        <v>99.032300000000006</v>
      </c>
      <c r="HL185" s="22">
        <v>99.032300000000006</v>
      </c>
      <c r="HM185" s="22">
        <v>99.032300000000006</v>
      </c>
      <c r="HN185" s="22">
        <v>99.593999999999994</v>
      </c>
      <c r="HO185" s="22">
        <v>99.593999999999994</v>
      </c>
      <c r="HP185" s="22">
        <v>99.593999999999994</v>
      </c>
      <c r="HQ185" s="22">
        <v>100</v>
      </c>
      <c r="HR185" s="22">
        <v>100</v>
      </c>
      <c r="HS185" s="167">
        <v>100</v>
      </c>
      <c r="HT185" s="22">
        <v>100.07769999999999</v>
      </c>
      <c r="HU185" s="4">
        <v>100.07769999999999</v>
      </c>
      <c r="HV185" s="4">
        <v>100.07769999999999</v>
      </c>
      <c r="HW185" s="4">
        <v>101.434</v>
      </c>
      <c r="HX185" s="4">
        <v>101.434</v>
      </c>
      <c r="HY185" s="4">
        <v>101.434</v>
      </c>
      <c r="HZ185" s="4">
        <v>101.6793</v>
      </c>
      <c r="IA185" s="4">
        <v>101.6793</v>
      </c>
      <c r="IB185" s="4">
        <v>101.6793</v>
      </c>
      <c r="IC185" s="4">
        <v>103.83029999999999</v>
      </c>
      <c r="ID185" s="4">
        <v>103.83029999999999</v>
      </c>
      <c r="IE185" s="4">
        <v>103.83029999999999</v>
      </c>
      <c r="IF185" s="4">
        <v>103.5108</v>
      </c>
      <c r="IG185" s="4">
        <v>103.5108</v>
      </c>
      <c r="IH185" s="4">
        <v>103.5108</v>
      </c>
      <c r="II185" s="4">
        <v>103.9</v>
      </c>
      <c r="IJ185" s="28">
        <v>103.9</v>
      </c>
    </row>
    <row r="186" spans="1:244" s="94" customFormat="1" ht="11.1" customHeight="1" x14ac:dyDescent="0.2">
      <c r="A186" s="95" t="s">
        <v>2386</v>
      </c>
      <c r="B186"/>
      <c r="C186" t="s">
        <v>5635</v>
      </c>
      <c r="D186" s="46" t="s">
        <v>102</v>
      </c>
      <c r="E186" s="58"/>
      <c r="F186" s="34"/>
      <c r="G186" s="34"/>
      <c r="H186" s="34"/>
      <c r="I186" s="34" t="str">
        <f>IF(LEFT($J$1,1)="1",VLOOKUP($A186,PPI_IPI_PGA_PGAI!$A:$I,2,FALSE),IF(LEFT($J$1,1)="2",VLOOKUP($A186,PPI_IPI_PGA_PGAI!$A:$I,3,FALSE),IF(LEFT($J$1,1)="3",VLOOKUP($A186,PPI_IPI_PGA_PGAI!$A:$I,4,FALSE),VLOOKUP($A186,PPI_IPI_PGA_PGAI!$A:$I,5,FALSE))))</f>
        <v>Werkzeuge</v>
      </c>
      <c r="J186" s="34"/>
      <c r="K186" s="34"/>
      <c r="L186" s="34"/>
      <c r="M186" s="34"/>
      <c r="N186" s="191"/>
      <c r="O186" s="5">
        <v>0.66139999999999999</v>
      </c>
      <c r="P186" s="22">
        <v>92.555800000000005</v>
      </c>
      <c r="Q186" s="22">
        <v>92.555800000000005</v>
      </c>
      <c r="R186" s="22">
        <v>92.555800000000005</v>
      </c>
      <c r="S186" s="22">
        <v>92.555800000000005</v>
      </c>
      <c r="T186" s="22">
        <v>92.555800000000005</v>
      </c>
      <c r="U186" s="22">
        <v>92.496600000000001</v>
      </c>
      <c r="V186" s="22">
        <v>92.496600000000001</v>
      </c>
      <c r="W186" s="22">
        <v>92.496600000000001</v>
      </c>
      <c r="X186" s="22">
        <v>92.496600000000001</v>
      </c>
      <c r="Y186" s="22">
        <v>92.496600000000001</v>
      </c>
      <c r="Z186" s="22">
        <v>92.496600000000001</v>
      </c>
      <c r="AA186" s="22">
        <v>92.002700000000004</v>
      </c>
      <c r="AB186" s="22">
        <v>92.0946</v>
      </c>
      <c r="AC186" s="22">
        <v>92.0946</v>
      </c>
      <c r="AD186" s="22">
        <v>92.0946</v>
      </c>
      <c r="AE186" s="22">
        <v>92.0946</v>
      </c>
      <c r="AF186" s="22">
        <v>92.0946</v>
      </c>
      <c r="AG186" s="22">
        <v>92.761600000000001</v>
      </c>
      <c r="AH186" s="22">
        <v>92.761600000000001</v>
      </c>
      <c r="AI186" s="22">
        <v>92.761600000000001</v>
      </c>
      <c r="AJ186" s="22">
        <v>92.761600000000001</v>
      </c>
      <c r="AK186" s="22">
        <v>92.761600000000001</v>
      </c>
      <c r="AL186" s="22">
        <v>92.761600000000001</v>
      </c>
      <c r="AM186" s="22">
        <v>93.436999999999998</v>
      </c>
      <c r="AN186" s="22">
        <v>93.436999999999998</v>
      </c>
      <c r="AO186" s="22">
        <v>93.436999999999998</v>
      </c>
      <c r="AP186" s="22">
        <v>93.436999999999998</v>
      </c>
      <c r="AQ186" s="22">
        <v>93.436999999999998</v>
      </c>
      <c r="AR186" s="22">
        <v>93.436999999999998</v>
      </c>
      <c r="AS186" s="22">
        <v>94.184399999999997</v>
      </c>
      <c r="AT186" s="22">
        <v>94.184399999999997</v>
      </c>
      <c r="AU186" s="22">
        <v>94.184399999999997</v>
      </c>
      <c r="AV186" s="22">
        <v>94.184399999999997</v>
      </c>
      <c r="AW186" s="22">
        <v>94.184399999999997</v>
      </c>
      <c r="AX186" s="22">
        <v>94.184399999999997</v>
      </c>
      <c r="AY186" s="22">
        <v>95.866900000000001</v>
      </c>
      <c r="AZ186" s="22">
        <v>95.866900000000001</v>
      </c>
      <c r="BA186" s="22">
        <v>95.866900000000001</v>
      </c>
      <c r="BB186" s="22">
        <v>95.866900000000001</v>
      </c>
      <c r="BC186" s="22">
        <v>95.866900000000001</v>
      </c>
      <c r="BD186" s="22">
        <v>95.866900000000001</v>
      </c>
      <c r="BE186" s="22">
        <v>97.061000000000007</v>
      </c>
      <c r="BF186" s="22">
        <v>97.061000000000007</v>
      </c>
      <c r="BG186" s="22">
        <v>97.061000000000007</v>
      </c>
      <c r="BH186" s="22">
        <v>97.061000000000007</v>
      </c>
      <c r="BI186" s="22">
        <v>97.061000000000007</v>
      </c>
      <c r="BJ186" s="22">
        <v>97.061000000000007</v>
      </c>
      <c r="BK186" s="22">
        <v>97.909499999999994</v>
      </c>
      <c r="BL186" s="22">
        <v>98.067400000000006</v>
      </c>
      <c r="BM186" s="22">
        <v>98.067400000000006</v>
      </c>
      <c r="BN186" s="22">
        <v>98.067400000000006</v>
      </c>
      <c r="BO186" s="22">
        <v>98.067400000000006</v>
      </c>
      <c r="BP186" s="22">
        <v>98.067400000000006</v>
      </c>
      <c r="BQ186" s="22">
        <v>98.407899999999998</v>
      </c>
      <c r="BR186" s="22">
        <v>98.407899999999998</v>
      </c>
      <c r="BS186" s="22">
        <v>98.407899999999998</v>
      </c>
      <c r="BT186" s="22">
        <v>98.407899999999998</v>
      </c>
      <c r="BU186" s="22">
        <v>98.407899999999998</v>
      </c>
      <c r="BV186" s="22">
        <v>98.407899999999998</v>
      </c>
      <c r="BW186" s="22">
        <v>100.8604</v>
      </c>
      <c r="BX186" s="22">
        <v>100.8604</v>
      </c>
      <c r="BY186" s="22">
        <v>100.8604</v>
      </c>
      <c r="BZ186" s="22">
        <v>100.8604</v>
      </c>
      <c r="CA186" s="22">
        <v>100.8604</v>
      </c>
      <c r="CB186" s="22">
        <v>100.8604</v>
      </c>
      <c r="CC186" s="22">
        <v>101.6191</v>
      </c>
      <c r="CD186" s="22">
        <v>101.6191</v>
      </c>
      <c r="CE186" s="22">
        <v>101.6191</v>
      </c>
      <c r="CF186" s="22">
        <v>101.6191</v>
      </c>
      <c r="CG186" s="22">
        <v>101.6191</v>
      </c>
      <c r="CH186" s="22">
        <v>101.6191</v>
      </c>
      <c r="CI186" s="22">
        <v>101.67870000000001</v>
      </c>
      <c r="CJ186" s="22">
        <v>101.67870000000001</v>
      </c>
      <c r="CK186" s="22">
        <v>101.67870000000001</v>
      </c>
      <c r="CL186" s="22">
        <v>101.67870000000001</v>
      </c>
      <c r="CM186" s="22">
        <v>101.67870000000001</v>
      </c>
      <c r="CN186" s="22">
        <v>101.67870000000001</v>
      </c>
      <c r="CO186" s="22">
        <v>101.8134</v>
      </c>
      <c r="CP186" s="22">
        <v>101.8134</v>
      </c>
      <c r="CQ186" s="22">
        <v>101.8134</v>
      </c>
      <c r="CR186" s="22">
        <v>101.8134</v>
      </c>
      <c r="CS186" s="22">
        <v>101.8134</v>
      </c>
      <c r="CT186" s="22">
        <v>101.8134</v>
      </c>
      <c r="CU186" s="22">
        <v>101.4342</v>
      </c>
      <c r="CV186" s="22">
        <v>101.4342</v>
      </c>
      <c r="CW186" s="22">
        <v>101.4342</v>
      </c>
      <c r="CX186" s="22">
        <v>101.4342</v>
      </c>
      <c r="CY186" s="22">
        <v>101.4342</v>
      </c>
      <c r="CZ186" s="22">
        <v>101.4342</v>
      </c>
      <c r="DA186" s="22">
        <v>101.4134</v>
      </c>
      <c r="DB186" s="22">
        <v>101.4134</v>
      </c>
      <c r="DC186" s="22">
        <v>101.4134</v>
      </c>
      <c r="DD186" s="22">
        <v>102.2034</v>
      </c>
      <c r="DE186" s="22">
        <v>102.2034</v>
      </c>
      <c r="DF186" s="22">
        <v>102.2034</v>
      </c>
      <c r="DG186" s="22">
        <v>104.8073</v>
      </c>
      <c r="DH186" s="22">
        <v>104.8073</v>
      </c>
      <c r="DI186" s="22">
        <v>104.8073</v>
      </c>
      <c r="DJ186" s="22">
        <v>104.29940000000001</v>
      </c>
      <c r="DK186" s="22">
        <v>104.29940000000001</v>
      </c>
      <c r="DL186" s="22">
        <v>104.29940000000001</v>
      </c>
      <c r="DM186" s="22">
        <v>102.44840000000001</v>
      </c>
      <c r="DN186" s="22">
        <v>102.44840000000001</v>
      </c>
      <c r="DO186" s="22">
        <v>102.44840000000001</v>
      </c>
      <c r="DP186" s="22">
        <v>102.6871</v>
      </c>
      <c r="DQ186" s="22">
        <v>102.6871</v>
      </c>
      <c r="DR186" s="22">
        <v>102.6871</v>
      </c>
      <c r="DS186" s="22">
        <v>102.5872</v>
      </c>
      <c r="DT186" s="22">
        <v>102.4051</v>
      </c>
      <c r="DU186" s="22">
        <v>102.4051</v>
      </c>
      <c r="DV186" s="22">
        <v>102.48260000000001</v>
      </c>
      <c r="DW186" s="22">
        <v>102.48260000000001</v>
      </c>
      <c r="DX186" s="22">
        <v>102.48260000000001</v>
      </c>
      <c r="DY186" s="22">
        <v>103.00060000000001</v>
      </c>
      <c r="DZ186" s="22">
        <v>103.00060000000001</v>
      </c>
      <c r="EA186" s="22">
        <v>103.00060000000001</v>
      </c>
      <c r="EB186" s="22">
        <v>102.9919</v>
      </c>
      <c r="EC186" s="22">
        <v>102.9919</v>
      </c>
      <c r="ED186" s="22">
        <v>102.9919</v>
      </c>
      <c r="EE186" s="22">
        <v>103.0348</v>
      </c>
      <c r="EF186" s="22">
        <v>103.0348</v>
      </c>
      <c r="EG186" s="22">
        <v>103.0348</v>
      </c>
      <c r="EH186" s="22">
        <v>103.2107</v>
      </c>
      <c r="EI186" s="22">
        <v>103.2107</v>
      </c>
      <c r="EJ186" s="22">
        <v>103.2107</v>
      </c>
      <c r="EK186" s="22">
        <v>103.1798</v>
      </c>
      <c r="EL186" s="22">
        <v>103.1798</v>
      </c>
      <c r="EM186" s="22">
        <v>103.1798</v>
      </c>
      <c r="EN186" s="22">
        <v>103.25660000000001</v>
      </c>
      <c r="EO186" s="22">
        <v>103.25660000000001</v>
      </c>
      <c r="EP186" s="22">
        <v>103.25660000000001</v>
      </c>
      <c r="EQ186" s="22">
        <v>102.1828</v>
      </c>
      <c r="ER186" s="22">
        <v>102.1828</v>
      </c>
      <c r="ES186" s="22">
        <v>102.1828</v>
      </c>
      <c r="ET186" s="22">
        <v>102.14409999999999</v>
      </c>
      <c r="EU186" s="22">
        <v>102.14409999999999</v>
      </c>
      <c r="EV186" s="22">
        <v>102.14409999999999</v>
      </c>
      <c r="EW186" s="22">
        <v>101.81189999999999</v>
      </c>
      <c r="EX186" s="22">
        <v>101.81189999999999</v>
      </c>
      <c r="EY186" s="22">
        <v>101.81189999999999</v>
      </c>
      <c r="EZ186" s="22">
        <v>101.76900000000001</v>
      </c>
      <c r="FA186" s="22">
        <v>101.76900000000001</v>
      </c>
      <c r="FB186" s="22">
        <v>101.76900000000001</v>
      </c>
      <c r="FC186" s="22">
        <v>96.091099999999997</v>
      </c>
      <c r="FD186" s="22">
        <v>96.080100000000002</v>
      </c>
      <c r="FE186" s="22">
        <v>96.080100000000002</v>
      </c>
      <c r="FF186" s="22">
        <v>95.977500000000006</v>
      </c>
      <c r="FG186" s="22">
        <v>95.977500000000006</v>
      </c>
      <c r="FH186" s="22">
        <v>95.977500000000006</v>
      </c>
      <c r="FI186" s="22">
        <v>98.3964</v>
      </c>
      <c r="FJ186" s="22">
        <v>98.3964</v>
      </c>
      <c r="FK186" s="22">
        <v>98.3964</v>
      </c>
      <c r="FL186" s="22">
        <v>98.327299999999994</v>
      </c>
      <c r="FM186" s="22">
        <v>98.327299999999994</v>
      </c>
      <c r="FN186" s="22">
        <v>98.327299999999994</v>
      </c>
      <c r="FO186" s="22">
        <v>98.072400000000002</v>
      </c>
      <c r="FP186" s="22">
        <v>98.072400000000002</v>
      </c>
      <c r="FQ186" s="22">
        <v>98.072400000000002</v>
      </c>
      <c r="FR186" s="22">
        <v>98.138300000000001</v>
      </c>
      <c r="FS186" s="22">
        <v>98.138300000000001</v>
      </c>
      <c r="FT186" s="22">
        <v>98.138300000000001</v>
      </c>
      <c r="FU186" s="22">
        <v>98.09</v>
      </c>
      <c r="FV186" s="22">
        <v>98.09</v>
      </c>
      <c r="FW186" s="22">
        <v>98.09</v>
      </c>
      <c r="FX186" s="22">
        <v>98.003299999999996</v>
      </c>
      <c r="FY186" s="22">
        <v>98.003299999999996</v>
      </c>
      <c r="FZ186" s="22">
        <v>98.003299999999996</v>
      </c>
      <c r="GA186" s="22">
        <v>97.122799999999998</v>
      </c>
      <c r="GB186" s="22">
        <v>97.122799999999998</v>
      </c>
      <c r="GC186" s="22">
        <v>97.122799999999998</v>
      </c>
      <c r="GD186" s="22">
        <v>97.1464</v>
      </c>
      <c r="GE186" s="22">
        <v>97.1464</v>
      </c>
      <c r="GF186" s="22">
        <v>97.1464</v>
      </c>
      <c r="GG186" s="22">
        <v>99.570899999999995</v>
      </c>
      <c r="GH186" s="22">
        <v>99.570899999999995</v>
      </c>
      <c r="GI186" s="22">
        <v>99.570899999999995</v>
      </c>
      <c r="GJ186" s="22">
        <v>99.625399999999999</v>
      </c>
      <c r="GK186" s="22">
        <v>99.625399999999999</v>
      </c>
      <c r="GL186" s="22">
        <v>99.625399999999999</v>
      </c>
      <c r="GM186" s="22">
        <v>101.83199999999999</v>
      </c>
      <c r="GN186" s="22">
        <v>101.83199999999999</v>
      </c>
      <c r="GO186" s="22">
        <v>101.83199999999999</v>
      </c>
      <c r="GP186" s="22">
        <v>101.8554</v>
      </c>
      <c r="GQ186" s="22">
        <v>101.8554</v>
      </c>
      <c r="GR186" s="22">
        <v>101.8554</v>
      </c>
      <c r="GS186" s="22">
        <v>101.1628</v>
      </c>
      <c r="GT186" s="22">
        <v>101.1628</v>
      </c>
      <c r="GU186" s="22">
        <v>101.1628</v>
      </c>
      <c r="GV186" s="22">
        <v>101.1285</v>
      </c>
      <c r="GW186" s="22">
        <v>101.1285</v>
      </c>
      <c r="GX186" s="22">
        <v>101.1285</v>
      </c>
      <c r="GY186" s="22">
        <v>101.45650000000001</v>
      </c>
      <c r="GZ186" s="22">
        <v>101.45650000000001</v>
      </c>
      <c r="HA186" s="22">
        <v>101.45650000000001</v>
      </c>
      <c r="HB186" s="22">
        <v>101.65519999999999</v>
      </c>
      <c r="HC186" s="22">
        <v>101.65519999999999</v>
      </c>
      <c r="HD186" s="22">
        <v>101.65519999999999</v>
      </c>
      <c r="HE186" s="22">
        <v>100.0123</v>
      </c>
      <c r="HF186" s="22">
        <v>100.0123</v>
      </c>
      <c r="HG186" s="22">
        <v>100.0123</v>
      </c>
      <c r="HH186" s="22">
        <v>99.820700000000002</v>
      </c>
      <c r="HI186" s="22">
        <v>99.820700000000002</v>
      </c>
      <c r="HJ186" s="22">
        <v>99.820700000000002</v>
      </c>
      <c r="HK186" s="22">
        <v>99.953199999999995</v>
      </c>
      <c r="HL186" s="22">
        <v>99.953199999999995</v>
      </c>
      <c r="HM186" s="22">
        <v>99.953199999999995</v>
      </c>
      <c r="HN186" s="22">
        <v>99.814999999999998</v>
      </c>
      <c r="HO186" s="22">
        <v>99.814999999999998</v>
      </c>
      <c r="HP186" s="22">
        <v>99.814999999999998</v>
      </c>
      <c r="HQ186" s="22">
        <v>100</v>
      </c>
      <c r="HR186" s="22">
        <v>100</v>
      </c>
      <c r="HS186" s="167">
        <v>100</v>
      </c>
      <c r="HT186" s="22">
        <v>99.905000000000001</v>
      </c>
      <c r="HU186" s="4">
        <v>99.905000000000001</v>
      </c>
      <c r="HV186" s="4">
        <v>99.905000000000001</v>
      </c>
      <c r="HW186" s="4">
        <v>101.62560000000001</v>
      </c>
      <c r="HX186" s="4">
        <v>101.62560000000001</v>
      </c>
      <c r="HY186" s="4">
        <v>101.62560000000001</v>
      </c>
      <c r="HZ186" s="4">
        <v>101.5882</v>
      </c>
      <c r="IA186" s="4">
        <v>101.5882</v>
      </c>
      <c r="IB186" s="4">
        <v>101.5882</v>
      </c>
      <c r="IC186" s="4">
        <v>99.9833</v>
      </c>
      <c r="ID186" s="4">
        <v>99.9833</v>
      </c>
      <c r="IE186" s="4">
        <v>99.9833</v>
      </c>
      <c r="IF186" s="4">
        <v>99.932500000000005</v>
      </c>
      <c r="IG186" s="4">
        <v>99.932500000000005</v>
      </c>
      <c r="IH186" s="4">
        <v>99.932500000000005</v>
      </c>
      <c r="II186" s="4">
        <v>102.1765</v>
      </c>
      <c r="IJ186" s="28">
        <v>102.1765</v>
      </c>
    </row>
    <row r="187" spans="1:244" s="94" customFormat="1" ht="11.1" customHeight="1" x14ac:dyDescent="0.2">
      <c r="A187" s="95" t="s">
        <v>2387</v>
      </c>
      <c r="B187"/>
      <c r="C187" t="s">
        <v>5636</v>
      </c>
      <c r="D187" s="46" t="s">
        <v>103</v>
      </c>
      <c r="E187" s="58"/>
      <c r="F187" s="34"/>
      <c r="G187" s="34"/>
      <c r="H187" s="34" t="str">
        <f>IF(LEFT($J$1,1)="1",VLOOKUP($A187,PPI_IPI_PGA_PGAI!$A:$I,2,FALSE),IF(LEFT($J$1,1)="2",VLOOKUP($A187,PPI_IPI_PGA_PGAI!$A:$I,3,FALSE),IF(LEFT($J$1,1)="3",VLOOKUP($A187,PPI_IPI_PGA_PGAI!$A:$I,4,FALSE),VLOOKUP($A187,PPI_IPI_PGA_PGAI!$A:$I,5,FALSE))))</f>
        <v>Sonstige Metallwaren</v>
      </c>
      <c r="I187" s="34"/>
      <c r="J187" s="34"/>
      <c r="K187" s="34"/>
      <c r="L187" s="34"/>
      <c r="M187" s="34"/>
      <c r="N187" s="191"/>
      <c r="O187" s="5">
        <v>0.81259999999999999</v>
      </c>
      <c r="P187" s="22">
        <v>91.181799999999996</v>
      </c>
      <c r="Q187" s="22">
        <v>91.030299999999997</v>
      </c>
      <c r="R187" s="22">
        <v>90.802999999999997</v>
      </c>
      <c r="S187" s="22">
        <v>90.805499999999995</v>
      </c>
      <c r="T187" s="22">
        <v>90.430300000000003</v>
      </c>
      <c r="U187" s="22">
        <v>90.513300000000001</v>
      </c>
      <c r="V187" s="22">
        <v>90.296199999999999</v>
      </c>
      <c r="W187" s="22">
        <v>90.035200000000003</v>
      </c>
      <c r="X187" s="22">
        <v>90.020300000000006</v>
      </c>
      <c r="Y187" s="22">
        <v>90.561599999999999</v>
      </c>
      <c r="Z187" s="22">
        <v>95.114000000000004</v>
      </c>
      <c r="AA187" s="22">
        <v>105.616</v>
      </c>
      <c r="AB187" s="22">
        <v>105.9592</v>
      </c>
      <c r="AC187" s="22">
        <v>105.9592</v>
      </c>
      <c r="AD187" s="22">
        <v>104.94540000000001</v>
      </c>
      <c r="AE187" s="22">
        <v>105.1348</v>
      </c>
      <c r="AF187" s="22">
        <v>105.0565</v>
      </c>
      <c r="AG187" s="22">
        <v>105.67359999999999</v>
      </c>
      <c r="AH187" s="22">
        <v>105.43089999999999</v>
      </c>
      <c r="AI187" s="22">
        <v>102.9525</v>
      </c>
      <c r="AJ187" s="22">
        <v>100.35639999999999</v>
      </c>
      <c r="AK187" s="22">
        <v>99.3857</v>
      </c>
      <c r="AL187" s="22">
        <v>98.566100000000006</v>
      </c>
      <c r="AM187" s="22">
        <v>97.2971</v>
      </c>
      <c r="AN187" s="22">
        <v>96.540599999999998</v>
      </c>
      <c r="AO187" s="22">
        <v>95.712699999999998</v>
      </c>
      <c r="AP187" s="22">
        <v>95.133300000000006</v>
      </c>
      <c r="AQ187" s="22">
        <v>95.057500000000005</v>
      </c>
      <c r="AR187" s="22">
        <v>97.186899999999994</v>
      </c>
      <c r="AS187" s="22">
        <v>99.277000000000001</v>
      </c>
      <c r="AT187" s="22">
        <v>99.233400000000003</v>
      </c>
      <c r="AU187" s="22">
        <v>98.310100000000006</v>
      </c>
      <c r="AV187" s="22">
        <v>97.729100000000003</v>
      </c>
      <c r="AW187" s="22">
        <v>97.058499999999995</v>
      </c>
      <c r="AX187" s="22">
        <v>97.517600000000002</v>
      </c>
      <c r="AY187" s="22">
        <v>98.671099999999996</v>
      </c>
      <c r="AZ187" s="22">
        <v>100.1246</v>
      </c>
      <c r="BA187" s="22">
        <v>99.3887</v>
      </c>
      <c r="BB187" s="22">
        <v>99.710999999999999</v>
      </c>
      <c r="BC187" s="22">
        <v>101.55929999999999</v>
      </c>
      <c r="BD187" s="22">
        <v>104.1837</v>
      </c>
      <c r="BE187" s="22">
        <v>105.53100000000001</v>
      </c>
      <c r="BF187" s="22">
        <v>104.8347</v>
      </c>
      <c r="BG187" s="22">
        <v>104.5505</v>
      </c>
      <c r="BH187" s="22">
        <v>103.6023</v>
      </c>
      <c r="BI187" s="22">
        <v>104.0056</v>
      </c>
      <c r="BJ187" s="22">
        <v>105.5962</v>
      </c>
      <c r="BK187" s="22">
        <v>108.35420000000001</v>
      </c>
      <c r="BL187" s="22">
        <v>111.04819999999999</v>
      </c>
      <c r="BM187" s="22">
        <v>110.2683</v>
      </c>
      <c r="BN187" s="22">
        <v>108.5998</v>
      </c>
      <c r="BO187" s="22">
        <v>107.70740000000001</v>
      </c>
      <c r="BP187" s="22">
        <v>106.0642</v>
      </c>
      <c r="BQ187" s="22">
        <v>104.1219</v>
      </c>
      <c r="BR187" s="22">
        <v>102.43049999999999</v>
      </c>
      <c r="BS187" s="22">
        <v>102.0324</v>
      </c>
      <c r="BT187" s="22">
        <v>102.952</v>
      </c>
      <c r="BU187" s="22">
        <v>109.0046</v>
      </c>
      <c r="BV187" s="22">
        <v>110.27889999999999</v>
      </c>
      <c r="BW187" s="22">
        <v>111.7243</v>
      </c>
      <c r="BX187" s="22">
        <v>114.83629999999999</v>
      </c>
      <c r="BY187" s="22">
        <v>122.2975</v>
      </c>
      <c r="BZ187" s="22">
        <v>130.5</v>
      </c>
      <c r="CA187" s="22">
        <v>132.49520000000001</v>
      </c>
      <c r="CB187" s="22">
        <v>127.5194</v>
      </c>
      <c r="CC187" s="22">
        <v>118.0664</v>
      </c>
      <c r="CD187" s="22">
        <v>111.79259999999999</v>
      </c>
      <c r="CE187" s="22">
        <v>106.7192</v>
      </c>
      <c r="CF187" s="22">
        <v>110.00060000000001</v>
      </c>
      <c r="CG187" s="22">
        <v>112.9135</v>
      </c>
      <c r="CH187" s="22">
        <v>109.2201</v>
      </c>
      <c r="CI187" s="22">
        <v>105.8531</v>
      </c>
      <c r="CJ187" s="22">
        <v>104.6585</v>
      </c>
      <c r="CK187" s="22">
        <v>105.3874</v>
      </c>
      <c r="CL187" s="22">
        <v>103.6005</v>
      </c>
      <c r="CM187" s="22">
        <v>102.7859</v>
      </c>
      <c r="CN187" s="22">
        <v>104.5749</v>
      </c>
      <c r="CO187" s="22">
        <v>105.8687</v>
      </c>
      <c r="CP187" s="22">
        <v>105.4622</v>
      </c>
      <c r="CQ187" s="22">
        <v>103.36409999999999</v>
      </c>
      <c r="CR187" s="22">
        <v>105.15089999999999</v>
      </c>
      <c r="CS187" s="22">
        <v>106.1087</v>
      </c>
      <c r="CT187" s="22">
        <v>106.02460000000001</v>
      </c>
      <c r="CU187" s="22">
        <v>109.38939999999999</v>
      </c>
      <c r="CV187" s="22">
        <v>116.59990000000001</v>
      </c>
      <c r="CW187" s="22">
        <v>117.03619999999999</v>
      </c>
      <c r="CX187" s="22">
        <v>113.465</v>
      </c>
      <c r="CY187" s="22">
        <v>110.131</v>
      </c>
      <c r="CZ187" s="22">
        <v>110.9546</v>
      </c>
      <c r="DA187" s="22">
        <v>109.49420000000001</v>
      </c>
      <c r="DB187" s="22">
        <v>108.6998</v>
      </c>
      <c r="DC187" s="22">
        <v>109.1759</v>
      </c>
      <c r="DD187" s="22">
        <v>109.9452</v>
      </c>
      <c r="DE187" s="22">
        <v>110.3741</v>
      </c>
      <c r="DF187" s="22">
        <v>110.4025</v>
      </c>
      <c r="DG187" s="22">
        <v>110.0924</v>
      </c>
      <c r="DH187" s="22">
        <v>109.9714</v>
      </c>
      <c r="DI187" s="22">
        <v>109.8618</v>
      </c>
      <c r="DJ187" s="22">
        <v>108.22620000000001</v>
      </c>
      <c r="DK187" s="22">
        <v>108.01300000000001</v>
      </c>
      <c r="DL187" s="22">
        <v>107.76909999999999</v>
      </c>
      <c r="DM187" s="22">
        <v>106.97450000000001</v>
      </c>
      <c r="DN187" s="22">
        <v>106.9764</v>
      </c>
      <c r="DO187" s="22">
        <v>107.0273</v>
      </c>
      <c r="DP187" s="22">
        <v>107.1885</v>
      </c>
      <c r="DQ187" s="22">
        <v>107.26990000000001</v>
      </c>
      <c r="DR187" s="22">
        <v>107.33</v>
      </c>
      <c r="DS187" s="22">
        <v>106.59480000000001</v>
      </c>
      <c r="DT187" s="22">
        <v>106.4923</v>
      </c>
      <c r="DU187" s="22">
        <v>106.3895</v>
      </c>
      <c r="DV187" s="22">
        <v>106.0565</v>
      </c>
      <c r="DW187" s="22">
        <v>106.0094</v>
      </c>
      <c r="DX187" s="22">
        <v>105.9736</v>
      </c>
      <c r="DY187" s="22">
        <v>105.80159999999999</v>
      </c>
      <c r="DZ187" s="22">
        <v>105.744</v>
      </c>
      <c r="EA187" s="22">
        <v>105.74939999999999</v>
      </c>
      <c r="EB187" s="22">
        <v>105.6914</v>
      </c>
      <c r="EC187" s="22">
        <v>105.7128</v>
      </c>
      <c r="ED187" s="22">
        <v>105.63890000000001</v>
      </c>
      <c r="EE187" s="22">
        <v>105.919</v>
      </c>
      <c r="EF187" s="22">
        <v>105.87269999999999</v>
      </c>
      <c r="EG187" s="22">
        <v>105.85469999999999</v>
      </c>
      <c r="EH187" s="22">
        <v>106.31870000000001</v>
      </c>
      <c r="EI187" s="22">
        <v>106.22490000000001</v>
      </c>
      <c r="EJ187" s="22">
        <v>106.2769</v>
      </c>
      <c r="EK187" s="22">
        <v>106.077</v>
      </c>
      <c r="EL187" s="22">
        <v>106.0265</v>
      </c>
      <c r="EM187" s="22">
        <v>106.143</v>
      </c>
      <c r="EN187" s="22">
        <v>106.3082</v>
      </c>
      <c r="EO187" s="22">
        <v>106.31870000000001</v>
      </c>
      <c r="EP187" s="22">
        <v>106.1682</v>
      </c>
      <c r="EQ187" s="22">
        <v>105.9637</v>
      </c>
      <c r="ER187" s="22">
        <v>105.9226</v>
      </c>
      <c r="ES187" s="22">
        <v>105.8879</v>
      </c>
      <c r="ET187" s="22">
        <v>105.8777</v>
      </c>
      <c r="EU187" s="22">
        <v>105.8646</v>
      </c>
      <c r="EV187" s="22">
        <v>105.8755</v>
      </c>
      <c r="EW187" s="22">
        <v>105.5543</v>
      </c>
      <c r="EX187" s="22">
        <v>105.5425</v>
      </c>
      <c r="EY187" s="22">
        <v>105.5441</v>
      </c>
      <c r="EZ187" s="22">
        <v>105.40089999999999</v>
      </c>
      <c r="FA187" s="22">
        <v>105.2289</v>
      </c>
      <c r="FB187" s="22">
        <v>105.15089999999999</v>
      </c>
      <c r="FC187" s="22">
        <v>99.1447</v>
      </c>
      <c r="FD187" s="22">
        <v>99.092699999999994</v>
      </c>
      <c r="FE187" s="22">
        <v>99.082800000000006</v>
      </c>
      <c r="FF187" s="22">
        <v>98.973200000000006</v>
      </c>
      <c r="FG187" s="22">
        <v>98.960400000000007</v>
      </c>
      <c r="FH187" s="22">
        <v>98.949399999999997</v>
      </c>
      <c r="FI187" s="22">
        <v>100.1129</v>
      </c>
      <c r="FJ187" s="22">
        <v>100.00360000000001</v>
      </c>
      <c r="FK187" s="22">
        <v>99.972399999999993</v>
      </c>
      <c r="FL187" s="22">
        <v>101.1827</v>
      </c>
      <c r="FM187" s="22">
        <v>101.18470000000001</v>
      </c>
      <c r="FN187" s="22">
        <v>101.181</v>
      </c>
      <c r="FO187" s="22">
        <v>101.13939999999999</v>
      </c>
      <c r="FP187" s="22">
        <v>101.56529999999999</v>
      </c>
      <c r="FQ187" s="22">
        <v>101.8372</v>
      </c>
      <c r="FR187" s="22">
        <v>100.92529999999999</v>
      </c>
      <c r="FS187" s="22">
        <v>100.92100000000001</v>
      </c>
      <c r="FT187" s="22">
        <v>100.8921</v>
      </c>
      <c r="FU187" s="22">
        <v>100.6905</v>
      </c>
      <c r="FV187" s="22">
        <v>100.6832</v>
      </c>
      <c r="FW187" s="22">
        <v>100.9285</v>
      </c>
      <c r="FX187" s="22">
        <v>99.563699999999997</v>
      </c>
      <c r="FY187" s="22">
        <v>99.576800000000006</v>
      </c>
      <c r="FZ187" s="22">
        <v>99.5732</v>
      </c>
      <c r="GA187" s="22">
        <v>99.521299999999997</v>
      </c>
      <c r="GB187" s="22">
        <v>99.520600000000002</v>
      </c>
      <c r="GC187" s="22">
        <v>99.516199999999998</v>
      </c>
      <c r="GD187" s="22">
        <v>100.7043</v>
      </c>
      <c r="GE187" s="22">
        <v>100.729</v>
      </c>
      <c r="GF187" s="22">
        <v>101.3612</v>
      </c>
      <c r="GG187" s="22">
        <v>102.84180000000001</v>
      </c>
      <c r="GH187" s="22">
        <v>102.8479</v>
      </c>
      <c r="GI187" s="22">
        <v>102.8505</v>
      </c>
      <c r="GJ187" s="22">
        <v>103.5356</v>
      </c>
      <c r="GK187" s="22">
        <v>103.79989999999999</v>
      </c>
      <c r="GL187" s="22">
        <v>103.8031</v>
      </c>
      <c r="GM187" s="22">
        <v>103.8738</v>
      </c>
      <c r="GN187" s="22">
        <v>103.8771</v>
      </c>
      <c r="GO187" s="22">
        <v>103.87479999999999</v>
      </c>
      <c r="GP187" s="22">
        <v>104.2222</v>
      </c>
      <c r="GQ187" s="22">
        <v>104.38849999999999</v>
      </c>
      <c r="GR187" s="22">
        <v>104.557</v>
      </c>
      <c r="GS187" s="22">
        <v>104.4551</v>
      </c>
      <c r="GT187" s="22">
        <v>104.4532</v>
      </c>
      <c r="GU187" s="22">
        <v>104.4573</v>
      </c>
      <c r="GV187" s="22">
        <v>103.0705</v>
      </c>
      <c r="GW187" s="22">
        <v>103.071</v>
      </c>
      <c r="GX187" s="22">
        <v>103.07089999999999</v>
      </c>
      <c r="GY187" s="22">
        <v>102.0823</v>
      </c>
      <c r="GZ187" s="22">
        <v>102.08029999999999</v>
      </c>
      <c r="HA187" s="22">
        <v>102.07940000000001</v>
      </c>
      <c r="HB187" s="22">
        <v>101.9841</v>
      </c>
      <c r="HC187" s="22">
        <v>101.9863</v>
      </c>
      <c r="HD187" s="22">
        <v>101.6943</v>
      </c>
      <c r="HE187" s="22">
        <v>101.56619999999999</v>
      </c>
      <c r="HF187" s="22">
        <v>101.5491</v>
      </c>
      <c r="HG187" s="22">
        <v>101.25579999999999</v>
      </c>
      <c r="HH187" s="22">
        <v>100.9532</v>
      </c>
      <c r="HI187" s="22">
        <v>100.9478</v>
      </c>
      <c r="HJ187" s="22">
        <v>100.9472</v>
      </c>
      <c r="HK187" s="22">
        <v>99.104699999999994</v>
      </c>
      <c r="HL187" s="22">
        <v>99.109899999999996</v>
      </c>
      <c r="HM187" s="22">
        <v>98.958100000000002</v>
      </c>
      <c r="HN187" s="22">
        <v>99.17</v>
      </c>
      <c r="HO187" s="22">
        <v>99.1631</v>
      </c>
      <c r="HP187" s="22">
        <v>99.170299999999997</v>
      </c>
      <c r="HQ187" s="22">
        <v>99.810699999999997</v>
      </c>
      <c r="HR187" s="22">
        <v>100.0004</v>
      </c>
      <c r="HS187" s="167">
        <v>100</v>
      </c>
      <c r="HT187" s="22">
        <v>99.336799999999997</v>
      </c>
      <c r="HU187" s="4">
        <v>99.336799999999997</v>
      </c>
      <c r="HV187" s="4">
        <v>99.336799999999997</v>
      </c>
      <c r="HW187" s="4">
        <v>101.017</v>
      </c>
      <c r="HX187" s="4">
        <v>101.017</v>
      </c>
      <c r="HY187" s="4">
        <v>101.017</v>
      </c>
      <c r="HZ187" s="4">
        <v>102.6566</v>
      </c>
      <c r="IA187" s="4">
        <v>102.6566</v>
      </c>
      <c r="IB187" s="4">
        <v>102.6566</v>
      </c>
      <c r="IC187" s="4">
        <v>102.66249999999999</v>
      </c>
      <c r="ID187" s="4">
        <v>102.66249999999999</v>
      </c>
      <c r="IE187" s="4">
        <v>102.66249999999999</v>
      </c>
      <c r="IF187" s="4">
        <v>103.86750000000001</v>
      </c>
      <c r="IG187" s="4">
        <v>103.86750000000001</v>
      </c>
      <c r="IH187" s="4">
        <v>103.86750000000001</v>
      </c>
      <c r="II187" s="4">
        <v>106.6407</v>
      </c>
      <c r="IJ187" s="28">
        <v>106.6407</v>
      </c>
    </row>
    <row r="188" spans="1:244" s="94" customFormat="1" ht="11.1" customHeight="1" x14ac:dyDescent="0.2">
      <c r="A188" s="95" t="s">
        <v>4404</v>
      </c>
      <c r="B188"/>
      <c r="C188" t="s">
        <v>5637</v>
      </c>
      <c r="D188" s="46" t="s">
        <v>5363</v>
      </c>
      <c r="E188" s="58"/>
      <c r="F188" s="34"/>
      <c r="G188" s="34"/>
      <c r="H188" s="34"/>
      <c r="I188" s="34" t="str">
        <f>IF(LEFT($J$1,1)="1",VLOOKUP($A188,PPI_IPI_PGA_PGAI!$A:$I,2,FALSE),IF(LEFT($J$1,1)="2",VLOOKUP($A188,PPI_IPI_PGA_PGAI!$A:$I,3,FALSE),IF(LEFT($J$1,1)="3",VLOOKUP($A188,PPI_IPI_PGA_PGAI!$A:$I,4,FALSE),VLOOKUP($A188,PPI_IPI_PGA_PGAI!$A:$I,5,FALSE))))</f>
        <v>Behälter und Verpackungen aus Metall</v>
      </c>
      <c r="J188" s="34"/>
      <c r="K188" s="34"/>
      <c r="L188" s="34"/>
      <c r="M188" s="34"/>
      <c r="N188" s="191"/>
      <c r="O188" s="5">
        <v>0.1812</v>
      </c>
      <c r="P188" s="153" t="s">
        <v>5719</v>
      </c>
      <c r="Q188" s="153" t="s">
        <v>5719</v>
      </c>
      <c r="R188" s="153" t="s">
        <v>5719</v>
      </c>
      <c r="S188" s="153" t="s">
        <v>5719</v>
      </c>
      <c r="T188" s="153" t="s">
        <v>5719</v>
      </c>
      <c r="U188" s="153" t="s">
        <v>5719</v>
      </c>
      <c r="V188" s="153" t="s">
        <v>5719</v>
      </c>
      <c r="W188" s="153" t="s">
        <v>5719</v>
      </c>
      <c r="X188" s="153" t="s">
        <v>5719</v>
      </c>
      <c r="Y188" s="153" t="s">
        <v>5719</v>
      </c>
      <c r="Z188" s="153" t="s">
        <v>5719</v>
      </c>
      <c r="AA188" s="153" t="s">
        <v>5719</v>
      </c>
      <c r="AB188" s="153" t="s">
        <v>5719</v>
      </c>
      <c r="AC188" s="153" t="s">
        <v>5719</v>
      </c>
      <c r="AD188" s="153" t="s">
        <v>5719</v>
      </c>
      <c r="AE188" s="153" t="s">
        <v>5719</v>
      </c>
      <c r="AF188" s="153" t="s">
        <v>5719</v>
      </c>
      <c r="AG188" s="153" t="s">
        <v>5719</v>
      </c>
      <c r="AH188" s="153" t="s">
        <v>5719</v>
      </c>
      <c r="AI188" s="153" t="s">
        <v>5719</v>
      </c>
      <c r="AJ188" s="153" t="s">
        <v>5719</v>
      </c>
      <c r="AK188" s="153" t="s">
        <v>5719</v>
      </c>
      <c r="AL188" s="153" t="s">
        <v>5719</v>
      </c>
      <c r="AM188" s="153" t="s">
        <v>5719</v>
      </c>
      <c r="AN188" s="153" t="s">
        <v>5719</v>
      </c>
      <c r="AO188" s="153" t="s">
        <v>5719</v>
      </c>
      <c r="AP188" s="153" t="s">
        <v>5719</v>
      </c>
      <c r="AQ188" s="153" t="s">
        <v>5719</v>
      </c>
      <c r="AR188" s="153" t="s">
        <v>5719</v>
      </c>
      <c r="AS188" s="153" t="s">
        <v>5719</v>
      </c>
      <c r="AT188" s="153" t="s">
        <v>5719</v>
      </c>
      <c r="AU188" s="153" t="s">
        <v>5719</v>
      </c>
      <c r="AV188" s="153" t="s">
        <v>5719</v>
      </c>
      <c r="AW188" s="153" t="s">
        <v>5719</v>
      </c>
      <c r="AX188" s="153" t="s">
        <v>5719</v>
      </c>
      <c r="AY188" s="153" t="s">
        <v>5719</v>
      </c>
      <c r="AZ188" s="153" t="s">
        <v>5719</v>
      </c>
      <c r="BA188" s="153" t="s">
        <v>5719</v>
      </c>
      <c r="BB188" s="153" t="s">
        <v>5719</v>
      </c>
      <c r="BC188" s="153" t="s">
        <v>5719</v>
      </c>
      <c r="BD188" s="153" t="s">
        <v>5719</v>
      </c>
      <c r="BE188" s="153" t="s">
        <v>5719</v>
      </c>
      <c r="BF188" s="153" t="s">
        <v>5719</v>
      </c>
      <c r="BG188" s="153" t="s">
        <v>5719</v>
      </c>
      <c r="BH188" s="153" t="s">
        <v>5719</v>
      </c>
      <c r="BI188" s="153" t="s">
        <v>5719</v>
      </c>
      <c r="BJ188" s="153" t="s">
        <v>5719</v>
      </c>
      <c r="BK188" s="153" t="s">
        <v>5719</v>
      </c>
      <c r="BL188" s="153" t="s">
        <v>5719</v>
      </c>
      <c r="BM188" s="153" t="s">
        <v>5719</v>
      </c>
      <c r="BN188" s="153" t="s">
        <v>5719</v>
      </c>
      <c r="BO188" s="153" t="s">
        <v>5719</v>
      </c>
      <c r="BP188" s="153" t="s">
        <v>5719</v>
      </c>
      <c r="BQ188" s="153" t="s">
        <v>5719</v>
      </c>
      <c r="BR188" s="153" t="s">
        <v>5719</v>
      </c>
      <c r="BS188" s="153" t="s">
        <v>5719</v>
      </c>
      <c r="BT188" s="153" t="s">
        <v>5719</v>
      </c>
      <c r="BU188" s="153" t="s">
        <v>5719</v>
      </c>
      <c r="BV188" s="153" t="s">
        <v>5719</v>
      </c>
      <c r="BW188" s="153" t="s">
        <v>5719</v>
      </c>
      <c r="BX188" s="153" t="s">
        <v>5719</v>
      </c>
      <c r="BY188" s="153" t="s">
        <v>5719</v>
      </c>
      <c r="BZ188" s="153" t="s">
        <v>5719</v>
      </c>
      <c r="CA188" s="153" t="s">
        <v>5719</v>
      </c>
      <c r="CB188" s="153" t="s">
        <v>5719</v>
      </c>
      <c r="CC188" s="153" t="s">
        <v>5719</v>
      </c>
      <c r="CD188" s="153" t="s">
        <v>5719</v>
      </c>
      <c r="CE188" s="153" t="s">
        <v>5719</v>
      </c>
      <c r="CF188" s="153" t="s">
        <v>5719</v>
      </c>
      <c r="CG188" s="153" t="s">
        <v>5719</v>
      </c>
      <c r="CH188" s="153" t="s">
        <v>5719</v>
      </c>
      <c r="CI188" s="153" t="s">
        <v>5719</v>
      </c>
      <c r="CJ188" s="153" t="s">
        <v>5719</v>
      </c>
      <c r="CK188" s="153" t="s">
        <v>5719</v>
      </c>
      <c r="CL188" s="153" t="s">
        <v>5719</v>
      </c>
      <c r="CM188" s="153" t="s">
        <v>5719</v>
      </c>
      <c r="CN188" s="153" t="s">
        <v>5719</v>
      </c>
      <c r="CO188" s="153" t="s">
        <v>5719</v>
      </c>
      <c r="CP188" s="153" t="s">
        <v>5719</v>
      </c>
      <c r="CQ188" s="153" t="s">
        <v>5719</v>
      </c>
      <c r="CR188" s="153" t="s">
        <v>5719</v>
      </c>
      <c r="CS188" s="153" t="s">
        <v>5719</v>
      </c>
      <c r="CT188" s="153" t="s">
        <v>5719</v>
      </c>
      <c r="CU188" s="153" t="s">
        <v>5719</v>
      </c>
      <c r="CV188" s="153" t="s">
        <v>5719</v>
      </c>
      <c r="CW188" s="153" t="s">
        <v>5719</v>
      </c>
      <c r="CX188" s="153" t="s">
        <v>5719</v>
      </c>
      <c r="CY188" s="153" t="s">
        <v>5719</v>
      </c>
      <c r="CZ188" s="153" t="s">
        <v>5719</v>
      </c>
      <c r="DA188" s="153" t="s">
        <v>5719</v>
      </c>
      <c r="DB188" s="153" t="s">
        <v>5719</v>
      </c>
      <c r="DC188" s="153" t="s">
        <v>5719</v>
      </c>
      <c r="DD188" s="153" t="s">
        <v>5719</v>
      </c>
      <c r="DE188" s="153" t="s">
        <v>5719</v>
      </c>
      <c r="DF188" s="153" t="s">
        <v>5719</v>
      </c>
      <c r="DG188" s="153" t="s">
        <v>5719</v>
      </c>
      <c r="DH188" s="153" t="s">
        <v>5719</v>
      </c>
      <c r="DI188" s="153" t="s">
        <v>5719</v>
      </c>
      <c r="DJ188" s="153" t="s">
        <v>5719</v>
      </c>
      <c r="DK188" s="153" t="s">
        <v>5719</v>
      </c>
      <c r="DL188" s="153" t="s">
        <v>5719</v>
      </c>
      <c r="DM188" s="153" t="s">
        <v>5719</v>
      </c>
      <c r="DN188" s="153" t="s">
        <v>5719</v>
      </c>
      <c r="DO188" s="153" t="s">
        <v>5719</v>
      </c>
      <c r="DP188" s="153" t="s">
        <v>5719</v>
      </c>
      <c r="DQ188" s="153" t="s">
        <v>5719</v>
      </c>
      <c r="DR188" s="153" t="s">
        <v>5719</v>
      </c>
      <c r="DS188" s="153" t="s">
        <v>5719</v>
      </c>
      <c r="DT188" s="153" t="s">
        <v>5719</v>
      </c>
      <c r="DU188" s="153" t="s">
        <v>5719</v>
      </c>
      <c r="DV188" s="153" t="s">
        <v>5719</v>
      </c>
      <c r="DW188" s="153" t="s">
        <v>5719</v>
      </c>
      <c r="DX188" s="153" t="s">
        <v>5719</v>
      </c>
      <c r="DY188" s="153" t="s">
        <v>5719</v>
      </c>
      <c r="DZ188" s="153" t="s">
        <v>5719</v>
      </c>
      <c r="EA188" s="153" t="s">
        <v>5719</v>
      </c>
      <c r="EB188" s="153" t="s">
        <v>5719</v>
      </c>
      <c r="EC188" s="153" t="s">
        <v>5719</v>
      </c>
      <c r="ED188" s="153" t="s">
        <v>5719</v>
      </c>
      <c r="EE188" s="153" t="s">
        <v>5719</v>
      </c>
      <c r="EF188" s="153" t="s">
        <v>5719</v>
      </c>
      <c r="EG188" s="153" t="s">
        <v>5719</v>
      </c>
      <c r="EH188" s="153" t="s">
        <v>5719</v>
      </c>
      <c r="EI188" s="153" t="s">
        <v>5719</v>
      </c>
      <c r="EJ188" s="153" t="s">
        <v>5719</v>
      </c>
      <c r="EK188" s="153" t="s">
        <v>5719</v>
      </c>
      <c r="EL188" s="153" t="s">
        <v>5719</v>
      </c>
      <c r="EM188" s="153" t="s">
        <v>5719</v>
      </c>
      <c r="EN188" s="153" t="s">
        <v>5719</v>
      </c>
      <c r="EO188" s="153" t="s">
        <v>5719</v>
      </c>
      <c r="EP188" s="153" t="s">
        <v>5719</v>
      </c>
      <c r="EQ188" s="153" t="s">
        <v>5719</v>
      </c>
      <c r="ER188" s="153" t="s">
        <v>5719</v>
      </c>
      <c r="ES188" s="153" t="s">
        <v>5719</v>
      </c>
      <c r="ET188" s="153" t="s">
        <v>5719</v>
      </c>
      <c r="EU188" s="153" t="s">
        <v>5719</v>
      </c>
      <c r="EV188" s="153" t="s">
        <v>5719</v>
      </c>
      <c r="EW188" s="153" t="s">
        <v>5719</v>
      </c>
      <c r="EX188" s="153" t="s">
        <v>5719</v>
      </c>
      <c r="EY188" s="153" t="s">
        <v>5719</v>
      </c>
      <c r="EZ188" s="153" t="s">
        <v>5719</v>
      </c>
      <c r="FA188" s="153" t="s">
        <v>5719</v>
      </c>
      <c r="FB188" s="153" t="s">
        <v>5719</v>
      </c>
      <c r="FC188" s="153" t="s">
        <v>5719</v>
      </c>
      <c r="FD188" s="153" t="s">
        <v>5719</v>
      </c>
      <c r="FE188" s="153" t="s">
        <v>5719</v>
      </c>
      <c r="FF188" s="153" t="s">
        <v>5719</v>
      </c>
      <c r="FG188" s="153" t="s">
        <v>5719</v>
      </c>
      <c r="FH188" s="153" t="s">
        <v>5719</v>
      </c>
      <c r="FI188" s="153" t="s">
        <v>5719</v>
      </c>
      <c r="FJ188" s="153" t="s">
        <v>5719</v>
      </c>
      <c r="FK188" s="22">
        <v>101.4663</v>
      </c>
      <c r="FL188" s="22">
        <v>101.2317</v>
      </c>
      <c r="FM188" s="22">
        <v>101.2317</v>
      </c>
      <c r="FN188" s="22">
        <v>101.2317</v>
      </c>
      <c r="FO188" s="22">
        <v>101.36109999999999</v>
      </c>
      <c r="FP188" s="22">
        <v>101.36109999999999</v>
      </c>
      <c r="FQ188" s="22">
        <v>101.36109999999999</v>
      </c>
      <c r="FR188" s="22">
        <v>101.2015</v>
      </c>
      <c r="FS188" s="22">
        <v>101.2015</v>
      </c>
      <c r="FT188" s="22">
        <v>101.2015</v>
      </c>
      <c r="FU188" s="22">
        <v>101.34650000000001</v>
      </c>
      <c r="FV188" s="22">
        <v>101.34650000000001</v>
      </c>
      <c r="FW188" s="22">
        <v>101.34650000000001</v>
      </c>
      <c r="FX188" s="22">
        <v>99.3279</v>
      </c>
      <c r="FY188" s="22">
        <v>99.3279</v>
      </c>
      <c r="FZ188" s="22">
        <v>99.3279</v>
      </c>
      <c r="GA188" s="22">
        <v>99.040400000000005</v>
      </c>
      <c r="GB188" s="22">
        <v>99.040400000000005</v>
      </c>
      <c r="GC188" s="22">
        <v>99.040400000000005</v>
      </c>
      <c r="GD188" s="22">
        <v>100.19889999999999</v>
      </c>
      <c r="GE188" s="22">
        <v>100.19889999999999</v>
      </c>
      <c r="GF188" s="22">
        <v>100.19889999999999</v>
      </c>
      <c r="GG188" s="22">
        <v>100.16249999999999</v>
      </c>
      <c r="GH188" s="22">
        <v>100.16249999999999</v>
      </c>
      <c r="GI188" s="22">
        <v>100.16249999999999</v>
      </c>
      <c r="GJ188" s="22">
        <v>101.5849</v>
      </c>
      <c r="GK188" s="22">
        <v>101.5849</v>
      </c>
      <c r="GL188" s="22">
        <v>101.5849</v>
      </c>
      <c r="GM188" s="22">
        <v>101.6349</v>
      </c>
      <c r="GN188" s="22">
        <v>101.6349</v>
      </c>
      <c r="GO188" s="22">
        <v>101.6349</v>
      </c>
      <c r="GP188" s="22">
        <v>100.6317</v>
      </c>
      <c r="GQ188" s="22">
        <v>100.6317</v>
      </c>
      <c r="GR188" s="22">
        <v>100.6317</v>
      </c>
      <c r="GS188" s="22">
        <v>100.3004</v>
      </c>
      <c r="GT188" s="22">
        <v>100.3004</v>
      </c>
      <c r="GU188" s="22">
        <v>100.3004</v>
      </c>
      <c r="GV188" s="22">
        <v>101.0074</v>
      </c>
      <c r="GW188" s="22">
        <v>101.0074</v>
      </c>
      <c r="GX188" s="22">
        <v>101.0074</v>
      </c>
      <c r="GY188" s="22">
        <v>101.0433</v>
      </c>
      <c r="GZ188" s="22">
        <v>101.0433</v>
      </c>
      <c r="HA188" s="22">
        <v>101.0433</v>
      </c>
      <c r="HB188" s="22">
        <v>101.29949999999999</v>
      </c>
      <c r="HC188" s="22">
        <v>101.29949999999999</v>
      </c>
      <c r="HD188" s="22">
        <v>101.29949999999999</v>
      </c>
      <c r="HE188" s="22">
        <v>101.1759</v>
      </c>
      <c r="HF188" s="22">
        <v>101.1759</v>
      </c>
      <c r="HG188" s="22">
        <v>101.1759</v>
      </c>
      <c r="HH188" s="22">
        <v>100.7107</v>
      </c>
      <c r="HI188" s="22">
        <v>100.7107</v>
      </c>
      <c r="HJ188" s="22">
        <v>100.7107</v>
      </c>
      <c r="HK188" s="22">
        <v>100.29219999999999</v>
      </c>
      <c r="HL188" s="22">
        <v>100.29219999999999</v>
      </c>
      <c r="HM188" s="22">
        <v>100.29219999999999</v>
      </c>
      <c r="HN188" s="22">
        <v>100.33499999999999</v>
      </c>
      <c r="HO188" s="22">
        <v>100.33499999999999</v>
      </c>
      <c r="HP188" s="22">
        <v>100.33499999999999</v>
      </c>
      <c r="HQ188" s="22">
        <v>100</v>
      </c>
      <c r="HR188" s="22">
        <v>100</v>
      </c>
      <c r="HS188" s="167">
        <v>100</v>
      </c>
      <c r="HT188" s="22">
        <v>100.11709999999999</v>
      </c>
      <c r="HU188" s="4">
        <v>100.11709999999999</v>
      </c>
      <c r="HV188" s="4">
        <v>100.11709999999999</v>
      </c>
      <c r="HW188" s="4">
        <v>102.7345</v>
      </c>
      <c r="HX188" s="4">
        <v>102.7345</v>
      </c>
      <c r="HY188" s="4">
        <v>102.7345</v>
      </c>
      <c r="HZ188" s="4">
        <v>107.413</v>
      </c>
      <c r="IA188" s="4">
        <v>107.413</v>
      </c>
      <c r="IB188" s="4">
        <v>107.413</v>
      </c>
      <c r="IC188" s="4">
        <v>107.6815</v>
      </c>
      <c r="ID188" s="4">
        <v>107.6815</v>
      </c>
      <c r="IE188" s="4">
        <v>107.6815</v>
      </c>
      <c r="IF188" s="4">
        <v>111.26090000000001</v>
      </c>
      <c r="IG188" s="4">
        <v>111.26090000000001</v>
      </c>
      <c r="IH188" s="4">
        <v>111.26090000000001</v>
      </c>
      <c r="II188" s="4">
        <v>113.4059</v>
      </c>
      <c r="IJ188" s="28">
        <v>113.4059</v>
      </c>
    </row>
    <row r="189" spans="1:244" s="94" customFormat="1" ht="11.1" customHeight="1" x14ac:dyDescent="0.2">
      <c r="A189" s="95" t="s">
        <v>2388</v>
      </c>
      <c r="B189"/>
      <c r="C189" t="s">
        <v>5638</v>
      </c>
      <c r="D189" s="46" t="s">
        <v>520</v>
      </c>
      <c r="E189" s="58"/>
      <c r="F189" s="34"/>
      <c r="G189" s="34"/>
      <c r="H189" s="34"/>
      <c r="I189" s="34" t="str">
        <f>IF(LEFT($J$1,1)="1",VLOOKUP($A189,PPI_IPI_PGA_PGAI!$A:$I,2,FALSE),IF(LEFT($J$1,1)="2",VLOOKUP($A189,PPI_IPI_PGA_PGAI!$A:$I,3,FALSE),IF(LEFT($J$1,1)="3",VLOOKUP($A189,PPI_IPI_PGA_PGAI!$A:$I,4,FALSE),VLOOKUP($A189,PPI_IPI_PGA_PGAI!$A:$I,5,FALSE))))</f>
        <v>Drahtwaren, Ketten, Federn, Stifte</v>
      </c>
      <c r="J189" s="34"/>
      <c r="K189" s="34"/>
      <c r="L189" s="34"/>
      <c r="M189" s="34"/>
      <c r="N189" s="191"/>
      <c r="O189" s="5">
        <v>0.21160000000000001</v>
      </c>
      <c r="P189" s="153" t="s">
        <v>5719</v>
      </c>
      <c r="Q189" s="153" t="s">
        <v>5719</v>
      </c>
      <c r="R189" s="153" t="s">
        <v>5719</v>
      </c>
      <c r="S189" s="153" t="s">
        <v>5719</v>
      </c>
      <c r="T189" s="153" t="s">
        <v>5719</v>
      </c>
      <c r="U189" s="153" t="s">
        <v>5719</v>
      </c>
      <c r="V189" s="153" t="s">
        <v>5719</v>
      </c>
      <c r="W189" s="153" t="s">
        <v>5719</v>
      </c>
      <c r="X189" s="153" t="s">
        <v>5719</v>
      </c>
      <c r="Y189" s="153" t="s">
        <v>5719</v>
      </c>
      <c r="Z189" s="153" t="s">
        <v>5719</v>
      </c>
      <c r="AA189" s="153" t="s">
        <v>5719</v>
      </c>
      <c r="AB189" s="153" t="s">
        <v>5719</v>
      </c>
      <c r="AC189" s="153" t="s">
        <v>5719</v>
      </c>
      <c r="AD189" s="153" t="s">
        <v>5719</v>
      </c>
      <c r="AE189" s="153" t="s">
        <v>5719</v>
      </c>
      <c r="AF189" s="153" t="s">
        <v>5719</v>
      </c>
      <c r="AG189" s="153" t="s">
        <v>5719</v>
      </c>
      <c r="AH189" s="153" t="s">
        <v>5719</v>
      </c>
      <c r="AI189" s="153" t="s">
        <v>5719</v>
      </c>
      <c r="AJ189" s="153" t="s">
        <v>5719</v>
      </c>
      <c r="AK189" s="153" t="s">
        <v>5719</v>
      </c>
      <c r="AL189" s="153" t="s">
        <v>5719</v>
      </c>
      <c r="AM189" s="153" t="s">
        <v>5719</v>
      </c>
      <c r="AN189" s="153" t="s">
        <v>5719</v>
      </c>
      <c r="AO189" s="153" t="s">
        <v>5719</v>
      </c>
      <c r="AP189" s="153" t="s">
        <v>5719</v>
      </c>
      <c r="AQ189" s="153" t="s">
        <v>5719</v>
      </c>
      <c r="AR189" s="153" t="s">
        <v>5719</v>
      </c>
      <c r="AS189" s="153" t="s">
        <v>5719</v>
      </c>
      <c r="AT189" s="153" t="s">
        <v>5719</v>
      </c>
      <c r="AU189" s="153" t="s">
        <v>5719</v>
      </c>
      <c r="AV189" s="153" t="s">
        <v>5719</v>
      </c>
      <c r="AW189" s="153" t="s">
        <v>5719</v>
      </c>
      <c r="AX189" s="153" t="s">
        <v>5719</v>
      </c>
      <c r="AY189" s="153" t="s">
        <v>5719</v>
      </c>
      <c r="AZ189" s="153" t="s">
        <v>5719</v>
      </c>
      <c r="BA189" s="153" t="s">
        <v>5719</v>
      </c>
      <c r="BB189" s="153" t="s">
        <v>5719</v>
      </c>
      <c r="BC189" s="153" t="s">
        <v>5719</v>
      </c>
      <c r="BD189" s="153" t="s">
        <v>5719</v>
      </c>
      <c r="BE189" s="153" t="s">
        <v>5719</v>
      </c>
      <c r="BF189" s="153" t="s">
        <v>5719</v>
      </c>
      <c r="BG189" s="153" t="s">
        <v>5719</v>
      </c>
      <c r="BH189" s="153" t="s">
        <v>5719</v>
      </c>
      <c r="BI189" s="153" t="s">
        <v>5719</v>
      </c>
      <c r="BJ189" s="153" t="s">
        <v>5719</v>
      </c>
      <c r="BK189" s="153" t="s">
        <v>5719</v>
      </c>
      <c r="BL189" s="153" t="s">
        <v>5719</v>
      </c>
      <c r="BM189" s="153" t="s">
        <v>5719</v>
      </c>
      <c r="BN189" s="153" t="s">
        <v>5719</v>
      </c>
      <c r="BO189" s="153" t="s">
        <v>5719</v>
      </c>
      <c r="BP189" s="153" t="s">
        <v>5719</v>
      </c>
      <c r="BQ189" s="153" t="s">
        <v>5719</v>
      </c>
      <c r="BR189" s="153" t="s">
        <v>5719</v>
      </c>
      <c r="BS189" s="153" t="s">
        <v>5719</v>
      </c>
      <c r="BT189" s="153" t="s">
        <v>5719</v>
      </c>
      <c r="BU189" s="153" t="s">
        <v>5719</v>
      </c>
      <c r="BV189" s="153" t="s">
        <v>5719</v>
      </c>
      <c r="BW189" s="153" t="s">
        <v>5719</v>
      </c>
      <c r="BX189" s="153" t="s">
        <v>5719</v>
      </c>
      <c r="BY189" s="153" t="s">
        <v>5719</v>
      </c>
      <c r="BZ189" s="153" t="s">
        <v>5719</v>
      </c>
      <c r="CA189" s="153" t="s">
        <v>5719</v>
      </c>
      <c r="CB189" s="153" t="s">
        <v>5719</v>
      </c>
      <c r="CC189" s="153" t="s">
        <v>5719</v>
      </c>
      <c r="CD189" s="153" t="s">
        <v>5719</v>
      </c>
      <c r="CE189" s="153" t="s">
        <v>5719</v>
      </c>
      <c r="CF189" s="153" t="s">
        <v>5719</v>
      </c>
      <c r="CG189" s="153" t="s">
        <v>5719</v>
      </c>
      <c r="CH189" s="153" t="s">
        <v>5719</v>
      </c>
      <c r="CI189" s="153" t="s">
        <v>5719</v>
      </c>
      <c r="CJ189" s="153" t="s">
        <v>5719</v>
      </c>
      <c r="CK189" s="153" t="s">
        <v>5719</v>
      </c>
      <c r="CL189" s="153" t="s">
        <v>5719</v>
      </c>
      <c r="CM189" s="153" t="s">
        <v>5719</v>
      </c>
      <c r="CN189" s="153" t="s">
        <v>5719</v>
      </c>
      <c r="CO189" s="153" t="s">
        <v>5719</v>
      </c>
      <c r="CP189" s="153" t="s">
        <v>5719</v>
      </c>
      <c r="CQ189" s="153" t="s">
        <v>5719</v>
      </c>
      <c r="CR189" s="153" t="s">
        <v>5719</v>
      </c>
      <c r="CS189" s="153" t="s">
        <v>5719</v>
      </c>
      <c r="CT189" s="153" t="s">
        <v>5719</v>
      </c>
      <c r="CU189" s="153" t="s">
        <v>5719</v>
      </c>
      <c r="CV189" s="153" t="s">
        <v>5719</v>
      </c>
      <c r="CW189" s="153" t="s">
        <v>5719</v>
      </c>
      <c r="CX189" s="153" t="s">
        <v>5719</v>
      </c>
      <c r="CY189" s="153" t="s">
        <v>5719</v>
      </c>
      <c r="CZ189" s="153" t="s">
        <v>5719</v>
      </c>
      <c r="DA189" s="153" t="s">
        <v>5719</v>
      </c>
      <c r="DB189" s="153" t="s">
        <v>5719</v>
      </c>
      <c r="DC189" s="153" t="s">
        <v>5719</v>
      </c>
      <c r="DD189" s="153" t="s">
        <v>5719</v>
      </c>
      <c r="DE189" s="153" t="s">
        <v>5719</v>
      </c>
      <c r="DF189" s="153" t="s">
        <v>5719</v>
      </c>
      <c r="DG189" s="153" t="s">
        <v>5719</v>
      </c>
      <c r="DH189" s="153" t="s">
        <v>5719</v>
      </c>
      <c r="DI189" s="153" t="s">
        <v>5719</v>
      </c>
      <c r="DJ189" s="153" t="s">
        <v>5719</v>
      </c>
      <c r="DK189" s="153" t="s">
        <v>5719</v>
      </c>
      <c r="DL189" s="153" t="s">
        <v>5719</v>
      </c>
      <c r="DM189" s="153" t="s">
        <v>5719</v>
      </c>
      <c r="DN189" s="153" t="s">
        <v>5719</v>
      </c>
      <c r="DO189" s="153" t="s">
        <v>5719</v>
      </c>
      <c r="DP189" s="153" t="s">
        <v>5719</v>
      </c>
      <c r="DQ189" s="153" t="s">
        <v>5719</v>
      </c>
      <c r="DR189" s="153" t="s">
        <v>5719</v>
      </c>
      <c r="DS189" s="153" t="s">
        <v>5719</v>
      </c>
      <c r="DT189" s="153" t="s">
        <v>5719</v>
      </c>
      <c r="DU189" s="153" t="s">
        <v>5719</v>
      </c>
      <c r="DV189" s="153" t="s">
        <v>5719</v>
      </c>
      <c r="DW189" s="153" t="s">
        <v>5719</v>
      </c>
      <c r="DX189" s="153" t="s">
        <v>5719</v>
      </c>
      <c r="DY189" s="153" t="s">
        <v>5719</v>
      </c>
      <c r="DZ189" s="153" t="s">
        <v>5719</v>
      </c>
      <c r="EA189" s="153" t="s">
        <v>5719</v>
      </c>
      <c r="EB189" s="153" t="s">
        <v>5719</v>
      </c>
      <c r="EC189" s="153" t="s">
        <v>5719</v>
      </c>
      <c r="ED189" s="153" t="s">
        <v>5719</v>
      </c>
      <c r="EE189" s="153" t="s">
        <v>5719</v>
      </c>
      <c r="EF189" s="153" t="s">
        <v>5719</v>
      </c>
      <c r="EG189" s="153" t="s">
        <v>5719</v>
      </c>
      <c r="EH189" s="153" t="s">
        <v>5719</v>
      </c>
      <c r="EI189" s="153" t="s">
        <v>5719</v>
      </c>
      <c r="EJ189" s="153" t="s">
        <v>5719</v>
      </c>
      <c r="EK189" s="153" t="s">
        <v>5719</v>
      </c>
      <c r="EL189" s="153" t="s">
        <v>5719</v>
      </c>
      <c r="EM189" s="153" t="s">
        <v>5719</v>
      </c>
      <c r="EN189" s="153" t="s">
        <v>5719</v>
      </c>
      <c r="EO189" s="153" t="s">
        <v>5719</v>
      </c>
      <c r="EP189" s="153" t="s">
        <v>5719</v>
      </c>
      <c r="EQ189" s="153" t="s">
        <v>5719</v>
      </c>
      <c r="ER189" s="153" t="s">
        <v>5719</v>
      </c>
      <c r="ES189" s="153" t="s">
        <v>5719</v>
      </c>
      <c r="ET189" s="153" t="s">
        <v>5719</v>
      </c>
      <c r="EU189" s="153" t="s">
        <v>5719</v>
      </c>
      <c r="EV189" s="153" t="s">
        <v>5719</v>
      </c>
      <c r="EW189" s="153" t="s">
        <v>5719</v>
      </c>
      <c r="EX189" s="153" t="s">
        <v>5719</v>
      </c>
      <c r="EY189" s="153" t="s">
        <v>5719</v>
      </c>
      <c r="EZ189" s="153" t="s">
        <v>5719</v>
      </c>
      <c r="FA189" s="153" t="s">
        <v>5719</v>
      </c>
      <c r="FB189" s="153" t="s">
        <v>5719</v>
      </c>
      <c r="FC189" s="153" t="s">
        <v>5719</v>
      </c>
      <c r="FD189" s="153" t="s">
        <v>5719</v>
      </c>
      <c r="FE189" s="153" t="s">
        <v>5719</v>
      </c>
      <c r="FF189" s="153" t="s">
        <v>5719</v>
      </c>
      <c r="FG189" s="153" t="s">
        <v>5719</v>
      </c>
      <c r="FH189" s="153" t="s">
        <v>5719</v>
      </c>
      <c r="FI189" s="153" t="s">
        <v>5719</v>
      </c>
      <c r="FJ189" s="153" t="s">
        <v>5719</v>
      </c>
      <c r="FK189" s="22">
        <v>96.998999999999995</v>
      </c>
      <c r="FL189" s="22">
        <v>96.517600000000002</v>
      </c>
      <c r="FM189" s="22">
        <v>96.529700000000005</v>
      </c>
      <c r="FN189" s="22">
        <v>96.507900000000006</v>
      </c>
      <c r="FO189" s="22">
        <v>96.257300000000001</v>
      </c>
      <c r="FP189" s="22">
        <v>98.735799999999998</v>
      </c>
      <c r="FQ189" s="22">
        <v>100.31829999999999</v>
      </c>
      <c r="FR189" s="22">
        <v>100.32689999999999</v>
      </c>
      <c r="FS189" s="22">
        <v>100.3018</v>
      </c>
      <c r="FT189" s="22">
        <v>100.1331</v>
      </c>
      <c r="FU189" s="22">
        <v>98.002600000000001</v>
      </c>
      <c r="FV189" s="22">
        <v>97.959699999999998</v>
      </c>
      <c r="FW189" s="22">
        <v>99.387699999999995</v>
      </c>
      <c r="FX189" s="22">
        <v>99.412700000000001</v>
      </c>
      <c r="FY189" s="22">
        <v>99.488799999999998</v>
      </c>
      <c r="FZ189" s="22">
        <v>99.468100000000007</v>
      </c>
      <c r="GA189" s="22">
        <v>99.347099999999998</v>
      </c>
      <c r="GB189" s="22">
        <v>99.342799999999997</v>
      </c>
      <c r="GC189" s="22">
        <v>99.316999999999993</v>
      </c>
      <c r="GD189" s="22">
        <v>99.363900000000001</v>
      </c>
      <c r="GE189" s="22">
        <v>99.507800000000003</v>
      </c>
      <c r="GF189" s="22">
        <v>103.18729999999999</v>
      </c>
      <c r="GG189" s="22">
        <v>104.642</v>
      </c>
      <c r="GH189" s="22">
        <v>104.67789999999999</v>
      </c>
      <c r="GI189" s="22">
        <v>104.6932</v>
      </c>
      <c r="GJ189" s="22">
        <v>105.3302</v>
      </c>
      <c r="GK189" s="22">
        <v>106.8685</v>
      </c>
      <c r="GL189" s="22">
        <v>106.8866</v>
      </c>
      <c r="GM189" s="22">
        <v>107.51560000000001</v>
      </c>
      <c r="GN189" s="22">
        <v>107.53449999999999</v>
      </c>
      <c r="GO189" s="22">
        <v>107.5213</v>
      </c>
      <c r="GP189" s="22">
        <v>107.57429999999999</v>
      </c>
      <c r="GQ189" s="22">
        <v>108.5416</v>
      </c>
      <c r="GR189" s="22">
        <v>109.523</v>
      </c>
      <c r="GS189" s="22">
        <v>110.6374</v>
      </c>
      <c r="GT189" s="22">
        <v>110.6263</v>
      </c>
      <c r="GU189" s="22">
        <v>110.6504</v>
      </c>
      <c r="GV189" s="22">
        <v>108.12130000000001</v>
      </c>
      <c r="GW189" s="22">
        <v>108.12430000000001</v>
      </c>
      <c r="GX189" s="22">
        <v>108.1236</v>
      </c>
      <c r="GY189" s="22">
        <v>107.0438</v>
      </c>
      <c r="GZ189" s="22">
        <v>107.0321</v>
      </c>
      <c r="HA189" s="22">
        <v>107.0269</v>
      </c>
      <c r="HB189" s="22">
        <v>106.96559999999999</v>
      </c>
      <c r="HC189" s="22">
        <v>106.9785</v>
      </c>
      <c r="HD189" s="22">
        <v>105.27979999999999</v>
      </c>
      <c r="HE189" s="22">
        <v>105.2842</v>
      </c>
      <c r="HF189" s="22">
        <v>105.185</v>
      </c>
      <c r="HG189" s="22">
        <v>103.47790000000001</v>
      </c>
      <c r="HH189" s="22">
        <v>103.44889999999999</v>
      </c>
      <c r="HI189" s="22">
        <v>103.4174</v>
      </c>
      <c r="HJ189" s="22">
        <v>103.41379999999999</v>
      </c>
      <c r="HK189" s="22">
        <v>99.866</v>
      </c>
      <c r="HL189" s="22">
        <v>99.896600000000007</v>
      </c>
      <c r="HM189" s="22">
        <v>99.012600000000006</v>
      </c>
      <c r="HN189" s="22">
        <v>98.962400000000002</v>
      </c>
      <c r="HO189" s="22">
        <v>98.921999999999997</v>
      </c>
      <c r="HP189" s="22">
        <v>98.963899999999995</v>
      </c>
      <c r="HQ189" s="22">
        <v>98.897900000000007</v>
      </c>
      <c r="HR189" s="22">
        <v>100.0022</v>
      </c>
      <c r="HS189" s="167">
        <v>100</v>
      </c>
      <c r="HT189" s="22">
        <v>97.152799999999999</v>
      </c>
      <c r="HU189" s="4">
        <v>97.152799999999999</v>
      </c>
      <c r="HV189" s="4">
        <v>97.152799999999999</v>
      </c>
      <c r="HW189" s="4">
        <v>97.454099999999997</v>
      </c>
      <c r="HX189" s="4">
        <v>97.454099999999997</v>
      </c>
      <c r="HY189" s="4">
        <v>97.454099999999997</v>
      </c>
      <c r="HZ189" s="4">
        <v>97.721599999999995</v>
      </c>
      <c r="IA189" s="4">
        <v>97.721599999999995</v>
      </c>
      <c r="IB189" s="4">
        <v>97.721599999999995</v>
      </c>
      <c r="IC189" s="4">
        <v>97.657200000000003</v>
      </c>
      <c r="ID189" s="4">
        <v>97.657200000000003</v>
      </c>
      <c r="IE189" s="4">
        <v>97.657200000000003</v>
      </c>
      <c r="IF189" s="4">
        <v>97.487799999999993</v>
      </c>
      <c r="IG189" s="4">
        <v>97.487799999999993</v>
      </c>
      <c r="IH189" s="4">
        <v>97.487799999999993</v>
      </c>
      <c r="II189" s="4">
        <v>96.739400000000003</v>
      </c>
      <c r="IJ189" s="28">
        <v>96.739400000000003</v>
      </c>
    </row>
    <row r="190" spans="1:244" s="94" customFormat="1" ht="11.1" customHeight="1" x14ac:dyDescent="0.2">
      <c r="A190" s="95" t="s">
        <v>2389</v>
      </c>
      <c r="B190"/>
      <c r="C190" t="s">
        <v>5639</v>
      </c>
      <c r="D190" s="46" t="s">
        <v>521</v>
      </c>
      <c r="E190" s="58"/>
      <c r="F190" s="34"/>
      <c r="G190" s="34"/>
      <c r="H190" s="34"/>
      <c r="I190" s="34" t="str">
        <f>IF(LEFT($J$1,1)="1",VLOOKUP($A190,PPI_IPI_PGA_PGAI!$A:$I,2,FALSE),IF(LEFT($J$1,1)="2",VLOOKUP($A190,PPI_IPI_PGA_PGAI!$A:$I,3,FALSE),IF(LEFT($J$1,1)="3",VLOOKUP($A190,PPI_IPI_PGA_PGAI!$A:$I,4,FALSE),VLOOKUP($A190,PPI_IPI_PGA_PGAI!$A:$I,5,FALSE))))</f>
        <v>Schrauben und Nieten</v>
      </c>
      <c r="J190" s="34"/>
      <c r="K190" s="34"/>
      <c r="L190" s="34"/>
      <c r="M190" s="34"/>
      <c r="N190" s="191"/>
      <c r="O190" s="5">
        <v>0.16569999999999999</v>
      </c>
      <c r="P190" s="153" t="s">
        <v>5719</v>
      </c>
      <c r="Q190" s="153" t="s">
        <v>5719</v>
      </c>
      <c r="R190" s="153" t="s">
        <v>5719</v>
      </c>
      <c r="S190" s="153" t="s">
        <v>5719</v>
      </c>
      <c r="T190" s="153" t="s">
        <v>5719</v>
      </c>
      <c r="U190" s="153" t="s">
        <v>5719</v>
      </c>
      <c r="V190" s="153" t="s">
        <v>5719</v>
      </c>
      <c r="W190" s="153" t="s">
        <v>5719</v>
      </c>
      <c r="X190" s="153" t="s">
        <v>5719</v>
      </c>
      <c r="Y190" s="153" t="s">
        <v>5719</v>
      </c>
      <c r="Z190" s="153" t="s">
        <v>5719</v>
      </c>
      <c r="AA190" s="153" t="s">
        <v>5719</v>
      </c>
      <c r="AB190" s="153" t="s">
        <v>5719</v>
      </c>
      <c r="AC190" s="153" t="s">
        <v>5719</v>
      </c>
      <c r="AD190" s="153" t="s">
        <v>5719</v>
      </c>
      <c r="AE190" s="153" t="s">
        <v>5719</v>
      </c>
      <c r="AF190" s="153" t="s">
        <v>5719</v>
      </c>
      <c r="AG190" s="153" t="s">
        <v>5719</v>
      </c>
      <c r="AH190" s="153" t="s">
        <v>5719</v>
      </c>
      <c r="AI190" s="153" t="s">
        <v>5719</v>
      </c>
      <c r="AJ190" s="153" t="s">
        <v>5719</v>
      </c>
      <c r="AK190" s="153" t="s">
        <v>5719</v>
      </c>
      <c r="AL190" s="153" t="s">
        <v>5719</v>
      </c>
      <c r="AM190" s="153" t="s">
        <v>5719</v>
      </c>
      <c r="AN190" s="153" t="s">
        <v>5719</v>
      </c>
      <c r="AO190" s="153" t="s">
        <v>5719</v>
      </c>
      <c r="AP190" s="153" t="s">
        <v>5719</v>
      </c>
      <c r="AQ190" s="153" t="s">
        <v>5719</v>
      </c>
      <c r="AR190" s="153" t="s">
        <v>5719</v>
      </c>
      <c r="AS190" s="153" t="s">
        <v>5719</v>
      </c>
      <c r="AT190" s="153" t="s">
        <v>5719</v>
      </c>
      <c r="AU190" s="153" t="s">
        <v>5719</v>
      </c>
      <c r="AV190" s="153" t="s">
        <v>5719</v>
      </c>
      <c r="AW190" s="153" t="s">
        <v>5719</v>
      </c>
      <c r="AX190" s="153" t="s">
        <v>5719</v>
      </c>
      <c r="AY190" s="153" t="s">
        <v>5719</v>
      </c>
      <c r="AZ190" s="153" t="s">
        <v>5719</v>
      </c>
      <c r="BA190" s="153" t="s">
        <v>5719</v>
      </c>
      <c r="BB190" s="153" t="s">
        <v>5719</v>
      </c>
      <c r="BC190" s="153" t="s">
        <v>5719</v>
      </c>
      <c r="BD190" s="153" t="s">
        <v>5719</v>
      </c>
      <c r="BE190" s="153" t="s">
        <v>5719</v>
      </c>
      <c r="BF190" s="153" t="s">
        <v>5719</v>
      </c>
      <c r="BG190" s="153" t="s">
        <v>5719</v>
      </c>
      <c r="BH190" s="153" t="s">
        <v>5719</v>
      </c>
      <c r="BI190" s="153" t="s">
        <v>5719</v>
      </c>
      <c r="BJ190" s="153" t="s">
        <v>5719</v>
      </c>
      <c r="BK190" s="153" t="s">
        <v>5719</v>
      </c>
      <c r="BL190" s="153" t="s">
        <v>5719</v>
      </c>
      <c r="BM190" s="153" t="s">
        <v>5719</v>
      </c>
      <c r="BN190" s="153" t="s">
        <v>5719</v>
      </c>
      <c r="BO190" s="153" t="s">
        <v>5719</v>
      </c>
      <c r="BP190" s="153" t="s">
        <v>5719</v>
      </c>
      <c r="BQ190" s="153" t="s">
        <v>5719</v>
      </c>
      <c r="BR190" s="153" t="s">
        <v>5719</v>
      </c>
      <c r="BS190" s="153" t="s">
        <v>5719</v>
      </c>
      <c r="BT190" s="153" t="s">
        <v>5719</v>
      </c>
      <c r="BU190" s="153" t="s">
        <v>5719</v>
      </c>
      <c r="BV190" s="153" t="s">
        <v>5719</v>
      </c>
      <c r="BW190" s="153" t="s">
        <v>5719</v>
      </c>
      <c r="BX190" s="153" t="s">
        <v>5719</v>
      </c>
      <c r="BY190" s="153" t="s">
        <v>5719</v>
      </c>
      <c r="BZ190" s="153" t="s">
        <v>5719</v>
      </c>
      <c r="CA190" s="153" t="s">
        <v>5719</v>
      </c>
      <c r="CB190" s="153" t="s">
        <v>5719</v>
      </c>
      <c r="CC190" s="153" t="s">
        <v>5719</v>
      </c>
      <c r="CD190" s="153" t="s">
        <v>5719</v>
      </c>
      <c r="CE190" s="153" t="s">
        <v>5719</v>
      </c>
      <c r="CF190" s="153" t="s">
        <v>5719</v>
      </c>
      <c r="CG190" s="153" t="s">
        <v>5719</v>
      </c>
      <c r="CH190" s="153" t="s">
        <v>5719</v>
      </c>
      <c r="CI190" s="153" t="s">
        <v>5719</v>
      </c>
      <c r="CJ190" s="153" t="s">
        <v>5719</v>
      </c>
      <c r="CK190" s="153" t="s">
        <v>5719</v>
      </c>
      <c r="CL190" s="153" t="s">
        <v>5719</v>
      </c>
      <c r="CM190" s="153" t="s">
        <v>5719</v>
      </c>
      <c r="CN190" s="153" t="s">
        <v>5719</v>
      </c>
      <c r="CO190" s="153" t="s">
        <v>5719</v>
      </c>
      <c r="CP190" s="153" t="s">
        <v>5719</v>
      </c>
      <c r="CQ190" s="153" t="s">
        <v>5719</v>
      </c>
      <c r="CR190" s="153" t="s">
        <v>5719</v>
      </c>
      <c r="CS190" s="153" t="s">
        <v>5719</v>
      </c>
      <c r="CT190" s="153" t="s">
        <v>5719</v>
      </c>
      <c r="CU190" s="153" t="s">
        <v>5719</v>
      </c>
      <c r="CV190" s="153" t="s">
        <v>5719</v>
      </c>
      <c r="CW190" s="153" t="s">
        <v>5719</v>
      </c>
      <c r="CX190" s="153" t="s">
        <v>5719</v>
      </c>
      <c r="CY190" s="153" t="s">
        <v>5719</v>
      </c>
      <c r="CZ190" s="153" t="s">
        <v>5719</v>
      </c>
      <c r="DA190" s="153" t="s">
        <v>5719</v>
      </c>
      <c r="DB190" s="153" t="s">
        <v>5719</v>
      </c>
      <c r="DC190" s="153" t="s">
        <v>5719</v>
      </c>
      <c r="DD190" s="153" t="s">
        <v>5719</v>
      </c>
      <c r="DE190" s="153" t="s">
        <v>5719</v>
      </c>
      <c r="DF190" s="153" t="s">
        <v>5719</v>
      </c>
      <c r="DG190" s="153" t="s">
        <v>5719</v>
      </c>
      <c r="DH190" s="153" t="s">
        <v>5719</v>
      </c>
      <c r="DI190" s="153" t="s">
        <v>5719</v>
      </c>
      <c r="DJ190" s="153" t="s">
        <v>5719</v>
      </c>
      <c r="DK190" s="153" t="s">
        <v>5719</v>
      </c>
      <c r="DL190" s="153" t="s">
        <v>5719</v>
      </c>
      <c r="DM190" s="153" t="s">
        <v>5719</v>
      </c>
      <c r="DN190" s="153" t="s">
        <v>5719</v>
      </c>
      <c r="DO190" s="153" t="s">
        <v>5719</v>
      </c>
      <c r="DP190" s="153" t="s">
        <v>5719</v>
      </c>
      <c r="DQ190" s="153" t="s">
        <v>5719</v>
      </c>
      <c r="DR190" s="153" t="s">
        <v>5719</v>
      </c>
      <c r="DS190" s="153" t="s">
        <v>5719</v>
      </c>
      <c r="DT190" s="153" t="s">
        <v>5719</v>
      </c>
      <c r="DU190" s="153" t="s">
        <v>5719</v>
      </c>
      <c r="DV190" s="153" t="s">
        <v>5719</v>
      </c>
      <c r="DW190" s="153" t="s">
        <v>5719</v>
      </c>
      <c r="DX190" s="153" t="s">
        <v>5719</v>
      </c>
      <c r="DY190" s="153" t="s">
        <v>5719</v>
      </c>
      <c r="DZ190" s="153" t="s">
        <v>5719</v>
      </c>
      <c r="EA190" s="153" t="s">
        <v>5719</v>
      </c>
      <c r="EB190" s="153" t="s">
        <v>5719</v>
      </c>
      <c r="EC190" s="153" t="s">
        <v>5719</v>
      </c>
      <c r="ED190" s="153" t="s">
        <v>5719</v>
      </c>
      <c r="EE190" s="153" t="s">
        <v>5719</v>
      </c>
      <c r="EF190" s="153" t="s">
        <v>5719</v>
      </c>
      <c r="EG190" s="153" t="s">
        <v>5719</v>
      </c>
      <c r="EH190" s="153" t="s">
        <v>5719</v>
      </c>
      <c r="EI190" s="153" t="s">
        <v>5719</v>
      </c>
      <c r="EJ190" s="153" t="s">
        <v>5719</v>
      </c>
      <c r="EK190" s="153" t="s">
        <v>5719</v>
      </c>
      <c r="EL190" s="153" t="s">
        <v>5719</v>
      </c>
      <c r="EM190" s="153" t="s">
        <v>5719</v>
      </c>
      <c r="EN190" s="153" t="s">
        <v>5719</v>
      </c>
      <c r="EO190" s="153" t="s">
        <v>5719</v>
      </c>
      <c r="EP190" s="153" t="s">
        <v>5719</v>
      </c>
      <c r="EQ190" s="153" t="s">
        <v>5719</v>
      </c>
      <c r="ER190" s="153" t="s">
        <v>5719</v>
      </c>
      <c r="ES190" s="153" t="s">
        <v>5719</v>
      </c>
      <c r="ET190" s="153" t="s">
        <v>5719</v>
      </c>
      <c r="EU190" s="153" t="s">
        <v>5719</v>
      </c>
      <c r="EV190" s="153" t="s">
        <v>5719</v>
      </c>
      <c r="EW190" s="153" t="s">
        <v>5719</v>
      </c>
      <c r="EX190" s="153" t="s">
        <v>5719</v>
      </c>
      <c r="EY190" s="153" t="s">
        <v>5719</v>
      </c>
      <c r="EZ190" s="153" t="s">
        <v>5719</v>
      </c>
      <c r="FA190" s="153" t="s">
        <v>5719</v>
      </c>
      <c r="FB190" s="153" t="s">
        <v>5719</v>
      </c>
      <c r="FC190" s="153" t="s">
        <v>5719</v>
      </c>
      <c r="FD190" s="153" t="s">
        <v>5719</v>
      </c>
      <c r="FE190" s="153" t="s">
        <v>5719</v>
      </c>
      <c r="FF190" s="153" t="s">
        <v>5719</v>
      </c>
      <c r="FG190" s="153" t="s">
        <v>5719</v>
      </c>
      <c r="FH190" s="153" t="s">
        <v>5719</v>
      </c>
      <c r="FI190" s="153" t="s">
        <v>5719</v>
      </c>
      <c r="FJ190" s="153" t="s">
        <v>5719</v>
      </c>
      <c r="FK190" s="22">
        <v>101.13339999999999</v>
      </c>
      <c r="FL190" s="22">
        <v>103.6696</v>
      </c>
      <c r="FM190" s="22">
        <v>103.6696</v>
      </c>
      <c r="FN190" s="22">
        <v>103.6696</v>
      </c>
      <c r="FO190" s="22">
        <v>104.08880000000001</v>
      </c>
      <c r="FP190" s="22">
        <v>104.08880000000001</v>
      </c>
      <c r="FQ190" s="22">
        <v>104.08880000000001</v>
      </c>
      <c r="FR190" s="22">
        <v>101.54819999999999</v>
      </c>
      <c r="FS190" s="22">
        <v>101.54819999999999</v>
      </c>
      <c r="FT190" s="22">
        <v>101.54819999999999</v>
      </c>
      <c r="FU190" s="22">
        <v>102.286</v>
      </c>
      <c r="FV190" s="22">
        <v>102.286</v>
      </c>
      <c r="FW190" s="22">
        <v>102.286</v>
      </c>
      <c r="FX190" s="22">
        <v>99.989800000000002</v>
      </c>
      <c r="FY190" s="22">
        <v>99.989800000000002</v>
      </c>
      <c r="FZ190" s="22">
        <v>99.989800000000002</v>
      </c>
      <c r="GA190" s="22">
        <v>100.0994</v>
      </c>
      <c r="GB190" s="22">
        <v>100.0994</v>
      </c>
      <c r="GC190" s="22">
        <v>100.0994</v>
      </c>
      <c r="GD190" s="22">
        <v>101.18040000000001</v>
      </c>
      <c r="GE190" s="22">
        <v>101.18040000000001</v>
      </c>
      <c r="GF190" s="22">
        <v>101.18040000000001</v>
      </c>
      <c r="GG190" s="22">
        <v>100.91849999999999</v>
      </c>
      <c r="GH190" s="22">
        <v>100.91849999999999</v>
      </c>
      <c r="GI190" s="22">
        <v>100.91849999999999</v>
      </c>
      <c r="GJ190" s="22">
        <v>101.6922</v>
      </c>
      <c r="GK190" s="22">
        <v>101.6922</v>
      </c>
      <c r="GL190" s="22">
        <v>101.6922</v>
      </c>
      <c r="GM190" s="22">
        <v>101.7868</v>
      </c>
      <c r="GN190" s="22">
        <v>101.7868</v>
      </c>
      <c r="GO190" s="22">
        <v>101.7868</v>
      </c>
      <c r="GP190" s="22">
        <v>103.5599</v>
      </c>
      <c r="GQ190" s="22">
        <v>103.5599</v>
      </c>
      <c r="GR190" s="22">
        <v>103.5599</v>
      </c>
      <c r="GS190" s="22">
        <v>103.2822</v>
      </c>
      <c r="GT190" s="22">
        <v>103.2822</v>
      </c>
      <c r="GU190" s="22">
        <v>103.2822</v>
      </c>
      <c r="GV190" s="22">
        <v>101.59350000000001</v>
      </c>
      <c r="GW190" s="22">
        <v>101.59350000000001</v>
      </c>
      <c r="GX190" s="22">
        <v>101.59350000000001</v>
      </c>
      <c r="GY190" s="22">
        <v>100.3853</v>
      </c>
      <c r="GZ190" s="22">
        <v>100.3853</v>
      </c>
      <c r="HA190" s="22">
        <v>100.3853</v>
      </c>
      <c r="HB190" s="22">
        <v>100.1417</v>
      </c>
      <c r="HC190" s="22">
        <v>100.1417</v>
      </c>
      <c r="HD190" s="22">
        <v>100.1417</v>
      </c>
      <c r="HE190" s="22">
        <v>101.0067</v>
      </c>
      <c r="HF190" s="22">
        <v>101.0067</v>
      </c>
      <c r="HG190" s="22">
        <v>101.0067</v>
      </c>
      <c r="HH190" s="22">
        <v>100.5367</v>
      </c>
      <c r="HI190" s="22">
        <v>100.5367</v>
      </c>
      <c r="HJ190" s="22">
        <v>100.5367</v>
      </c>
      <c r="HK190" s="22">
        <v>98.304299999999998</v>
      </c>
      <c r="HL190" s="22">
        <v>98.304299999999998</v>
      </c>
      <c r="HM190" s="22">
        <v>98.304299999999998</v>
      </c>
      <c r="HN190" s="22">
        <v>98.801199999999994</v>
      </c>
      <c r="HO190" s="22">
        <v>98.801199999999994</v>
      </c>
      <c r="HP190" s="22">
        <v>98.801199999999994</v>
      </c>
      <c r="HQ190" s="22">
        <v>100</v>
      </c>
      <c r="HR190" s="22">
        <v>100</v>
      </c>
      <c r="HS190" s="167">
        <v>100</v>
      </c>
      <c r="HT190" s="22">
        <v>100.23350000000001</v>
      </c>
      <c r="HU190" s="4">
        <v>100.23350000000001</v>
      </c>
      <c r="HV190" s="4">
        <v>100.23350000000001</v>
      </c>
      <c r="HW190" s="4">
        <v>100.8733</v>
      </c>
      <c r="HX190" s="4">
        <v>100.8733</v>
      </c>
      <c r="HY190" s="4">
        <v>100.8733</v>
      </c>
      <c r="HZ190" s="4">
        <v>100.94029999999999</v>
      </c>
      <c r="IA190" s="4">
        <v>100.94029999999999</v>
      </c>
      <c r="IB190" s="4">
        <v>100.94029999999999</v>
      </c>
      <c r="IC190" s="4">
        <v>99.915199999999999</v>
      </c>
      <c r="ID190" s="4">
        <v>99.915199999999999</v>
      </c>
      <c r="IE190" s="4">
        <v>99.915199999999999</v>
      </c>
      <c r="IF190" s="4">
        <v>97.858199999999997</v>
      </c>
      <c r="IG190" s="4">
        <v>97.858199999999997</v>
      </c>
      <c r="IH190" s="4">
        <v>97.858199999999997</v>
      </c>
      <c r="II190" s="4">
        <v>98.921000000000006</v>
      </c>
      <c r="IJ190" s="28">
        <v>98.921000000000006</v>
      </c>
    </row>
    <row r="191" spans="1:244" s="94" customFormat="1" ht="11.1" customHeight="1" x14ac:dyDescent="0.2">
      <c r="A191" s="95" t="s">
        <v>2390</v>
      </c>
      <c r="B191"/>
      <c r="C191" t="s">
        <v>5640</v>
      </c>
      <c r="D191" s="46" t="s">
        <v>526</v>
      </c>
      <c r="E191" s="58"/>
      <c r="F191" s="34"/>
      <c r="G191" s="34"/>
      <c r="H191" s="34"/>
      <c r="I191" s="34" t="str">
        <f>IF(LEFT($J$1,1)="1",VLOOKUP($A191,PPI_IPI_PGA_PGAI!$A:$I,2,FALSE),IF(LEFT($J$1,1)="2",VLOOKUP($A191,PPI_IPI_PGA_PGAI!$A:$I,3,FALSE),IF(LEFT($J$1,1)="3",VLOOKUP($A191,PPI_IPI_PGA_PGAI!$A:$I,4,FALSE),VLOOKUP($A191,PPI_IPI_PGA_PGAI!$A:$I,5,FALSE))))</f>
        <v>Sonstige Metallwaren</v>
      </c>
      <c r="J191" s="34"/>
      <c r="K191" s="34"/>
      <c r="L191" s="34"/>
      <c r="M191" s="34"/>
      <c r="N191" s="191"/>
      <c r="O191" s="5">
        <v>0.25409999999999999</v>
      </c>
      <c r="P191" s="153" t="s">
        <v>5719</v>
      </c>
      <c r="Q191" s="153" t="s">
        <v>5719</v>
      </c>
      <c r="R191" s="153" t="s">
        <v>5719</v>
      </c>
      <c r="S191" s="153" t="s">
        <v>5719</v>
      </c>
      <c r="T191" s="153" t="s">
        <v>5719</v>
      </c>
      <c r="U191" s="153" t="s">
        <v>5719</v>
      </c>
      <c r="V191" s="153" t="s">
        <v>5719</v>
      </c>
      <c r="W191" s="153" t="s">
        <v>5719</v>
      </c>
      <c r="X191" s="153" t="s">
        <v>5719</v>
      </c>
      <c r="Y191" s="153" t="s">
        <v>5719</v>
      </c>
      <c r="Z191" s="153" t="s">
        <v>5719</v>
      </c>
      <c r="AA191" s="153" t="s">
        <v>5719</v>
      </c>
      <c r="AB191" s="153" t="s">
        <v>5719</v>
      </c>
      <c r="AC191" s="153" t="s">
        <v>5719</v>
      </c>
      <c r="AD191" s="153" t="s">
        <v>5719</v>
      </c>
      <c r="AE191" s="153" t="s">
        <v>5719</v>
      </c>
      <c r="AF191" s="153" t="s">
        <v>5719</v>
      </c>
      <c r="AG191" s="153" t="s">
        <v>5719</v>
      </c>
      <c r="AH191" s="153" t="s">
        <v>5719</v>
      </c>
      <c r="AI191" s="153" t="s">
        <v>5719</v>
      </c>
      <c r="AJ191" s="153" t="s">
        <v>5719</v>
      </c>
      <c r="AK191" s="153" t="s">
        <v>5719</v>
      </c>
      <c r="AL191" s="153" t="s">
        <v>5719</v>
      </c>
      <c r="AM191" s="153" t="s">
        <v>5719</v>
      </c>
      <c r="AN191" s="153" t="s">
        <v>5719</v>
      </c>
      <c r="AO191" s="153" t="s">
        <v>5719</v>
      </c>
      <c r="AP191" s="153" t="s">
        <v>5719</v>
      </c>
      <c r="AQ191" s="153" t="s">
        <v>5719</v>
      </c>
      <c r="AR191" s="153" t="s">
        <v>5719</v>
      </c>
      <c r="AS191" s="153" t="s">
        <v>5719</v>
      </c>
      <c r="AT191" s="153" t="s">
        <v>5719</v>
      </c>
      <c r="AU191" s="153" t="s">
        <v>5719</v>
      </c>
      <c r="AV191" s="153" t="s">
        <v>5719</v>
      </c>
      <c r="AW191" s="153" t="s">
        <v>5719</v>
      </c>
      <c r="AX191" s="153" t="s">
        <v>5719</v>
      </c>
      <c r="AY191" s="153" t="s">
        <v>5719</v>
      </c>
      <c r="AZ191" s="153" t="s">
        <v>5719</v>
      </c>
      <c r="BA191" s="153" t="s">
        <v>5719</v>
      </c>
      <c r="BB191" s="153" t="s">
        <v>5719</v>
      </c>
      <c r="BC191" s="153" t="s">
        <v>5719</v>
      </c>
      <c r="BD191" s="153" t="s">
        <v>5719</v>
      </c>
      <c r="BE191" s="153" t="s">
        <v>5719</v>
      </c>
      <c r="BF191" s="153" t="s">
        <v>5719</v>
      </c>
      <c r="BG191" s="153" t="s">
        <v>5719</v>
      </c>
      <c r="BH191" s="153" t="s">
        <v>5719</v>
      </c>
      <c r="BI191" s="153" t="s">
        <v>5719</v>
      </c>
      <c r="BJ191" s="153" t="s">
        <v>5719</v>
      </c>
      <c r="BK191" s="153" t="s">
        <v>5719</v>
      </c>
      <c r="BL191" s="153" t="s">
        <v>5719</v>
      </c>
      <c r="BM191" s="153" t="s">
        <v>5719</v>
      </c>
      <c r="BN191" s="153" t="s">
        <v>5719</v>
      </c>
      <c r="BO191" s="153" t="s">
        <v>5719</v>
      </c>
      <c r="BP191" s="153" t="s">
        <v>5719</v>
      </c>
      <c r="BQ191" s="153" t="s">
        <v>5719</v>
      </c>
      <c r="BR191" s="153" t="s">
        <v>5719</v>
      </c>
      <c r="BS191" s="153" t="s">
        <v>5719</v>
      </c>
      <c r="BT191" s="153" t="s">
        <v>5719</v>
      </c>
      <c r="BU191" s="153" t="s">
        <v>5719</v>
      </c>
      <c r="BV191" s="153" t="s">
        <v>5719</v>
      </c>
      <c r="BW191" s="153" t="s">
        <v>5719</v>
      </c>
      <c r="BX191" s="153" t="s">
        <v>5719</v>
      </c>
      <c r="BY191" s="153" t="s">
        <v>5719</v>
      </c>
      <c r="BZ191" s="153" t="s">
        <v>5719</v>
      </c>
      <c r="CA191" s="153" t="s">
        <v>5719</v>
      </c>
      <c r="CB191" s="153" t="s">
        <v>5719</v>
      </c>
      <c r="CC191" s="153" t="s">
        <v>5719</v>
      </c>
      <c r="CD191" s="153" t="s">
        <v>5719</v>
      </c>
      <c r="CE191" s="153" t="s">
        <v>5719</v>
      </c>
      <c r="CF191" s="153" t="s">
        <v>5719</v>
      </c>
      <c r="CG191" s="153" t="s">
        <v>5719</v>
      </c>
      <c r="CH191" s="153" t="s">
        <v>5719</v>
      </c>
      <c r="CI191" s="153" t="s">
        <v>5719</v>
      </c>
      <c r="CJ191" s="153" t="s">
        <v>5719</v>
      </c>
      <c r="CK191" s="153" t="s">
        <v>5719</v>
      </c>
      <c r="CL191" s="153" t="s">
        <v>5719</v>
      </c>
      <c r="CM191" s="153" t="s">
        <v>5719</v>
      </c>
      <c r="CN191" s="153" t="s">
        <v>5719</v>
      </c>
      <c r="CO191" s="153" t="s">
        <v>5719</v>
      </c>
      <c r="CP191" s="153" t="s">
        <v>5719</v>
      </c>
      <c r="CQ191" s="153" t="s">
        <v>5719</v>
      </c>
      <c r="CR191" s="153" t="s">
        <v>5719</v>
      </c>
      <c r="CS191" s="153" t="s">
        <v>5719</v>
      </c>
      <c r="CT191" s="153" t="s">
        <v>5719</v>
      </c>
      <c r="CU191" s="153" t="s">
        <v>5719</v>
      </c>
      <c r="CV191" s="153" t="s">
        <v>5719</v>
      </c>
      <c r="CW191" s="153" t="s">
        <v>5719</v>
      </c>
      <c r="CX191" s="153" t="s">
        <v>5719</v>
      </c>
      <c r="CY191" s="153" t="s">
        <v>5719</v>
      </c>
      <c r="CZ191" s="153" t="s">
        <v>5719</v>
      </c>
      <c r="DA191" s="153" t="s">
        <v>5719</v>
      </c>
      <c r="DB191" s="153" t="s">
        <v>5719</v>
      </c>
      <c r="DC191" s="153" t="s">
        <v>5719</v>
      </c>
      <c r="DD191" s="153" t="s">
        <v>5719</v>
      </c>
      <c r="DE191" s="153" t="s">
        <v>5719</v>
      </c>
      <c r="DF191" s="153" t="s">
        <v>5719</v>
      </c>
      <c r="DG191" s="153" t="s">
        <v>5719</v>
      </c>
      <c r="DH191" s="153" t="s">
        <v>5719</v>
      </c>
      <c r="DI191" s="153" t="s">
        <v>5719</v>
      </c>
      <c r="DJ191" s="153" t="s">
        <v>5719</v>
      </c>
      <c r="DK191" s="153" t="s">
        <v>5719</v>
      </c>
      <c r="DL191" s="153" t="s">
        <v>5719</v>
      </c>
      <c r="DM191" s="153" t="s">
        <v>5719</v>
      </c>
      <c r="DN191" s="153" t="s">
        <v>5719</v>
      </c>
      <c r="DO191" s="153" t="s">
        <v>5719</v>
      </c>
      <c r="DP191" s="153" t="s">
        <v>5719</v>
      </c>
      <c r="DQ191" s="153" t="s">
        <v>5719</v>
      </c>
      <c r="DR191" s="153" t="s">
        <v>5719</v>
      </c>
      <c r="DS191" s="153" t="s">
        <v>5719</v>
      </c>
      <c r="DT191" s="153" t="s">
        <v>5719</v>
      </c>
      <c r="DU191" s="153" t="s">
        <v>5719</v>
      </c>
      <c r="DV191" s="153" t="s">
        <v>5719</v>
      </c>
      <c r="DW191" s="153" t="s">
        <v>5719</v>
      </c>
      <c r="DX191" s="153" t="s">
        <v>5719</v>
      </c>
      <c r="DY191" s="153" t="s">
        <v>5719</v>
      </c>
      <c r="DZ191" s="153" t="s">
        <v>5719</v>
      </c>
      <c r="EA191" s="153" t="s">
        <v>5719</v>
      </c>
      <c r="EB191" s="153" t="s">
        <v>5719</v>
      </c>
      <c r="EC191" s="153" t="s">
        <v>5719</v>
      </c>
      <c r="ED191" s="153" t="s">
        <v>5719</v>
      </c>
      <c r="EE191" s="153" t="s">
        <v>5719</v>
      </c>
      <c r="EF191" s="153" t="s">
        <v>5719</v>
      </c>
      <c r="EG191" s="153" t="s">
        <v>5719</v>
      </c>
      <c r="EH191" s="153" t="s">
        <v>5719</v>
      </c>
      <c r="EI191" s="153" t="s">
        <v>5719</v>
      </c>
      <c r="EJ191" s="153" t="s">
        <v>5719</v>
      </c>
      <c r="EK191" s="153" t="s">
        <v>5719</v>
      </c>
      <c r="EL191" s="153" t="s">
        <v>5719</v>
      </c>
      <c r="EM191" s="153" t="s">
        <v>5719</v>
      </c>
      <c r="EN191" s="153" t="s">
        <v>5719</v>
      </c>
      <c r="EO191" s="153" t="s">
        <v>5719</v>
      </c>
      <c r="EP191" s="153" t="s">
        <v>5719</v>
      </c>
      <c r="EQ191" s="153" t="s">
        <v>5719</v>
      </c>
      <c r="ER191" s="153" t="s">
        <v>5719</v>
      </c>
      <c r="ES191" s="153" t="s">
        <v>5719</v>
      </c>
      <c r="ET191" s="153" t="s">
        <v>5719</v>
      </c>
      <c r="EU191" s="153" t="s">
        <v>5719</v>
      </c>
      <c r="EV191" s="153" t="s">
        <v>5719</v>
      </c>
      <c r="EW191" s="153" t="s">
        <v>5719</v>
      </c>
      <c r="EX191" s="153" t="s">
        <v>5719</v>
      </c>
      <c r="EY191" s="153" t="s">
        <v>5719</v>
      </c>
      <c r="EZ191" s="153" t="s">
        <v>5719</v>
      </c>
      <c r="FA191" s="153" t="s">
        <v>5719</v>
      </c>
      <c r="FB191" s="153" t="s">
        <v>5719</v>
      </c>
      <c r="FC191" s="153" t="s">
        <v>5719</v>
      </c>
      <c r="FD191" s="153" t="s">
        <v>5719</v>
      </c>
      <c r="FE191" s="153" t="s">
        <v>5719</v>
      </c>
      <c r="FF191" s="153" t="s">
        <v>5719</v>
      </c>
      <c r="FG191" s="153" t="s">
        <v>5719</v>
      </c>
      <c r="FH191" s="153" t="s">
        <v>5719</v>
      </c>
      <c r="FI191" s="153" t="s">
        <v>5719</v>
      </c>
      <c r="FJ191" s="153" t="s">
        <v>5719</v>
      </c>
      <c r="FK191" s="22">
        <v>99.7834</v>
      </c>
      <c r="FL191" s="22">
        <v>101.1464</v>
      </c>
      <c r="FM191" s="22">
        <v>101.1464</v>
      </c>
      <c r="FN191" s="22">
        <v>101.1464</v>
      </c>
      <c r="FO191" s="22">
        <v>100.7315</v>
      </c>
      <c r="FP191" s="22">
        <v>100.7315</v>
      </c>
      <c r="FQ191" s="22">
        <v>100.7315</v>
      </c>
      <c r="FR191" s="22">
        <v>100.5521</v>
      </c>
      <c r="FS191" s="22">
        <v>100.5521</v>
      </c>
      <c r="FT191" s="22">
        <v>100.5521</v>
      </c>
      <c r="FU191" s="22">
        <v>100.2937</v>
      </c>
      <c r="FV191" s="22">
        <v>100.2937</v>
      </c>
      <c r="FW191" s="22">
        <v>100.2937</v>
      </c>
      <c r="FX191" s="22">
        <v>99.344499999999996</v>
      </c>
      <c r="FY191" s="22">
        <v>99.344499999999996</v>
      </c>
      <c r="FZ191" s="22">
        <v>99.344499999999996</v>
      </c>
      <c r="GA191" s="22">
        <v>99.269300000000001</v>
      </c>
      <c r="GB191" s="22">
        <v>99.269300000000001</v>
      </c>
      <c r="GC191" s="22">
        <v>99.269300000000001</v>
      </c>
      <c r="GD191" s="22">
        <v>101.09690000000001</v>
      </c>
      <c r="GE191" s="22">
        <v>101.09690000000001</v>
      </c>
      <c r="GF191" s="22">
        <v>101.09690000000001</v>
      </c>
      <c r="GG191" s="22">
        <v>104.6923</v>
      </c>
      <c r="GH191" s="22">
        <v>104.6923</v>
      </c>
      <c r="GI191" s="22">
        <v>104.6923</v>
      </c>
      <c r="GJ191" s="22">
        <v>105.0485</v>
      </c>
      <c r="GK191" s="22">
        <v>105.0485</v>
      </c>
      <c r="GL191" s="22">
        <v>105.0485</v>
      </c>
      <c r="GM191" s="22">
        <v>104.8449</v>
      </c>
      <c r="GN191" s="22">
        <v>104.8449</v>
      </c>
      <c r="GO191" s="22">
        <v>104.8449</v>
      </c>
      <c r="GP191" s="22">
        <v>104.5684</v>
      </c>
      <c r="GQ191" s="22">
        <v>104.5684</v>
      </c>
      <c r="GR191" s="22">
        <v>104.5684</v>
      </c>
      <c r="GS191" s="22">
        <v>104.1377</v>
      </c>
      <c r="GT191" s="22">
        <v>104.1377</v>
      </c>
      <c r="GU191" s="22">
        <v>104.1377</v>
      </c>
      <c r="GV191" s="22">
        <v>102.7777</v>
      </c>
      <c r="GW191" s="22">
        <v>102.7777</v>
      </c>
      <c r="GX191" s="22">
        <v>102.7777</v>
      </c>
      <c r="GY191" s="22">
        <v>101.64709999999999</v>
      </c>
      <c r="GZ191" s="22">
        <v>101.64709999999999</v>
      </c>
      <c r="HA191" s="22">
        <v>101.64709999999999</v>
      </c>
      <c r="HB191" s="22">
        <v>101.5368</v>
      </c>
      <c r="HC191" s="22">
        <v>101.5368</v>
      </c>
      <c r="HD191" s="22">
        <v>101.5368</v>
      </c>
      <c r="HE191" s="22">
        <v>100.4662</v>
      </c>
      <c r="HF191" s="22">
        <v>100.4662</v>
      </c>
      <c r="HG191" s="22">
        <v>100.4662</v>
      </c>
      <c r="HH191" s="22">
        <v>100.244</v>
      </c>
      <c r="HI191" s="22">
        <v>100.244</v>
      </c>
      <c r="HJ191" s="22">
        <v>100.244</v>
      </c>
      <c r="HK191" s="22">
        <v>99.017300000000006</v>
      </c>
      <c r="HL191" s="22">
        <v>99.017300000000006</v>
      </c>
      <c r="HM191" s="22">
        <v>99.017300000000006</v>
      </c>
      <c r="HN191" s="22">
        <v>99.162499999999994</v>
      </c>
      <c r="HO191" s="22">
        <v>99.162499999999994</v>
      </c>
      <c r="HP191" s="22">
        <v>99.162499999999994</v>
      </c>
      <c r="HQ191" s="22">
        <v>100</v>
      </c>
      <c r="HR191" s="22">
        <v>100</v>
      </c>
      <c r="HS191" s="167">
        <v>100</v>
      </c>
      <c r="HT191" s="22">
        <v>100.0145</v>
      </c>
      <c r="HU191" s="4">
        <v>100.0145</v>
      </c>
      <c r="HV191" s="4">
        <v>100.0145</v>
      </c>
      <c r="HW191" s="4">
        <v>102.85299999999999</v>
      </c>
      <c r="HX191" s="4">
        <v>102.85299999999999</v>
      </c>
      <c r="HY191" s="4">
        <v>102.85299999999999</v>
      </c>
      <c r="HZ191" s="4">
        <v>104.4935</v>
      </c>
      <c r="IA191" s="4">
        <v>104.4935</v>
      </c>
      <c r="IB191" s="4">
        <v>104.4935</v>
      </c>
      <c r="IC191" s="4">
        <v>105.0432</v>
      </c>
      <c r="ID191" s="4">
        <v>105.0432</v>
      </c>
      <c r="IE191" s="4">
        <v>105.0432</v>
      </c>
      <c r="IF191" s="4">
        <v>107.8265</v>
      </c>
      <c r="IG191" s="4">
        <v>107.8265</v>
      </c>
      <c r="IH191" s="4">
        <v>107.8265</v>
      </c>
      <c r="II191" s="4">
        <v>115.09569999999999</v>
      </c>
      <c r="IJ191" s="28">
        <v>115.09569999999999</v>
      </c>
    </row>
    <row r="192" spans="1:244" s="94" customFormat="1" ht="11.1" customHeight="1" x14ac:dyDescent="0.2">
      <c r="A192" s="95" t="s">
        <v>2391</v>
      </c>
      <c r="B192"/>
      <c r="C192" t="s">
        <v>5641</v>
      </c>
      <c r="D192" s="46" t="s">
        <v>152</v>
      </c>
      <c r="E192" s="58"/>
      <c r="F192" s="34"/>
      <c r="G192" s="34" t="str">
        <f>IF(LEFT($J$1,1)="1",VLOOKUP($A192,PPI_IPI_PGA_PGAI!$A:$I,2,FALSE),IF(LEFT($J$1,1)="2",VLOOKUP($A192,PPI_IPI_PGA_PGAI!$A:$I,3,FALSE),IF(LEFT($J$1,1)="3",VLOOKUP($A192,PPI_IPI_PGA_PGAI!$A:$I,4,FALSE),VLOOKUP($A192,PPI_IPI_PGA_PGAI!$A:$I,5,FALSE))))</f>
        <v>Datenverarbeitungsgeräte, elektronische und optische Erzeugnisse</v>
      </c>
      <c r="H192" s="34"/>
      <c r="I192" s="34"/>
      <c r="J192" s="34"/>
      <c r="K192" s="34"/>
      <c r="L192" s="34"/>
      <c r="M192" s="34"/>
      <c r="N192" s="191"/>
      <c r="O192" s="5">
        <v>14.5092</v>
      </c>
      <c r="P192" s="22">
        <v>95.688199999999995</v>
      </c>
      <c r="Q192" s="22">
        <v>95.688199999999995</v>
      </c>
      <c r="R192" s="22">
        <v>95.688199999999995</v>
      </c>
      <c r="S192" s="22">
        <v>95.688199999999995</v>
      </c>
      <c r="T192" s="22">
        <v>95.688199999999995</v>
      </c>
      <c r="U192" s="22">
        <v>95.956699999999998</v>
      </c>
      <c r="V192" s="22">
        <v>96.386099999999999</v>
      </c>
      <c r="W192" s="22">
        <v>96.386099999999999</v>
      </c>
      <c r="X192" s="22">
        <v>96.386099999999999</v>
      </c>
      <c r="Y192" s="22">
        <v>96.386099999999999</v>
      </c>
      <c r="Z192" s="22">
        <v>96.386099999999999</v>
      </c>
      <c r="AA192" s="22">
        <v>97.3994</v>
      </c>
      <c r="AB192" s="22">
        <v>97.445999999999998</v>
      </c>
      <c r="AC192" s="22">
        <v>97.445999999999998</v>
      </c>
      <c r="AD192" s="22">
        <v>97.445999999999998</v>
      </c>
      <c r="AE192" s="22">
        <v>97.445999999999998</v>
      </c>
      <c r="AF192" s="22">
        <v>97.445999999999998</v>
      </c>
      <c r="AG192" s="22">
        <v>97.526899999999998</v>
      </c>
      <c r="AH192" s="22">
        <v>97.606300000000005</v>
      </c>
      <c r="AI192" s="22">
        <v>97.606300000000005</v>
      </c>
      <c r="AJ192" s="22">
        <v>97.606300000000005</v>
      </c>
      <c r="AK192" s="22">
        <v>97.606300000000005</v>
      </c>
      <c r="AL192" s="22">
        <v>97.606300000000005</v>
      </c>
      <c r="AM192" s="22">
        <v>97.742400000000004</v>
      </c>
      <c r="AN192" s="22">
        <v>97.865799999999993</v>
      </c>
      <c r="AO192" s="22">
        <v>97.865799999999993</v>
      </c>
      <c r="AP192" s="22">
        <v>97.865799999999993</v>
      </c>
      <c r="AQ192" s="22">
        <v>97.865799999999993</v>
      </c>
      <c r="AR192" s="22">
        <v>97.865799999999993</v>
      </c>
      <c r="AS192" s="22">
        <v>97.710700000000003</v>
      </c>
      <c r="AT192" s="22">
        <v>98.126300000000001</v>
      </c>
      <c r="AU192" s="22">
        <v>98.126300000000001</v>
      </c>
      <c r="AV192" s="22">
        <v>98.126300000000001</v>
      </c>
      <c r="AW192" s="22">
        <v>98.126300000000001</v>
      </c>
      <c r="AX192" s="22">
        <v>98.126300000000001</v>
      </c>
      <c r="AY192" s="22">
        <v>98.8095</v>
      </c>
      <c r="AZ192" s="22">
        <v>99.874499999999998</v>
      </c>
      <c r="BA192" s="22">
        <v>99.874499999999998</v>
      </c>
      <c r="BB192" s="22">
        <v>99.874499999999998</v>
      </c>
      <c r="BC192" s="22">
        <v>99.874499999999998</v>
      </c>
      <c r="BD192" s="22">
        <v>99.874499999999998</v>
      </c>
      <c r="BE192" s="22">
        <v>99.812200000000004</v>
      </c>
      <c r="BF192" s="22">
        <v>100.07810000000001</v>
      </c>
      <c r="BG192" s="22">
        <v>100.07810000000001</v>
      </c>
      <c r="BH192" s="22">
        <v>100.07810000000001</v>
      </c>
      <c r="BI192" s="22">
        <v>100.07810000000001</v>
      </c>
      <c r="BJ192" s="22">
        <v>100.07810000000001</v>
      </c>
      <c r="BK192" s="22">
        <v>100.44750000000001</v>
      </c>
      <c r="BL192" s="22">
        <v>101.52930000000001</v>
      </c>
      <c r="BM192" s="22">
        <v>101.52930000000001</v>
      </c>
      <c r="BN192" s="22">
        <v>101.52930000000001</v>
      </c>
      <c r="BO192" s="22">
        <v>101.52930000000001</v>
      </c>
      <c r="BP192" s="22">
        <v>101.52930000000001</v>
      </c>
      <c r="BQ192" s="22">
        <v>101.07380000000001</v>
      </c>
      <c r="BR192" s="22">
        <v>101.42829999999999</v>
      </c>
      <c r="BS192" s="22">
        <v>101.42829999999999</v>
      </c>
      <c r="BT192" s="22">
        <v>101.42829999999999</v>
      </c>
      <c r="BU192" s="22">
        <v>101.42829999999999</v>
      </c>
      <c r="BV192" s="22">
        <v>101.42829999999999</v>
      </c>
      <c r="BW192" s="22">
        <v>102.07989999999999</v>
      </c>
      <c r="BX192" s="22">
        <v>103.4174</v>
      </c>
      <c r="BY192" s="22">
        <v>103.4174</v>
      </c>
      <c r="BZ192" s="22">
        <v>103.4174</v>
      </c>
      <c r="CA192" s="22">
        <v>103.4174</v>
      </c>
      <c r="CB192" s="22">
        <v>103.4174</v>
      </c>
      <c r="CC192" s="22">
        <v>103.325</v>
      </c>
      <c r="CD192" s="22">
        <v>103.7201</v>
      </c>
      <c r="CE192" s="22">
        <v>103.7201</v>
      </c>
      <c r="CF192" s="22">
        <v>103.7201</v>
      </c>
      <c r="CG192" s="22">
        <v>103.7201</v>
      </c>
      <c r="CH192" s="22">
        <v>103.7201</v>
      </c>
      <c r="CI192" s="22">
        <v>103.8828</v>
      </c>
      <c r="CJ192" s="22">
        <v>104.1194</v>
      </c>
      <c r="CK192" s="22">
        <v>104.1194</v>
      </c>
      <c r="CL192" s="22">
        <v>104.1194</v>
      </c>
      <c r="CM192" s="22">
        <v>104.1194</v>
      </c>
      <c r="CN192" s="22">
        <v>104.1194</v>
      </c>
      <c r="CO192" s="22">
        <v>103.8899</v>
      </c>
      <c r="CP192" s="22">
        <v>103.8432</v>
      </c>
      <c r="CQ192" s="22">
        <v>103.8432</v>
      </c>
      <c r="CR192" s="22">
        <v>103.8432</v>
      </c>
      <c r="CS192" s="22">
        <v>103.8432</v>
      </c>
      <c r="CT192" s="22">
        <v>103.8432</v>
      </c>
      <c r="CU192" s="22">
        <v>103.28530000000001</v>
      </c>
      <c r="CV192" s="22">
        <v>103.2449</v>
      </c>
      <c r="CW192" s="22">
        <v>103.2449</v>
      </c>
      <c r="CX192" s="22">
        <v>103.2449</v>
      </c>
      <c r="CY192" s="22">
        <v>103.2449</v>
      </c>
      <c r="CZ192" s="22">
        <v>103.2449</v>
      </c>
      <c r="DA192" s="22">
        <v>103.1435</v>
      </c>
      <c r="DB192" s="22">
        <v>103.1427</v>
      </c>
      <c r="DC192" s="22">
        <v>103.1427</v>
      </c>
      <c r="DD192" s="22">
        <v>102.78700000000001</v>
      </c>
      <c r="DE192" s="22">
        <v>102.78700000000001</v>
      </c>
      <c r="DF192" s="22">
        <v>102.78700000000001</v>
      </c>
      <c r="DG192" s="22">
        <v>102.60850000000001</v>
      </c>
      <c r="DH192" s="22">
        <v>102.60850000000001</v>
      </c>
      <c r="DI192" s="22">
        <v>102.60850000000001</v>
      </c>
      <c r="DJ192" s="22">
        <v>101.8857</v>
      </c>
      <c r="DK192" s="22">
        <v>101.8857</v>
      </c>
      <c r="DL192" s="22">
        <v>101.8857</v>
      </c>
      <c r="DM192" s="22">
        <v>102.3822</v>
      </c>
      <c r="DN192" s="22">
        <v>102.3822</v>
      </c>
      <c r="DO192" s="22">
        <v>102.3822</v>
      </c>
      <c r="DP192" s="22">
        <v>102.595</v>
      </c>
      <c r="DQ192" s="22">
        <v>102.595</v>
      </c>
      <c r="DR192" s="22">
        <v>102.595</v>
      </c>
      <c r="DS192" s="22">
        <v>102.0778</v>
      </c>
      <c r="DT192" s="22">
        <v>102.0778</v>
      </c>
      <c r="DU192" s="22">
        <v>102.0778</v>
      </c>
      <c r="DV192" s="22">
        <v>102.408</v>
      </c>
      <c r="DW192" s="22">
        <v>102.408</v>
      </c>
      <c r="DX192" s="22">
        <v>102.408</v>
      </c>
      <c r="DY192" s="22">
        <v>102.0446</v>
      </c>
      <c r="DZ192" s="22">
        <v>102.0446</v>
      </c>
      <c r="EA192" s="22">
        <v>102.0446</v>
      </c>
      <c r="EB192" s="22">
        <v>101.8094</v>
      </c>
      <c r="EC192" s="22">
        <v>101.8094</v>
      </c>
      <c r="ED192" s="22">
        <v>101.8094</v>
      </c>
      <c r="EE192" s="22">
        <v>102.7366</v>
      </c>
      <c r="EF192" s="22">
        <v>102.7366</v>
      </c>
      <c r="EG192" s="22">
        <v>102.7366</v>
      </c>
      <c r="EH192" s="22">
        <v>102.4042</v>
      </c>
      <c r="EI192" s="22">
        <v>102.4042</v>
      </c>
      <c r="EJ192" s="22">
        <v>102.4042</v>
      </c>
      <c r="EK192" s="22">
        <v>101.6938</v>
      </c>
      <c r="EL192" s="22">
        <v>101.6938</v>
      </c>
      <c r="EM192" s="22">
        <v>101.6938</v>
      </c>
      <c r="EN192" s="22">
        <v>101.8635</v>
      </c>
      <c r="EO192" s="22">
        <v>101.8635</v>
      </c>
      <c r="EP192" s="22">
        <v>101.8635</v>
      </c>
      <c r="EQ192" s="22">
        <v>101.1041</v>
      </c>
      <c r="ER192" s="22">
        <v>101.1041</v>
      </c>
      <c r="ES192" s="22">
        <v>101.1041</v>
      </c>
      <c r="ET192" s="22">
        <v>100.21899999999999</v>
      </c>
      <c r="EU192" s="22">
        <v>100.21899999999999</v>
      </c>
      <c r="EV192" s="22">
        <v>100.21899999999999</v>
      </c>
      <c r="EW192" s="22">
        <v>100.5596</v>
      </c>
      <c r="EX192" s="22">
        <v>100.5596</v>
      </c>
      <c r="EY192" s="22">
        <v>100.5596</v>
      </c>
      <c r="EZ192" s="22">
        <v>101.2663</v>
      </c>
      <c r="FA192" s="22">
        <v>101.2663</v>
      </c>
      <c r="FB192" s="22">
        <v>101.2663</v>
      </c>
      <c r="FC192" s="22">
        <v>98.968699999999998</v>
      </c>
      <c r="FD192" s="22">
        <v>98.968699999999998</v>
      </c>
      <c r="FE192" s="22">
        <v>98.968699999999998</v>
      </c>
      <c r="FF192" s="22">
        <v>98.0732</v>
      </c>
      <c r="FG192" s="22">
        <v>98.0732</v>
      </c>
      <c r="FH192" s="22">
        <v>98.0732</v>
      </c>
      <c r="FI192" s="22">
        <v>99.159300000000002</v>
      </c>
      <c r="FJ192" s="22">
        <v>99.159300000000002</v>
      </c>
      <c r="FK192" s="22">
        <v>99.159300000000002</v>
      </c>
      <c r="FL192" s="22">
        <v>99.276399999999995</v>
      </c>
      <c r="FM192" s="22">
        <v>99.276399999999995</v>
      </c>
      <c r="FN192" s="22">
        <v>99.276399999999995</v>
      </c>
      <c r="FO192" s="22">
        <v>99.396100000000004</v>
      </c>
      <c r="FP192" s="22">
        <v>99.396100000000004</v>
      </c>
      <c r="FQ192" s="22">
        <v>99.396100000000004</v>
      </c>
      <c r="FR192" s="22">
        <v>99.048900000000003</v>
      </c>
      <c r="FS192" s="22">
        <v>99.048900000000003</v>
      </c>
      <c r="FT192" s="22">
        <v>99.048900000000003</v>
      </c>
      <c r="FU192" s="22">
        <v>99.125100000000003</v>
      </c>
      <c r="FV192" s="22">
        <v>99.125100000000003</v>
      </c>
      <c r="FW192" s="22">
        <v>99.125100000000003</v>
      </c>
      <c r="FX192" s="22">
        <v>99.379499999999993</v>
      </c>
      <c r="FY192" s="22">
        <v>99.379499999999993</v>
      </c>
      <c r="FZ192" s="22">
        <v>99.379499999999993</v>
      </c>
      <c r="GA192" s="22">
        <v>99.191800000000001</v>
      </c>
      <c r="GB192" s="22">
        <v>99.191800000000001</v>
      </c>
      <c r="GC192" s="22">
        <v>99.191800000000001</v>
      </c>
      <c r="GD192" s="22">
        <v>98.681899999999999</v>
      </c>
      <c r="GE192" s="22">
        <v>98.681899999999999</v>
      </c>
      <c r="GF192" s="22">
        <v>98.681899999999999</v>
      </c>
      <c r="GG192" s="22">
        <v>98.645099999999999</v>
      </c>
      <c r="GH192" s="22">
        <v>98.645099999999999</v>
      </c>
      <c r="GI192" s="22">
        <v>98.645099999999999</v>
      </c>
      <c r="GJ192" s="22">
        <v>99.135300000000001</v>
      </c>
      <c r="GK192" s="22">
        <v>99.135300000000001</v>
      </c>
      <c r="GL192" s="22">
        <v>99.135300000000001</v>
      </c>
      <c r="GM192" s="22">
        <v>98.894000000000005</v>
      </c>
      <c r="GN192" s="22">
        <v>98.894000000000005</v>
      </c>
      <c r="GO192" s="22">
        <v>98.894000000000005</v>
      </c>
      <c r="GP192" s="22">
        <v>99.636099999999999</v>
      </c>
      <c r="GQ192" s="22">
        <v>99.636099999999999</v>
      </c>
      <c r="GR192" s="22">
        <v>99.636099999999999</v>
      </c>
      <c r="GS192" s="22">
        <v>99.035300000000007</v>
      </c>
      <c r="GT192" s="22">
        <v>99.035300000000007</v>
      </c>
      <c r="GU192" s="22">
        <v>99.035300000000007</v>
      </c>
      <c r="GV192" s="22">
        <v>99.29</v>
      </c>
      <c r="GW192" s="22">
        <v>99.29</v>
      </c>
      <c r="GX192" s="22">
        <v>99.29</v>
      </c>
      <c r="GY192" s="22">
        <v>99.743899999999996</v>
      </c>
      <c r="GZ192" s="22">
        <v>99.743899999999996</v>
      </c>
      <c r="HA192" s="22">
        <v>99.743899999999996</v>
      </c>
      <c r="HB192" s="22">
        <v>99.548699999999997</v>
      </c>
      <c r="HC192" s="22">
        <v>99.548699999999997</v>
      </c>
      <c r="HD192" s="22">
        <v>99.548699999999997</v>
      </c>
      <c r="HE192" s="22">
        <v>99.314499999999995</v>
      </c>
      <c r="HF192" s="22">
        <v>99.314499999999995</v>
      </c>
      <c r="HG192" s="22">
        <v>99.314499999999995</v>
      </c>
      <c r="HH192" s="22">
        <v>99.630799999999994</v>
      </c>
      <c r="HI192" s="22">
        <v>99.630799999999994</v>
      </c>
      <c r="HJ192" s="22">
        <v>99.630799999999994</v>
      </c>
      <c r="HK192" s="22">
        <v>99.312299999999993</v>
      </c>
      <c r="HL192" s="22">
        <v>99.312299999999993</v>
      </c>
      <c r="HM192" s="22">
        <v>99.312299999999993</v>
      </c>
      <c r="HN192" s="22">
        <v>99.389399999999995</v>
      </c>
      <c r="HO192" s="22">
        <v>99.389399999999995</v>
      </c>
      <c r="HP192" s="22">
        <v>99.389399999999995</v>
      </c>
      <c r="HQ192" s="22">
        <v>100</v>
      </c>
      <c r="HR192" s="22">
        <v>100</v>
      </c>
      <c r="HS192" s="167">
        <v>100</v>
      </c>
      <c r="HT192" s="22">
        <v>99.975800000000007</v>
      </c>
      <c r="HU192" s="4">
        <v>99.975800000000007</v>
      </c>
      <c r="HV192" s="4">
        <v>99.975800000000007</v>
      </c>
      <c r="HW192" s="4">
        <v>101.01779999999999</v>
      </c>
      <c r="HX192" s="4">
        <v>101.01779999999999</v>
      </c>
      <c r="HY192" s="4">
        <v>101.01779999999999</v>
      </c>
      <c r="HZ192" s="4">
        <v>100.91889999999999</v>
      </c>
      <c r="IA192" s="4">
        <v>100.91889999999999</v>
      </c>
      <c r="IB192" s="4">
        <v>100.91889999999999</v>
      </c>
      <c r="IC192" s="4">
        <v>101.499</v>
      </c>
      <c r="ID192" s="4">
        <v>101.499</v>
      </c>
      <c r="IE192" s="4">
        <v>101.499</v>
      </c>
      <c r="IF192" s="4">
        <v>102.9512</v>
      </c>
      <c r="IG192" s="4">
        <v>102.9512</v>
      </c>
      <c r="IH192" s="4">
        <v>102.9512</v>
      </c>
      <c r="II192" s="4">
        <v>103.2021</v>
      </c>
      <c r="IJ192" s="28">
        <v>103.2021</v>
      </c>
    </row>
    <row r="193" spans="1:244" s="94" customFormat="1" ht="11.1" customHeight="1" x14ac:dyDescent="0.2">
      <c r="A193" s="95" t="s">
        <v>2392</v>
      </c>
      <c r="B193"/>
      <c r="C193" t="s">
        <v>5642</v>
      </c>
      <c r="D193" s="46" t="s">
        <v>104</v>
      </c>
      <c r="E193" s="58"/>
      <c r="F193" s="34"/>
      <c r="G193" s="34"/>
      <c r="H193" s="34" t="str">
        <f>IF(LEFT($J$1,1)="1",VLOOKUP($A193,PPI_IPI_PGA_PGAI!$A:$I,2,FALSE),IF(LEFT($J$1,1)="2",VLOOKUP($A193,PPI_IPI_PGA_PGAI!$A:$I,3,FALSE),IF(LEFT($J$1,1)="3",VLOOKUP($A193,PPI_IPI_PGA_PGAI!$A:$I,4,FALSE),VLOOKUP($A193,PPI_IPI_PGA_PGAI!$A:$I,5,FALSE))))</f>
        <v>Elektronische Bauelemente und Leiterplatten</v>
      </c>
      <c r="I193" s="34"/>
      <c r="J193" s="34"/>
      <c r="K193" s="34"/>
      <c r="L193" s="34"/>
      <c r="M193" s="34"/>
      <c r="N193" s="191"/>
      <c r="O193" s="5">
        <v>2.5950000000000002</v>
      </c>
      <c r="P193" s="153" t="s">
        <v>5719</v>
      </c>
      <c r="Q193" s="153" t="s">
        <v>5719</v>
      </c>
      <c r="R193" s="153" t="s">
        <v>5719</v>
      </c>
      <c r="S193" s="153" t="s">
        <v>5719</v>
      </c>
      <c r="T193" s="153" t="s">
        <v>5719</v>
      </c>
      <c r="U193" s="153" t="s">
        <v>5719</v>
      </c>
      <c r="V193" s="153" t="s">
        <v>5719</v>
      </c>
      <c r="W193" s="153" t="s">
        <v>5719</v>
      </c>
      <c r="X193" s="153" t="s">
        <v>5719</v>
      </c>
      <c r="Y193" s="153" t="s">
        <v>5719</v>
      </c>
      <c r="Z193" s="153" t="s">
        <v>5719</v>
      </c>
      <c r="AA193" s="153" t="s">
        <v>5719</v>
      </c>
      <c r="AB193" s="153" t="s">
        <v>5719</v>
      </c>
      <c r="AC193" s="153" t="s">
        <v>5719</v>
      </c>
      <c r="AD193" s="153" t="s">
        <v>5719</v>
      </c>
      <c r="AE193" s="153" t="s">
        <v>5719</v>
      </c>
      <c r="AF193" s="153" t="s">
        <v>5719</v>
      </c>
      <c r="AG193" s="153" t="s">
        <v>5719</v>
      </c>
      <c r="AH193" s="153" t="s">
        <v>5719</v>
      </c>
      <c r="AI193" s="153" t="s">
        <v>5719</v>
      </c>
      <c r="AJ193" s="153" t="s">
        <v>5719</v>
      </c>
      <c r="AK193" s="153" t="s">
        <v>5719</v>
      </c>
      <c r="AL193" s="153" t="s">
        <v>5719</v>
      </c>
      <c r="AM193" s="153" t="s">
        <v>5719</v>
      </c>
      <c r="AN193" s="153" t="s">
        <v>5719</v>
      </c>
      <c r="AO193" s="153" t="s">
        <v>5719</v>
      </c>
      <c r="AP193" s="153" t="s">
        <v>5719</v>
      </c>
      <c r="AQ193" s="153" t="s">
        <v>5719</v>
      </c>
      <c r="AR193" s="153" t="s">
        <v>5719</v>
      </c>
      <c r="AS193" s="153" t="s">
        <v>5719</v>
      </c>
      <c r="AT193" s="153" t="s">
        <v>5719</v>
      </c>
      <c r="AU193" s="153" t="s">
        <v>5719</v>
      </c>
      <c r="AV193" s="153" t="s">
        <v>5719</v>
      </c>
      <c r="AW193" s="153" t="s">
        <v>5719</v>
      </c>
      <c r="AX193" s="153" t="s">
        <v>5719</v>
      </c>
      <c r="AY193" s="153" t="s">
        <v>5719</v>
      </c>
      <c r="AZ193" s="153" t="s">
        <v>5719</v>
      </c>
      <c r="BA193" s="153" t="s">
        <v>5719</v>
      </c>
      <c r="BB193" s="153" t="s">
        <v>5719</v>
      </c>
      <c r="BC193" s="153" t="s">
        <v>5719</v>
      </c>
      <c r="BD193" s="153" t="s">
        <v>5719</v>
      </c>
      <c r="BE193" s="153" t="s">
        <v>5719</v>
      </c>
      <c r="BF193" s="153" t="s">
        <v>5719</v>
      </c>
      <c r="BG193" s="153" t="s">
        <v>5719</v>
      </c>
      <c r="BH193" s="153" t="s">
        <v>5719</v>
      </c>
      <c r="BI193" s="153" t="s">
        <v>5719</v>
      </c>
      <c r="BJ193" s="153" t="s">
        <v>5719</v>
      </c>
      <c r="BK193" s="153" t="s">
        <v>5719</v>
      </c>
      <c r="BL193" s="153" t="s">
        <v>5719</v>
      </c>
      <c r="BM193" s="153" t="s">
        <v>5719</v>
      </c>
      <c r="BN193" s="153" t="s">
        <v>5719</v>
      </c>
      <c r="BO193" s="153" t="s">
        <v>5719</v>
      </c>
      <c r="BP193" s="153" t="s">
        <v>5719</v>
      </c>
      <c r="BQ193" s="153" t="s">
        <v>5719</v>
      </c>
      <c r="BR193" s="153" t="s">
        <v>5719</v>
      </c>
      <c r="BS193" s="153" t="s">
        <v>5719</v>
      </c>
      <c r="BT193" s="153" t="s">
        <v>5719</v>
      </c>
      <c r="BU193" s="153" t="s">
        <v>5719</v>
      </c>
      <c r="BV193" s="153" t="s">
        <v>5719</v>
      </c>
      <c r="BW193" s="153" t="s">
        <v>5719</v>
      </c>
      <c r="BX193" s="153" t="s">
        <v>5719</v>
      </c>
      <c r="BY193" s="153" t="s">
        <v>5719</v>
      </c>
      <c r="BZ193" s="153" t="s">
        <v>5719</v>
      </c>
      <c r="CA193" s="153" t="s">
        <v>5719</v>
      </c>
      <c r="CB193" s="153" t="s">
        <v>5719</v>
      </c>
      <c r="CC193" s="153" t="s">
        <v>5719</v>
      </c>
      <c r="CD193" s="153" t="s">
        <v>5719</v>
      </c>
      <c r="CE193" s="153" t="s">
        <v>5719</v>
      </c>
      <c r="CF193" s="153" t="s">
        <v>5719</v>
      </c>
      <c r="CG193" s="153" t="s">
        <v>5719</v>
      </c>
      <c r="CH193" s="153" t="s">
        <v>5719</v>
      </c>
      <c r="CI193" s="153" t="s">
        <v>5719</v>
      </c>
      <c r="CJ193" s="153" t="s">
        <v>5719</v>
      </c>
      <c r="CK193" s="153" t="s">
        <v>5719</v>
      </c>
      <c r="CL193" s="153" t="s">
        <v>5719</v>
      </c>
      <c r="CM193" s="153" t="s">
        <v>5719</v>
      </c>
      <c r="CN193" s="153" t="s">
        <v>5719</v>
      </c>
      <c r="CO193" s="153" t="s">
        <v>5719</v>
      </c>
      <c r="CP193" s="153" t="s">
        <v>5719</v>
      </c>
      <c r="CQ193" s="153" t="s">
        <v>5719</v>
      </c>
      <c r="CR193" s="153" t="s">
        <v>5719</v>
      </c>
      <c r="CS193" s="153" t="s">
        <v>5719</v>
      </c>
      <c r="CT193" s="153" t="s">
        <v>5719</v>
      </c>
      <c r="CU193" s="153" t="s">
        <v>5719</v>
      </c>
      <c r="CV193" s="153" t="s">
        <v>5719</v>
      </c>
      <c r="CW193" s="153" t="s">
        <v>5719</v>
      </c>
      <c r="CX193" s="153" t="s">
        <v>5719</v>
      </c>
      <c r="CY193" s="153" t="s">
        <v>5719</v>
      </c>
      <c r="CZ193" s="153" t="s">
        <v>5719</v>
      </c>
      <c r="DA193" s="153" t="s">
        <v>5719</v>
      </c>
      <c r="DB193" s="153" t="s">
        <v>5719</v>
      </c>
      <c r="DC193" s="22">
        <v>113.2255</v>
      </c>
      <c r="DD193" s="22">
        <v>113.02460000000001</v>
      </c>
      <c r="DE193" s="22">
        <v>113.02460000000001</v>
      </c>
      <c r="DF193" s="22">
        <v>113.02460000000001</v>
      </c>
      <c r="DG193" s="22">
        <v>109.3073</v>
      </c>
      <c r="DH193" s="22">
        <v>109.3073</v>
      </c>
      <c r="DI193" s="22">
        <v>109.3073</v>
      </c>
      <c r="DJ193" s="22">
        <v>107.52679999999999</v>
      </c>
      <c r="DK193" s="22">
        <v>107.52679999999999</v>
      </c>
      <c r="DL193" s="22">
        <v>107.52679999999999</v>
      </c>
      <c r="DM193" s="22">
        <v>106.6974</v>
      </c>
      <c r="DN193" s="22">
        <v>106.6974</v>
      </c>
      <c r="DO193" s="22">
        <v>106.6974</v>
      </c>
      <c r="DP193" s="22">
        <v>106.3546</v>
      </c>
      <c r="DQ193" s="22">
        <v>106.3546</v>
      </c>
      <c r="DR193" s="22">
        <v>106.3546</v>
      </c>
      <c r="DS193" s="22">
        <v>106.06229999999999</v>
      </c>
      <c r="DT193" s="22">
        <v>106.06229999999999</v>
      </c>
      <c r="DU193" s="22">
        <v>106.06229999999999</v>
      </c>
      <c r="DV193" s="22">
        <v>105.46299999999999</v>
      </c>
      <c r="DW193" s="22">
        <v>105.46299999999999</v>
      </c>
      <c r="DX193" s="22">
        <v>105.46299999999999</v>
      </c>
      <c r="DY193" s="22">
        <v>105.5491</v>
      </c>
      <c r="DZ193" s="22">
        <v>105.5491</v>
      </c>
      <c r="EA193" s="22">
        <v>105.5491</v>
      </c>
      <c r="EB193" s="22">
        <v>105.2724</v>
      </c>
      <c r="EC193" s="22">
        <v>105.2724</v>
      </c>
      <c r="ED193" s="22">
        <v>105.2724</v>
      </c>
      <c r="EE193" s="22">
        <v>105.50660000000001</v>
      </c>
      <c r="EF193" s="22">
        <v>105.50660000000001</v>
      </c>
      <c r="EG193" s="22">
        <v>105.50660000000001</v>
      </c>
      <c r="EH193" s="22">
        <v>105.7791</v>
      </c>
      <c r="EI193" s="22">
        <v>105.7791</v>
      </c>
      <c r="EJ193" s="22">
        <v>105.7791</v>
      </c>
      <c r="EK193" s="22">
        <v>104.8811</v>
      </c>
      <c r="EL193" s="22">
        <v>104.8811</v>
      </c>
      <c r="EM193" s="22">
        <v>104.8811</v>
      </c>
      <c r="EN193" s="22">
        <v>104.84180000000001</v>
      </c>
      <c r="EO193" s="22">
        <v>104.84180000000001</v>
      </c>
      <c r="EP193" s="22">
        <v>104.84180000000001</v>
      </c>
      <c r="EQ193" s="22">
        <v>104.1219</v>
      </c>
      <c r="ER193" s="22">
        <v>104.1219</v>
      </c>
      <c r="ES193" s="22">
        <v>104.1219</v>
      </c>
      <c r="ET193" s="22">
        <v>102.44199999999999</v>
      </c>
      <c r="EU193" s="22">
        <v>102.44199999999999</v>
      </c>
      <c r="EV193" s="22">
        <v>102.44199999999999</v>
      </c>
      <c r="EW193" s="22">
        <v>101.97839999999999</v>
      </c>
      <c r="EX193" s="22">
        <v>101.97839999999999</v>
      </c>
      <c r="EY193" s="22">
        <v>101.97839999999999</v>
      </c>
      <c r="EZ193" s="22">
        <v>103.1039</v>
      </c>
      <c r="FA193" s="22">
        <v>103.1039</v>
      </c>
      <c r="FB193" s="22">
        <v>103.1039</v>
      </c>
      <c r="FC193" s="22">
        <v>102.32680000000001</v>
      </c>
      <c r="FD193" s="22">
        <v>102.32680000000001</v>
      </c>
      <c r="FE193" s="22">
        <v>102.32680000000001</v>
      </c>
      <c r="FF193" s="22">
        <v>100.98699999999999</v>
      </c>
      <c r="FG193" s="22">
        <v>100.98699999999999</v>
      </c>
      <c r="FH193" s="22">
        <v>100.98699999999999</v>
      </c>
      <c r="FI193" s="22">
        <v>102.15009999999999</v>
      </c>
      <c r="FJ193" s="22">
        <v>102.15009999999999</v>
      </c>
      <c r="FK193" s="22">
        <v>102.15009999999999</v>
      </c>
      <c r="FL193" s="22">
        <v>102.7444</v>
      </c>
      <c r="FM193" s="22">
        <v>102.7444</v>
      </c>
      <c r="FN193" s="22">
        <v>102.7444</v>
      </c>
      <c r="FO193" s="22">
        <v>101.56910000000001</v>
      </c>
      <c r="FP193" s="22">
        <v>101.56910000000001</v>
      </c>
      <c r="FQ193" s="22">
        <v>101.56910000000001</v>
      </c>
      <c r="FR193" s="22">
        <v>101.3407</v>
      </c>
      <c r="FS193" s="22">
        <v>101.3407</v>
      </c>
      <c r="FT193" s="22">
        <v>101.3407</v>
      </c>
      <c r="FU193" s="22">
        <v>101.7414</v>
      </c>
      <c r="FV193" s="22">
        <v>101.7414</v>
      </c>
      <c r="FW193" s="22">
        <v>101.7414</v>
      </c>
      <c r="FX193" s="22">
        <v>100.64870000000001</v>
      </c>
      <c r="FY193" s="22">
        <v>100.64870000000001</v>
      </c>
      <c r="FZ193" s="22">
        <v>100.64870000000001</v>
      </c>
      <c r="GA193" s="22">
        <v>100.8417</v>
      </c>
      <c r="GB193" s="22">
        <v>100.8417</v>
      </c>
      <c r="GC193" s="22">
        <v>100.8417</v>
      </c>
      <c r="GD193" s="22">
        <v>99.526399999999995</v>
      </c>
      <c r="GE193" s="22">
        <v>99.526399999999995</v>
      </c>
      <c r="GF193" s="22">
        <v>99.526399999999995</v>
      </c>
      <c r="GG193" s="22">
        <v>98.5745</v>
      </c>
      <c r="GH193" s="22">
        <v>98.5745</v>
      </c>
      <c r="GI193" s="22">
        <v>98.5745</v>
      </c>
      <c r="GJ193" s="22">
        <v>98.3887</v>
      </c>
      <c r="GK193" s="22">
        <v>98.3887</v>
      </c>
      <c r="GL193" s="22">
        <v>98.3887</v>
      </c>
      <c r="GM193" s="22">
        <v>98.018199999999993</v>
      </c>
      <c r="GN193" s="22">
        <v>98.018199999999993</v>
      </c>
      <c r="GO193" s="22">
        <v>98.018199999999993</v>
      </c>
      <c r="GP193" s="22">
        <v>99.407200000000003</v>
      </c>
      <c r="GQ193" s="22">
        <v>99.407200000000003</v>
      </c>
      <c r="GR193" s="22">
        <v>99.407200000000003</v>
      </c>
      <c r="GS193" s="22">
        <v>98.136700000000005</v>
      </c>
      <c r="GT193" s="22">
        <v>98.136700000000005</v>
      </c>
      <c r="GU193" s="22">
        <v>98.136700000000005</v>
      </c>
      <c r="GV193" s="22">
        <v>98.217299999999994</v>
      </c>
      <c r="GW193" s="22">
        <v>98.217299999999994</v>
      </c>
      <c r="GX193" s="22">
        <v>98.217299999999994</v>
      </c>
      <c r="GY193" s="22">
        <v>99.268500000000003</v>
      </c>
      <c r="GZ193" s="22">
        <v>99.268500000000003</v>
      </c>
      <c r="HA193" s="22">
        <v>99.268500000000003</v>
      </c>
      <c r="HB193" s="22">
        <v>99.055599999999998</v>
      </c>
      <c r="HC193" s="22">
        <v>99.055599999999998</v>
      </c>
      <c r="HD193" s="22">
        <v>99.055599999999998</v>
      </c>
      <c r="HE193" s="22">
        <v>99.068899999999999</v>
      </c>
      <c r="HF193" s="22">
        <v>99.068899999999999</v>
      </c>
      <c r="HG193" s="22">
        <v>99.068899999999999</v>
      </c>
      <c r="HH193" s="22">
        <v>99.2226</v>
      </c>
      <c r="HI193" s="22">
        <v>99.2226</v>
      </c>
      <c r="HJ193" s="22">
        <v>99.2226</v>
      </c>
      <c r="HK193" s="22">
        <v>99.381799999999998</v>
      </c>
      <c r="HL193" s="22">
        <v>99.381799999999998</v>
      </c>
      <c r="HM193" s="22">
        <v>99.381799999999998</v>
      </c>
      <c r="HN193" s="22">
        <v>99.275400000000005</v>
      </c>
      <c r="HO193" s="22">
        <v>99.275400000000005</v>
      </c>
      <c r="HP193" s="22">
        <v>99.275400000000005</v>
      </c>
      <c r="HQ193" s="22">
        <v>100</v>
      </c>
      <c r="HR193" s="22">
        <v>100</v>
      </c>
      <c r="HS193" s="167">
        <v>100</v>
      </c>
      <c r="HT193" s="22">
        <v>100.6086</v>
      </c>
      <c r="HU193" s="4">
        <v>100.6086</v>
      </c>
      <c r="HV193" s="4">
        <v>100.6086</v>
      </c>
      <c r="HW193" s="4">
        <v>100.6157</v>
      </c>
      <c r="HX193" s="4">
        <v>100.6157</v>
      </c>
      <c r="HY193" s="4">
        <v>100.6157</v>
      </c>
      <c r="HZ193" s="4">
        <v>100.7607</v>
      </c>
      <c r="IA193" s="4">
        <v>100.7607</v>
      </c>
      <c r="IB193" s="4">
        <v>100.7607</v>
      </c>
      <c r="IC193" s="4">
        <v>101.0882</v>
      </c>
      <c r="ID193" s="4">
        <v>101.0882</v>
      </c>
      <c r="IE193" s="4">
        <v>101.0882</v>
      </c>
      <c r="IF193" s="4">
        <v>101.5963</v>
      </c>
      <c r="IG193" s="4">
        <v>101.5963</v>
      </c>
      <c r="IH193" s="4">
        <v>101.5963</v>
      </c>
      <c r="II193" s="4">
        <v>101.57429999999999</v>
      </c>
      <c r="IJ193" s="28">
        <v>101.57429999999999</v>
      </c>
    </row>
    <row r="194" spans="1:244" s="94" customFormat="1" ht="11.1" customHeight="1" x14ac:dyDescent="0.2">
      <c r="A194" s="95" t="s">
        <v>2393</v>
      </c>
      <c r="B194"/>
      <c r="C194" t="s">
        <v>5643</v>
      </c>
      <c r="D194" s="46" t="s">
        <v>5364</v>
      </c>
      <c r="E194" s="58"/>
      <c r="F194" s="34"/>
      <c r="G194" s="34"/>
      <c r="H194" s="34" t="str">
        <f>IF(LEFT($J$1,1)="1",VLOOKUP($A194,PPI_IPI_PGA_PGAI!$A:$I,2,FALSE),IF(LEFT($J$1,1)="2",VLOOKUP($A194,PPI_IPI_PGA_PGAI!$A:$I,3,FALSE),IF(LEFT($J$1,1)="3",VLOOKUP($A194,PPI_IPI_PGA_PGAI!$A:$I,4,FALSE),VLOOKUP($A194,PPI_IPI_PGA_PGAI!$A:$I,5,FALSE))))</f>
        <v>Datenverarbeitungsgeräte und periphere Geräte</v>
      </c>
      <c r="I194" s="34"/>
      <c r="J194" s="34"/>
      <c r="K194" s="34"/>
      <c r="L194" s="34"/>
      <c r="M194" s="34"/>
      <c r="N194" s="191"/>
      <c r="O194" s="5">
        <v>0.24429999999999999</v>
      </c>
      <c r="P194" s="153" t="s">
        <v>5719</v>
      </c>
      <c r="Q194" s="153" t="s">
        <v>5719</v>
      </c>
      <c r="R194" s="153" t="s">
        <v>5719</v>
      </c>
      <c r="S194" s="153" t="s">
        <v>5719</v>
      </c>
      <c r="T194" s="153" t="s">
        <v>5719</v>
      </c>
      <c r="U194" s="153" t="s">
        <v>5719</v>
      </c>
      <c r="V194" s="153" t="s">
        <v>5719</v>
      </c>
      <c r="W194" s="153" t="s">
        <v>5719</v>
      </c>
      <c r="X194" s="153" t="s">
        <v>5719</v>
      </c>
      <c r="Y194" s="153" t="s">
        <v>5719</v>
      </c>
      <c r="Z194" s="153" t="s">
        <v>5719</v>
      </c>
      <c r="AA194" s="153" t="s">
        <v>5719</v>
      </c>
      <c r="AB194" s="153" t="s">
        <v>5719</v>
      </c>
      <c r="AC194" s="153" t="s">
        <v>5719</v>
      </c>
      <c r="AD194" s="153" t="s">
        <v>5719</v>
      </c>
      <c r="AE194" s="153" t="s">
        <v>5719</v>
      </c>
      <c r="AF194" s="153" t="s">
        <v>5719</v>
      </c>
      <c r="AG194" s="153" t="s">
        <v>5719</v>
      </c>
      <c r="AH194" s="153" t="s">
        <v>5719</v>
      </c>
      <c r="AI194" s="153" t="s">
        <v>5719</v>
      </c>
      <c r="AJ194" s="153" t="s">
        <v>5719</v>
      </c>
      <c r="AK194" s="153" t="s">
        <v>5719</v>
      </c>
      <c r="AL194" s="153" t="s">
        <v>5719</v>
      </c>
      <c r="AM194" s="153" t="s">
        <v>5719</v>
      </c>
      <c r="AN194" s="153" t="s">
        <v>5719</v>
      </c>
      <c r="AO194" s="153" t="s">
        <v>5719</v>
      </c>
      <c r="AP194" s="153" t="s">
        <v>5719</v>
      </c>
      <c r="AQ194" s="153" t="s">
        <v>5719</v>
      </c>
      <c r="AR194" s="153" t="s">
        <v>5719</v>
      </c>
      <c r="AS194" s="153" t="s">
        <v>5719</v>
      </c>
      <c r="AT194" s="153" t="s">
        <v>5719</v>
      </c>
      <c r="AU194" s="153" t="s">
        <v>5719</v>
      </c>
      <c r="AV194" s="153" t="s">
        <v>5719</v>
      </c>
      <c r="AW194" s="153" t="s">
        <v>5719</v>
      </c>
      <c r="AX194" s="153" t="s">
        <v>5719</v>
      </c>
      <c r="AY194" s="153" t="s">
        <v>5719</v>
      </c>
      <c r="AZ194" s="153" t="s">
        <v>5719</v>
      </c>
      <c r="BA194" s="153" t="s">
        <v>5719</v>
      </c>
      <c r="BB194" s="153" t="s">
        <v>5719</v>
      </c>
      <c r="BC194" s="153" t="s">
        <v>5719</v>
      </c>
      <c r="BD194" s="153" t="s">
        <v>5719</v>
      </c>
      <c r="BE194" s="153" t="s">
        <v>5719</v>
      </c>
      <c r="BF194" s="153" t="s">
        <v>5719</v>
      </c>
      <c r="BG194" s="153" t="s">
        <v>5719</v>
      </c>
      <c r="BH194" s="153" t="s">
        <v>5719</v>
      </c>
      <c r="BI194" s="153" t="s">
        <v>5719</v>
      </c>
      <c r="BJ194" s="153" t="s">
        <v>5719</v>
      </c>
      <c r="BK194" s="153" t="s">
        <v>5719</v>
      </c>
      <c r="BL194" s="153" t="s">
        <v>5719</v>
      </c>
      <c r="BM194" s="153" t="s">
        <v>5719</v>
      </c>
      <c r="BN194" s="153" t="s">
        <v>5719</v>
      </c>
      <c r="BO194" s="153" t="s">
        <v>5719</v>
      </c>
      <c r="BP194" s="153" t="s">
        <v>5719</v>
      </c>
      <c r="BQ194" s="153" t="s">
        <v>5719</v>
      </c>
      <c r="BR194" s="153" t="s">
        <v>5719</v>
      </c>
      <c r="BS194" s="153" t="s">
        <v>5719</v>
      </c>
      <c r="BT194" s="153" t="s">
        <v>5719</v>
      </c>
      <c r="BU194" s="153" t="s">
        <v>5719</v>
      </c>
      <c r="BV194" s="153" t="s">
        <v>5719</v>
      </c>
      <c r="BW194" s="153" t="s">
        <v>5719</v>
      </c>
      <c r="BX194" s="153" t="s">
        <v>5719</v>
      </c>
      <c r="BY194" s="153" t="s">
        <v>5719</v>
      </c>
      <c r="BZ194" s="153" t="s">
        <v>5719</v>
      </c>
      <c r="CA194" s="153" t="s">
        <v>5719</v>
      </c>
      <c r="CB194" s="153" t="s">
        <v>5719</v>
      </c>
      <c r="CC194" s="153" t="s">
        <v>5719</v>
      </c>
      <c r="CD194" s="153" t="s">
        <v>5719</v>
      </c>
      <c r="CE194" s="153" t="s">
        <v>5719</v>
      </c>
      <c r="CF194" s="153" t="s">
        <v>5719</v>
      </c>
      <c r="CG194" s="153" t="s">
        <v>5719</v>
      </c>
      <c r="CH194" s="153" t="s">
        <v>5719</v>
      </c>
      <c r="CI194" s="153" t="s">
        <v>5719</v>
      </c>
      <c r="CJ194" s="153" t="s">
        <v>5719</v>
      </c>
      <c r="CK194" s="153" t="s">
        <v>5719</v>
      </c>
      <c r="CL194" s="153" t="s">
        <v>5719</v>
      </c>
      <c r="CM194" s="153" t="s">
        <v>5719</v>
      </c>
      <c r="CN194" s="153" t="s">
        <v>5719</v>
      </c>
      <c r="CO194" s="153" t="s">
        <v>5719</v>
      </c>
      <c r="CP194" s="153" t="s">
        <v>5719</v>
      </c>
      <c r="CQ194" s="153" t="s">
        <v>5719</v>
      </c>
      <c r="CR194" s="153" t="s">
        <v>5719</v>
      </c>
      <c r="CS194" s="153" t="s">
        <v>5719</v>
      </c>
      <c r="CT194" s="153" t="s">
        <v>5719</v>
      </c>
      <c r="CU194" s="153" t="s">
        <v>5719</v>
      </c>
      <c r="CV194" s="153" t="s">
        <v>5719</v>
      </c>
      <c r="CW194" s="153" t="s">
        <v>5719</v>
      </c>
      <c r="CX194" s="153" t="s">
        <v>5719</v>
      </c>
      <c r="CY194" s="153" t="s">
        <v>5719</v>
      </c>
      <c r="CZ194" s="153" t="s">
        <v>5719</v>
      </c>
      <c r="DA194" s="153" t="s">
        <v>5719</v>
      </c>
      <c r="DB194" s="153" t="s">
        <v>5719</v>
      </c>
      <c r="DC194" s="153" t="s">
        <v>5719</v>
      </c>
      <c r="DD194" s="153" t="s">
        <v>5719</v>
      </c>
      <c r="DE194" s="153" t="s">
        <v>5719</v>
      </c>
      <c r="DF194" s="153" t="s">
        <v>5719</v>
      </c>
      <c r="DG194" s="153" t="s">
        <v>5719</v>
      </c>
      <c r="DH194" s="153" t="s">
        <v>5719</v>
      </c>
      <c r="DI194" s="153" t="s">
        <v>5719</v>
      </c>
      <c r="DJ194" s="153" t="s">
        <v>5719</v>
      </c>
      <c r="DK194" s="153" t="s">
        <v>5719</v>
      </c>
      <c r="DL194" s="153" t="s">
        <v>5719</v>
      </c>
      <c r="DM194" s="153" t="s">
        <v>5719</v>
      </c>
      <c r="DN194" s="153" t="s">
        <v>5719</v>
      </c>
      <c r="DO194" s="153" t="s">
        <v>5719</v>
      </c>
      <c r="DP194" s="153" t="s">
        <v>5719</v>
      </c>
      <c r="DQ194" s="153" t="s">
        <v>5719</v>
      </c>
      <c r="DR194" s="153" t="s">
        <v>5719</v>
      </c>
      <c r="DS194" s="153" t="s">
        <v>5719</v>
      </c>
      <c r="DT194" s="153" t="s">
        <v>5719</v>
      </c>
      <c r="DU194" s="153" t="s">
        <v>5719</v>
      </c>
      <c r="DV194" s="153" t="s">
        <v>5719</v>
      </c>
      <c r="DW194" s="153" t="s">
        <v>5719</v>
      </c>
      <c r="DX194" s="153" t="s">
        <v>5719</v>
      </c>
      <c r="DY194" s="153" t="s">
        <v>5719</v>
      </c>
      <c r="DZ194" s="153" t="s">
        <v>5719</v>
      </c>
      <c r="EA194" s="153" t="s">
        <v>5719</v>
      </c>
      <c r="EB194" s="153" t="s">
        <v>5719</v>
      </c>
      <c r="EC194" s="153" t="s">
        <v>5719</v>
      </c>
      <c r="ED194" s="153" t="s">
        <v>5719</v>
      </c>
      <c r="EE194" s="153" t="s">
        <v>5719</v>
      </c>
      <c r="EF194" s="153" t="s">
        <v>5719</v>
      </c>
      <c r="EG194" s="153" t="s">
        <v>5719</v>
      </c>
      <c r="EH194" s="153" t="s">
        <v>5719</v>
      </c>
      <c r="EI194" s="153" t="s">
        <v>5719</v>
      </c>
      <c r="EJ194" s="153" t="s">
        <v>5719</v>
      </c>
      <c r="EK194" s="153" t="s">
        <v>5719</v>
      </c>
      <c r="EL194" s="153" t="s">
        <v>5719</v>
      </c>
      <c r="EM194" s="153" t="s">
        <v>5719</v>
      </c>
      <c r="EN194" s="153" t="s">
        <v>5719</v>
      </c>
      <c r="EO194" s="153" t="s">
        <v>5719</v>
      </c>
      <c r="EP194" s="153" t="s">
        <v>5719</v>
      </c>
      <c r="EQ194" s="153" t="s">
        <v>5719</v>
      </c>
      <c r="ER194" s="153" t="s">
        <v>5719</v>
      </c>
      <c r="ES194" s="153" t="s">
        <v>5719</v>
      </c>
      <c r="ET194" s="153" t="s">
        <v>5719</v>
      </c>
      <c r="EU194" s="153" t="s">
        <v>5719</v>
      </c>
      <c r="EV194" s="153" t="s">
        <v>5719</v>
      </c>
      <c r="EW194" s="153" t="s">
        <v>5719</v>
      </c>
      <c r="EX194" s="153" t="s">
        <v>5719</v>
      </c>
      <c r="EY194" s="153" t="s">
        <v>5719</v>
      </c>
      <c r="EZ194" s="153" t="s">
        <v>5719</v>
      </c>
      <c r="FA194" s="153" t="s">
        <v>5719</v>
      </c>
      <c r="FB194" s="153" t="s">
        <v>5719</v>
      </c>
      <c r="FC194" s="153" t="s">
        <v>5719</v>
      </c>
      <c r="FD194" s="153" t="s">
        <v>5719</v>
      </c>
      <c r="FE194" s="153" t="s">
        <v>5719</v>
      </c>
      <c r="FF194" s="153" t="s">
        <v>5719</v>
      </c>
      <c r="FG194" s="153" t="s">
        <v>5719</v>
      </c>
      <c r="FH194" s="153" t="s">
        <v>5719</v>
      </c>
      <c r="FI194" s="153" t="s">
        <v>5719</v>
      </c>
      <c r="FJ194" s="153" t="s">
        <v>5719</v>
      </c>
      <c r="FK194" s="153" t="s">
        <v>5719</v>
      </c>
      <c r="FL194" s="153" t="s">
        <v>5719</v>
      </c>
      <c r="FM194" s="153" t="s">
        <v>5719</v>
      </c>
      <c r="FN194" s="153" t="s">
        <v>5719</v>
      </c>
      <c r="FO194" s="153" t="s">
        <v>5719</v>
      </c>
      <c r="FP194" s="153" t="s">
        <v>5719</v>
      </c>
      <c r="FQ194" s="153" t="s">
        <v>5719</v>
      </c>
      <c r="FR194" s="153" t="s">
        <v>5719</v>
      </c>
      <c r="FS194" s="153" t="s">
        <v>5719</v>
      </c>
      <c r="FT194" s="153" t="s">
        <v>5719</v>
      </c>
      <c r="FU194" s="153" t="s">
        <v>5719</v>
      </c>
      <c r="FV194" s="153" t="s">
        <v>5719</v>
      </c>
      <c r="FW194" s="153" t="s">
        <v>5719</v>
      </c>
      <c r="FX194" s="153" t="s">
        <v>5719</v>
      </c>
      <c r="FY194" s="153" t="s">
        <v>5719</v>
      </c>
      <c r="FZ194" s="153" t="s">
        <v>5719</v>
      </c>
      <c r="GA194" s="153" t="s">
        <v>5719</v>
      </c>
      <c r="GB194" s="153" t="s">
        <v>5719</v>
      </c>
      <c r="GC194" s="153" t="s">
        <v>5719</v>
      </c>
      <c r="GD194" s="153" t="s">
        <v>5719</v>
      </c>
      <c r="GE194" s="153" t="s">
        <v>5719</v>
      </c>
      <c r="GF194" s="153" t="s">
        <v>5719</v>
      </c>
      <c r="GG194" s="153" t="s">
        <v>5719</v>
      </c>
      <c r="GH194" s="153" t="s">
        <v>5719</v>
      </c>
      <c r="GI194" s="153" t="s">
        <v>5719</v>
      </c>
      <c r="GJ194" s="153" t="s">
        <v>5719</v>
      </c>
      <c r="GK194" s="153" t="s">
        <v>5719</v>
      </c>
      <c r="GL194" s="153" t="s">
        <v>5719</v>
      </c>
      <c r="GM194" s="153" t="s">
        <v>5719</v>
      </c>
      <c r="GN194" s="153" t="s">
        <v>5719</v>
      </c>
      <c r="GO194" s="153" t="s">
        <v>5719</v>
      </c>
      <c r="GP194" s="153" t="s">
        <v>5719</v>
      </c>
      <c r="GQ194" s="153" t="s">
        <v>5719</v>
      </c>
      <c r="GR194" s="153" t="s">
        <v>5719</v>
      </c>
      <c r="GS194" s="153" t="s">
        <v>5719</v>
      </c>
      <c r="GT194" s="153" t="s">
        <v>5719</v>
      </c>
      <c r="GU194" s="153" t="s">
        <v>5719</v>
      </c>
      <c r="GV194" s="153" t="s">
        <v>5719</v>
      </c>
      <c r="GW194" s="153" t="s">
        <v>5719</v>
      </c>
      <c r="GX194" s="153" t="s">
        <v>5719</v>
      </c>
      <c r="GY194" s="153" t="s">
        <v>5719</v>
      </c>
      <c r="GZ194" s="153" t="s">
        <v>5719</v>
      </c>
      <c r="HA194" s="153" t="s">
        <v>5719</v>
      </c>
      <c r="HB194" s="153" t="s">
        <v>5719</v>
      </c>
      <c r="HC194" s="153" t="s">
        <v>5719</v>
      </c>
      <c r="HD194" s="153" t="s">
        <v>5719</v>
      </c>
      <c r="HE194" s="153" t="s">
        <v>5719</v>
      </c>
      <c r="HF194" s="153" t="s">
        <v>5719</v>
      </c>
      <c r="HG194" s="153" t="s">
        <v>5719</v>
      </c>
      <c r="HH194" s="153" t="s">
        <v>5719</v>
      </c>
      <c r="HI194" s="153" t="s">
        <v>5719</v>
      </c>
      <c r="HJ194" s="153" t="s">
        <v>5719</v>
      </c>
      <c r="HK194" s="153" t="s">
        <v>5719</v>
      </c>
      <c r="HL194" s="153" t="s">
        <v>5719</v>
      </c>
      <c r="HM194" s="153" t="s">
        <v>5719</v>
      </c>
      <c r="HN194" s="153" t="s">
        <v>5719</v>
      </c>
      <c r="HO194" s="153" t="s">
        <v>5719</v>
      </c>
      <c r="HP194" s="153" t="s">
        <v>5719</v>
      </c>
      <c r="HQ194" s="153" t="s">
        <v>5719</v>
      </c>
      <c r="HR194" s="153" t="s">
        <v>5719</v>
      </c>
      <c r="HS194" s="167">
        <v>100</v>
      </c>
      <c r="HT194" s="22">
        <v>100.0239</v>
      </c>
      <c r="HU194" s="4">
        <v>100.0239</v>
      </c>
      <c r="HV194" s="4">
        <v>100.0239</v>
      </c>
      <c r="HW194" s="4">
        <v>100.47329999999999</v>
      </c>
      <c r="HX194" s="4">
        <v>100.47329999999999</v>
      </c>
      <c r="HY194" s="4">
        <v>100.47329999999999</v>
      </c>
      <c r="HZ194" s="4">
        <v>101.8639</v>
      </c>
      <c r="IA194" s="4">
        <v>101.8639</v>
      </c>
      <c r="IB194" s="4">
        <v>101.8639</v>
      </c>
      <c r="IC194" s="4">
        <v>101.70310000000001</v>
      </c>
      <c r="ID194" s="4">
        <v>101.70310000000001</v>
      </c>
      <c r="IE194" s="4">
        <v>101.70310000000001</v>
      </c>
      <c r="IF194" s="4">
        <v>100.2985</v>
      </c>
      <c r="IG194" s="4">
        <v>100.2985</v>
      </c>
      <c r="IH194" s="4">
        <v>100.2985</v>
      </c>
      <c r="II194" s="4">
        <v>101.75620000000001</v>
      </c>
      <c r="IJ194" s="28">
        <v>101.75620000000001</v>
      </c>
    </row>
    <row r="195" spans="1:244" s="94" customFormat="1" ht="11.1" customHeight="1" x14ac:dyDescent="0.2">
      <c r="A195" s="95" t="s">
        <v>2394</v>
      </c>
      <c r="B195"/>
      <c r="C195" t="s">
        <v>5644</v>
      </c>
      <c r="D195" s="46" t="s">
        <v>105</v>
      </c>
      <c r="E195" s="58"/>
      <c r="F195" s="34"/>
      <c r="G195" s="34"/>
      <c r="H195" s="34" t="str">
        <f>IF(LEFT($J$1,1)="1",VLOOKUP($A195,PPI_IPI_PGA_PGAI!$A:$I,2,FALSE),IF(LEFT($J$1,1)="2",VLOOKUP($A195,PPI_IPI_PGA_PGAI!$A:$I,3,FALSE),IF(LEFT($J$1,1)="3",VLOOKUP($A195,PPI_IPI_PGA_PGAI!$A:$I,4,FALSE),VLOOKUP($A195,PPI_IPI_PGA_PGAI!$A:$I,5,FALSE))))</f>
        <v>Geräte und Einrichtungen der Telekommunikationstechnik</v>
      </c>
      <c r="I195" s="34"/>
      <c r="J195" s="34"/>
      <c r="K195" s="34"/>
      <c r="L195" s="34"/>
      <c r="M195" s="34"/>
      <c r="N195" s="191"/>
      <c r="O195" s="5">
        <v>0.26879999999999998</v>
      </c>
      <c r="P195" s="153" t="s">
        <v>5719</v>
      </c>
      <c r="Q195" s="153" t="s">
        <v>5719</v>
      </c>
      <c r="R195" s="153" t="s">
        <v>5719</v>
      </c>
      <c r="S195" s="153" t="s">
        <v>5719</v>
      </c>
      <c r="T195" s="153" t="s">
        <v>5719</v>
      </c>
      <c r="U195" s="153" t="s">
        <v>5719</v>
      </c>
      <c r="V195" s="153" t="s">
        <v>5719</v>
      </c>
      <c r="W195" s="153" t="s">
        <v>5719</v>
      </c>
      <c r="X195" s="153" t="s">
        <v>5719</v>
      </c>
      <c r="Y195" s="153" t="s">
        <v>5719</v>
      </c>
      <c r="Z195" s="153" t="s">
        <v>5719</v>
      </c>
      <c r="AA195" s="153" t="s">
        <v>5719</v>
      </c>
      <c r="AB195" s="153" t="s">
        <v>5719</v>
      </c>
      <c r="AC195" s="153" t="s">
        <v>5719</v>
      </c>
      <c r="AD195" s="153" t="s">
        <v>5719</v>
      </c>
      <c r="AE195" s="153" t="s">
        <v>5719</v>
      </c>
      <c r="AF195" s="153" t="s">
        <v>5719</v>
      </c>
      <c r="AG195" s="153" t="s">
        <v>5719</v>
      </c>
      <c r="AH195" s="153" t="s">
        <v>5719</v>
      </c>
      <c r="AI195" s="153" t="s">
        <v>5719</v>
      </c>
      <c r="AJ195" s="153" t="s">
        <v>5719</v>
      </c>
      <c r="AK195" s="153" t="s">
        <v>5719</v>
      </c>
      <c r="AL195" s="153" t="s">
        <v>5719</v>
      </c>
      <c r="AM195" s="153" t="s">
        <v>5719</v>
      </c>
      <c r="AN195" s="153" t="s">
        <v>5719</v>
      </c>
      <c r="AO195" s="153" t="s">
        <v>5719</v>
      </c>
      <c r="AP195" s="153" t="s">
        <v>5719</v>
      </c>
      <c r="AQ195" s="153" t="s">
        <v>5719</v>
      </c>
      <c r="AR195" s="153" t="s">
        <v>5719</v>
      </c>
      <c r="AS195" s="153" t="s">
        <v>5719</v>
      </c>
      <c r="AT195" s="153" t="s">
        <v>5719</v>
      </c>
      <c r="AU195" s="153" t="s">
        <v>5719</v>
      </c>
      <c r="AV195" s="153" t="s">
        <v>5719</v>
      </c>
      <c r="AW195" s="153" t="s">
        <v>5719</v>
      </c>
      <c r="AX195" s="153" t="s">
        <v>5719</v>
      </c>
      <c r="AY195" s="153" t="s">
        <v>5719</v>
      </c>
      <c r="AZ195" s="153" t="s">
        <v>5719</v>
      </c>
      <c r="BA195" s="153" t="s">
        <v>5719</v>
      </c>
      <c r="BB195" s="153" t="s">
        <v>5719</v>
      </c>
      <c r="BC195" s="153" t="s">
        <v>5719</v>
      </c>
      <c r="BD195" s="153" t="s">
        <v>5719</v>
      </c>
      <c r="BE195" s="153" t="s">
        <v>5719</v>
      </c>
      <c r="BF195" s="153" t="s">
        <v>5719</v>
      </c>
      <c r="BG195" s="153" t="s">
        <v>5719</v>
      </c>
      <c r="BH195" s="153" t="s">
        <v>5719</v>
      </c>
      <c r="BI195" s="153" t="s">
        <v>5719</v>
      </c>
      <c r="BJ195" s="153" t="s">
        <v>5719</v>
      </c>
      <c r="BK195" s="153" t="s">
        <v>5719</v>
      </c>
      <c r="BL195" s="153" t="s">
        <v>5719</v>
      </c>
      <c r="BM195" s="153" t="s">
        <v>5719</v>
      </c>
      <c r="BN195" s="153" t="s">
        <v>5719</v>
      </c>
      <c r="BO195" s="153" t="s">
        <v>5719</v>
      </c>
      <c r="BP195" s="153" t="s">
        <v>5719</v>
      </c>
      <c r="BQ195" s="153" t="s">
        <v>5719</v>
      </c>
      <c r="BR195" s="153" t="s">
        <v>5719</v>
      </c>
      <c r="BS195" s="153" t="s">
        <v>5719</v>
      </c>
      <c r="BT195" s="153" t="s">
        <v>5719</v>
      </c>
      <c r="BU195" s="153" t="s">
        <v>5719</v>
      </c>
      <c r="BV195" s="153" t="s">
        <v>5719</v>
      </c>
      <c r="BW195" s="153" t="s">
        <v>5719</v>
      </c>
      <c r="BX195" s="153" t="s">
        <v>5719</v>
      </c>
      <c r="BY195" s="153" t="s">
        <v>5719</v>
      </c>
      <c r="BZ195" s="153" t="s">
        <v>5719</v>
      </c>
      <c r="CA195" s="153" t="s">
        <v>5719</v>
      </c>
      <c r="CB195" s="153" t="s">
        <v>5719</v>
      </c>
      <c r="CC195" s="153" t="s">
        <v>5719</v>
      </c>
      <c r="CD195" s="153" t="s">
        <v>5719</v>
      </c>
      <c r="CE195" s="153" t="s">
        <v>5719</v>
      </c>
      <c r="CF195" s="153" t="s">
        <v>5719</v>
      </c>
      <c r="CG195" s="153" t="s">
        <v>5719</v>
      </c>
      <c r="CH195" s="153" t="s">
        <v>5719</v>
      </c>
      <c r="CI195" s="153" t="s">
        <v>5719</v>
      </c>
      <c r="CJ195" s="153" t="s">
        <v>5719</v>
      </c>
      <c r="CK195" s="153" t="s">
        <v>5719</v>
      </c>
      <c r="CL195" s="153" t="s">
        <v>5719</v>
      </c>
      <c r="CM195" s="153" t="s">
        <v>5719</v>
      </c>
      <c r="CN195" s="153" t="s">
        <v>5719</v>
      </c>
      <c r="CO195" s="153" t="s">
        <v>5719</v>
      </c>
      <c r="CP195" s="153" t="s">
        <v>5719</v>
      </c>
      <c r="CQ195" s="153" t="s">
        <v>5719</v>
      </c>
      <c r="CR195" s="153" t="s">
        <v>5719</v>
      </c>
      <c r="CS195" s="153" t="s">
        <v>5719</v>
      </c>
      <c r="CT195" s="153" t="s">
        <v>5719</v>
      </c>
      <c r="CU195" s="153" t="s">
        <v>5719</v>
      </c>
      <c r="CV195" s="153" t="s">
        <v>5719</v>
      </c>
      <c r="CW195" s="153" t="s">
        <v>5719</v>
      </c>
      <c r="CX195" s="153" t="s">
        <v>5719</v>
      </c>
      <c r="CY195" s="153" t="s">
        <v>5719</v>
      </c>
      <c r="CZ195" s="153" t="s">
        <v>5719</v>
      </c>
      <c r="DA195" s="153" t="s">
        <v>5719</v>
      </c>
      <c r="DB195" s="153" t="s">
        <v>5719</v>
      </c>
      <c r="DC195" s="22">
        <v>119.768</v>
      </c>
      <c r="DD195" s="22">
        <v>120.28830000000001</v>
      </c>
      <c r="DE195" s="22">
        <v>120.28830000000001</v>
      </c>
      <c r="DF195" s="22">
        <v>120.28830000000001</v>
      </c>
      <c r="DG195" s="22">
        <v>120.15949999999999</v>
      </c>
      <c r="DH195" s="22">
        <v>120.15949999999999</v>
      </c>
      <c r="DI195" s="22">
        <v>120.15949999999999</v>
      </c>
      <c r="DJ195" s="22">
        <v>119.04049999999999</v>
      </c>
      <c r="DK195" s="22">
        <v>119.04049999999999</v>
      </c>
      <c r="DL195" s="22">
        <v>119.04049999999999</v>
      </c>
      <c r="DM195" s="22">
        <v>118.8434</v>
      </c>
      <c r="DN195" s="22">
        <v>118.8434</v>
      </c>
      <c r="DO195" s="22">
        <v>118.8434</v>
      </c>
      <c r="DP195" s="22">
        <v>115.7548</v>
      </c>
      <c r="DQ195" s="22">
        <v>115.7548</v>
      </c>
      <c r="DR195" s="22">
        <v>115.7548</v>
      </c>
      <c r="DS195" s="22">
        <v>115.16240000000001</v>
      </c>
      <c r="DT195" s="22">
        <v>115.16240000000001</v>
      </c>
      <c r="DU195" s="22">
        <v>115.16240000000001</v>
      </c>
      <c r="DV195" s="22">
        <v>115.0026</v>
      </c>
      <c r="DW195" s="22">
        <v>115.0026</v>
      </c>
      <c r="DX195" s="22">
        <v>115.0026</v>
      </c>
      <c r="DY195" s="22">
        <v>113.29730000000001</v>
      </c>
      <c r="DZ195" s="22">
        <v>113.29730000000001</v>
      </c>
      <c r="EA195" s="22">
        <v>113.29730000000001</v>
      </c>
      <c r="EB195" s="22">
        <v>113.01649999999999</v>
      </c>
      <c r="EC195" s="22">
        <v>113.01649999999999</v>
      </c>
      <c r="ED195" s="22">
        <v>113.01649999999999</v>
      </c>
      <c r="EE195" s="22">
        <v>111.39279999999999</v>
      </c>
      <c r="EF195" s="22">
        <v>111.39279999999999</v>
      </c>
      <c r="EG195" s="22">
        <v>111.39279999999999</v>
      </c>
      <c r="EH195" s="22">
        <v>109.7569</v>
      </c>
      <c r="EI195" s="22">
        <v>109.7569</v>
      </c>
      <c r="EJ195" s="22">
        <v>109.7569</v>
      </c>
      <c r="EK195" s="22">
        <v>108.96129999999999</v>
      </c>
      <c r="EL195" s="22">
        <v>108.96129999999999</v>
      </c>
      <c r="EM195" s="22">
        <v>108.96129999999999</v>
      </c>
      <c r="EN195" s="22">
        <v>109.98609999999999</v>
      </c>
      <c r="EO195" s="22">
        <v>109.98609999999999</v>
      </c>
      <c r="EP195" s="22">
        <v>109.98609999999999</v>
      </c>
      <c r="EQ195" s="22">
        <v>109.7777</v>
      </c>
      <c r="ER195" s="22">
        <v>109.7777</v>
      </c>
      <c r="ES195" s="22">
        <v>109.7777</v>
      </c>
      <c r="ET195" s="22">
        <v>108.1123</v>
      </c>
      <c r="EU195" s="22">
        <v>108.1123</v>
      </c>
      <c r="EV195" s="22">
        <v>108.1123</v>
      </c>
      <c r="EW195" s="22">
        <v>106.8446</v>
      </c>
      <c r="EX195" s="22">
        <v>106.8446</v>
      </c>
      <c r="EY195" s="22">
        <v>106.8446</v>
      </c>
      <c r="EZ195" s="22">
        <v>104.9196</v>
      </c>
      <c r="FA195" s="22">
        <v>104.9196</v>
      </c>
      <c r="FB195" s="22">
        <v>104.9196</v>
      </c>
      <c r="FC195" s="22">
        <v>101.5072</v>
      </c>
      <c r="FD195" s="22">
        <v>101.5072</v>
      </c>
      <c r="FE195" s="22">
        <v>101.5072</v>
      </c>
      <c r="FF195" s="22">
        <v>100.1972</v>
      </c>
      <c r="FG195" s="22">
        <v>100.1972</v>
      </c>
      <c r="FH195" s="22">
        <v>100.1972</v>
      </c>
      <c r="FI195" s="22">
        <v>99.615499999999997</v>
      </c>
      <c r="FJ195" s="22">
        <v>99.615499999999997</v>
      </c>
      <c r="FK195" s="22">
        <v>99.615499999999997</v>
      </c>
      <c r="FL195" s="22">
        <v>98.924000000000007</v>
      </c>
      <c r="FM195" s="22">
        <v>98.924000000000007</v>
      </c>
      <c r="FN195" s="22">
        <v>98.924000000000007</v>
      </c>
      <c r="FO195" s="22">
        <v>98.584900000000005</v>
      </c>
      <c r="FP195" s="22">
        <v>98.584900000000005</v>
      </c>
      <c r="FQ195" s="22">
        <v>98.584900000000005</v>
      </c>
      <c r="FR195" s="22">
        <v>98.497799999999998</v>
      </c>
      <c r="FS195" s="22">
        <v>98.497799999999998</v>
      </c>
      <c r="FT195" s="22">
        <v>98.497799999999998</v>
      </c>
      <c r="FU195" s="22">
        <v>99.271500000000003</v>
      </c>
      <c r="FV195" s="22">
        <v>99.271500000000003</v>
      </c>
      <c r="FW195" s="22">
        <v>99.271500000000003</v>
      </c>
      <c r="FX195" s="22">
        <v>97.831699999999998</v>
      </c>
      <c r="FY195" s="22">
        <v>97.831699999999998</v>
      </c>
      <c r="FZ195" s="22">
        <v>97.831699999999998</v>
      </c>
      <c r="GA195" s="22">
        <v>96.867900000000006</v>
      </c>
      <c r="GB195" s="22">
        <v>96.867900000000006</v>
      </c>
      <c r="GC195" s="22">
        <v>96.867900000000006</v>
      </c>
      <c r="GD195" s="22">
        <v>97.21</v>
      </c>
      <c r="GE195" s="22">
        <v>97.21</v>
      </c>
      <c r="GF195" s="22">
        <v>97.21</v>
      </c>
      <c r="GG195" s="22">
        <v>99.432100000000005</v>
      </c>
      <c r="GH195" s="22">
        <v>99.432100000000005</v>
      </c>
      <c r="GI195" s="22">
        <v>99.432100000000005</v>
      </c>
      <c r="GJ195" s="22">
        <v>100.11790000000001</v>
      </c>
      <c r="GK195" s="22">
        <v>100.11790000000001</v>
      </c>
      <c r="GL195" s="22">
        <v>100.11790000000001</v>
      </c>
      <c r="GM195" s="22">
        <v>101.5218</v>
      </c>
      <c r="GN195" s="22">
        <v>101.5218</v>
      </c>
      <c r="GO195" s="22">
        <v>101.5218</v>
      </c>
      <c r="GP195" s="22">
        <v>101.0479</v>
      </c>
      <c r="GQ195" s="22">
        <v>101.0479</v>
      </c>
      <c r="GR195" s="22">
        <v>101.0479</v>
      </c>
      <c r="GS195" s="22">
        <v>100.7503</v>
      </c>
      <c r="GT195" s="22">
        <v>100.7503</v>
      </c>
      <c r="GU195" s="22">
        <v>100.7503</v>
      </c>
      <c r="GV195" s="22">
        <v>100.5295</v>
      </c>
      <c r="GW195" s="22">
        <v>100.5295</v>
      </c>
      <c r="GX195" s="22">
        <v>100.5295</v>
      </c>
      <c r="GY195" s="22">
        <v>100.9704</v>
      </c>
      <c r="GZ195" s="22">
        <v>100.9704</v>
      </c>
      <c r="HA195" s="22">
        <v>100.9704</v>
      </c>
      <c r="HB195" s="22">
        <v>100.8462</v>
      </c>
      <c r="HC195" s="22">
        <v>100.8462</v>
      </c>
      <c r="HD195" s="22">
        <v>100.8462</v>
      </c>
      <c r="HE195" s="22">
        <v>100.5016</v>
      </c>
      <c r="HF195" s="22">
        <v>100.5016</v>
      </c>
      <c r="HG195" s="22">
        <v>100.5016</v>
      </c>
      <c r="HH195" s="22">
        <v>100.4166</v>
      </c>
      <c r="HI195" s="22">
        <v>100.4166</v>
      </c>
      <c r="HJ195" s="22">
        <v>100.4166</v>
      </c>
      <c r="HK195" s="22">
        <v>99.580500000000001</v>
      </c>
      <c r="HL195" s="22">
        <v>99.580500000000001</v>
      </c>
      <c r="HM195" s="22">
        <v>99.580500000000001</v>
      </c>
      <c r="HN195" s="22">
        <v>99.741799999999998</v>
      </c>
      <c r="HO195" s="22">
        <v>99.741799999999998</v>
      </c>
      <c r="HP195" s="22">
        <v>99.741799999999998</v>
      </c>
      <c r="HQ195" s="22">
        <v>100</v>
      </c>
      <c r="HR195" s="22">
        <v>100</v>
      </c>
      <c r="HS195" s="167">
        <v>100</v>
      </c>
      <c r="HT195" s="22">
        <v>98.512699999999995</v>
      </c>
      <c r="HU195" s="4">
        <v>98.512699999999995</v>
      </c>
      <c r="HV195" s="4">
        <v>98.512699999999995</v>
      </c>
      <c r="HW195" s="4">
        <v>99.335700000000003</v>
      </c>
      <c r="HX195" s="4">
        <v>99.335700000000003</v>
      </c>
      <c r="HY195" s="4">
        <v>99.335700000000003</v>
      </c>
      <c r="HZ195" s="4">
        <v>99.287400000000005</v>
      </c>
      <c r="IA195" s="4">
        <v>99.287400000000005</v>
      </c>
      <c r="IB195" s="4">
        <v>99.287400000000005</v>
      </c>
      <c r="IC195" s="4">
        <v>99.948099999999997</v>
      </c>
      <c r="ID195" s="4">
        <v>99.948099999999997</v>
      </c>
      <c r="IE195" s="4">
        <v>99.948099999999997</v>
      </c>
      <c r="IF195" s="4">
        <v>99.016199999999998</v>
      </c>
      <c r="IG195" s="4">
        <v>99.016199999999998</v>
      </c>
      <c r="IH195" s="4">
        <v>99.016199999999998</v>
      </c>
      <c r="II195" s="4">
        <v>98.664900000000003</v>
      </c>
      <c r="IJ195" s="28">
        <v>98.664900000000003</v>
      </c>
    </row>
    <row r="196" spans="1:244" s="94" customFormat="1" ht="11.1" customHeight="1" x14ac:dyDescent="0.2">
      <c r="A196" s="95" t="s">
        <v>2395</v>
      </c>
      <c r="B196"/>
      <c r="C196" t="s">
        <v>5645</v>
      </c>
      <c r="D196" s="46" t="s">
        <v>106</v>
      </c>
      <c r="E196" s="58"/>
      <c r="F196" s="34"/>
      <c r="G196" s="34"/>
      <c r="H196" s="34" t="str">
        <f>IF(LEFT($J$1,1)="1",VLOOKUP($A196,PPI_IPI_PGA_PGAI!$A:$I,2,FALSE),IF(LEFT($J$1,1)="2",VLOOKUP($A196,PPI_IPI_PGA_PGAI!$A:$I,3,FALSE),IF(LEFT($J$1,1)="3",VLOOKUP($A196,PPI_IPI_PGA_PGAI!$A:$I,4,FALSE),VLOOKUP($A196,PPI_IPI_PGA_PGAI!$A:$I,5,FALSE))))</f>
        <v>Geräte der Unterhaltungselektronik</v>
      </c>
      <c r="I196" s="34"/>
      <c r="J196" s="34"/>
      <c r="K196" s="34"/>
      <c r="L196" s="34"/>
      <c r="M196" s="34"/>
      <c r="N196" s="191"/>
      <c r="O196" s="5">
        <v>6.0600000000000001E-2</v>
      </c>
      <c r="P196" s="153" t="s">
        <v>5719</v>
      </c>
      <c r="Q196" s="153" t="s">
        <v>5719</v>
      </c>
      <c r="R196" s="153" t="s">
        <v>5719</v>
      </c>
      <c r="S196" s="153" t="s">
        <v>5719</v>
      </c>
      <c r="T196" s="153" t="s">
        <v>5719</v>
      </c>
      <c r="U196" s="153" t="s">
        <v>5719</v>
      </c>
      <c r="V196" s="153" t="s">
        <v>5719</v>
      </c>
      <c r="W196" s="153" t="s">
        <v>5719</v>
      </c>
      <c r="X196" s="153" t="s">
        <v>5719</v>
      </c>
      <c r="Y196" s="153" t="s">
        <v>5719</v>
      </c>
      <c r="Z196" s="153" t="s">
        <v>5719</v>
      </c>
      <c r="AA196" s="153" t="s">
        <v>5719</v>
      </c>
      <c r="AB196" s="153" t="s">
        <v>5719</v>
      </c>
      <c r="AC196" s="153" t="s">
        <v>5719</v>
      </c>
      <c r="AD196" s="153" t="s">
        <v>5719</v>
      </c>
      <c r="AE196" s="153" t="s">
        <v>5719</v>
      </c>
      <c r="AF196" s="153" t="s">
        <v>5719</v>
      </c>
      <c r="AG196" s="153" t="s">
        <v>5719</v>
      </c>
      <c r="AH196" s="153" t="s">
        <v>5719</v>
      </c>
      <c r="AI196" s="153" t="s">
        <v>5719</v>
      </c>
      <c r="AJ196" s="153" t="s">
        <v>5719</v>
      </c>
      <c r="AK196" s="153" t="s">
        <v>5719</v>
      </c>
      <c r="AL196" s="153" t="s">
        <v>5719</v>
      </c>
      <c r="AM196" s="153" t="s">
        <v>5719</v>
      </c>
      <c r="AN196" s="153" t="s">
        <v>5719</v>
      </c>
      <c r="AO196" s="153" t="s">
        <v>5719</v>
      </c>
      <c r="AP196" s="153" t="s">
        <v>5719</v>
      </c>
      <c r="AQ196" s="153" t="s">
        <v>5719</v>
      </c>
      <c r="AR196" s="153" t="s">
        <v>5719</v>
      </c>
      <c r="AS196" s="153" t="s">
        <v>5719</v>
      </c>
      <c r="AT196" s="153" t="s">
        <v>5719</v>
      </c>
      <c r="AU196" s="153" t="s">
        <v>5719</v>
      </c>
      <c r="AV196" s="153" t="s">
        <v>5719</v>
      </c>
      <c r="AW196" s="153" t="s">
        <v>5719</v>
      </c>
      <c r="AX196" s="153" t="s">
        <v>5719</v>
      </c>
      <c r="AY196" s="153" t="s">
        <v>5719</v>
      </c>
      <c r="AZ196" s="153" t="s">
        <v>5719</v>
      </c>
      <c r="BA196" s="153" t="s">
        <v>5719</v>
      </c>
      <c r="BB196" s="153" t="s">
        <v>5719</v>
      </c>
      <c r="BC196" s="153" t="s">
        <v>5719</v>
      </c>
      <c r="BD196" s="153" t="s">
        <v>5719</v>
      </c>
      <c r="BE196" s="153" t="s">
        <v>5719</v>
      </c>
      <c r="BF196" s="153" t="s">
        <v>5719</v>
      </c>
      <c r="BG196" s="153" t="s">
        <v>5719</v>
      </c>
      <c r="BH196" s="153" t="s">
        <v>5719</v>
      </c>
      <c r="BI196" s="153" t="s">
        <v>5719</v>
      </c>
      <c r="BJ196" s="153" t="s">
        <v>5719</v>
      </c>
      <c r="BK196" s="153" t="s">
        <v>5719</v>
      </c>
      <c r="BL196" s="153" t="s">
        <v>5719</v>
      </c>
      <c r="BM196" s="153" t="s">
        <v>5719</v>
      </c>
      <c r="BN196" s="153" t="s">
        <v>5719</v>
      </c>
      <c r="BO196" s="153" t="s">
        <v>5719</v>
      </c>
      <c r="BP196" s="153" t="s">
        <v>5719</v>
      </c>
      <c r="BQ196" s="153" t="s">
        <v>5719</v>
      </c>
      <c r="BR196" s="153" t="s">
        <v>5719</v>
      </c>
      <c r="BS196" s="153" t="s">
        <v>5719</v>
      </c>
      <c r="BT196" s="153" t="s">
        <v>5719</v>
      </c>
      <c r="BU196" s="153" t="s">
        <v>5719</v>
      </c>
      <c r="BV196" s="153" t="s">
        <v>5719</v>
      </c>
      <c r="BW196" s="153" t="s">
        <v>5719</v>
      </c>
      <c r="BX196" s="153" t="s">
        <v>5719</v>
      </c>
      <c r="BY196" s="153" t="s">
        <v>5719</v>
      </c>
      <c r="BZ196" s="153" t="s">
        <v>5719</v>
      </c>
      <c r="CA196" s="153" t="s">
        <v>5719</v>
      </c>
      <c r="CB196" s="153" t="s">
        <v>5719</v>
      </c>
      <c r="CC196" s="153" t="s">
        <v>5719</v>
      </c>
      <c r="CD196" s="153" t="s">
        <v>5719</v>
      </c>
      <c r="CE196" s="153" t="s">
        <v>5719</v>
      </c>
      <c r="CF196" s="153" t="s">
        <v>5719</v>
      </c>
      <c r="CG196" s="153" t="s">
        <v>5719</v>
      </c>
      <c r="CH196" s="153" t="s">
        <v>5719</v>
      </c>
      <c r="CI196" s="153" t="s">
        <v>5719</v>
      </c>
      <c r="CJ196" s="153" t="s">
        <v>5719</v>
      </c>
      <c r="CK196" s="153" t="s">
        <v>5719</v>
      </c>
      <c r="CL196" s="153" t="s">
        <v>5719</v>
      </c>
      <c r="CM196" s="153" t="s">
        <v>5719</v>
      </c>
      <c r="CN196" s="153" t="s">
        <v>5719</v>
      </c>
      <c r="CO196" s="153" t="s">
        <v>5719</v>
      </c>
      <c r="CP196" s="153" t="s">
        <v>5719</v>
      </c>
      <c r="CQ196" s="153" t="s">
        <v>5719</v>
      </c>
      <c r="CR196" s="153" t="s">
        <v>5719</v>
      </c>
      <c r="CS196" s="153" t="s">
        <v>5719</v>
      </c>
      <c r="CT196" s="153" t="s">
        <v>5719</v>
      </c>
      <c r="CU196" s="153" t="s">
        <v>5719</v>
      </c>
      <c r="CV196" s="153" t="s">
        <v>5719</v>
      </c>
      <c r="CW196" s="153" t="s">
        <v>5719</v>
      </c>
      <c r="CX196" s="153" t="s">
        <v>5719</v>
      </c>
      <c r="CY196" s="153" t="s">
        <v>5719</v>
      </c>
      <c r="CZ196" s="153" t="s">
        <v>5719</v>
      </c>
      <c r="DA196" s="153" t="s">
        <v>5719</v>
      </c>
      <c r="DB196" s="153" t="s">
        <v>5719</v>
      </c>
      <c r="DC196" s="22">
        <v>108.0822</v>
      </c>
      <c r="DD196" s="22">
        <v>106.62390000000001</v>
      </c>
      <c r="DE196" s="22">
        <v>106.62390000000001</v>
      </c>
      <c r="DF196" s="22">
        <v>106.62390000000001</v>
      </c>
      <c r="DG196" s="22">
        <v>109.899</v>
      </c>
      <c r="DH196" s="22">
        <v>109.899</v>
      </c>
      <c r="DI196" s="22">
        <v>109.899</v>
      </c>
      <c r="DJ196" s="22">
        <v>107.21259999999999</v>
      </c>
      <c r="DK196" s="22">
        <v>107.21259999999999</v>
      </c>
      <c r="DL196" s="22">
        <v>107.21259999999999</v>
      </c>
      <c r="DM196" s="22">
        <v>107.42100000000001</v>
      </c>
      <c r="DN196" s="22">
        <v>107.42100000000001</v>
      </c>
      <c r="DO196" s="22">
        <v>107.42100000000001</v>
      </c>
      <c r="DP196" s="22">
        <v>104.19759999999999</v>
      </c>
      <c r="DQ196" s="22">
        <v>104.19759999999999</v>
      </c>
      <c r="DR196" s="22">
        <v>104.19759999999999</v>
      </c>
      <c r="DS196" s="22">
        <v>103.6514</v>
      </c>
      <c r="DT196" s="22">
        <v>103.6514</v>
      </c>
      <c r="DU196" s="22">
        <v>103.6514</v>
      </c>
      <c r="DV196" s="22">
        <v>103.5749</v>
      </c>
      <c r="DW196" s="22">
        <v>103.5749</v>
      </c>
      <c r="DX196" s="22">
        <v>103.5749</v>
      </c>
      <c r="DY196" s="22">
        <v>103.7534</v>
      </c>
      <c r="DZ196" s="22">
        <v>103.7534</v>
      </c>
      <c r="EA196" s="22">
        <v>103.7534</v>
      </c>
      <c r="EB196" s="22">
        <v>104.12739999999999</v>
      </c>
      <c r="EC196" s="22">
        <v>104.12739999999999</v>
      </c>
      <c r="ED196" s="22">
        <v>104.12739999999999</v>
      </c>
      <c r="EE196" s="22">
        <v>106.30970000000001</v>
      </c>
      <c r="EF196" s="22">
        <v>106.30970000000001</v>
      </c>
      <c r="EG196" s="22">
        <v>106.30970000000001</v>
      </c>
      <c r="EH196" s="22">
        <v>107.74630000000001</v>
      </c>
      <c r="EI196" s="22">
        <v>107.74630000000001</v>
      </c>
      <c r="EJ196" s="22">
        <v>107.74630000000001</v>
      </c>
      <c r="EK196" s="22">
        <v>107.5354</v>
      </c>
      <c r="EL196" s="22">
        <v>107.5354</v>
      </c>
      <c r="EM196" s="22">
        <v>107.5354</v>
      </c>
      <c r="EN196" s="22">
        <v>108.31829999999999</v>
      </c>
      <c r="EO196" s="22">
        <v>108.31829999999999</v>
      </c>
      <c r="EP196" s="22">
        <v>108.31829999999999</v>
      </c>
      <c r="EQ196" s="22">
        <v>108.068</v>
      </c>
      <c r="ER196" s="22">
        <v>108.068</v>
      </c>
      <c r="ES196" s="22">
        <v>108.068</v>
      </c>
      <c r="ET196" s="22">
        <v>107.9799</v>
      </c>
      <c r="EU196" s="22">
        <v>107.9799</v>
      </c>
      <c r="EV196" s="22">
        <v>107.9799</v>
      </c>
      <c r="EW196" s="22">
        <v>108.5351</v>
      </c>
      <c r="EX196" s="22">
        <v>108.5351</v>
      </c>
      <c r="EY196" s="22">
        <v>108.5351</v>
      </c>
      <c r="EZ196" s="22">
        <v>107.5187</v>
      </c>
      <c r="FA196" s="22">
        <v>107.5187</v>
      </c>
      <c r="FB196" s="22">
        <v>107.5187</v>
      </c>
      <c r="FC196" s="22">
        <v>103.2514</v>
      </c>
      <c r="FD196" s="22">
        <v>103.2514</v>
      </c>
      <c r="FE196" s="22">
        <v>103.2514</v>
      </c>
      <c r="FF196" s="22">
        <v>99.424099999999996</v>
      </c>
      <c r="FG196" s="22">
        <v>99.424099999999996</v>
      </c>
      <c r="FH196" s="22">
        <v>99.424099999999996</v>
      </c>
      <c r="FI196" s="22">
        <v>100.086</v>
      </c>
      <c r="FJ196" s="22">
        <v>100.086</v>
      </c>
      <c r="FK196" s="22">
        <v>100.086</v>
      </c>
      <c r="FL196" s="22">
        <v>99.612399999999994</v>
      </c>
      <c r="FM196" s="22">
        <v>99.612399999999994</v>
      </c>
      <c r="FN196" s="22">
        <v>99.612399999999994</v>
      </c>
      <c r="FO196" s="22">
        <v>100.4708</v>
      </c>
      <c r="FP196" s="22">
        <v>100.4708</v>
      </c>
      <c r="FQ196" s="22">
        <v>100.4708</v>
      </c>
      <c r="FR196" s="22">
        <v>99.547700000000006</v>
      </c>
      <c r="FS196" s="22">
        <v>99.547700000000006</v>
      </c>
      <c r="FT196" s="22">
        <v>99.547700000000006</v>
      </c>
      <c r="FU196" s="22">
        <v>100.1665</v>
      </c>
      <c r="FV196" s="22">
        <v>100.1665</v>
      </c>
      <c r="FW196" s="22">
        <v>100.1665</v>
      </c>
      <c r="FX196" s="22">
        <v>98.565200000000004</v>
      </c>
      <c r="FY196" s="22">
        <v>98.565200000000004</v>
      </c>
      <c r="FZ196" s="22">
        <v>98.565200000000004</v>
      </c>
      <c r="GA196" s="22">
        <v>98.802499999999995</v>
      </c>
      <c r="GB196" s="22">
        <v>98.802499999999995</v>
      </c>
      <c r="GC196" s="22">
        <v>98.802499999999995</v>
      </c>
      <c r="GD196" s="22">
        <v>100.5887</v>
      </c>
      <c r="GE196" s="22">
        <v>100.5887</v>
      </c>
      <c r="GF196" s="22">
        <v>100.5887</v>
      </c>
      <c r="GG196" s="22">
        <v>104.0521</v>
      </c>
      <c r="GH196" s="22">
        <v>104.0521</v>
      </c>
      <c r="GI196" s="22">
        <v>104.0521</v>
      </c>
      <c r="GJ196" s="22">
        <v>106.3032</v>
      </c>
      <c r="GK196" s="22">
        <v>106.3032</v>
      </c>
      <c r="GL196" s="22">
        <v>106.3032</v>
      </c>
      <c r="GM196" s="22">
        <v>106.53570000000001</v>
      </c>
      <c r="GN196" s="22">
        <v>106.53570000000001</v>
      </c>
      <c r="GO196" s="22">
        <v>106.53570000000001</v>
      </c>
      <c r="GP196" s="22">
        <v>105.2409</v>
      </c>
      <c r="GQ196" s="22">
        <v>105.2409</v>
      </c>
      <c r="GR196" s="22">
        <v>105.2409</v>
      </c>
      <c r="GS196" s="22">
        <v>104.2762</v>
      </c>
      <c r="GT196" s="22">
        <v>104.2762</v>
      </c>
      <c r="GU196" s="22">
        <v>104.2762</v>
      </c>
      <c r="GV196" s="22">
        <v>102.8506</v>
      </c>
      <c r="GW196" s="22">
        <v>102.8506</v>
      </c>
      <c r="GX196" s="22">
        <v>102.8506</v>
      </c>
      <c r="GY196" s="22">
        <v>102.6688</v>
      </c>
      <c r="GZ196" s="22">
        <v>102.6688</v>
      </c>
      <c r="HA196" s="22">
        <v>102.6688</v>
      </c>
      <c r="HB196" s="22">
        <v>102.3608</v>
      </c>
      <c r="HC196" s="22">
        <v>102.3608</v>
      </c>
      <c r="HD196" s="22">
        <v>102.3608</v>
      </c>
      <c r="HE196" s="22">
        <v>100.6717</v>
      </c>
      <c r="HF196" s="22">
        <v>100.6717</v>
      </c>
      <c r="HG196" s="22">
        <v>100.6717</v>
      </c>
      <c r="HH196" s="22">
        <v>100.21210000000001</v>
      </c>
      <c r="HI196" s="22">
        <v>100.21210000000001</v>
      </c>
      <c r="HJ196" s="22">
        <v>100.21210000000001</v>
      </c>
      <c r="HK196" s="22">
        <v>98.177099999999996</v>
      </c>
      <c r="HL196" s="22">
        <v>98.177099999999996</v>
      </c>
      <c r="HM196" s="22">
        <v>98.177099999999996</v>
      </c>
      <c r="HN196" s="22">
        <v>98.413799999999995</v>
      </c>
      <c r="HO196" s="22">
        <v>98.413799999999995</v>
      </c>
      <c r="HP196" s="22">
        <v>98.413799999999995</v>
      </c>
      <c r="HQ196" s="22">
        <v>100</v>
      </c>
      <c r="HR196" s="22">
        <v>100</v>
      </c>
      <c r="HS196" s="167">
        <v>100</v>
      </c>
      <c r="HT196" s="22">
        <v>100.0377</v>
      </c>
      <c r="HU196" s="4">
        <v>100.0377</v>
      </c>
      <c r="HV196" s="4">
        <v>100.0377</v>
      </c>
      <c r="HW196" s="4">
        <v>102.5334</v>
      </c>
      <c r="HX196" s="4">
        <v>102.5334</v>
      </c>
      <c r="HY196" s="4">
        <v>102.5334</v>
      </c>
      <c r="HZ196" s="4">
        <v>101.63500000000001</v>
      </c>
      <c r="IA196" s="4">
        <v>101.63500000000001</v>
      </c>
      <c r="IB196" s="4">
        <v>101.63500000000001</v>
      </c>
      <c r="IC196" s="4">
        <v>101.18989999999999</v>
      </c>
      <c r="ID196" s="4">
        <v>101.18989999999999</v>
      </c>
      <c r="IE196" s="4">
        <v>101.18989999999999</v>
      </c>
      <c r="IF196" s="4">
        <v>97.703100000000006</v>
      </c>
      <c r="IG196" s="4">
        <v>97.703100000000006</v>
      </c>
      <c r="IH196" s="4">
        <v>97.703100000000006</v>
      </c>
      <c r="II196" s="4">
        <v>96.548900000000003</v>
      </c>
      <c r="IJ196" s="28">
        <v>96.548900000000003</v>
      </c>
    </row>
    <row r="197" spans="1:244" s="94" customFormat="1" ht="11.1" customHeight="1" x14ac:dyDescent="0.2">
      <c r="A197" s="95" t="s">
        <v>2396</v>
      </c>
      <c r="B197"/>
      <c r="C197" t="s">
        <v>5646</v>
      </c>
      <c r="D197" s="46" t="s">
        <v>107</v>
      </c>
      <c r="E197" s="58"/>
      <c r="F197" s="34"/>
      <c r="G197" s="34"/>
      <c r="H197" s="34" t="str">
        <f>IF(LEFT($J$1,1)="1",VLOOKUP($A197,PPI_IPI_PGA_PGAI!$A:$I,2,FALSE),IF(LEFT($J$1,1)="2",VLOOKUP($A197,PPI_IPI_PGA_PGAI!$A:$I,3,FALSE),IF(LEFT($J$1,1)="3",VLOOKUP($A197,PPI_IPI_PGA_PGAI!$A:$I,4,FALSE),VLOOKUP($A197,PPI_IPI_PGA_PGAI!$A:$I,5,FALSE))))</f>
        <v>Mess- und Kontrollinstrumente, Uhren</v>
      </c>
      <c r="I197" s="34"/>
      <c r="J197" s="34"/>
      <c r="K197" s="34"/>
      <c r="L197" s="34"/>
      <c r="M197" s="34"/>
      <c r="N197" s="191"/>
      <c r="O197" s="5">
        <v>7.6143999999999998</v>
      </c>
      <c r="P197" s="22">
        <v>87.288899999999998</v>
      </c>
      <c r="Q197" s="22">
        <v>87.288899999999998</v>
      </c>
      <c r="R197" s="22">
        <v>87.288899999999998</v>
      </c>
      <c r="S197" s="22">
        <v>87.288899999999998</v>
      </c>
      <c r="T197" s="22">
        <v>87.288899999999998</v>
      </c>
      <c r="U197" s="22">
        <v>87.517799999999994</v>
      </c>
      <c r="V197" s="22">
        <v>87.971800000000002</v>
      </c>
      <c r="W197" s="22">
        <v>87.971800000000002</v>
      </c>
      <c r="X197" s="22">
        <v>87.971800000000002</v>
      </c>
      <c r="Y197" s="22">
        <v>87.971800000000002</v>
      </c>
      <c r="Z197" s="22">
        <v>87.971800000000002</v>
      </c>
      <c r="AA197" s="22">
        <v>88.239199999999997</v>
      </c>
      <c r="AB197" s="22">
        <v>88.302599999999998</v>
      </c>
      <c r="AC197" s="22">
        <v>88.302599999999998</v>
      </c>
      <c r="AD197" s="22">
        <v>88.302599999999998</v>
      </c>
      <c r="AE197" s="22">
        <v>88.302599999999998</v>
      </c>
      <c r="AF197" s="22">
        <v>88.302599999999998</v>
      </c>
      <c r="AG197" s="22">
        <v>88.316400000000002</v>
      </c>
      <c r="AH197" s="22">
        <v>88.424999999999997</v>
      </c>
      <c r="AI197" s="22">
        <v>88.424999999999997</v>
      </c>
      <c r="AJ197" s="22">
        <v>88.424999999999997</v>
      </c>
      <c r="AK197" s="22">
        <v>88.424999999999997</v>
      </c>
      <c r="AL197" s="22">
        <v>88.424999999999997</v>
      </c>
      <c r="AM197" s="22">
        <v>88.495900000000006</v>
      </c>
      <c r="AN197" s="22">
        <v>88.651899999999998</v>
      </c>
      <c r="AO197" s="22">
        <v>88.651899999999998</v>
      </c>
      <c r="AP197" s="22">
        <v>88.651899999999998</v>
      </c>
      <c r="AQ197" s="22">
        <v>88.651899999999998</v>
      </c>
      <c r="AR197" s="22">
        <v>88.651899999999998</v>
      </c>
      <c r="AS197" s="22">
        <v>88.7012</v>
      </c>
      <c r="AT197" s="22">
        <v>89.270600000000002</v>
      </c>
      <c r="AU197" s="22">
        <v>89.270600000000002</v>
      </c>
      <c r="AV197" s="22">
        <v>89.270600000000002</v>
      </c>
      <c r="AW197" s="22">
        <v>89.270600000000002</v>
      </c>
      <c r="AX197" s="22">
        <v>89.270600000000002</v>
      </c>
      <c r="AY197" s="22">
        <v>89.441699999999997</v>
      </c>
      <c r="AZ197" s="22">
        <v>90.894499999999994</v>
      </c>
      <c r="BA197" s="22">
        <v>90.894499999999994</v>
      </c>
      <c r="BB197" s="22">
        <v>90.894499999999994</v>
      </c>
      <c r="BC197" s="22">
        <v>90.894499999999994</v>
      </c>
      <c r="BD197" s="22">
        <v>90.894499999999994</v>
      </c>
      <c r="BE197" s="22">
        <v>91.0548</v>
      </c>
      <c r="BF197" s="22">
        <v>91.418400000000005</v>
      </c>
      <c r="BG197" s="22">
        <v>91.418400000000005</v>
      </c>
      <c r="BH197" s="22">
        <v>91.418400000000005</v>
      </c>
      <c r="BI197" s="22">
        <v>91.418400000000005</v>
      </c>
      <c r="BJ197" s="22">
        <v>91.418400000000005</v>
      </c>
      <c r="BK197" s="22">
        <v>91.290999999999997</v>
      </c>
      <c r="BL197" s="22">
        <v>92.491200000000006</v>
      </c>
      <c r="BM197" s="22">
        <v>92.491200000000006</v>
      </c>
      <c r="BN197" s="22">
        <v>92.491200000000006</v>
      </c>
      <c r="BO197" s="22">
        <v>92.491200000000006</v>
      </c>
      <c r="BP197" s="22">
        <v>92.491200000000006</v>
      </c>
      <c r="BQ197" s="22">
        <v>92.464500000000001</v>
      </c>
      <c r="BR197" s="22">
        <v>92.948899999999995</v>
      </c>
      <c r="BS197" s="22">
        <v>92.948899999999995</v>
      </c>
      <c r="BT197" s="22">
        <v>92.948899999999995</v>
      </c>
      <c r="BU197" s="22">
        <v>92.948899999999995</v>
      </c>
      <c r="BV197" s="22">
        <v>92.948899999999995</v>
      </c>
      <c r="BW197" s="22">
        <v>93.144900000000007</v>
      </c>
      <c r="BX197" s="22">
        <v>94.686300000000003</v>
      </c>
      <c r="BY197" s="22">
        <v>94.686300000000003</v>
      </c>
      <c r="BZ197" s="22">
        <v>94.686300000000003</v>
      </c>
      <c r="CA197" s="22">
        <v>94.686300000000003</v>
      </c>
      <c r="CB197" s="22">
        <v>94.686300000000003</v>
      </c>
      <c r="CC197" s="22">
        <v>95.032200000000003</v>
      </c>
      <c r="CD197" s="22">
        <v>95.462699999999998</v>
      </c>
      <c r="CE197" s="22">
        <v>95.462699999999998</v>
      </c>
      <c r="CF197" s="22">
        <v>95.462699999999998</v>
      </c>
      <c r="CG197" s="22">
        <v>95.462699999999998</v>
      </c>
      <c r="CH197" s="22">
        <v>95.462699999999998</v>
      </c>
      <c r="CI197" s="22">
        <v>95.757300000000001</v>
      </c>
      <c r="CJ197" s="22">
        <v>96.200100000000006</v>
      </c>
      <c r="CK197" s="22">
        <v>96.200100000000006</v>
      </c>
      <c r="CL197" s="22">
        <v>96.200100000000006</v>
      </c>
      <c r="CM197" s="22">
        <v>96.200100000000006</v>
      </c>
      <c r="CN197" s="22">
        <v>96.200100000000006</v>
      </c>
      <c r="CO197" s="22">
        <v>95.962100000000007</v>
      </c>
      <c r="CP197" s="22">
        <v>95.903099999999995</v>
      </c>
      <c r="CQ197" s="22">
        <v>95.903099999999995</v>
      </c>
      <c r="CR197" s="22">
        <v>95.903099999999995</v>
      </c>
      <c r="CS197" s="22">
        <v>95.903099999999995</v>
      </c>
      <c r="CT197" s="22">
        <v>95.903099999999995</v>
      </c>
      <c r="CU197" s="22">
        <v>95.626300000000001</v>
      </c>
      <c r="CV197" s="22">
        <v>95.565100000000001</v>
      </c>
      <c r="CW197" s="22">
        <v>95.565100000000001</v>
      </c>
      <c r="CX197" s="22">
        <v>95.565100000000001</v>
      </c>
      <c r="CY197" s="22">
        <v>95.565100000000001</v>
      </c>
      <c r="CZ197" s="22">
        <v>95.565100000000001</v>
      </c>
      <c r="DA197" s="22">
        <v>95.427899999999994</v>
      </c>
      <c r="DB197" s="22">
        <v>95.427400000000006</v>
      </c>
      <c r="DC197" s="22">
        <v>95.427400000000006</v>
      </c>
      <c r="DD197" s="22">
        <v>95.806200000000004</v>
      </c>
      <c r="DE197" s="22">
        <v>95.806200000000004</v>
      </c>
      <c r="DF197" s="22">
        <v>95.806200000000004</v>
      </c>
      <c r="DG197" s="22">
        <v>96.542900000000003</v>
      </c>
      <c r="DH197" s="22">
        <v>96.542900000000003</v>
      </c>
      <c r="DI197" s="22">
        <v>96.542900000000003</v>
      </c>
      <c r="DJ197" s="22">
        <v>96.421700000000001</v>
      </c>
      <c r="DK197" s="22">
        <v>96.421700000000001</v>
      </c>
      <c r="DL197" s="22">
        <v>96.421700000000001</v>
      </c>
      <c r="DM197" s="22">
        <v>97.807199999999995</v>
      </c>
      <c r="DN197" s="22">
        <v>97.807199999999995</v>
      </c>
      <c r="DO197" s="22">
        <v>97.807199999999995</v>
      </c>
      <c r="DP197" s="22">
        <v>98.617900000000006</v>
      </c>
      <c r="DQ197" s="22">
        <v>98.617900000000006</v>
      </c>
      <c r="DR197" s="22">
        <v>98.617900000000006</v>
      </c>
      <c r="DS197" s="22">
        <v>98.2239</v>
      </c>
      <c r="DT197" s="22">
        <v>98.2239</v>
      </c>
      <c r="DU197" s="22">
        <v>98.2239</v>
      </c>
      <c r="DV197" s="22">
        <v>99.039900000000003</v>
      </c>
      <c r="DW197" s="22">
        <v>99.039900000000003</v>
      </c>
      <c r="DX197" s="22">
        <v>99.039900000000003</v>
      </c>
      <c r="DY197" s="22">
        <v>98.623099999999994</v>
      </c>
      <c r="DZ197" s="22">
        <v>98.623099999999994</v>
      </c>
      <c r="EA197" s="22">
        <v>98.623099999999994</v>
      </c>
      <c r="EB197" s="22">
        <v>98.494100000000003</v>
      </c>
      <c r="EC197" s="22">
        <v>98.494100000000003</v>
      </c>
      <c r="ED197" s="22">
        <v>98.494100000000003</v>
      </c>
      <c r="EE197" s="22">
        <v>100.04130000000001</v>
      </c>
      <c r="EF197" s="22">
        <v>100.04130000000001</v>
      </c>
      <c r="EG197" s="22">
        <v>100.04130000000001</v>
      </c>
      <c r="EH197" s="22">
        <v>99.469399999999993</v>
      </c>
      <c r="EI197" s="22">
        <v>99.469399999999993</v>
      </c>
      <c r="EJ197" s="22">
        <v>99.469399999999993</v>
      </c>
      <c r="EK197" s="22">
        <v>98.748500000000007</v>
      </c>
      <c r="EL197" s="22">
        <v>98.748500000000007</v>
      </c>
      <c r="EM197" s="22">
        <v>98.748500000000007</v>
      </c>
      <c r="EN197" s="22">
        <v>98.846100000000007</v>
      </c>
      <c r="EO197" s="22">
        <v>98.846100000000007</v>
      </c>
      <c r="EP197" s="22">
        <v>98.846100000000007</v>
      </c>
      <c r="EQ197" s="22">
        <v>97.527100000000004</v>
      </c>
      <c r="ER197" s="22">
        <v>97.527100000000004</v>
      </c>
      <c r="ES197" s="22">
        <v>97.527100000000004</v>
      </c>
      <c r="ET197" s="22">
        <v>97.053399999999996</v>
      </c>
      <c r="EU197" s="22">
        <v>97.053399999999996</v>
      </c>
      <c r="EV197" s="22">
        <v>97.053399999999996</v>
      </c>
      <c r="EW197" s="22">
        <v>97.554599999999994</v>
      </c>
      <c r="EX197" s="22">
        <v>97.554599999999994</v>
      </c>
      <c r="EY197" s="22">
        <v>97.554599999999994</v>
      </c>
      <c r="EZ197" s="22">
        <v>98.271799999999999</v>
      </c>
      <c r="FA197" s="22">
        <v>98.271799999999999</v>
      </c>
      <c r="FB197" s="22">
        <v>98.271799999999999</v>
      </c>
      <c r="FC197" s="22">
        <v>96.570800000000006</v>
      </c>
      <c r="FD197" s="22">
        <v>96.570800000000006</v>
      </c>
      <c r="FE197" s="22">
        <v>96.570800000000006</v>
      </c>
      <c r="FF197" s="22">
        <v>95.722399999999993</v>
      </c>
      <c r="FG197" s="22">
        <v>95.722399999999993</v>
      </c>
      <c r="FH197" s="22">
        <v>95.722399999999993</v>
      </c>
      <c r="FI197" s="22">
        <v>96.817800000000005</v>
      </c>
      <c r="FJ197" s="22">
        <v>96.817800000000005</v>
      </c>
      <c r="FK197" s="22">
        <v>96.817800000000005</v>
      </c>
      <c r="FL197" s="22">
        <v>97.454400000000007</v>
      </c>
      <c r="FM197" s="22">
        <v>97.454400000000007</v>
      </c>
      <c r="FN197" s="22">
        <v>97.454400000000007</v>
      </c>
      <c r="FO197" s="22">
        <v>97.532799999999995</v>
      </c>
      <c r="FP197" s="22">
        <v>97.532799999999995</v>
      </c>
      <c r="FQ197" s="22">
        <v>97.532799999999995</v>
      </c>
      <c r="FR197" s="22">
        <v>97.009399999999999</v>
      </c>
      <c r="FS197" s="22">
        <v>97.009399999999999</v>
      </c>
      <c r="FT197" s="22">
        <v>97.009399999999999</v>
      </c>
      <c r="FU197" s="22">
        <v>97.056200000000004</v>
      </c>
      <c r="FV197" s="22">
        <v>97.056200000000004</v>
      </c>
      <c r="FW197" s="22">
        <v>97.056200000000004</v>
      </c>
      <c r="FX197" s="22">
        <v>97.958600000000004</v>
      </c>
      <c r="FY197" s="22">
        <v>97.958600000000004</v>
      </c>
      <c r="FZ197" s="22">
        <v>97.958600000000004</v>
      </c>
      <c r="GA197" s="22">
        <v>97.433700000000002</v>
      </c>
      <c r="GB197" s="22">
        <v>97.433700000000002</v>
      </c>
      <c r="GC197" s="22">
        <v>97.433700000000002</v>
      </c>
      <c r="GD197" s="22">
        <v>97.135199999999998</v>
      </c>
      <c r="GE197" s="22">
        <v>97.135199999999998</v>
      </c>
      <c r="GF197" s="22">
        <v>97.135199999999998</v>
      </c>
      <c r="GG197" s="22">
        <v>96.947999999999993</v>
      </c>
      <c r="GH197" s="22">
        <v>96.947999999999993</v>
      </c>
      <c r="GI197" s="22">
        <v>96.947999999999993</v>
      </c>
      <c r="GJ197" s="22">
        <v>97.479399999999998</v>
      </c>
      <c r="GK197" s="22">
        <v>97.479399999999998</v>
      </c>
      <c r="GL197" s="22">
        <v>97.479399999999998</v>
      </c>
      <c r="GM197" s="22">
        <v>97.188599999999994</v>
      </c>
      <c r="GN197" s="22">
        <v>97.188599999999994</v>
      </c>
      <c r="GO197" s="22">
        <v>97.188599999999994</v>
      </c>
      <c r="GP197" s="22">
        <v>98.360600000000005</v>
      </c>
      <c r="GQ197" s="22">
        <v>98.360600000000005</v>
      </c>
      <c r="GR197" s="22">
        <v>98.360600000000005</v>
      </c>
      <c r="GS197" s="22">
        <v>98.029700000000005</v>
      </c>
      <c r="GT197" s="22">
        <v>98.029700000000005</v>
      </c>
      <c r="GU197" s="22">
        <v>98.029700000000005</v>
      </c>
      <c r="GV197" s="22">
        <v>98.648300000000006</v>
      </c>
      <c r="GW197" s="22">
        <v>98.648300000000006</v>
      </c>
      <c r="GX197" s="22">
        <v>98.648300000000006</v>
      </c>
      <c r="GY197" s="22">
        <v>99.163499999999999</v>
      </c>
      <c r="GZ197" s="22">
        <v>99.163499999999999</v>
      </c>
      <c r="HA197" s="22">
        <v>99.163499999999999</v>
      </c>
      <c r="HB197" s="22">
        <v>98.918700000000001</v>
      </c>
      <c r="HC197" s="22">
        <v>98.918700000000001</v>
      </c>
      <c r="HD197" s="22">
        <v>98.918700000000001</v>
      </c>
      <c r="HE197" s="22">
        <v>98.776600000000002</v>
      </c>
      <c r="HF197" s="22">
        <v>98.776600000000002</v>
      </c>
      <c r="HG197" s="22">
        <v>98.776600000000002</v>
      </c>
      <c r="HH197" s="22">
        <v>99.322500000000005</v>
      </c>
      <c r="HI197" s="22">
        <v>99.322500000000005</v>
      </c>
      <c r="HJ197" s="22">
        <v>99.322500000000005</v>
      </c>
      <c r="HK197" s="22">
        <v>99.187399999999997</v>
      </c>
      <c r="HL197" s="22">
        <v>99.187399999999997</v>
      </c>
      <c r="HM197" s="22">
        <v>99.187399999999997</v>
      </c>
      <c r="HN197" s="22">
        <v>99.210899999999995</v>
      </c>
      <c r="HO197" s="22">
        <v>99.210899999999995</v>
      </c>
      <c r="HP197" s="22">
        <v>99.210899999999995</v>
      </c>
      <c r="HQ197" s="22">
        <v>100</v>
      </c>
      <c r="HR197" s="22">
        <v>100</v>
      </c>
      <c r="HS197" s="167">
        <v>100</v>
      </c>
      <c r="HT197" s="22">
        <v>99.960899999999995</v>
      </c>
      <c r="HU197" s="4">
        <v>99.960899999999995</v>
      </c>
      <c r="HV197" s="4">
        <v>99.960899999999995</v>
      </c>
      <c r="HW197" s="4">
        <v>101.7808</v>
      </c>
      <c r="HX197" s="4">
        <v>101.7808</v>
      </c>
      <c r="HY197" s="4">
        <v>101.7808</v>
      </c>
      <c r="HZ197" s="4">
        <v>101.89319999999999</v>
      </c>
      <c r="IA197" s="4">
        <v>101.89319999999999</v>
      </c>
      <c r="IB197" s="4">
        <v>101.89319999999999</v>
      </c>
      <c r="IC197" s="4">
        <v>102.83669999999999</v>
      </c>
      <c r="ID197" s="4">
        <v>102.83669999999999</v>
      </c>
      <c r="IE197" s="4">
        <v>102.83669999999999</v>
      </c>
      <c r="IF197" s="4">
        <v>104.8592</v>
      </c>
      <c r="IG197" s="4">
        <v>104.8592</v>
      </c>
      <c r="IH197" s="4">
        <v>104.8592</v>
      </c>
      <c r="II197" s="4">
        <v>105.4393</v>
      </c>
      <c r="IJ197" s="28">
        <v>105.4393</v>
      </c>
    </row>
    <row r="198" spans="1:244" s="94" customFormat="1" ht="11.1" customHeight="1" x14ac:dyDescent="0.2">
      <c r="A198" s="95" t="s">
        <v>2397</v>
      </c>
      <c r="B198"/>
      <c r="C198" t="s">
        <v>5647</v>
      </c>
      <c r="D198" s="46" t="s">
        <v>108</v>
      </c>
      <c r="E198" s="58"/>
      <c r="F198" s="34"/>
      <c r="G198" s="34"/>
      <c r="H198" s="34"/>
      <c r="I198" s="34" t="str">
        <f>IF(LEFT($J$1,1)="1",VLOOKUP($A198,PPI_IPI_PGA_PGAI!$A:$I,2,FALSE),IF(LEFT($J$1,1)="2",VLOOKUP($A198,PPI_IPI_PGA_PGAI!$A:$I,3,FALSE),IF(LEFT($J$1,1)="3",VLOOKUP($A198,PPI_IPI_PGA_PGAI!$A:$I,4,FALSE),VLOOKUP($A198,PPI_IPI_PGA_PGAI!$A:$I,5,FALSE))))</f>
        <v>Mess- und Kontrollinstrumente</v>
      </c>
      <c r="J198" s="34"/>
      <c r="K198" s="34"/>
      <c r="L198" s="34"/>
      <c r="M198" s="34"/>
      <c r="N198" s="191"/>
      <c r="O198" s="5">
        <v>1.4582999999999999</v>
      </c>
      <c r="P198" s="22">
        <v>90.213099999999997</v>
      </c>
      <c r="Q198" s="22">
        <v>90.213099999999997</v>
      </c>
      <c r="R198" s="22">
        <v>90.213099999999997</v>
      </c>
      <c r="S198" s="22">
        <v>90.213099999999997</v>
      </c>
      <c r="T198" s="22">
        <v>90.213099999999997</v>
      </c>
      <c r="U198" s="22">
        <v>91.053399999999996</v>
      </c>
      <c r="V198" s="22">
        <v>91.053399999999996</v>
      </c>
      <c r="W198" s="22">
        <v>91.053399999999996</v>
      </c>
      <c r="X198" s="22">
        <v>91.053399999999996</v>
      </c>
      <c r="Y198" s="22">
        <v>91.053399999999996</v>
      </c>
      <c r="Z198" s="22">
        <v>91.053399999999996</v>
      </c>
      <c r="AA198" s="22">
        <v>92.034499999999994</v>
      </c>
      <c r="AB198" s="22">
        <v>92.034499999999994</v>
      </c>
      <c r="AC198" s="22">
        <v>92.034499999999994</v>
      </c>
      <c r="AD198" s="22">
        <v>92.034499999999994</v>
      </c>
      <c r="AE198" s="22">
        <v>92.034499999999994</v>
      </c>
      <c r="AF198" s="22">
        <v>92.034499999999994</v>
      </c>
      <c r="AG198" s="22">
        <v>92.085099999999997</v>
      </c>
      <c r="AH198" s="22">
        <v>92.085099999999997</v>
      </c>
      <c r="AI198" s="22">
        <v>92.085099999999997</v>
      </c>
      <c r="AJ198" s="22">
        <v>92.085099999999997</v>
      </c>
      <c r="AK198" s="22">
        <v>92.085099999999997</v>
      </c>
      <c r="AL198" s="22">
        <v>92.085099999999997</v>
      </c>
      <c r="AM198" s="22">
        <v>92.345799999999997</v>
      </c>
      <c r="AN198" s="22">
        <v>92.531800000000004</v>
      </c>
      <c r="AO198" s="22">
        <v>92.531800000000004</v>
      </c>
      <c r="AP198" s="22">
        <v>92.531800000000004</v>
      </c>
      <c r="AQ198" s="22">
        <v>92.531800000000004</v>
      </c>
      <c r="AR198" s="22">
        <v>92.531800000000004</v>
      </c>
      <c r="AS198" s="22">
        <v>92.712800000000001</v>
      </c>
      <c r="AT198" s="22">
        <v>92.691400000000002</v>
      </c>
      <c r="AU198" s="22">
        <v>92.691400000000002</v>
      </c>
      <c r="AV198" s="22">
        <v>92.691400000000002</v>
      </c>
      <c r="AW198" s="22">
        <v>92.691400000000002</v>
      </c>
      <c r="AX198" s="22">
        <v>92.691400000000002</v>
      </c>
      <c r="AY198" s="22">
        <v>93.319900000000004</v>
      </c>
      <c r="AZ198" s="22">
        <v>93.354100000000003</v>
      </c>
      <c r="BA198" s="22">
        <v>93.354100000000003</v>
      </c>
      <c r="BB198" s="22">
        <v>93.354100000000003</v>
      </c>
      <c r="BC198" s="22">
        <v>93.354100000000003</v>
      </c>
      <c r="BD198" s="22">
        <v>93.354100000000003</v>
      </c>
      <c r="BE198" s="22">
        <v>93.942899999999995</v>
      </c>
      <c r="BF198" s="22">
        <v>93.942899999999995</v>
      </c>
      <c r="BG198" s="22">
        <v>93.942899999999995</v>
      </c>
      <c r="BH198" s="22">
        <v>93.942899999999995</v>
      </c>
      <c r="BI198" s="22">
        <v>93.942899999999995</v>
      </c>
      <c r="BJ198" s="22">
        <v>93.942899999999995</v>
      </c>
      <c r="BK198" s="22">
        <v>93.475899999999996</v>
      </c>
      <c r="BL198" s="22">
        <v>93.577200000000005</v>
      </c>
      <c r="BM198" s="22">
        <v>93.577200000000005</v>
      </c>
      <c r="BN198" s="22">
        <v>93.577200000000005</v>
      </c>
      <c r="BO198" s="22">
        <v>93.577200000000005</v>
      </c>
      <c r="BP198" s="22">
        <v>93.577200000000005</v>
      </c>
      <c r="BQ198" s="22">
        <v>93.478999999999999</v>
      </c>
      <c r="BR198" s="22">
        <v>93.478999999999999</v>
      </c>
      <c r="BS198" s="22">
        <v>93.478999999999999</v>
      </c>
      <c r="BT198" s="22">
        <v>93.478999999999999</v>
      </c>
      <c r="BU198" s="22">
        <v>93.478999999999999</v>
      </c>
      <c r="BV198" s="22">
        <v>93.478999999999999</v>
      </c>
      <c r="BW198" s="22">
        <v>94.198800000000006</v>
      </c>
      <c r="BX198" s="22">
        <v>94.198800000000006</v>
      </c>
      <c r="BY198" s="22">
        <v>94.198800000000006</v>
      </c>
      <c r="BZ198" s="22">
        <v>94.198800000000006</v>
      </c>
      <c r="CA198" s="22">
        <v>94.198800000000006</v>
      </c>
      <c r="CB198" s="22">
        <v>94.198800000000006</v>
      </c>
      <c r="CC198" s="22">
        <v>95.468400000000003</v>
      </c>
      <c r="CD198" s="22">
        <v>95.468400000000003</v>
      </c>
      <c r="CE198" s="22">
        <v>95.468400000000003</v>
      </c>
      <c r="CF198" s="22">
        <v>95.468400000000003</v>
      </c>
      <c r="CG198" s="22">
        <v>95.468400000000003</v>
      </c>
      <c r="CH198" s="22">
        <v>95.468400000000003</v>
      </c>
      <c r="CI198" s="22">
        <v>96.549199999999999</v>
      </c>
      <c r="CJ198" s="22">
        <v>96.481499999999997</v>
      </c>
      <c r="CK198" s="22">
        <v>96.481499999999997</v>
      </c>
      <c r="CL198" s="22">
        <v>96.481499999999997</v>
      </c>
      <c r="CM198" s="22">
        <v>96.481499999999997</v>
      </c>
      <c r="CN198" s="22">
        <v>96.481499999999997</v>
      </c>
      <c r="CO198" s="22">
        <v>95.607699999999994</v>
      </c>
      <c r="CP198" s="22">
        <v>95.521500000000003</v>
      </c>
      <c r="CQ198" s="22">
        <v>95.521500000000003</v>
      </c>
      <c r="CR198" s="22">
        <v>95.521500000000003</v>
      </c>
      <c r="CS198" s="22">
        <v>95.521500000000003</v>
      </c>
      <c r="CT198" s="22">
        <v>95.521500000000003</v>
      </c>
      <c r="CU198" s="22">
        <v>94.505499999999998</v>
      </c>
      <c r="CV198" s="22">
        <v>94.591899999999995</v>
      </c>
      <c r="CW198" s="22">
        <v>94.591899999999995</v>
      </c>
      <c r="CX198" s="22">
        <v>94.591899999999995</v>
      </c>
      <c r="CY198" s="22">
        <v>94.591899999999995</v>
      </c>
      <c r="CZ198" s="22">
        <v>94.591899999999995</v>
      </c>
      <c r="DA198" s="22">
        <v>94.088899999999995</v>
      </c>
      <c r="DB198" s="22">
        <v>94.079300000000003</v>
      </c>
      <c r="DC198" s="22">
        <v>94.079300000000003</v>
      </c>
      <c r="DD198" s="22">
        <v>94.535700000000006</v>
      </c>
      <c r="DE198" s="22">
        <v>94.535700000000006</v>
      </c>
      <c r="DF198" s="22">
        <v>94.535700000000006</v>
      </c>
      <c r="DG198" s="22">
        <v>93.171800000000005</v>
      </c>
      <c r="DH198" s="22">
        <v>93.171800000000005</v>
      </c>
      <c r="DI198" s="22">
        <v>93.171800000000005</v>
      </c>
      <c r="DJ198" s="22">
        <v>95.899699999999996</v>
      </c>
      <c r="DK198" s="22">
        <v>95.899699999999996</v>
      </c>
      <c r="DL198" s="22">
        <v>95.899699999999996</v>
      </c>
      <c r="DM198" s="22">
        <v>95.555000000000007</v>
      </c>
      <c r="DN198" s="22">
        <v>95.555000000000007</v>
      </c>
      <c r="DO198" s="22">
        <v>95.555000000000007</v>
      </c>
      <c r="DP198" s="22">
        <v>98.010199999999998</v>
      </c>
      <c r="DQ198" s="22">
        <v>98.010199999999998</v>
      </c>
      <c r="DR198" s="22">
        <v>98.010199999999998</v>
      </c>
      <c r="DS198" s="22">
        <v>97.457499999999996</v>
      </c>
      <c r="DT198" s="22">
        <v>97.457499999999996</v>
      </c>
      <c r="DU198" s="22">
        <v>97.457499999999996</v>
      </c>
      <c r="DV198" s="22">
        <v>96.565799999999996</v>
      </c>
      <c r="DW198" s="22">
        <v>96.565799999999996</v>
      </c>
      <c r="DX198" s="22">
        <v>96.565799999999996</v>
      </c>
      <c r="DY198" s="22">
        <v>97.462999999999994</v>
      </c>
      <c r="DZ198" s="22">
        <v>97.462999999999994</v>
      </c>
      <c r="EA198" s="22">
        <v>97.462999999999994</v>
      </c>
      <c r="EB198" s="22">
        <v>97.5745</v>
      </c>
      <c r="EC198" s="22">
        <v>97.5745</v>
      </c>
      <c r="ED198" s="22">
        <v>97.5745</v>
      </c>
      <c r="EE198" s="22">
        <v>97.042100000000005</v>
      </c>
      <c r="EF198" s="22">
        <v>97.042100000000005</v>
      </c>
      <c r="EG198" s="22">
        <v>97.042100000000005</v>
      </c>
      <c r="EH198" s="22">
        <v>97.869</v>
      </c>
      <c r="EI198" s="22">
        <v>97.869</v>
      </c>
      <c r="EJ198" s="22">
        <v>97.869</v>
      </c>
      <c r="EK198" s="22">
        <v>97.286299999999997</v>
      </c>
      <c r="EL198" s="22">
        <v>97.286299999999997</v>
      </c>
      <c r="EM198" s="22">
        <v>97.286299999999997</v>
      </c>
      <c r="EN198" s="22">
        <v>98.633799999999994</v>
      </c>
      <c r="EO198" s="22">
        <v>98.633799999999994</v>
      </c>
      <c r="EP198" s="22">
        <v>98.633799999999994</v>
      </c>
      <c r="EQ198" s="22">
        <v>97.919499999999999</v>
      </c>
      <c r="ER198" s="22">
        <v>97.919499999999999</v>
      </c>
      <c r="ES198" s="22">
        <v>97.919499999999999</v>
      </c>
      <c r="ET198" s="22">
        <v>98.333500000000001</v>
      </c>
      <c r="EU198" s="22">
        <v>98.333500000000001</v>
      </c>
      <c r="EV198" s="22">
        <v>98.333500000000001</v>
      </c>
      <c r="EW198" s="22">
        <v>98.8249</v>
      </c>
      <c r="EX198" s="22">
        <v>98.8249</v>
      </c>
      <c r="EY198" s="22">
        <v>98.8249</v>
      </c>
      <c r="EZ198" s="22">
        <v>100.2282</v>
      </c>
      <c r="FA198" s="22">
        <v>100.2282</v>
      </c>
      <c r="FB198" s="22">
        <v>100.2282</v>
      </c>
      <c r="FC198" s="22">
        <v>96.9405</v>
      </c>
      <c r="FD198" s="22">
        <v>96.9405</v>
      </c>
      <c r="FE198" s="22">
        <v>96.9405</v>
      </c>
      <c r="FF198" s="22">
        <v>96.585499999999996</v>
      </c>
      <c r="FG198" s="22">
        <v>96.585499999999996</v>
      </c>
      <c r="FH198" s="22">
        <v>96.585499999999996</v>
      </c>
      <c r="FI198" s="22">
        <v>97.670500000000004</v>
      </c>
      <c r="FJ198" s="22">
        <v>97.670500000000004</v>
      </c>
      <c r="FK198" s="22">
        <v>97.670500000000004</v>
      </c>
      <c r="FL198" s="22">
        <v>98.200100000000006</v>
      </c>
      <c r="FM198" s="22">
        <v>98.200100000000006</v>
      </c>
      <c r="FN198" s="22">
        <v>98.200100000000006</v>
      </c>
      <c r="FO198" s="22">
        <v>98.139799999999994</v>
      </c>
      <c r="FP198" s="22">
        <v>98.139799999999994</v>
      </c>
      <c r="FQ198" s="22">
        <v>98.139799999999994</v>
      </c>
      <c r="FR198" s="22">
        <v>98.140500000000003</v>
      </c>
      <c r="FS198" s="22">
        <v>98.140500000000003</v>
      </c>
      <c r="FT198" s="22">
        <v>98.140500000000003</v>
      </c>
      <c r="FU198" s="22">
        <v>98.052099999999996</v>
      </c>
      <c r="FV198" s="22">
        <v>98.052099999999996</v>
      </c>
      <c r="FW198" s="22">
        <v>98.052099999999996</v>
      </c>
      <c r="FX198" s="22">
        <v>97.191500000000005</v>
      </c>
      <c r="FY198" s="22">
        <v>97.191500000000005</v>
      </c>
      <c r="FZ198" s="22">
        <v>97.191500000000005</v>
      </c>
      <c r="GA198" s="22">
        <v>96.930099999999996</v>
      </c>
      <c r="GB198" s="22">
        <v>96.930099999999996</v>
      </c>
      <c r="GC198" s="22">
        <v>96.930099999999996</v>
      </c>
      <c r="GD198" s="22">
        <v>96.313699999999997</v>
      </c>
      <c r="GE198" s="22">
        <v>96.313699999999997</v>
      </c>
      <c r="GF198" s="22">
        <v>96.313699999999997</v>
      </c>
      <c r="GG198" s="22">
        <v>97.254099999999994</v>
      </c>
      <c r="GH198" s="22">
        <v>97.254099999999994</v>
      </c>
      <c r="GI198" s="22">
        <v>97.254099999999994</v>
      </c>
      <c r="GJ198" s="22">
        <v>98.249200000000002</v>
      </c>
      <c r="GK198" s="22">
        <v>98.249200000000002</v>
      </c>
      <c r="GL198" s="22">
        <v>98.249200000000002</v>
      </c>
      <c r="GM198" s="22">
        <v>99.028000000000006</v>
      </c>
      <c r="GN198" s="22">
        <v>99.028000000000006</v>
      </c>
      <c r="GO198" s="22">
        <v>99.028000000000006</v>
      </c>
      <c r="GP198" s="22">
        <v>99.441900000000004</v>
      </c>
      <c r="GQ198" s="22">
        <v>99.441900000000004</v>
      </c>
      <c r="GR198" s="22">
        <v>99.441900000000004</v>
      </c>
      <c r="GS198" s="22">
        <v>100.3814</v>
      </c>
      <c r="GT198" s="22">
        <v>100.3814</v>
      </c>
      <c r="GU198" s="22">
        <v>100.3814</v>
      </c>
      <c r="GV198" s="22">
        <v>100.0852</v>
      </c>
      <c r="GW198" s="22">
        <v>100.0852</v>
      </c>
      <c r="GX198" s="22">
        <v>100.0852</v>
      </c>
      <c r="GY198" s="22">
        <v>100.68259999999999</v>
      </c>
      <c r="GZ198" s="22">
        <v>100.68259999999999</v>
      </c>
      <c r="HA198" s="22">
        <v>100.68259999999999</v>
      </c>
      <c r="HB198" s="22">
        <v>100.9079</v>
      </c>
      <c r="HC198" s="22">
        <v>100.9079</v>
      </c>
      <c r="HD198" s="22">
        <v>100.9079</v>
      </c>
      <c r="HE198" s="22">
        <v>100.4552</v>
      </c>
      <c r="HF198" s="22">
        <v>100.4552</v>
      </c>
      <c r="HG198" s="22">
        <v>100.4552</v>
      </c>
      <c r="HH198" s="22">
        <v>100.6538</v>
      </c>
      <c r="HI198" s="22">
        <v>100.6538</v>
      </c>
      <c r="HJ198" s="22">
        <v>100.6538</v>
      </c>
      <c r="HK198" s="22">
        <v>100.04689999999999</v>
      </c>
      <c r="HL198" s="22">
        <v>100.04689999999999</v>
      </c>
      <c r="HM198" s="22">
        <v>100.04689999999999</v>
      </c>
      <c r="HN198" s="22">
        <v>100.1688</v>
      </c>
      <c r="HO198" s="22">
        <v>100.1688</v>
      </c>
      <c r="HP198" s="22">
        <v>100.1688</v>
      </c>
      <c r="HQ198" s="22">
        <v>100</v>
      </c>
      <c r="HR198" s="22">
        <v>100</v>
      </c>
      <c r="HS198" s="167">
        <v>100</v>
      </c>
      <c r="HT198" s="22">
        <v>99.971299999999999</v>
      </c>
      <c r="HU198" s="4">
        <v>99.971299999999999</v>
      </c>
      <c r="HV198" s="4">
        <v>99.971299999999999</v>
      </c>
      <c r="HW198" s="4">
        <v>100.07250000000001</v>
      </c>
      <c r="HX198" s="4">
        <v>100.07250000000001</v>
      </c>
      <c r="HY198" s="4">
        <v>100.07250000000001</v>
      </c>
      <c r="HZ198" s="4">
        <v>100.54600000000001</v>
      </c>
      <c r="IA198" s="4">
        <v>100.54600000000001</v>
      </c>
      <c r="IB198" s="4">
        <v>100.54600000000001</v>
      </c>
      <c r="IC198" s="4">
        <v>100.95659999999999</v>
      </c>
      <c r="ID198" s="4">
        <v>100.95659999999999</v>
      </c>
      <c r="IE198" s="4">
        <v>100.95659999999999</v>
      </c>
      <c r="IF198" s="4">
        <v>101.24420000000001</v>
      </c>
      <c r="IG198" s="4">
        <v>101.24420000000001</v>
      </c>
      <c r="IH198" s="4">
        <v>101.24420000000001</v>
      </c>
      <c r="II198" s="4">
        <v>101.62569999999999</v>
      </c>
      <c r="IJ198" s="28">
        <v>101.62569999999999</v>
      </c>
    </row>
    <row r="199" spans="1:244" s="94" customFormat="1" ht="11.1" customHeight="1" x14ac:dyDescent="0.2">
      <c r="A199" s="95" t="s">
        <v>2398</v>
      </c>
      <c r="B199"/>
      <c r="C199" t="s">
        <v>5648</v>
      </c>
      <c r="D199" s="46" t="s">
        <v>109</v>
      </c>
      <c r="E199" s="58"/>
      <c r="F199" s="34"/>
      <c r="G199" s="34"/>
      <c r="H199" s="34"/>
      <c r="I199" s="34" t="str">
        <f>IF(LEFT($J$1,1)="1",VLOOKUP($A199,PPI_IPI_PGA_PGAI!$A:$I,2,FALSE),IF(LEFT($J$1,1)="2",VLOOKUP($A199,PPI_IPI_PGA_PGAI!$A:$I,3,FALSE),IF(LEFT($J$1,1)="3",VLOOKUP($A199,PPI_IPI_PGA_PGAI!$A:$I,4,FALSE),VLOOKUP($A199,PPI_IPI_PGA_PGAI!$A:$I,5,FALSE))))</f>
        <v>Uhren</v>
      </c>
      <c r="J199" s="34"/>
      <c r="K199" s="34"/>
      <c r="L199" s="34"/>
      <c r="M199" s="34"/>
      <c r="N199" s="191"/>
      <c r="O199" s="5">
        <v>6.1561000000000003</v>
      </c>
      <c r="P199" s="22">
        <v>86.136499999999998</v>
      </c>
      <c r="Q199" s="22">
        <v>86.136499999999998</v>
      </c>
      <c r="R199" s="22">
        <v>86.136499999999998</v>
      </c>
      <c r="S199" s="22">
        <v>86.136499999999998</v>
      </c>
      <c r="T199" s="22">
        <v>86.136499999999998</v>
      </c>
      <c r="U199" s="22">
        <v>86.136499999999998</v>
      </c>
      <c r="V199" s="22">
        <v>86.760199999999998</v>
      </c>
      <c r="W199" s="22">
        <v>86.760199999999998</v>
      </c>
      <c r="X199" s="22">
        <v>86.760199999999998</v>
      </c>
      <c r="Y199" s="22">
        <v>86.760199999999998</v>
      </c>
      <c r="Z199" s="22">
        <v>86.760199999999998</v>
      </c>
      <c r="AA199" s="22">
        <v>86.760199999999998</v>
      </c>
      <c r="AB199" s="22">
        <v>86.847399999999993</v>
      </c>
      <c r="AC199" s="22">
        <v>86.847399999999993</v>
      </c>
      <c r="AD199" s="22">
        <v>86.847399999999993</v>
      </c>
      <c r="AE199" s="22">
        <v>86.847399999999993</v>
      </c>
      <c r="AF199" s="22">
        <v>86.847399999999993</v>
      </c>
      <c r="AG199" s="22">
        <v>86.847399999999993</v>
      </c>
      <c r="AH199" s="22">
        <v>86.996499999999997</v>
      </c>
      <c r="AI199" s="22">
        <v>86.996499999999997</v>
      </c>
      <c r="AJ199" s="22">
        <v>86.996499999999997</v>
      </c>
      <c r="AK199" s="22">
        <v>86.996499999999997</v>
      </c>
      <c r="AL199" s="22">
        <v>86.996499999999997</v>
      </c>
      <c r="AM199" s="22">
        <v>86.996499999999997</v>
      </c>
      <c r="AN199" s="22">
        <v>87.140900000000002</v>
      </c>
      <c r="AO199" s="22">
        <v>87.140900000000002</v>
      </c>
      <c r="AP199" s="22">
        <v>87.140900000000002</v>
      </c>
      <c r="AQ199" s="22">
        <v>87.140900000000002</v>
      </c>
      <c r="AR199" s="22">
        <v>87.140900000000002</v>
      </c>
      <c r="AS199" s="22">
        <v>87.140900000000002</v>
      </c>
      <c r="AT199" s="22">
        <v>87.930899999999994</v>
      </c>
      <c r="AU199" s="22">
        <v>87.930899999999994</v>
      </c>
      <c r="AV199" s="22">
        <v>87.930899999999994</v>
      </c>
      <c r="AW199" s="22">
        <v>87.930899999999994</v>
      </c>
      <c r="AX199" s="22">
        <v>87.930899999999994</v>
      </c>
      <c r="AY199" s="22">
        <v>87.930899999999994</v>
      </c>
      <c r="AZ199" s="22">
        <v>89.913600000000002</v>
      </c>
      <c r="BA199" s="22">
        <v>89.913600000000002</v>
      </c>
      <c r="BB199" s="22">
        <v>89.913600000000002</v>
      </c>
      <c r="BC199" s="22">
        <v>89.913600000000002</v>
      </c>
      <c r="BD199" s="22">
        <v>89.913600000000002</v>
      </c>
      <c r="BE199" s="22">
        <v>89.913600000000002</v>
      </c>
      <c r="BF199" s="22">
        <v>90.412700000000001</v>
      </c>
      <c r="BG199" s="22">
        <v>90.412700000000001</v>
      </c>
      <c r="BH199" s="22">
        <v>90.412700000000001</v>
      </c>
      <c r="BI199" s="22">
        <v>90.412700000000001</v>
      </c>
      <c r="BJ199" s="22">
        <v>90.412700000000001</v>
      </c>
      <c r="BK199" s="22">
        <v>90.412700000000001</v>
      </c>
      <c r="BL199" s="22">
        <v>92.023200000000003</v>
      </c>
      <c r="BM199" s="22">
        <v>92.023200000000003</v>
      </c>
      <c r="BN199" s="22">
        <v>92.023200000000003</v>
      </c>
      <c r="BO199" s="22">
        <v>92.023200000000003</v>
      </c>
      <c r="BP199" s="22">
        <v>92.023200000000003</v>
      </c>
      <c r="BQ199" s="22">
        <v>92.023200000000003</v>
      </c>
      <c r="BR199" s="22">
        <v>92.688500000000005</v>
      </c>
      <c r="BS199" s="22">
        <v>92.688500000000005</v>
      </c>
      <c r="BT199" s="22">
        <v>92.688500000000005</v>
      </c>
      <c r="BU199" s="22">
        <v>92.688500000000005</v>
      </c>
      <c r="BV199" s="22">
        <v>92.688500000000005</v>
      </c>
      <c r="BW199" s="22">
        <v>92.688500000000005</v>
      </c>
      <c r="BX199" s="22">
        <v>94.805700000000002</v>
      </c>
      <c r="BY199" s="22">
        <v>94.805700000000002</v>
      </c>
      <c r="BZ199" s="22">
        <v>94.805700000000002</v>
      </c>
      <c r="CA199" s="22">
        <v>94.805700000000002</v>
      </c>
      <c r="CB199" s="22">
        <v>94.805700000000002</v>
      </c>
      <c r="CC199" s="22">
        <v>94.805700000000002</v>
      </c>
      <c r="CD199" s="22">
        <v>95.397099999999995</v>
      </c>
      <c r="CE199" s="22">
        <v>95.397099999999995</v>
      </c>
      <c r="CF199" s="22">
        <v>95.397099999999995</v>
      </c>
      <c r="CG199" s="22">
        <v>95.397099999999995</v>
      </c>
      <c r="CH199" s="22">
        <v>95.397099999999995</v>
      </c>
      <c r="CI199" s="22">
        <v>95.397099999999995</v>
      </c>
      <c r="CJ199" s="22">
        <v>96.030699999999996</v>
      </c>
      <c r="CK199" s="22">
        <v>96.030699999999996</v>
      </c>
      <c r="CL199" s="22">
        <v>96.030699999999996</v>
      </c>
      <c r="CM199" s="22">
        <v>96.030699999999996</v>
      </c>
      <c r="CN199" s="22">
        <v>96.030699999999996</v>
      </c>
      <c r="CO199" s="22">
        <v>96.030699999999996</v>
      </c>
      <c r="CP199" s="22">
        <v>95.981899999999996</v>
      </c>
      <c r="CQ199" s="22">
        <v>95.981899999999996</v>
      </c>
      <c r="CR199" s="22">
        <v>95.981899999999996</v>
      </c>
      <c r="CS199" s="22">
        <v>95.981899999999996</v>
      </c>
      <c r="CT199" s="22">
        <v>95.981899999999996</v>
      </c>
      <c r="CU199" s="22">
        <v>95.981899999999996</v>
      </c>
      <c r="CV199" s="22">
        <v>95.865300000000005</v>
      </c>
      <c r="CW199" s="22">
        <v>95.865300000000005</v>
      </c>
      <c r="CX199" s="22">
        <v>95.865300000000005</v>
      </c>
      <c r="CY199" s="22">
        <v>95.865300000000005</v>
      </c>
      <c r="CZ199" s="22">
        <v>95.865300000000005</v>
      </c>
      <c r="DA199" s="22">
        <v>95.865300000000005</v>
      </c>
      <c r="DB199" s="22">
        <v>95.868200000000002</v>
      </c>
      <c r="DC199" s="22">
        <v>95.868200000000002</v>
      </c>
      <c r="DD199" s="22">
        <v>96.224800000000002</v>
      </c>
      <c r="DE199" s="22">
        <v>96.224800000000002</v>
      </c>
      <c r="DF199" s="22">
        <v>96.224800000000002</v>
      </c>
      <c r="DG199" s="22">
        <v>97.569500000000005</v>
      </c>
      <c r="DH199" s="22">
        <v>97.569500000000005</v>
      </c>
      <c r="DI199" s="22">
        <v>97.569500000000005</v>
      </c>
      <c r="DJ199" s="22">
        <v>96.624099999999999</v>
      </c>
      <c r="DK199" s="22">
        <v>96.624099999999999</v>
      </c>
      <c r="DL199" s="22">
        <v>96.624099999999999</v>
      </c>
      <c r="DM199" s="22">
        <v>98.510800000000003</v>
      </c>
      <c r="DN199" s="22">
        <v>98.510800000000003</v>
      </c>
      <c r="DO199" s="22">
        <v>98.510800000000003</v>
      </c>
      <c r="DP199" s="22">
        <v>98.846400000000003</v>
      </c>
      <c r="DQ199" s="22">
        <v>98.846400000000003</v>
      </c>
      <c r="DR199" s="22">
        <v>98.846400000000003</v>
      </c>
      <c r="DS199" s="22">
        <v>98.497900000000001</v>
      </c>
      <c r="DT199" s="22">
        <v>98.497900000000001</v>
      </c>
      <c r="DU199" s="22">
        <v>98.497900000000001</v>
      </c>
      <c r="DV199" s="22">
        <v>99.808300000000003</v>
      </c>
      <c r="DW199" s="22">
        <v>99.808300000000003</v>
      </c>
      <c r="DX199" s="22">
        <v>99.808300000000003</v>
      </c>
      <c r="DY199" s="22">
        <v>99.011200000000002</v>
      </c>
      <c r="DZ199" s="22">
        <v>99.011200000000002</v>
      </c>
      <c r="EA199" s="22">
        <v>99.011200000000002</v>
      </c>
      <c r="EB199" s="22">
        <v>98.812600000000003</v>
      </c>
      <c r="EC199" s="22">
        <v>98.812600000000003</v>
      </c>
      <c r="ED199" s="22">
        <v>98.812600000000003</v>
      </c>
      <c r="EE199" s="22">
        <v>100.9623</v>
      </c>
      <c r="EF199" s="22">
        <v>100.9623</v>
      </c>
      <c r="EG199" s="22">
        <v>100.9623</v>
      </c>
      <c r="EH199" s="22">
        <v>99.985399999999998</v>
      </c>
      <c r="EI199" s="22">
        <v>99.985399999999998</v>
      </c>
      <c r="EJ199" s="22">
        <v>99.985399999999998</v>
      </c>
      <c r="EK199" s="22">
        <v>99.224100000000007</v>
      </c>
      <c r="EL199" s="22">
        <v>99.224100000000007</v>
      </c>
      <c r="EM199" s="22">
        <v>99.224100000000007</v>
      </c>
      <c r="EN199" s="22">
        <v>98.960300000000004</v>
      </c>
      <c r="EO199" s="22">
        <v>98.960300000000004</v>
      </c>
      <c r="EP199" s="22">
        <v>98.960300000000004</v>
      </c>
      <c r="EQ199" s="22">
        <v>97.465699999999998</v>
      </c>
      <c r="ER199" s="22">
        <v>97.465699999999998</v>
      </c>
      <c r="ES199" s="22">
        <v>97.465699999999998</v>
      </c>
      <c r="ET199" s="22">
        <v>96.734700000000004</v>
      </c>
      <c r="EU199" s="22">
        <v>96.734700000000004</v>
      </c>
      <c r="EV199" s="22">
        <v>96.734700000000004</v>
      </c>
      <c r="EW199" s="22">
        <v>97.2393</v>
      </c>
      <c r="EX199" s="22">
        <v>97.2393</v>
      </c>
      <c r="EY199" s="22">
        <v>97.2393</v>
      </c>
      <c r="EZ199" s="22">
        <v>97.758399999999995</v>
      </c>
      <c r="FA199" s="22">
        <v>97.758399999999995</v>
      </c>
      <c r="FB199" s="22">
        <v>97.758399999999995</v>
      </c>
      <c r="FC199" s="22">
        <v>96.5154</v>
      </c>
      <c r="FD199" s="22">
        <v>96.5154</v>
      </c>
      <c r="FE199" s="22">
        <v>96.5154</v>
      </c>
      <c r="FF199" s="22">
        <v>95.523899999999998</v>
      </c>
      <c r="FG199" s="22">
        <v>95.523899999999998</v>
      </c>
      <c r="FH199" s="22">
        <v>95.523899999999998</v>
      </c>
      <c r="FI199" s="22">
        <v>96.622799999999998</v>
      </c>
      <c r="FJ199" s="22">
        <v>96.622799999999998</v>
      </c>
      <c r="FK199" s="22">
        <v>96.622799999999998</v>
      </c>
      <c r="FL199" s="22">
        <v>97.283799999999999</v>
      </c>
      <c r="FM199" s="22">
        <v>97.283799999999999</v>
      </c>
      <c r="FN199" s="22">
        <v>97.283799999999999</v>
      </c>
      <c r="FO199" s="22">
        <v>97.394099999999995</v>
      </c>
      <c r="FP199" s="22">
        <v>97.394099999999995</v>
      </c>
      <c r="FQ199" s="22">
        <v>97.394099999999995</v>
      </c>
      <c r="FR199" s="22">
        <v>96.750799999999998</v>
      </c>
      <c r="FS199" s="22">
        <v>96.750799999999998</v>
      </c>
      <c r="FT199" s="22">
        <v>96.750799999999998</v>
      </c>
      <c r="FU199" s="22">
        <v>96.828500000000005</v>
      </c>
      <c r="FV199" s="22">
        <v>96.828500000000005</v>
      </c>
      <c r="FW199" s="22">
        <v>96.828500000000005</v>
      </c>
      <c r="FX199" s="22">
        <v>98.134</v>
      </c>
      <c r="FY199" s="22">
        <v>98.134</v>
      </c>
      <c r="FZ199" s="22">
        <v>98.134</v>
      </c>
      <c r="GA199" s="22">
        <v>97.548900000000003</v>
      </c>
      <c r="GB199" s="22">
        <v>97.548900000000003</v>
      </c>
      <c r="GC199" s="22">
        <v>97.548900000000003</v>
      </c>
      <c r="GD199" s="22">
        <v>97.322999999999993</v>
      </c>
      <c r="GE199" s="22">
        <v>97.322999999999993</v>
      </c>
      <c r="GF199" s="22">
        <v>97.322999999999993</v>
      </c>
      <c r="GG199" s="22">
        <v>96.878</v>
      </c>
      <c r="GH199" s="22">
        <v>96.878</v>
      </c>
      <c r="GI199" s="22">
        <v>96.878</v>
      </c>
      <c r="GJ199" s="22">
        <v>97.303399999999996</v>
      </c>
      <c r="GK199" s="22">
        <v>97.303399999999996</v>
      </c>
      <c r="GL199" s="22">
        <v>97.303399999999996</v>
      </c>
      <c r="GM199" s="22">
        <v>96.768100000000004</v>
      </c>
      <c r="GN199" s="22">
        <v>96.768100000000004</v>
      </c>
      <c r="GO199" s="22">
        <v>96.768100000000004</v>
      </c>
      <c r="GP199" s="22">
        <v>98.113299999999995</v>
      </c>
      <c r="GQ199" s="22">
        <v>98.113299999999995</v>
      </c>
      <c r="GR199" s="22">
        <v>98.113299999999995</v>
      </c>
      <c r="GS199" s="22">
        <v>97.492000000000004</v>
      </c>
      <c r="GT199" s="22">
        <v>97.492000000000004</v>
      </c>
      <c r="GU199" s="22">
        <v>97.492000000000004</v>
      </c>
      <c r="GV199" s="22">
        <v>98.319800000000001</v>
      </c>
      <c r="GW199" s="22">
        <v>98.319800000000001</v>
      </c>
      <c r="GX199" s="22">
        <v>98.319800000000001</v>
      </c>
      <c r="GY199" s="22">
        <v>98.816199999999995</v>
      </c>
      <c r="GZ199" s="22">
        <v>98.816199999999995</v>
      </c>
      <c r="HA199" s="22">
        <v>98.816199999999995</v>
      </c>
      <c r="HB199" s="22">
        <v>98.463999999999999</v>
      </c>
      <c r="HC199" s="22">
        <v>98.463999999999999</v>
      </c>
      <c r="HD199" s="22">
        <v>98.463999999999999</v>
      </c>
      <c r="HE199" s="22">
        <v>98.392799999999994</v>
      </c>
      <c r="HF199" s="22">
        <v>98.392799999999994</v>
      </c>
      <c r="HG199" s="22">
        <v>98.392799999999994</v>
      </c>
      <c r="HH199" s="22">
        <v>99.018000000000001</v>
      </c>
      <c r="HI199" s="22">
        <v>99.018000000000001</v>
      </c>
      <c r="HJ199" s="22">
        <v>99.018000000000001</v>
      </c>
      <c r="HK199" s="22">
        <v>98.991</v>
      </c>
      <c r="HL199" s="22">
        <v>98.991</v>
      </c>
      <c r="HM199" s="22">
        <v>98.991</v>
      </c>
      <c r="HN199" s="22">
        <v>98.991900000000001</v>
      </c>
      <c r="HO199" s="22">
        <v>98.991900000000001</v>
      </c>
      <c r="HP199" s="22">
        <v>98.991900000000001</v>
      </c>
      <c r="HQ199" s="22">
        <v>100</v>
      </c>
      <c r="HR199" s="22">
        <v>100</v>
      </c>
      <c r="HS199" s="167">
        <v>100</v>
      </c>
      <c r="HT199" s="22">
        <v>99.958500000000001</v>
      </c>
      <c r="HU199" s="4">
        <v>99.958500000000001</v>
      </c>
      <c r="HV199" s="4">
        <v>99.958500000000001</v>
      </c>
      <c r="HW199" s="4">
        <v>102.1855</v>
      </c>
      <c r="HX199" s="4">
        <v>102.1855</v>
      </c>
      <c r="HY199" s="4">
        <v>102.1855</v>
      </c>
      <c r="HZ199" s="4">
        <v>102.2124</v>
      </c>
      <c r="IA199" s="4">
        <v>102.2124</v>
      </c>
      <c r="IB199" s="4">
        <v>102.2124</v>
      </c>
      <c r="IC199" s="4">
        <v>103.2821</v>
      </c>
      <c r="ID199" s="4">
        <v>103.2821</v>
      </c>
      <c r="IE199" s="4">
        <v>103.2821</v>
      </c>
      <c r="IF199" s="4">
        <v>105.71550000000001</v>
      </c>
      <c r="IG199" s="4">
        <v>105.71550000000001</v>
      </c>
      <c r="IH199" s="4">
        <v>105.71550000000001</v>
      </c>
      <c r="II199" s="4">
        <v>106.34269999999999</v>
      </c>
      <c r="IJ199" s="28">
        <v>106.34269999999999</v>
      </c>
    </row>
    <row r="200" spans="1:244" s="94" customFormat="1" ht="11.1" customHeight="1" x14ac:dyDescent="0.2">
      <c r="A200" s="95" t="s">
        <v>2399</v>
      </c>
      <c r="B200"/>
      <c r="C200" t="s">
        <v>5649</v>
      </c>
      <c r="D200" s="46" t="s">
        <v>534</v>
      </c>
      <c r="E200" s="58"/>
      <c r="F200" s="34"/>
      <c r="G200" s="34"/>
      <c r="H200" s="34"/>
      <c r="I200" s="34"/>
      <c r="J200" s="34" t="str">
        <f>IF(LEFT($J$1,1)="1",VLOOKUP($A200,PPI_IPI_PGA_PGAI!$A:$I,2,FALSE),IF(LEFT($J$1,1)="2",VLOOKUP($A200,PPI_IPI_PGA_PGAI!$A:$I,3,FALSE),IF(LEFT($J$1,1)="3",VLOOKUP($A200,PPI_IPI_PGA_PGAI!$A:$I,4,FALSE),VLOOKUP($A200,PPI_IPI_PGA_PGAI!$A:$I,5,FALSE))))</f>
        <v>Armband- und Taschenuhren</v>
      </c>
      <c r="K200" s="34"/>
      <c r="L200" s="34"/>
      <c r="M200" s="34"/>
      <c r="N200" s="191"/>
      <c r="O200" s="5">
        <v>5.8019999999999996</v>
      </c>
      <c r="P200" s="153" t="s">
        <v>5719</v>
      </c>
      <c r="Q200" s="153" t="s">
        <v>5719</v>
      </c>
      <c r="R200" s="153" t="s">
        <v>5719</v>
      </c>
      <c r="S200" s="153" t="s">
        <v>5719</v>
      </c>
      <c r="T200" s="153" t="s">
        <v>5719</v>
      </c>
      <c r="U200" s="153" t="s">
        <v>5719</v>
      </c>
      <c r="V200" s="153" t="s">
        <v>5719</v>
      </c>
      <c r="W200" s="153" t="s">
        <v>5719</v>
      </c>
      <c r="X200" s="153" t="s">
        <v>5719</v>
      </c>
      <c r="Y200" s="153" t="s">
        <v>5719</v>
      </c>
      <c r="Z200" s="153" t="s">
        <v>5719</v>
      </c>
      <c r="AA200" s="153" t="s">
        <v>5719</v>
      </c>
      <c r="AB200" s="153" t="s">
        <v>5719</v>
      </c>
      <c r="AC200" s="153" t="s">
        <v>5719</v>
      </c>
      <c r="AD200" s="153" t="s">
        <v>5719</v>
      </c>
      <c r="AE200" s="153" t="s">
        <v>5719</v>
      </c>
      <c r="AF200" s="153" t="s">
        <v>5719</v>
      </c>
      <c r="AG200" s="153" t="s">
        <v>5719</v>
      </c>
      <c r="AH200" s="153" t="s">
        <v>5719</v>
      </c>
      <c r="AI200" s="153" t="s">
        <v>5719</v>
      </c>
      <c r="AJ200" s="153" t="s">
        <v>5719</v>
      </c>
      <c r="AK200" s="153" t="s">
        <v>5719</v>
      </c>
      <c r="AL200" s="153" t="s">
        <v>5719</v>
      </c>
      <c r="AM200" s="153" t="s">
        <v>5719</v>
      </c>
      <c r="AN200" s="153" t="s">
        <v>5719</v>
      </c>
      <c r="AO200" s="153" t="s">
        <v>5719</v>
      </c>
      <c r="AP200" s="153" t="s">
        <v>5719</v>
      </c>
      <c r="AQ200" s="153" t="s">
        <v>5719</v>
      </c>
      <c r="AR200" s="153" t="s">
        <v>5719</v>
      </c>
      <c r="AS200" s="153" t="s">
        <v>5719</v>
      </c>
      <c r="AT200" s="153" t="s">
        <v>5719</v>
      </c>
      <c r="AU200" s="153" t="s">
        <v>5719</v>
      </c>
      <c r="AV200" s="153" t="s">
        <v>5719</v>
      </c>
      <c r="AW200" s="153" t="s">
        <v>5719</v>
      </c>
      <c r="AX200" s="153" t="s">
        <v>5719</v>
      </c>
      <c r="AY200" s="153" t="s">
        <v>5719</v>
      </c>
      <c r="AZ200" s="153" t="s">
        <v>5719</v>
      </c>
      <c r="BA200" s="153" t="s">
        <v>5719</v>
      </c>
      <c r="BB200" s="153" t="s">
        <v>5719</v>
      </c>
      <c r="BC200" s="153" t="s">
        <v>5719</v>
      </c>
      <c r="BD200" s="153" t="s">
        <v>5719</v>
      </c>
      <c r="BE200" s="153" t="s">
        <v>5719</v>
      </c>
      <c r="BF200" s="153" t="s">
        <v>5719</v>
      </c>
      <c r="BG200" s="153" t="s">
        <v>5719</v>
      </c>
      <c r="BH200" s="153" t="s">
        <v>5719</v>
      </c>
      <c r="BI200" s="153" t="s">
        <v>5719</v>
      </c>
      <c r="BJ200" s="153" t="s">
        <v>5719</v>
      </c>
      <c r="BK200" s="153" t="s">
        <v>5719</v>
      </c>
      <c r="BL200" s="153" t="s">
        <v>5719</v>
      </c>
      <c r="BM200" s="153" t="s">
        <v>5719</v>
      </c>
      <c r="BN200" s="153" t="s">
        <v>5719</v>
      </c>
      <c r="BO200" s="153" t="s">
        <v>5719</v>
      </c>
      <c r="BP200" s="153" t="s">
        <v>5719</v>
      </c>
      <c r="BQ200" s="153" t="s">
        <v>5719</v>
      </c>
      <c r="BR200" s="153" t="s">
        <v>5719</v>
      </c>
      <c r="BS200" s="153" t="s">
        <v>5719</v>
      </c>
      <c r="BT200" s="153" t="s">
        <v>5719</v>
      </c>
      <c r="BU200" s="153" t="s">
        <v>5719</v>
      </c>
      <c r="BV200" s="153" t="s">
        <v>5719</v>
      </c>
      <c r="BW200" s="153" t="s">
        <v>5719</v>
      </c>
      <c r="BX200" s="153" t="s">
        <v>5719</v>
      </c>
      <c r="BY200" s="153" t="s">
        <v>5719</v>
      </c>
      <c r="BZ200" s="153" t="s">
        <v>5719</v>
      </c>
      <c r="CA200" s="153" t="s">
        <v>5719</v>
      </c>
      <c r="CB200" s="153" t="s">
        <v>5719</v>
      </c>
      <c r="CC200" s="153" t="s">
        <v>5719</v>
      </c>
      <c r="CD200" s="153" t="s">
        <v>5719</v>
      </c>
      <c r="CE200" s="153" t="s">
        <v>5719</v>
      </c>
      <c r="CF200" s="153" t="s">
        <v>5719</v>
      </c>
      <c r="CG200" s="153" t="s">
        <v>5719</v>
      </c>
      <c r="CH200" s="153" t="s">
        <v>5719</v>
      </c>
      <c r="CI200" s="153" t="s">
        <v>5719</v>
      </c>
      <c r="CJ200" s="153" t="s">
        <v>5719</v>
      </c>
      <c r="CK200" s="153" t="s">
        <v>5719</v>
      </c>
      <c r="CL200" s="153" t="s">
        <v>5719</v>
      </c>
      <c r="CM200" s="153" t="s">
        <v>5719</v>
      </c>
      <c r="CN200" s="153" t="s">
        <v>5719</v>
      </c>
      <c r="CO200" s="153" t="s">
        <v>5719</v>
      </c>
      <c r="CP200" s="153" t="s">
        <v>5719</v>
      </c>
      <c r="CQ200" s="153" t="s">
        <v>5719</v>
      </c>
      <c r="CR200" s="153" t="s">
        <v>5719</v>
      </c>
      <c r="CS200" s="153" t="s">
        <v>5719</v>
      </c>
      <c r="CT200" s="153" t="s">
        <v>5719</v>
      </c>
      <c r="CU200" s="153" t="s">
        <v>5719</v>
      </c>
      <c r="CV200" s="153" t="s">
        <v>5719</v>
      </c>
      <c r="CW200" s="153" t="s">
        <v>5719</v>
      </c>
      <c r="CX200" s="153" t="s">
        <v>5719</v>
      </c>
      <c r="CY200" s="153" t="s">
        <v>5719</v>
      </c>
      <c r="CZ200" s="153" t="s">
        <v>5719</v>
      </c>
      <c r="DA200" s="153" t="s">
        <v>5719</v>
      </c>
      <c r="DB200" s="153" t="s">
        <v>5719</v>
      </c>
      <c r="DC200" s="153" t="s">
        <v>5719</v>
      </c>
      <c r="DD200" s="153" t="s">
        <v>5719</v>
      </c>
      <c r="DE200" s="153" t="s">
        <v>5719</v>
      </c>
      <c r="DF200" s="153" t="s">
        <v>5719</v>
      </c>
      <c r="DG200" s="153" t="s">
        <v>5719</v>
      </c>
      <c r="DH200" s="153" t="s">
        <v>5719</v>
      </c>
      <c r="DI200" s="153" t="s">
        <v>5719</v>
      </c>
      <c r="DJ200" s="153" t="s">
        <v>5719</v>
      </c>
      <c r="DK200" s="153" t="s">
        <v>5719</v>
      </c>
      <c r="DL200" s="153" t="s">
        <v>5719</v>
      </c>
      <c r="DM200" s="153" t="s">
        <v>5719</v>
      </c>
      <c r="DN200" s="153" t="s">
        <v>5719</v>
      </c>
      <c r="DO200" s="153" t="s">
        <v>5719</v>
      </c>
      <c r="DP200" s="153" t="s">
        <v>5719</v>
      </c>
      <c r="DQ200" s="153" t="s">
        <v>5719</v>
      </c>
      <c r="DR200" s="153" t="s">
        <v>5719</v>
      </c>
      <c r="DS200" s="153" t="s">
        <v>5719</v>
      </c>
      <c r="DT200" s="153" t="s">
        <v>5719</v>
      </c>
      <c r="DU200" s="153" t="s">
        <v>5719</v>
      </c>
      <c r="DV200" s="153" t="s">
        <v>5719</v>
      </c>
      <c r="DW200" s="153" t="s">
        <v>5719</v>
      </c>
      <c r="DX200" s="153" t="s">
        <v>5719</v>
      </c>
      <c r="DY200" s="153" t="s">
        <v>5719</v>
      </c>
      <c r="DZ200" s="153" t="s">
        <v>5719</v>
      </c>
      <c r="EA200" s="153" t="s">
        <v>5719</v>
      </c>
      <c r="EB200" s="153" t="s">
        <v>5719</v>
      </c>
      <c r="EC200" s="153" t="s">
        <v>5719</v>
      </c>
      <c r="ED200" s="153" t="s">
        <v>5719</v>
      </c>
      <c r="EE200" s="153" t="s">
        <v>5719</v>
      </c>
      <c r="EF200" s="153" t="s">
        <v>5719</v>
      </c>
      <c r="EG200" s="153" t="s">
        <v>5719</v>
      </c>
      <c r="EH200" s="153" t="s">
        <v>5719</v>
      </c>
      <c r="EI200" s="153" t="s">
        <v>5719</v>
      </c>
      <c r="EJ200" s="153" t="s">
        <v>5719</v>
      </c>
      <c r="EK200" s="153" t="s">
        <v>5719</v>
      </c>
      <c r="EL200" s="153" t="s">
        <v>5719</v>
      </c>
      <c r="EM200" s="153" t="s">
        <v>5719</v>
      </c>
      <c r="EN200" s="153" t="s">
        <v>5719</v>
      </c>
      <c r="EO200" s="153" t="s">
        <v>5719</v>
      </c>
      <c r="EP200" s="153" t="s">
        <v>5719</v>
      </c>
      <c r="EQ200" s="153" t="s">
        <v>5719</v>
      </c>
      <c r="ER200" s="153" t="s">
        <v>5719</v>
      </c>
      <c r="ES200" s="153" t="s">
        <v>5719</v>
      </c>
      <c r="ET200" s="153" t="s">
        <v>5719</v>
      </c>
      <c r="EU200" s="153" t="s">
        <v>5719</v>
      </c>
      <c r="EV200" s="153" t="s">
        <v>5719</v>
      </c>
      <c r="EW200" s="153" t="s">
        <v>5719</v>
      </c>
      <c r="EX200" s="153" t="s">
        <v>5719</v>
      </c>
      <c r="EY200" s="153" t="s">
        <v>5719</v>
      </c>
      <c r="EZ200" s="153" t="s">
        <v>5719</v>
      </c>
      <c r="FA200" s="153" t="s">
        <v>5719</v>
      </c>
      <c r="FB200" s="153" t="s">
        <v>5719</v>
      </c>
      <c r="FC200" s="153" t="s">
        <v>5719</v>
      </c>
      <c r="FD200" s="153" t="s">
        <v>5719</v>
      </c>
      <c r="FE200" s="153" t="s">
        <v>5719</v>
      </c>
      <c r="FF200" s="153" t="s">
        <v>5719</v>
      </c>
      <c r="FG200" s="153" t="s">
        <v>5719</v>
      </c>
      <c r="FH200" s="153" t="s">
        <v>5719</v>
      </c>
      <c r="FI200" s="153" t="s">
        <v>5719</v>
      </c>
      <c r="FJ200" s="153" t="s">
        <v>5719</v>
      </c>
      <c r="FK200" s="22">
        <v>96.866799999999998</v>
      </c>
      <c r="FL200" s="22">
        <v>97.545100000000005</v>
      </c>
      <c r="FM200" s="22">
        <v>97.545100000000005</v>
      </c>
      <c r="FN200" s="22">
        <v>97.545100000000005</v>
      </c>
      <c r="FO200" s="22">
        <v>97.653700000000001</v>
      </c>
      <c r="FP200" s="22">
        <v>97.653700000000001</v>
      </c>
      <c r="FQ200" s="22">
        <v>97.653700000000001</v>
      </c>
      <c r="FR200" s="22">
        <v>96.950999999999993</v>
      </c>
      <c r="FS200" s="22">
        <v>96.950999999999993</v>
      </c>
      <c r="FT200" s="22">
        <v>96.950999999999993</v>
      </c>
      <c r="FU200" s="22">
        <v>97.017300000000006</v>
      </c>
      <c r="FV200" s="22">
        <v>97.017300000000006</v>
      </c>
      <c r="FW200" s="22">
        <v>97.017300000000006</v>
      </c>
      <c r="FX200" s="22">
        <v>98.239500000000007</v>
      </c>
      <c r="FY200" s="22">
        <v>98.239500000000007</v>
      </c>
      <c r="FZ200" s="22">
        <v>98.239500000000007</v>
      </c>
      <c r="GA200" s="22">
        <v>97.697500000000005</v>
      </c>
      <c r="GB200" s="22">
        <v>97.697500000000005</v>
      </c>
      <c r="GC200" s="22">
        <v>97.697500000000005</v>
      </c>
      <c r="GD200" s="22">
        <v>97.350300000000004</v>
      </c>
      <c r="GE200" s="22">
        <v>97.350300000000004</v>
      </c>
      <c r="GF200" s="22">
        <v>97.350300000000004</v>
      </c>
      <c r="GG200" s="22">
        <v>96.872</v>
      </c>
      <c r="GH200" s="22">
        <v>96.872</v>
      </c>
      <c r="GI200" s="22">
        <v>96.872</v>
      </c>
      <c r="GJ200" s="22">
        <v>97.066299999999998</v>
      </c>
      <c r="GK200" s="22">
        <v>97.066299999999998</v>
      </c>
      <c r="GL200" s="22">
        <v>97.066299999999998</v>
      </c>
      <c r="GM200" s="22">
        <v>96.489500000000007</v>
      </c>
      <c r="GN200" s="22">
        <v>96.489500000000007</v>
      </c>
      <c r="GO200" s="22">
        <v>96.489500000000007</v>
      </c>
      <c r="GP200" s="22">
        <v>97.916899999999998</v>
      </c>
      <c r="GQ200" s="22">
        <v>97.916899999999998</v>
      </c>
      <c r="GR200" s="22">
        <v>97.916899999999998</v>
      </c>
      <c r="GS200" s="22">
        <v>97.233199999999997</v>
      </c>
      <c r="GT200" s="22">
        <v>97.233199999999997</v>
      </c>
      <c r="GU200" s="22">
        <v>97.233199999999997</v>
      </c>
      <c r="GV200" s="22">
        <v>98.1815</v>
      </c>
      <c r="GW200" s="22">
        <v>98.1815</v>
      </c>
      <c r="GX200" s="22">
        <v>98.1815</v>
      </c>
      <c r="GY200" s="22">
        <v>98.723299999999995</v>
      </c>
      <c r="GZ200" s="22">
        <v>98.723299999999995</v>
      </c>
      <c r="HA200" s="22">
        <v>98.723299999999995</v>
      </c>
      <c r="HB200" s="22">
        <v>98.3553</v>
      </c>
      <c r="HC200" s="22">
        <v>98.3553</v>
      </c>
      <c r="HD200" s="22">
        <v>98.3553</v>
      </c>
      <c r="HE200" s="22">
        <v>98.363799999999998</v>
      </c>
      <c r="HF200" s="22">
        <v>98.363799999999998</v>
      </c>
      <c r="HG200" s="22">
        <v>98.363799999999998</v>
      </c>
      <c r="HH200" s="22">
        <v>99.049000000000007</v>
      </c>
      <c r="HI200" s="22">
        <v>99.049000000000007</v>
      </c>
      <c r="HJ200" s="22">
        <v>99.049000000000007</v>
      </c>
      <c r="HK200" s="22">
        <v>99.115300000000005</v>
      </c>
      <c r="HL200" s="22">
        <v>99.115300000000005</v>
      </c>
      <c r="HM200" s="22">
        <v>99.115300000000005</v>
      </c>
      <c r="HN200" s="22">
        <v>99.085800000000006</v>
      </c>
      <c r="HO200" s="22">
        <v>99.085800000000006</v>
      </c>
      <c r="HP200" s="22">
        <v>99.085800000000006</v>
      </c>
      <c r="HQ200" s="22">
        <v>100</v>
      </c>
      <c r="HR200" s="22">
        <v>100</v>
      </c>
      <c r="HS200" s="167">
        <v>100</v>
      </c>
      <c r="HT200" s="22">
        <v>99.827100000000002</v>
      </c>
      <c r="HU200" s="4">
        <v>99.827100000000002</v>
      </c>
      <c r="HV200" s="4">
        <v>99.827100000000002</v>
      </c>
      <c r="HW200" s="4">
        <v>102.1879</v>
      </c>
      <c r="HX200" s="4">
        <v>102.1879</v>
      </c>
      <c r="HY200" s="4">
        <v>102.1879</v>
      </c>
      <c r="HZ200" s="4">
        <v>102.2167</v>
      </c>
      <c r="IA200" s="4">
        <v>102.2167</v>
      </c>
      <c r="IB200" s="4">
        <v>102.2167</v>
      </c>
      <c r="IC200" s="4">
        <v>103.35299999999999</v>
      </c>
      <c r="ID200" s="4">
        <v>103.35299999999999</v>
      </c>
      <c r="IE200" s="4">
        <v>103.35299999999999</v>
      </c>
      <c r="IF200" s="4">
        <v>105.64230000000001</v>
      </c>
      <c r="IG200" s="4">
        <v>105.64230000000001</v>
      </c>
      <c r="IH200" s="4">
        <v>105.64230000000001</v>
      </c>
      <c r="II200" s="4">
        <v>106.3078</v>
      </c>
      <c r="IJ200" s="28">
        <v>106.3078</v>
      </c>
    </row>
    <row r="201" spans="1:244" s="94" customFormat="1" ht="11.1" customHeight="1" x14ac:dyDescent="0.2">
      <c r="A201" s="95" t="s">
        <v>2400</v>
      </c>
      <c r="B201"/>
      <c r="C201" t="s">
        <v>5650</v>
      </c>
      <c r="D201" s="46" t="s">
        <v>552</v>
      </c>
      <c r="E201" s="58"/>
      <c r="F201" s="34"/>
      <c r="G201" s="34"/>
      <c r="H201" s="34"/>
      <c r="I201" s="34"/>
      <c r="J201" s="34" t="str">
        <f>IF(LEFT($J$1,1)="1",VLOOKUP($A201,PPI_IPI_PGA_PGAI!$A:$I,2,FALSE),IF(LEFT($J$1,1)="2",VLOOKUP($A201,PPI_IPI_PGA_PGAI!$A:$I,3,FALSE),IF(LEFT($J$1,1)="3",VLOOKUP($A201,PPI_IPI_PGA_PGAI!$A:$I,4,FALSE),VLOOKUP($A201,PPI_IPI_PGA_PGAI!$A:$I,5,FALSE))))</f>
        <v>Übrige Uhren und Uhrenbestandteile</v>
      </c>
      <c r="K201" s="34"/>
      <c r="L201" s="34"/>
      <c r="M201" s="34"/>
      <c r="N201" s="191"/>
      <c r="O201" s="5">
        <v>0.35410000000000003</v>
      </c>
      <c r="P201" s="153" t="s">
        <v>5719</v>
      </c>
      <c r="Q201" s="153" t="s">
        <v>5719</v>
      </c>
      <c r="R201" s="153" t="s">
        <v>5719</v>
      </c>
      <c r="S201" s="153" t="s">
        <v>5719</v>
      </c>
      <c r="T201" s="153" t="s">
        <v>5719</v>
      </c>
      <c r="U201" s="153" t="s">
        <v>5719</v>
      </c>
      <c r="V201" s="153" t="s">
        <v>5719</v>
      </c>
      <c r="W201" s="153" t="s">
        <v>5719</v>
      </c>
      <c r="X201" s="153" t="s">
        <v>5719</v>
      </c>
      <c r="Y201" s="153" t="s">
        <v>5719</v>
      </c>
      <c r="Z201" s="153" t="s">
        <v>5719</v>
      </c>
      <c r="AA201" s="153" t="s">
        <v>5719</v>
      </c>
      <c r="AB201" s="153" t="s">
        <v>5719</v>
      </c>
      <c r="AC201" s="153" t="s">
        <v>5719</v>
      </c>
      <c r="AD201" s="153" t="s">
        <v>5719</v>
      </c>
      <c r="AE201" s="153" t="s">
        <v>5719</v>
      </c>
      <c r="AF201" s="153" t="s">
        <v>5719</v>
      </c>
      <c r="AG201" s="153" t="s">
        <v>5719</v>
      </c>
      <c r="AH201" s="153" t="s">
        <v>5719</v>
      </c>
      <c r="AI201" s="153" t="s">
        <v>5719</v>
      </c>
      <c r="AJ201" s="153" t="s">
        <v>5719</v>
      </c>
      <c r="AK201" s="153" t="s">
        <v>5719</v>
      </c>
      <c r="AL201" s="153" t="s">
        <v>5719</v>
      </c>
      <c r="AM201" s="153" t="s">
        <v>5719</v>
      </c>
      <c r="AN201" s="153" t="s">
        <v>5719</v>
      </c>
      <c r="AO201" s="153" t="s">
        <v>5719</v>
      </c>
      <c r="AP201" s="153" t="s">
        <v>5719</v>
      </c>
      <c r="AQ201" s="153" t="s">
        <v>5719</v>
      </c>
      <c r="AR201" s="153" t="s">
        <v>5719</v>
      </c>
      <c r="AS201" s="153" t="s">
        <v>5719</v>
      </c>
      <c r="AT201" s="153" t="s">
        <v>5719</v>
      </c>
      <c r="AU201" s="153" t="s">
        <v>5719</v>
      </c>
      <c r="AV201" s="153" t="s">
        <v>5719</v>
      </c>
      <c r="AW201" s="153" t="s">
        <v>5719</v>
      </c>
      <c r="AX201" s="153" t="s">
        <v>5719</v>
      </c>
      <c r="AY201" s="153" t="s">
        <v>5719</v>
      </c>
      <c r="AZ201" s="153" t="s">
        <v>5719</v>
      </c>
      <c r="BA201" s="153" t="s">
        <v>5719</v>
      </c>
      <c r="BB201" s="153" t="s">
        <v>5719</v>
      </c>
      <c r="BC201" s="153" t="s">
        <v>5719</v>
      </c>
      <c r="BD201" s="153" t="s">
        <v>5719</v>
      </c>
      <c r="BE201" s="153" t="s">
        <v>5719</v>
      </c>
      <c r="BF201" s="153" t="s">
        <v>5719</v>
      </c>
      <c r="BG201" s="153" t="s">
        <v>5719</v>
      </c>
      <c r="BH201" s="153" t="s">
        <v>5719</v>
      </c>
      <c r="BI201" s="153" t="s">
        <v>5719</v>
      </c>
      <c r="BJ201" s="153" t="s">
        <v>5719</v>
      </c>
      <c r="BK201" s="153" t="s">
        <v>5719</v>
      </c>
      <c r="BL201" s="153" t="s">
        <v>5719</v>
      </c>
      <c r="BM201" s="153" t="s">
        <v>5719</v>
      </c>
      <c r="BN201" s="153" t="s">
        <v>5719</v>
      </c>
      <c r="BO201" s="153" t="s">
        <v>5719</v>
      </c>
      <c r="BP201" s="153" t="s">
        <v>5719</v>
      </c>
      <c r="BQ201" s="153" t="s">
        <v>5719</v>
      </c>
      <c r="BR201" s="153" t="s">
        <v>5719</v>
      </c>
      <c r="BS201" s="153" t="s">
        <v>5719</v>
      </c>
      <c r="BT201" s="153" t="s">
        <v>5719</v>
      </c>
      <c r="BU201" s="153" t="s">
        <v>5719</v>
      </c>
      <c r="BV201" s="153" t="s">
        <v>5719</v>
      </c>
      <c r="BW201" s="153" t="s">
        <v>5719</v>
      </c>
      <c r="BX201" s="153" t="s">
        <v>5719</v>
      </c>
      <c r="BY201" s="153" t="s">
        <v>5719</v>
      </c>
      <c r="BZ201" s="153" t="s">
        <v>5719</v>
      </c>
      <c r="CA201" s="153" t="s">
        <v>5719</v>
      </c>
      <c r="CB201" s="153" t="s">
        <v>5719</v>
      </c>
      <c r="CC201" s="153" t="s">
        <v>5719</v>
      </c>
      <c r="CD201" s="153" t="s">
        <v>5719</v>
      </c>
      <c r="CE201" s="153" t="s">
        <v>5719</v>
      </c>
      <c r="CF201" s="153" t="s">
        <v>5719</v>
      </c>
      <c r="CG201" s="153" t="s">
        <v>5719</v>
      </c>
      <c r="CH201" s="153" t="s">
        <v>5719</v>
      </c>
      <c r="CI201" s="153" t="s">
        <v>5719</v>
      </c>
      <c r="CJ201" s="153" t="s">
        <v>5719</v>
      </c>
      <c r="CK201" s="153" t="s">
        <v>5719</v>
      </c>
      <c r="CL201" s="153" t="s">
        <v>5719</v>
      </c>
      <c r="CM201" s="153" t="s">
        <v>5719</v>
      </c>
      <c r="CN201" s="153" t="s">
        <v>5719</v>
      </c>
      <c r="CO201" s="153" t="s">
        <v>5719</v>
      </c>
      <c r="CP201" s="153" t="s">
        <v>5719</v>
      </c>
      <c r="CQ201" s="153" t="s">
        <v>5719</v>
      </c>
      <c r="CR201" s="153" t="s">
        <v>5719</v>
      </c>
      <c r="CS201" s="153" t="s">
        <v>5719</v>
      </c>
      <c r="CT201" s="153" t="s">
        <v>5719</v>
      </c>
      <c r="CU201" s="153" t="s">
        <v>5719</v>
      </c>
      <c r="CV201" s="153" t="s">
        <v>5719</v>
      </c>
      <c r="CW201" s="153" t="s">
        <v>5719</v>
      </c>
      <c r="CX201" s="153" t="s">
        <v>5719</v>
      </c>
      <c r="CY201" s="153" t="s">
        <v>5719</v>
      </c>
      <c r="CZ201" s="153" t="s">
        <v>5719</v>
      </c>
      <c r="DA201" s="153" t="s">
        <v>5719</v>
      </c>
      <c r="DB201" s="153" t="s">
        <v>5719</v>
      </c>
      <c r="DC201" s="153" t="s">
        <v>5719</v>
      </c>
      <c r="DD201" s="153" t="s">
        <v>5719</v>
      </c>
      <c r="DE201" s="153" t="s">
        <v>5719</v>
      </c>
      <c r="DF201" s="153" t="s">
        <v>5719</v>
      </c>
      <c r="DG201" s="153" t="s">
        <v>5719</v>
      </c>
      <c r="DH201" s="153" t="s">
        <v>5719</v>
      </c>
      <c r="DI201" s="153" t="s">
        <v>5719</v>
      </c>
      <c r="DJ201" s="153" t="s">
        <v>5719</v>
      </c>
      <c r="DK201" s="153" t="s">
        <v>5719</v>
      </c>
      <c r="DL201" s="153" t="s">
        <v>5719</v>
      </c>
      <c r="DM201" s="153" t="s">
        <v>5719</v>
      </c>
      <c r="DN201" s="153" t="s">
        <v>5719</v>
      </c>
      <c r="DO201" s="153" t="s">
        <v>5719</v>
      </c>
      <c r="DP201" s="153" t="s">
        <v>5719</v>
      </c>
      <c r="DQ201" s="153" t="s">
        <v>5719</v>
      </c>
      <c r="DR201" s="153" t="s">
        <v>5719</v>
      </c>
      <c r="DS201" s="153" t="s">
        <v>5719</v>
      </c>
      <c r="DT201" s="153" t="s">
        <v>5719</v>
      </c>
      <c r="DU201" s="153" t="s">
        <v>5719</v>
      </c>
      <c r="DV201" s="153" t="s">
        <v>5719</v>
      </c>
      <c r="DW201" s="153" t="s">
        <v>5719</v>
      </c>
      <c r="DX201" s="153" t="s">
        <v>5719</v>
      </c>
      <c r="DY201" s="153" t="s">
        <v>5719</v>
      </c>
      <c r="DZ201" s="153" t="s">
        <v>5719</v>
      </c>
      <c r="EA201" s="153" t="s">
        <v>5719</v>
      </c>
      <c r="EB201" s="153" t="s">
        <v>5719</v>
      </c>
      <c r="EC201" s="153" t="s">
        <v>5719</v>
      </c>
      <c r="ED201" s="153" t="s">
        <v>5719</v>
      </c>
      <c r="EE201" s="153" t="s">
        <v>5719</v>
      </c>
      <c r="EF201" s="153" t="s">
        <v>5719</v>
      </c>
      <c r="EG201" s="153" t="s">
        <v>5719</v>
      </c>
      <c r="EH201" s="153" t="s">
        <v>5719</v>
      </c>
      <c r="EI201" s="153" t="s">
        <v>5719</v>
      </c>
      <c r="EJ201" s="153" t="s">
        <v>5719</v>
      </c>
      <c r="EK201" s="153" t="s">
        <v>5719</v>
      </c>
      <c r="EL201" s="153" t="s">
        <v>5719</v>
      </c>
      <c r="EM201" s="153" t="s">
        <v>5719</v>
      </c>
      <c r="EN201" s="153" t="s">
        <v>5719</v>
      </c>
      <c r="EO201" s="153" t="s">
        <v>5719</v>
      </c>
      <c r="EP201" s="153" t="s">
        <v>5719</v>
      </c>
      <c r="EQ201" s="153" t="s">
        <v>5719</v>
      </c>
      <c r="ER201" s="153" t="s">
        <v>5719</v>
      </c>
      <c r="ES201" s="153" t="s">
        <v>5719</v>
      </c>
      <c r="ET201" s="153" t="s">
        <v>5719</v>
      </c>
      <c r="EU201" s="153" t="s">
        <v>5719</v>
      </c>
      <c r="EV201" s="153" t="s">
        <v>5719</v>
      </c>
      <c r="EW201" s="153" t="s">
        <v>5719</v>
      </c>
      <c r="EX201" s="153" t="s">
        <v>5719</v>
      </c>
      <c r="EY201" s="153" t="s">
        <v>5719</v>
      </c>
      <c r="EZ201" s="153" t="s">
        <v>5719</v>
      </c>
      <c r="FA201" s="153" t="s">
        <v>5719</v>
      </c>
      <c r="FB201" s="153" t="s">
        <v>5719</v>
      </c>
      <c r="FC201" s="153" t="s">
        <v>5719</v>
      </c>
      <c r="FD201" s="153" t="s">
        <v>5719</v>
      </c>
      <c r="FE201" s="153" t="s">
        <v>5719</v>
      </c>
      <c r="FF201" s="153" t="s">
        <v>5719</v>
      </c>
      <c r="FG201" s="153" t="s">
        <v>5719</v>
      </c>
      <c r="FH201" s="153" t="s">
        <v>5719</v>
      </c>
      <c r="FI201" s="153" t="s">
        <v>5719</v>
      </c>
      <c r="FJ201" s="153" t="s">
        <v>5719</v>
      </c>
      <c r="FK201" s="22">
        <v>92.709699999999998</v>
      </c>
      <c r="FL201" s="22">
        <v>93.094099999999997</v>
      </c>
      <c r="FM201" s="22">
        <v>93.094099999999997</v>
      </c>
      <c r="FN201" s="22">
        <v>93.094099999999997</v>
      </c>
      <c r="FO201" s="22">
        <v>93.2303</v>
      </c>
      <c r="FP201" s="22">
        <v>93.2303</v>
      </c>
      <c r="FQ201" s="22">
        <v>93.2303</v>
      </c>
      <c r="FR201" s="22">
        <v>93.538600000000002</v>
      </c>
      <c r="FS201" s="22">
        <v>93.538600000000002</v>
      </c>
      <c r="FT201" s="22">
        <v>93.538600000000002</v>
      </c>
      <c r="FU201" s="22">
        <v>93.800399999999996</v>
      </c>
      <c r="FV201" s="22">
        <v>93.800399999999996</v>
      </c>
      <c r="FW201" s="22">
        <v>93.800399999999996</v>
      </c>
      <c r="FX201" s="22">
        <v>96.441699999999997</v>
      </c>
      <c r="FY201" s="22">
        <v>96.441699999999997</v>
      </c>
      <c r="FZ201" s="22">
        <v>96.441699999999997</v>
      </c>
      <c r="GA201" s="22">
        <v>95.165700000000001</v>
      </c>
      <c r="GB201" s="22">
        <v>95.165700000000001</v>
      </c>
      <c r="GC201" s="22">
        <v>95.165700000000001</v>
      </c>
      <c r="GD201" s="22">
        <v>96.884799999999998</v>
      </c>
      <c r="GE201" s="22">
        <v>96.884799999999998</v>
      </c>
      <c r="GF201" s="22">
        <v>96.884799999999998</v>
      </c>
      <c r="GG201" s="22">
        <v>96.975200000000001</v>
      </c>
      <c r="GH201" s="22">
        <v>96.975200000000001</v>
      </c>
      <c r="GI201" s="22">
        <v>96.975200000000001</v>
      </c>
      <c r="GJ201" s="22">
        <v>101.1083</v>
      </c>
      <c r="GK201" s="22">
        <v>101.1083</v>
      </c>
      <c r="GL201" s="22">
        <v>101.1083</v>
      </c>
      <c r="GM201" s="22">
        <v>101.2367</v>
      </c>
      <c r="GN201" s="22">
        <v>101.2367</v>
      </c>
      <c r="GO201" s="22">
        <v>101.2367</v>
      </c>
      <c r="GP201" s="22">
        <v>101.2647</v>
      </c>
      <c r="GQ201" s="22">
        <v>101.2647</v>
      </c>
      <c r="GR201" s="22">
        <v>101.2647</v>
      </c>
      <c r="GS201" s="22">
        <v>101.64279999999999</v>
      </c>
      <c r="GT201" s="22">
        <v>101.64279999999999</v>
      </c>
      <c r="GU201" s="22">
        <v>101.64279999999999</v>
      </c>
      <c r="GV201" s="22">
        <v>100.53870000000001</v>
      </c>
      <c r="GW201" s="22">
        <v>100.53870000000001</v>
      </c>
      <c r="GX201" s="22">
        <v>100.53870000000001</v>
      </c>
      <c r="GY201" s="22">
        <v>100.3069</v>
      </c>
      <c r="GZ201" s="22">
        <v>100.3069</v>
      </c>
      <c r="HA201" s="22">
        <v>100.3069</v>
      </c>
      <c r="HB201" s="22">
        <v>100.20820000000001</v>
      </c>
      <c r="HC201" s="22">
        <v>100.20820000000001</v>
      </c>
      <c r="HD201" s="22">
        <v>100.20820000000001</v>
      </c>
      <c r="HE201" s="22">
        <v>98.858699999999999</v>
      </c>
      <c r="HF201" s="22">
        <v>98.858699999999999</v>
      </c>
      <c r="HG201" s="22">
        <v>98.858699999999999</v>
      </c>
      <c r="HH201" s="22">
        <v>98.523300000000006</v>
      </c>
      <c r="HI201" s="22">
        <v>98.523300000000006</v>
      </c>
      <c r="HJ201" s="22">
        <v>98.523300000000006</v>
      </c>
      <c r="HK201" s="22">
        <v>96.996499999999997</v>
      </c>
      <c r="HL201" s="22">
        <v>96.996499999999997</v>
      </c>
      <c r="HM201" s="22">
        <v>96.996499999999997</v>
      </c>
      <c r="HN201" s="22">
        <v>97.486999999999995</v>
      </c>
      <c r="HO201" s="22">
        <v>97.486999999999995</v>
      </c>
      <c r="HP201" s="22">
        <v>97.486999999999995</v>
      </c>
      <c r="HQ201" s="22">
        <v>100</v>
      </c>
      <c r="HR201" s="22">
        <v>100</v>
      </c>
      <c r="HS201" s="167">
        <v>100</v>
      </c>
      <c r="HT201" s="22">
        <v>102.1103</v>
      </c>
      <c r="HU201" s="4">
        <v>102.1103</v>
      </c>
      <c r="HV201" s="4">
        <v>102.1103</v>
      </c>
      <c r="HW201" s="4">
        <v>102.1473</v>
      </c>
      <c r="HX201" s="4">
        <v>102.1473</v>
      </c>
      <c r="HY201" s="4">
        <v>102.1473</v>
      </c>
      <c r="HZ201" s="4">
        <v>102.1416</v>
      </c>
      <c r="IA201" s="4">
        <v>102.1416</v>
      </c>
      <c r="IB201" s="4">
        <v>102.1416</v>
      </c>
      <c r="IC201" s="4">
        <v>102.12139999999999</v>
      </c>
      <c r="ID201" s="4">
        <v>102.12139999999999</v>
      </c>
      <c r="IE201" s="4">
        <v>102.12139999999999</v>
      </c>
      <c r="IF201" s="4">
        <v>106.9149</v>
      </c>
      <c r="IG201" s="4">
        <v>106.9149</v>
      </c>
      <c r="IH201" s="4">
        <v>106.9149</v>
      </c>
      <c r="II201" s="4">
        <v>106.91419999999999</v>
      </c>
      <c r="IJ201" s="28">
        <v>106.91419999999999</v>
      </c>
    </row>
    <row r="202" spans="1:244" s="94" customFormat="1" ht="11.1" customHeight="1" x14ac:dyDescent="0.2">
      <c r="A202" s="95" t="s">
        <v>2401</v>
      </c>
      <c r="B202"/>
      <c r="C202" t="s">
        <v>5651</v>
      </c>
      <c r="D202" s="46" t="s">
        <v>110</v>
      </c>
      <c r="E202" s="58"/>
      <c r="F202" s="34"/>
      <c r="G202" s="34"/>
      <c r="H202" s="34" t="str">
        <f>IF(LEFT($J$1,1)="1",VLOOKUP($A202,PPI_IPI_PGA_PGAI!$A:$I,2,FALSE),IF(LEFT($J$1,1)="2",VLOOKUP($A202,PPI_IPI_PGA_PGAI!$A:$I,3,FALSE),IF(LEFT($J$1,1)="3",VLOOKUP($A202,PPI_IPI_PGA_PGAI!$A:$I,4,FALSE),VLOOKUP($A202,PPI_IPI_PGA_PGAI!$A:$I,5,FALSE))))</f>
        <v>Bestrahlungs-, Elektrotherapie- und elektromedizinische Geräte</v>
      </c>
      <c r="I202" s="34"/>
      <c r="J202" s="34"/>
      <c r="K202" s="34"/>
      <c r="L202" s="34"/>
      <c r="M202" s="34"/>
      <c r="N202" s="191"/>
      <c r="O202" s="5">
        <v>3.2075999999999998</v>
      </c>
      <c r="P202" s="22">
        <v>110.8047</v>
      </c>
      <c r="Q202" s="22">
        <v>110.8047</v>
      </c>
      <c r="R202" s="22">
        <v>110.8047</v>
      </c>
      <c r="S202" s="22">
        <v>110.8047</v>
      </c>
      <c r="T202" s="22">
        <v>110.8047</v>
      </c>
      <c r="U202" s="22">
        <v>111.1546</v>
      </c>
      <c r="V202" s="22">
        <v>111.1546</v>
      </c>
      <c r="W202" s="22">
        <v>111.1546</v>
      </c>
      <c r="X202" s="22">
        <v>111.1546</v>
      </c>
      <c r="Y202" s="22">
        <v>111.1546</v>
      </c>
      <c r="Z202" s="22">
        <v>111.1546</v>
      </c>
      <c r="AA202" s="22">
        <v>110.89790000000001</v>
      </c>
      <c r="AB202" s="22">
        <v>110.89790000000001</v>
      </c>
      <c r="AC202" s="22">
        <v>110.89790000000001</v>
      </c>
      <c r="AD202" s="22">
        <v>110.89790000000001</v>
      </c>
      <c r="AE202" s="22">
        <v>110.89790000000001</v>
      </c>
      <c r="AF202" s="22">
        <v>110.89790000000001</v>
      </c>
      <c r="AG202" s="22">
        <v>111.0663</v>
      </c>
      <c r="AH202" s="22">
        <v>111.0663</v>
      </c>
      <c r="AI202" s="22">
        <v>111.0663</v>
      </c>
      <c r="AJ202" s="22">
        <v>111.0663</v>
      </c>
      <c r="AK202" s="22">
        <v>111.0663</v>
      </c>
      <c r="AL202" s="22">
        <v>111.0663</v>
      </c>
      <c r="AM202" s="22">
        <v>112.60250000000001</v>
      </c>
      <c r="AN202" s="22">
        <v>112.60250000000001</v>
      </c>
      <c r="AO202" s="22">
        <v>112.60250000000001</v>
      </c>
      <c r="AP202" s="22">
        <v>112.60250000000001</v>
      </c>
      <c r="AQ202" s="22">
        <v>112.60250000000001</v>
      </c>
      <c r="AR202" s="22">
        <v>112.60250000000001</v>
      </c>
      <c r="AS202" s="22">
        <v>112.01860000000001</v>
      </c>
      <c r="AT202" s="22">
        <v>112.01860000000001</v>
      </c>
      <c r="AU202" s="22">
        <v>112.01860000000001</v>
      </c>
      <c r="AV202" s="22">
        <v>112.01860000000001</v>
      </c>
      <c r="AW202" s="22">
        <v>112.01860000000001</v>
      </c>
      <c r="AX202" s="22">
        <v>112.01860000000001</v>
      </c>
      <c r="AY202" s="22">
        <v>112.318</v>
      </c>
      <c r="AZ202" s="22">
        <v>112.318</v>
      </c>
      <c r="BA202" s="22">
        <v>112.318</v>
      </c>
      <c r="BB202" s="22">
        <v>112.318</v>
      </c>
      <c r="BC202" s="22">
        <v>112.318</v>
      </c>
      <c r="BD202" s="22">
        <v>112.318</v>
      </c>
      <c r="BE202" s="22">
        <v>112.4335</v>
      </c>
      <c r="BF202" s="22">
        <v>112.4335</v>
      </c>
      <c r="BG202" s="22">
        <v>112.4335</v>
      </c>
      <c r="BH202" s="22">
        <v>112.4335</v>
      </c>
      <c r="BI202" s="22">
        <v>112.4335</v>
      </c>
      <c r="BJ202" s="22">
        <v>112.4335</v>
      </c>
      <c r="BK202" s="22">
        <v>113.2389</v>
      </c>
      <c r="BL202" s="22">
        <v>113.2389</v>
      </c>
      <c r="BM202" s="22">
        <v>113.2389</v>
      </c>
      <c r="BN202" s="22">
        <v>113.2389</v>
      </c>
      <c r="BO202" s="22">
        <v>113.2389</v>
      </c>
      <c r="BP202" s="22">
        <v>113.2389</v>
      </c>
      <c r="BQ202" s="22">
        <v>112.6623</v>
      </c>
      <c r="BR202" s="22">
        <v>112.6623</v>
      </c>
      <c r="BS202" s="22">
        <v>112.6623</v>
      </c>
      <c r="BT202" s="22">
        <v>112.6623</v>
      </c>
      <c r="BU202" s="22">
        <v>112.6623</v>
      </c>
      <c r="BV202" s="22">
        <v>112.6623</v>
      </c>
      <c r="BW202" s="22">
        <v>113.2226</v>
      </c>
      <c r="BX202" s="22">
        <v>113.2226</v>
      </c>
      <c r="BY202" s="22">
        <v>113.2226</v>
      </c>
      <c r="BZ202" s="22">
        <v>113.2226</v>
      </c>
      <c r="CA202" s="22">
        <v>113.2226</v>
      </c>
      <c r="CB202" s="22">
        <v>113.2226</v>
      </c>
      <c r="CC202" s="22">
        <v>113.39019999999999</v>
      </c>
      <c r="CD202" s="22">
        <v>113.39019999999999</v>
      </c>
      <c r="CE202" s="22">
        <v>113.39019999999999</v>
      </c>
      <c r="CF202" s="22">
        <v>113.39019999999999</v>
      </c>
      <c r="CG202" s="22">
        <v>113.39019999999999</v>
      </c>
      <c r="CH202" s="22">
        <v>113.39019999999999</v>
      </c>
      <c r="CI202" s="22">
        <v>114.4897</v>
      </c>
      <c r="CJ202" s="22">
        <v>114.5224</v>
      </c>
      <c r="CK202" s="22">
        <v>114.5224</v>
      </c>
      <c r="CL202" s="22">
        <v>114.5224</v>
      </c>
      <c r="CM202" s="22">
        <v>114.5224</v>
      </c>
      <c r="CN202" s="22">
        <v>114.5224</v>
      </c>
      <c r="CO202" s="22">
        <v>114.15430000000001</v>
      </c>
      <c r="CP202" s="22">
        <v>114.15430000000001</v>
      </c>
      <c r="CQ202" s="22">
        <v>114.15430000000001</v>
      </c>
      <c r="CR202" s="22">
        <v>114.15430000000001</v>
      </c>
      <c r="CS202" s="22">
        <v>114.15430000000001</v>
      </c>
      <c r="CT202" s="22">
        <v>114.15430000000001</v>
      </c>
      <c r="CU202" s="22">
        <v>112.97920000000001</v>
      </c>
      <c r="CV202" s="22">
        <v>112.97920000000001</v>
      </c>
      <c r="CW202" s="22">
        <v>112.97920000000001</v>
      </c>
      <c r="CX202" s="22">
        <v>112.97920000000001</v>
      </c>
      <c r="CY202" s="22">
        <v>112.97920000000001</v>
      </c>
      <c r="CZ202" s="22">
        <v>112.97920000000001</v>
      </c>
      <c r="DA202" s="22">
        <v>112.0629</v>
      </c>
      <c r="DB202" s="22">
        <v>112.0629</v>
      </c>
      <c r="DC202" s="22">
        <v>112.0629</v>
      </c>
      <c r="DD202" s="22">
        <v>108.0759</v>
      </c>
      <c r="DE202" s="22">
        <v>108.0759</v>
      </c>
      <c r="DF202" s="22">
        <v>108.0759</v>
      </c>
      <c r="DG202" s="22">
        <v>108.32250000000001</v>
      </c>
      <c r="DH202" s="22">
        <v>108.32250000000001</v>
      </c>
      <c r="DI202" s="22">
        <v>108.32250000000001</v>
      </c>
      <c r="DJ202" s="22">
        <v>107.169</v>
      </c>
      <c r="DK202" s="22">
        <v>107.169</v>
      </c>
      <c r="DL202" s="22">
        <v>107.169</v>
      </c>
      <c r="DM202" s="22">
        <v>107.0312</v>
      </c>
      <c r="DN202" s="22">
        <v>107.0312</v>
      </c>
      <c r="DO202" s="22">
        <v>107.0312</v>
      </c>
      <c r="DP202" s="22">
        <v>106.7353</v>
      </c>
      <c r="DQ202" s="22">
        <v>106.7353</v>
      </c>
      <c r="DR202" s="22">
        <v>106.7353</v>
      </c>
      <c r="DS202" s="22">
        <v>105.6563</v>
      </c>
      <c r="DT202" s="22">
        <v>105.6563</v>
      </c>
      <c r="DU202" s="22">
        <v>105.6563</v>
      </c>
      <c r="DV202" s="22">
        <v>105.64830000000001</v>
      </c>
      <c r="DW202" s="22">
        <v>105.64830000000001</v>
      </c>
      <c r="DX202" s="22">
        <v>105.64830000000001</v>
      </c>
      <c r="DY202" s="22">
        <v>105.2236</v>
      </c>
      <c r="DZ202" s="22">
        <v>105.2236</v>
      </c>
      <c r="EA202" s="22">
        <v>105.2236</v>
      </c>
      <c r="EB202" s="22">
        <v>104.6377</v>
      </c>
      <c r="EC202" s="22">
        <v>104.6377</v>
      </c>
      <c r="ED202" s="22">
        <v>104.6377</v>
      </c>
      <c r="EE202" s="22">
        <v>104.8593</v>
      </c>
      <c r="EF202" s="22">
        <v>104.8593</v>
      </c>
      <c r="EG202" s="22">
        <v>104.8593</v>
      </c>
      <c r="EH202" s="22">
        <v>104.9781</v>
      </c>
      <c r="EI202" s="22">
        <v>104.9781</v>
      </c>
      <c r="EJ202" s="22">
        <v>104.9781</v>
      </c>
      <c r="EK202" s="22">
        <v>104.58499999999999</v>
      </c>
      <c r="EL202" s="22">
        <v>104.58499999999999</v>
      </c>
      <c r="EM202" s="22">
        <v>104.58499999999999</v>
      </c>
      <c r="EN202" s="22">
        <v>104.9765</v>
      </c>
      <c r="EO202" s="22">
        <v>104.9765</v>
      </c>
      <c r="EP202" s="22">
        <v>104.9765</v>
      </c>
      <c r="EQ202" s="22">
        <v>106.2841</v>
      </c>
      <c r="ER202" s="22">
        <v>106.2841</v>
      </c>
      <c r="ES202" s="22">
        <v>106.2841</v>
      </c>
      <c r="ET202" s="22">
        <v>104.70269999999999</v>
      </c>
      <c r="EU202" s="22">
        <v>104.70269999999999</v>
      </c>
      <c r="EV202" s="22">
        <v>104.70269999999999</v>
      </c>
      <c r="EW202" s="22">
        <v>106.2696</v>
      </c>
      <c r="EX202" s="22">
        <v>106.2696</v>
      </c>
      <c r="EY202" s="22">
        <v>106.2696</v>
      </c>
      <c r="EZ202" s="22">
        <v>107.6414</v>
      </c>
      <c r="FA202" s="22">
        <v>107.6414</v>
      </c>
      <c r="FB202" s="22">
        <v>107.6414</v>
      </c>
      <c r="FC202" s="22">
        <v>101.3766</v>
      </c>
      <c r="FD202" s="22">
        <v>101.3766</v>
      </c>
      <c r="FE202" s="22">
        <v>101.3766</v>
      </c>
      <c r="FF202" s="22">
        <v>101.2492</v>
      </c>
      <c r="FG202" s="22">
        <v>101.2492</v>
      </c>
      <c r="FH202" s="22">
        <v>101.2492</v>
      </c>
      <c r="FI202" s="22">
        <v>102.7118</v>
      </c>
      <c r="FJ202" s="22">
        <v>102.7118</v>
      </c>
      <c r="FK202" s="22">
        <v>102.7118</v>
      </c>
      <c r="FL202" s="22">
        <v>101.5904</v>
      </c>
      <c r="FM202" s="22">
        <v>101.5904</v>
      </c>
      <c r="FN202" s="22">
        <v>101.5904</v>
      </c>
      <c r="FO202" s="22">
        <v>102.4768</v>
      </c>
      <c r="FP202" s="22">
        <v>102.4768</v>
      </c>
      <c r="FQ202" s="22">
        <v>102.4768</v>
      </c>
      <c r="FR202" s="22">
        <v>102.3832</v>
      </c>
      <c r="FS202" s="22">
        <v>102.3832</v>
      </c>
      <c r="FT202" s="22">
        <v>102.3832</v>
      </c>
      <c r="FU202" s="22">
        <v>102.27509999999999</v>
      </c>
      <c r="FV202" s="22">
        <v>102.27509999999999</v>
      </c>
      <c r="FW202" s="22">
        <v>102.27509999999999</v>
      </c>
      <c r="FX202" s="22">
        <v>101.9331</v>
      </c>
      <c r="FY202" s="22">
        <v>101.9331</v>
      </c>
      <c r="FZ202" s="22">
        <v>101.9331</v>
      </c>
      <c r="GA202" s="22">
        <v>102.5347</v>
      </c>
      <c r="GB202" s="22">
        <v>102.5347</v>
      </c>
      <c r="GC202" s="22">
        <v>102.5347</v>
      </c>
      <c r="GD202" s="22">
        <v>101.7199</v>
      </c>
      <c r="GE202" s="22">
        <v>101.7199</v>
      </c>
      <c r="GF202" s="22">
        <v>101.7199</v>
      </c>
      <c r="GG202" s="22">
        <v>101.99160000000001</v>
      </c>
      <c r="GH202" s="22">
        <v>101.99160000000001</v>
      </c>
      <c r="GI202" s="22">
        <v>101.99160000000001</v>
      </c>
      <c r="GJ202" s="22">
        <v>102.6677</v>
      </c>
      <c r="GK202" s="22">
        <v>102.6677</v>
      </c>
      <c r="GL202" s="22">
        <v>102.6677</v>
      </c>
      <c r="GM202" s="22">
        <v>102.3943</v>
      </c>
      <c r="GN202" s="22">
        <v>102.3943</v>
      </c>
      <c r="GO202" s="22">
        <v>102.3943</v>
      </c>
      <c r="GP202" s="22">
        <v>102.0476</v>
      </c>
      <c r="GQ202" s="22">
        <v>102.0476</v>
      </c>
      <c r="GR202" s="22">
        <v>102.0476</v>
      </c>
      <c r="GS202" s="22">
        <v>101.0628</v>
      </c>
      <c r="GT202" s="22">
        <v>101.0628</v>
      </c>
      <c r="GU202" s="22">
        <v>101.0628</v>
      </c>
      <c r="GV202" s="22">
        <v>100.7435</v>
      </c>
      <c r="GW202" s="22">
        <v>100.7435</v>
      </c>
      <c r="GX202" s="22">
        <v>100.7435</v>
      </c>
      <c r="GY202" s="22">
        <v>100.8027</v>
      </c>
      <c r="GZ202" s="22">
        <v>100.8027</v>
      </c>
      <c r="HA202" s="22">
        <v>100.8027</v>
      </c>
      <c r="HB202" s="22">
        <v>100.79940000000001</v>
      </c>
      <c r="HC202" s="22">
        <v>100.79940000000001</v>
      </c>
      <c r="HD202" s="22">
        <v>100.79940000000001</v>
      </c>
      <c r="HE202" s="22">
        <v>100.2457</v>
      </c>
      <c r="HF202" s="22">
        <v>100.2457</v>
      </c>
      <c r="HG202" s="22">
        <v>100.2457</v>
      </c>
      <c r="HH202" s="22">
        <v>100.25749999999999</v>
      </c>
      <c r="HI202" s="22">
        <v>100.25749999999999</v>
      </c>
      <c r="HJ202" s="22">
        <v>100.25749999999999</v>
      </c>
      <c r="HK202" s="22">
        <v>99.370999999999995</v>
      </c>
      <c r="HL202" s="22">
        <v>99.370999999999995</v>
      </c>
      <c r="HM202" s="22">
        <v>99.370999999999995</v>
      </c>
      <c r="HN202" s="22">
        <v>99.708799999999997</v>
      </c>
      <c r="HO202" s="22">
        <v>99.708799999999997</v>
      </c>
      <c r="HP202" s="22">
        <v>99.708799999999997</v>
      </c>
      <c r="HQ202" s="22">
        <v>100</v>
      </c>
      <c r="HR202" s="22">
        <v>100</v>
      </c>
      <c r="HS202" s="167">
        <v>100</v>
      </c>
      <c r="HT202" s="22">
        <v>99.615099999999998</v>
      </c>
      <c r="HU202" s="4">
        <v>99.615099999999998</v>
      </c>
      <c r="HV202" s="4">
        <v>99.615099999999998</v>
      </c>
      <c r="HW202" s="4">
        <v>99.788700000000006</v>
      </c>
      <c r="HX202" s="4">
        <v>99.788700000000006</v>
      </c>
      <c r="HY202" s="4">
        <v>99.788700000000006</v>
      </c>
      <c r="HZ202" s="4">
        <v>99.107799999999997</v>
      </c>
      <c r="IA202" s="4">
        <v>99.107799999999997</v>
      </c>
      <c r="IB202" s="4">
        <v>99.107799999999997</v>
      </c>
      <c r="IC202" s="4">
        <v>98.880700000000004</v>
      </c>
      <c r="ID202" s="4">
        <v>98.880700000000004</v>
      </c>
      <c r="IE202" s="4">
        <v>98.880700000000004</v>
      </c>
      <c r="IF202" s="4">
        <v>100.7042</v>
      </c>
      <c r="IG202" s="4">
        <v>100.7042</v>
      </c>
      <c r="IH202" s="4">
        <v>100.7042</v>
      </c>
      <c r="II202" s="4">
        <v>100.5492</v>
      </c>
      <c r="IJ202" s="28">
        <v>100.5492</v>
      </c>
    </row>
    <row r="203" spans="1:244" s="94" customFormat="1" ht="11.1" customHeight="1" x14ac:dyDescent="0.2">
      <c r="A203" s="95" t="s">
        <v>2402</v>
      </c>
      <c r="B203"/>
      <c r="C203" t="s">
        <v>5652</v>
      </c>
      <c r="D203" s="46" t="s">
        <v>111</v>
      </c>
      <c r="E203" s="58"/>
      <c r="F203" s="34"/>
      <c r="G203" s="34"/>
      <c r="H203" s="34" t="str">
        <f>IF(LEFT($J$1,1)="1",VLOOKUP($A203,PPI_IPI_PGA_PGAI!$A:$I,2,FALSE),IF(LEFT($J$1,1)="2",VLOOKUP($A203,PPI_IPI_PGA_PGAI!$A:$I,3,FALSE),IF(LEFT($J$1,1)="3",VLOOKUP($A203,PPI_IPI_PGA_PGAI!$A:$I,4,FALSE),VLOOKUP($A203,PPI_IPI_PGA_PGAI!$A:$I,5,FALSE))))</f>
        <v>Optische und fotografische Instrumente und Geräte</v>
      </c>
      <c r="I203" s="34"/>
      <c r="J203" s="34"/>
      <c r="K203" s="34"/>
      <c r="L203" s="34"/>
      <c r="M203" s="34"/>
      <c r="N203" s="191"/>
      <c r="O203" s="5">
        <v>0.51849999999999996</v>
      </c>
      <c r="P203" s="22">
        <v>108.2068</v>
      </c>
      <c r="Q203" s="22">
        <v>108.2068</v>
      </c>
      <c r="R203" s="22">
        <v>108.2068</v>
      </c>
      <c r="S203" s="22">
        <v>108.2068</v>
      </c>
      <c r="T203" s="22">
        <v>108.2068</v>
      </c>
      <c r="U203" s="22">
        <v>109.2146</v>
      </c>
      <c r="V203" s="22">
        <v>109.2146</v>
      </c>
      <c r="W203" s="22">
        <v>109.2146</v>
      </c>
      <c r="X203" s="22">
        <v>109.2146</v>
      </c>
      <c r="Y203" s="22">
        <v>109.2146</v>
      </c>
      <c r="Z203" s="22">
        <v>109.2146</v>
      </c>
      <c r="AA203" s="22">
        <v>110.3914</v>
      </c>
      <c r="AB203" s="22">
        <v>110.3914</v>
      </c>
      <c r="AC203" s="22">
        <v>110.3914</v>
      </c>
      <c r="AD203" s="22">
        <v>110.3914</v>
      </c>
      <c r="AE203" s="22">
        <v>110.3914</v>
      </c>
      <c r="AF203" s="22">
        <v>110.3914</v>
      </c>
      <c r="AG203" s="22">
        <v>110.4521</v>
      </c>
      <c r="AH203" s="22">
        <v>110.4521</v>
      </c>
      <c r="AI203" s="22">
        <v>110.4521</v>
      </c>
      <c r="AJ203" s="22">
        <v>110.4521</v>
      </c>
      <c r="AK203" s="22">
        <v>110.4521</v>
      </c>
      <c r="AL203" s="22">
        <v>110.4521</v>
      </c>
      <c r="AM203" s="22">
        <v>110.7647</v>
      </c>
      <c r="AN203" s="22">
        <v>110.9879</v>
      </c>
      <c r="AO203" s="22">
        <v>110.9879</v>
      </c>
      <c r="AP203" s="22">
        <v>110.9879</v>
      </c>
      <c r="AQ203" s="22">
        <v>110.9879</v>
      </c>
      <c r="AR203" s="22">
        <v>110.9879</v>
      </c>
      <c r="AS203" s="22">
        <v>111.20489999999999</v>
      </c>
      <c r="AT203" s="22">
        <v>111.1794</v>
      </c>
      <c r="AU203" s="22">
        <v>111.1794</v>
      </c>
      <c r="AV203" s="22">
        <v>111.1794</v>
      </c>
      <c r="AW203" s="22">
        <v>111.1794</v>
      </c>
      <c r="AX203" s="22">
        <v>111.1794</v>
      </c>
      <c r="AY203" s="22">
        <v>111.9333</v>
      </c>
      <c r="AZ203" s="22">
        <v>111.9743</v>
      </c>
      <c r="BA203" s="22">
        <v>111.9743</v>
      </c>
      <c r="BB203" s="22">
        <v>111.9743</v>
      </c>
      <c r="BC203" s="22">
        <v>111.9743</v>
      </c>
      <c r="BD203" s="22">
        <v>111.9743</v>
      </c>
      <c r="BE203" s="22">
        <v>112.68040000000001</v>
      </c>
      <c r="BF203" s="22">
        <v>112.68040000000001</v>
      </c>
      <c r="BG203" s="22">
        <v>112.68040000000001</v>
      </c>
      <c r="BH203" s="22">
        <v>112.68040000000001</v>
      </c>
      <c r="BI203" s="22">
        <v>112.68040000000001</v>
      </c>
      <c r="BJ203" s="22">
        <v>112.68040000000001</v>
      </c>
      <c r="BK203" s="22">
        <v>112.1204</v>
      </c>
      <c r="BL203" s="22">
        <v>112.2418</v>
      </c>
      <c r="BM203" s="22">
        <v>112.2418</v>
      </c>
      <c r="BN203" s="22">
        <v>112.2418</v>
      </c>
      <c r="BO203" s="22">
        <v>112.2418</v>
      </c>
      <c r="BP203" s="22">
        <v>112.2418</v>
      </c>
      <c r="BQ203" s="22">
        <v>112.1241</v>
      </c>
      <c r="BR203" s="22">
        <v>112.1241</v>
      </c>
      <c r="BS203" s="22">
        <v>112.1241</v>
      </c>
      <c r="BT203" s="22">
        <v>112.1241</v>
      </c>
      <c r="BU203" s="22">
        <v>112.1241</v>
      </c>
      <c r="BV203" s="22">
        <v>112.1241</v>
      </c>
      <c r="BW203" s="22">
        <v>112.9873</v>
      </c>
      <c r="BX203" s="22">
        <v>112.9873</v>
      </c>
      <c r="BY203" s="22">
        <v>112.9873</v>
      </c>
      <c r="BZ203" s="22">
        <v>112.9873</v>
      </c>
      <c r="CA203" s="22">
        <v>112.9873</v>
      </c>
      <c r="CB203" s="22">
        <v>112.9873</v>
      </c>
      <c r="CC203" s="22">
        <v>114.5102</v>
      </c>
      <c r="CD203" s="22">
        <v>114.5102</v>
      </c>
      <c r="CE203" s="22">
        <v>114.5102</v>
      </c>
      <c r="CF203" s="22">
        <v>114.5102</v>
      </c>
      <c r="CG203" s="22">
        <v>114.5102</v>
      </c>
      <c r="CH203" s="22">
        <v>114.5102</v>
      </c>
      <c r="CI203" s="22">
        <v>115.80670000000001</v>
      </c>
      <c r="CJ203" s="22">
        <v>115.7253</v>
      </c>
      <c r="CK203" s="22">
        <v>115.7253</v>
      </c>
      <c r="CL203" s="22">
        <v>115.7253</v>
      </c>
      <c r="CM203" s="22">
        <v>115.7253</v>
      </c>
      <c r="CN203" s="22">
        <v>115.7253</v>
      </c>
      <c r="CO203" s="22">
        <v>114.6773</v>
      </c>
      <c r="CP203" s="22">
        <v>114.57389999999999</v>
      </c>
      <c r="CQ203" s="22">
        <v>114.57389999999999</v>
      </c>
      <c r="CR203" s="22">
        <v>114.57389999999999</v>
      </c>
      <c r="CS203" s="22">
        <v>114.57389999999999</v>
      </c>
      <c r="CT203" s="22">
        <v>114.57389999999999</v>
      </c>
      <c r="CU203" s="22">
        <v>113.3552</v>
      </c>
      <c r="CV203" s="22">
        <v>113.4589</v>
      </c>
      <c r="CW203" s="22">
        <v>113.4589</v>
      </c>
      <c r="CX203" s="22">
        <v>113.4589</v>
      </c>
      <c r="CY203" s="22">
        <v>113.4589</v>
      </c>
      <c r="CZ203" s="22">
        <v>113.4589</v>
      </c>
      <c r="DA203" s="22">
        <v>112.85550000000001</v>
      </c>
      <c r="DB203" s="22">
        <v>112.84399999999999</v>
      </c>
      <c r="DC203" s="22">
        <v>112.84399999999999</v>
      </c>
      <c r="DD203" s="22">
        <v>112.5369</v>
      </c>
      <c r="DE203" s="22">
        <v>112.5369</v>
      </c>
      <c r="DF203" s="22">
        <v>112.5369</v>
      </c>
      <c r="DG203" s="22">
        <v>112.89870000000001</v>
      </c>
      <c r="DH203" s="22">
        <v>112.89870000000001</v>
      </c>
      <c r="DI203" s="22">
        <v>112.89870000000001</v>
      </c>
      <c r="DJ203" s="22">
        <v>108.4581</v>
      </c>
      <c r="DK203" s="22">
        <v>108.4581</v>
      </c>
      <c r="DL203" s="22">
        <v>108.4581</v>
      </c>
      <c r="DM203" s="22">
        <v>110.23099999999999</v>
      </c>
      <c r="DN203" s="22">
        <v>110.23099999999999</v>
      </c>
      <c r="DO203" s="22">
        <v>110.23099999999999</v>
      </c>
      <c r="DP203" s="22">
        <v>110.4618</v>
      </c>
      <c r="DQ203" s="22">
        <v>110.4618</v>
      </c>
      <c r="DR203" s="22">
        <v>110.4618</v>
      </c>
      <c r="DS203" s="22">
        <v>109.57080000000001</v>
      </c>
      <c r="DT203" s="22">
        <v>109.57080000000001</v>
      </c>
      <c r="DU203" s="22">
        <v>109.57080000000001</v>
      </c>
      <c r="DV203" s="22">
        <v>108.3043</v>
      </c>
      <c r="DW203" s="22">
        <v>108.3043</v>
      </c>
      <c r="DX203" s="22">
        <v>108.3043</v>
      </c>
      <c r="DY203" s="22">
        <v>108.44159999999999</v>
      </c>
      <c r="DZ203" s="22">
        <v>108.44159999999999</v>
      </c>
      <c r="EA203" s="22">
        <v>108.44159999999999</v>
      </c>
      <c r="EB203" s="22">
        <v>108.3043</v>
      </c>
      <c r="EC203" s="22">
        <v>108.3043</v>
      </c>
      <c r="ED203" s="22">
        <v>108.3043</v>
      </c>
      <c r="EE203" s="22">
        <v>108.6709</v>
      </c>
      <c r="EF203" s="22">
        <v>108.6709</v>
      </c>
      <c r="EG203" s="22">
        <v>108.6709</v>
      </c>
      <c r="EH203" s="22">
        <v>108.8751</v>
      </c>
      <c r="EI203" s="22">
        <v>108.8751</v>
      </c>
      <c r="EJ203" s="22">
        <v>108.8751</v>
      </c>
      <c r="EK203" s="22">
        <v>107.4986</v>
      </c>
      <c r="EL203" s="22">
        <v>107.4986</v>
      </c>
      <c r="EM203" s="22">
        <v>107.4986</v>
      </c>
      <c r="EN203" s="22">
        <v>108.0029</v>
      </c>
      <c r="EO203" s="22">
        <v>108.0029</v>
      </c>
      <c r="EP203" s="22">
        <v>108.0029</v>
      </c>
      <c r="EQ203" s="22">
        <v>107.6584</v>
      </c>
      <c r="ER203" s="22">
        <v>107.6584</v>
      </c>
      <c r="ES203" s="22">
        <v>107.6584</v>
      </c>
      <c r="ET203" s="22">
        <v>107.49299999999999</v>
      </c>
      <c r="EU203" s="22">
        <v>107.49299999999999</v>
      </c>
      <c r="EV203" s="22">
        <v>107.49299999999999</v>
      </c>
      <c r="EW203" s="22">
        <v>106.20180000000001</v>
      </c>
      <c r="EX203" s="22">
        <v>106.20180000000001</v>
      </c>
      <c r="EY203" s="22">
        <v>106.20180000000001</v>
      </c>
      <c r="EZ203" s="22">
        <v>106.35850000000001</v>
      </c>
      <c r="FA203" s="22">
        <v>106.35850000000001</v>
      </c>
      <c r="FB203" s="22">
        <v>106.35850000000001</v>
      </c>
      <c r="FC203" s="22">
        <v>102.1885</v>
      </c>
      <c r="FD203" s="22">
        <v>102.1885</v>
      </c>
      <c r="FE203" s="22">
        <v>102.1885</v>
      </c>
      <c r="FF203" s="22">
        <v>99.884699999999995</v>
      </c>
      <c r="FG203" s="22">
        <v>99.884699999999995</v>
      </c>
      <c r="FH203" s="22">
        <v>99.884699999999995</v>
      </c>
      <c r="FI203" s="22">
        <v>100.9114</v>
      </c>
      <c r="FJ203" s="22">
        <v>100.9114</v>
      </c>
      <c r="FK203" s="22">
        <v>100.9114</v>
      </c>
      <c r="FL203" s="22">
        <v>100.5817</v>
      </c>
      <c r="FM203" s="22">
        <v>100.5817</v>
      </c>
      <c r="FN203" s="22">
        <v>100.5817</v>
      </c>
      <c r="FO203" s="22">
        <v>100.5877</v>
      </c>
      <c r="FP203" s="22">
        <v>100.5877</v>
      </c>
      <c r="FQ203" s="22">
        <v>100.5877</v>
      </c>
      <c r="FR203" s="22">
        <v>100.8373</v>
      </c>
      <c r="FS203" s="22">
        <v>100.8373</v>
      </c>
      <c r="FT203" s="22">
        <v>100.8373</v>
      </c>
      <c r="FU203" s="22">
        <v>100.8904</v>
      </c>
      <c r="FV203" s="22">
        <v>100.8904</v>
      </c>
      <c r="FW203" s="22">
        <v>100.8904</v>
      </c>
      <c r="FX203" s="22">
        <v>101.65600000000001</v>
      </c>
      <c r="FY203" s="22">
        <v>101.65600000000001</v>
      </c>
      <c r="FZ203" s="22">
        <v>101.65600000000001</v>
      </c>
      <c r="GA203" s="22">
        <v>101.011</v>
      </c>
      <c r="GB203" s="22">
        <v>101.011</v>
      </c>
      <c r="GC203" s="22">
        <v>101.011</v>
      </c>
      <c r="GD203" s="22">
        <v>100.6966</v>
      </c>
      <c r="GE203" s="22">
        <v>100.6966</v>
      </c>
      <c r="GF203" s="22">
        <v>100.6966</v>
      </c>
      <c r="GG203" s="22">
        <v>101.66119999999999</v>
      </c>
      <c r="GH203" s="22">
        <v>101.66119999999999</v>
      </c>
      <c r="GI203" s="22">
        <v>101.66119999999999</v>
      </c>
      <c r="GJ203" s="22">
        <v>102.1463</v>
      </c>
      <c r="GK203" s="22">
        <v>102.1463</v>
      </c>
      <c r="GL203" s="22">
        <v>102.1463</v>
      </c>
      <c r="GM203" s="22">
        <v>101.64709999999999</v>
      </c>
      <c r="GN203" s="22">
        <v>101.64709999999999</v>
      </c>
      <c r="GO203" s="22">
        <v>101.64709999999999</v>
      </c>
      <c r="GP203" s="22">
        <v>102.7167</v>
      </c>
      <c r="GQ203" s="22">
        <v>102.7167</v>
      </c>
      <c r="GR203" s="22">
        <v>102.7167</v>
      </c>
      <c r="GS203" s="22">
        <v>102.3327</v>
      </c>
      <c r="GT203" s="22">
        <v>102.3327</v>
      </c>
      <c r="GU203" s="22">
        <v>102.3327</v>
      </c>
      <c r="GV203" s="22">
        <v>102.0971</v>
      </c>
      <c r="GW203" s="22">
        <v>102.0971</v>
      </c>
      <c r="GX203" s="22">
        <v>102.0971</v>
      </c>
      <c r="GY203" s="22">
        <v>102.5699</v>
      </c>
      <c r="GZ203" s="22">
        <v>102.5699</v>
      </c>
      <c r="HA203" s="22">
        <v>102.5699</v>
      </c>
      <c r="HB203" s="22">
        <v>101.59739999999999</v>
      </c>
      <c r="HC203" s="22">
        <v>101.59739999999999</v>
      </c>
      <c r="HD203" s="22">
        <v>101.59739999999999</v>
      </c>
      <c r="HE203" s="22">
        <v>101.74</v>
      </c>
      <c r="HF203" s="22">
        <v>101.74</v>
      </c>
      <c r="HG203" s="22">
        <v>101.74</v>
      </c>
      <c r="HH203" s="22">
        <v>101.0038</v>
      </c>
      <c r="HI203" s="22">
        <v>101.0038</v>
      </c>
      <c r="HJ203" s="22">
        <v>101.0038</v>
      </c>
      <c r="HK203" s="22">
        <v>100.8917</v>
      </c>
      <c r="HL203" s="22">
        <v>100.8917</v>
      </c>
      <c r="HM203" s="22">
        <v>100.8917</v>
      </c>
      <c r="HN203" s="22">
        <v>100.31359999999999</v>
      </c>
      <c r="HO203" s="22">
        <v>100.31359999999999</v>
      </c>
      <c r="HP203" s="22">
        <v>100.31359999999999</v>
      </c>
      <c r="HQ203" s="22">
        <v>100</v>
      </c>
      <c r="HR203" s="22">
        <v>100</v>
      </c>
      <c r="HS203" s="167">
        <v>100</v>
      </c>
      <c r="HT203" s="22">
        <v>99.9876</v>
      </c>
      <c r="HU203" s="4">
        <v>99.9876</v>
      </c>
      <c r="HV203" s="4">
        <v>99.9876</v>
      </c>
      <c r="HW203" s="4">
        <v>100.378</v>
      </c>
      <c r="HX203" s="4">
        <v>100.378</v>
      </c>
      <c r="HY203" s="4">
        <v>100.378</v>
      </c>
      <c r="HZ203" s="4">
        <v>98.924000000000007</v>
      </c>
      <c r="IA203" s="4">
        <v>98.924000000000007</v>
      </c>
      <c r="IB203" s="4">
        <v>98.924000000000007</v>
      </c>
      <c r="IC203" s="4">
        <v>100.85080000000001</v>
      </c>
      <c r="ID203" s="4">
        <v>100.85080000000001</v>
      </c>
      <c r="IE203" s="4">
        <v>100.85080000000001</v>
      </c>
      <c r="IF203" s="4">
        <v>99.516499999999994</v>
      </c>
      <c r="IG203" s="4">
        <v>99.516499999999994</v>
      </c>
      <c r="IH203" s="4">
        <v>99.516499999999994</v>
      </c>
      <c r="II203" s="4">
        <v>98.717299999999994</v>
      </c>
      <c r="IJ203" s="28">
        <v>98.717299999999994</v>
      </c>
    </row>
    <row r="204" spans="1:244" s="94" customFormat="1" ht="11.1" customHeight="1" x14ac:dyDescent="0.2">
      <c r="A204" s="95" t="s">
        <v>2403</v>
      </c>
      <c r="B204"/>
      <c r="C204" t="s">
        <v>5653</v>
      </c>
      <c r="D204" s="46" t="s">
        <v>112</v>
      </c>
      <c r="E204" s="58"/>
      <c r="F204" s="34"/>
      <c r="G204" s="34" t="str">
        <f>IF(LEFT($J$1,1)="1",VLOOKUP($A204,PPI_IPI_PGA_PGAI!$A:$I,2,FALSE),IF(LEFT($J$1,1)="2",VLOOKUP($A204,PPI_IPI_PGA_PGAI!$A:$I,3,FALSE),IF(LEFT($J$1,1)="3",VLOOKUP($A204,PPI_IPI_PGA_PGAI!$A:$I,4,FALSE),VLOOKUP($A204,PPI_IPI_PGA_PGAI!$A:$I,5,FALSE))))</f>
        <v>Elektrische Ausrüstungen</v>
      </c>
      <c r="H204" s="34"/>
      <c r="I204" s="34"/>
      <c r="J204" s="34"/>
      <c r="K204" s="34"/>
      <c r="L204" s="34"/>
      <c r="M204" s="34"/>
      <c r="N204" s="191"/>
      <c r="O204" s="5">
        <v>5.8292999999999999</v>
      </c>
      <c r="P204" s="22">
        <v>95.596000000000004</v>
      </c>
      <c r="Q204" s="22">
        <v>95.578699999999998</v>
      </c>
      <c r="R204" s="22">
        <v>95.596599999999995</v>
      </c>
      <c r="S204" s="22">
        <v>95.638999999999996</v>
      </c>
      <c r="T204" s="22">
        <v>95.683599999999998</v>
      </c>
      <c r="U204" s="22">
        <v>95.810400000000001</v>
      </c>
      <c r="V204" s="22">
        <v>95.828599999999994</v>
      </c>
      <c r="W204" s="22">
        <v>95.918800000000005</v>
      </c>
      <c r="X204" s="22">
        <v>95.920599999999993</v>
      </c>
      <c r="Y204" s="22">
        <v>96.001400000000004</v>
      </c>
      <c r="Z204" s="22">
        <v>96.180599999999998</v>
      </c>
      <c r="AA204" s="22">
        <v>96.828800000000001</v>
      </c>
      <c r="AB204" s="22">
        <v>96.819400000000002</v>
      </c>
      <c r="AC204" s="22">
        <v>96.5976</v>
      </c>
      <c r="AD204" s="22">
        <v>96.5</v>
      </c>
      <c r="AE204" s="22">
        <v>96.535799999999995</v>
      </c>
      <c r="AF204" s="22">
        <v>96.578100000000006</v>
      </c>
      <c r="AG204" s="22">
        <v>97.229399999999998</v>
      </c>
      <c r="AH204" s="22">
        <v>97.273799999999994</v>
      </c>
      <c r="AI204" s="22">
        <v>97.194100000000006</v>
      </c>
      <c r="AJ204" s="22">
        <v>97.2042</v>
      </c>
      <c r="AK204" s="22">
        <v>97.255300000000005</v>
      </c>
      <c r="AL204" s="22">
        <v>97.278400000000005</v>
      </c>
      <c r="AM204" s="22">
        <v>98.478999999999999</v>
      </c>
      <c r="AN204" s="22">
        <v>98.522599999999997</v>
      </c>
      <c r="AO204" s="22">
        <v>98.521299999999997</v>
      </c>
      <c r="AP204" s="22">
        <v>98.816599999999994</v>
      </c>
      <c r="AQ204" s="22">
        <v>98.9636</v>
      </c>
      <c r="AR204" s="22">
        <v>99.060400000000001</v>
      </c>
      <c r="AS204" s="22">
        <v>100.696</v>
      </c>
      <c r="AT204" s="22">
        <v>101.0506</v>
      </c>
      <c r="AU204" s="22">
        <v>101.2321</v>
      </c>
      <c r="AV204" s="22">
        <v>101.5986</v>
      </c>
      <c r="AW204" s="22">
        <v>101.6566</v>
      </c>
      <c r="AX204" s="22">
        <v>101.90779999999999</v>
      </c>
      <c r="AY204" s="22">
        <v>103.36369999999999</v>
      </c>
      <c r="AZ204" s="22">
        <v>104.26560000000001</v>
      </c>
      <c r="BA204" s="22">
        <v>105.14570000000001</v>
      </c>
      <c r="BB204" s="22">
        <v>105.4015</v>
      </c>
      <c r="BC204" s="22">
        <v>105.80329999999999</v>
      </c>
      <c r="BD204" s="22">
        <v>105.7942</v>
      </c>
      <c r="BE204" s="22">
        <v>106.9008</v>
      </c>
      <c r="BF204" s="22">
        <v>106.8395</v>
      </c>
      <c r="BG204" s="22">
        <v>106.45359999999999</v>
      </c>
      <c r="BH204" s="22">
        <v>106.081</v>
      </c>
      <c r="BI204" s="22">
        <v>105.52290000000001</v>
      </c>
      <c r="BJ204" s="22">
        <v>105.4415</v>
      </c>
      <c r="BK204" s="22">
        <v>106.806</v>
      </c>
      <c r="BL204" s="22">
        <v>107.7448</v>
      </c>
      <c r="BM204" s="22">
        <v>107.91370000000001</v>
      </c>
      <c r="BN204" s="22">
        <v>107.9877</v>
      </c>
      <c r="BO204" s="22">
        <v>108.19459999999999</v>
      </c>
      <c r="BP204" s="22">
        <v>107.8871</v>
      </c>
      <c r="BQ204" s="22">
        <v>108.5069</v>
      </c>
      <c r="BR204" s="22">
        <v>108.72669999999999</v>
      </c>
      <c r="BS204" s="22">
        <v>107.96259999999999</v>
      </c>
      <c r="BT204" s="22">
        <v>107.80759999999999</v>
      </c>
      <c r="BU204" s="22">
        <v>107.8891</v>
      </c>
      <c r="BV204" s="22">
        <v>108.18210000000001</v>
      </c>
      <c r="BW204" s="22">
        <v>109.56310000000001</v>
      </c>
      <c r="BX204" s="22">
        <v>109.65</v>
      </c>
      <c r="BY204" s="22">
        <v>109.65479999999999</v>
      </c>
      <c r="BZ204" s="22">
        <v>109.64870000000001</v>
      </c>
      <c r="CA204" s="22">
        <v>109.6765</v>
      </c>
      <c r="CB204" s="22">
        <v>109.5603</v>
      </c>
      <c r="CC204" s="22">
        <v>109.4105</v>
      </c>
      <c r="CD204" s="22">
        <v>108.6117</v>
      </c>
      <c r="CE204" s="22">
        <v>108.1455</v>
      </c>
      <c r="CF204" s="22">
        <v>107.4118</v>
      </c>
      <c r="CG204" s="22">
        <v>107.4033</v>
      </c>
      <c r="CH204" s="22">
        <v>107.524</v>
      </c>
      <c r="CI204" s="22">
        <v>105.84229999999999</v>
      </c>
      <c r="CJ204" s="22">
        <v>105.97709999999999</v>
      </c>
      <c r="CK204" s="22">
        <v>106.00449999999999</v>
      </c>
      <c r="CL204" s="22">
        <v>106.29900000000001</v>
      </c>
      <c r="CM204" s="22">
        <v>106.3531</v>
      </c>
      <c r="CN204" s="22">
        <v>106.7433</v>
      </c>
      <c r="CO204" s="22">
        <v>106.1189</v>
      </c>
      <c r="CP204" s="22">
        <v>106.1439</v>
      </c>
      <c r="CQ204" s="22">
        <v>106.2283</v>
      </c>
      <c r="CR204" s="22">
        <v>106.3835</v>
      </c>
      <c r="CS204" s="22">
        <v>106.5372</v>
      </c>
      <c r="CT204" s="22">
        <v>106.3117</v>
      </c>
      <c r="CU204" s="22">
        <v>106.0843</v>
      </c>
      <c r="CV204" s="22">
        <v>106.09050000000001</v>
      </c>
      <c r="CW204" s="22">
        <v>105.89230000000001</v>
      </c>
      <c r="CX204" s="22">
        <v>105.7702</v>
      </c>
      <c r="CY204" s="22">
        <v>105.6554</v>
      </c>
      <c r="CZ204" s="22">
        <v>105.8428</v>
      </c>
      <c r="DA204" s="22">
        <v>104.67319999999999</v>
      </c>
      <c r="DB204" s="22">
        <v>104.7332</v>
      </c>
      <c r="DC204" s="22">
        <v>104.86150000000001</v>
      </c>
      <c r="DD204" s="22">
        <v>105.1056</v>
      </c>
      <c r="DE204" s="22">
        <v>105.3022</v>
      </c>
      <c r="DF204" s="22">
        <v>105.35760000000001</v>
      </c>
      <c r="DG204" s="22">
        <v>105.35550000000001</v>
      </c>
      <c r="DH204" s="22">
        <v>105.19199999999999</v>
      </c>
      <c r="DI204" s="22">
        <v>104.70650000000001</v>
      </c>
      <c r="DJ204" s="22">
        <v>104.53700000000001</v>
      </c>
      <c r="DK204" s="22">
        <v>104.5851</v>
      </c>
      <c r="DL204" s="22">
        <v>104.2984</v>
      </c>
      <c r="DM204" s="22">
        <v>103.669</v>
      </c>
      <c r="DN204" s="22">
        <v>103.0384</v>
      </c>
      <c r="DO204" s="22">
        <v>103.1765</v>
      </c>
      <c r="DP204" s="22">
        <v>103.1893</v>
      </c>
      <c r="DQ204" s="22">
        <v>103.3036</v>
      </c>
      <c r="DR204" s="22">
        <v>103.5073</v>
      </c>
      <c r="DS204" s="22">
        <v>102.6717</v>
      </c>
      <c r="DT204" s="22">
        <v>102.5758</v>
      </c>
      <c r="DU204" s="22">
        <v>102.6234</v>
      </c>
      <c r="DV204" s="22">
        <v>102.45269999999999</v>
      </c>
      <c r="DW204" s="22">
        <v>102.4824</v>
      </c>
      <c r="DX204" s="22">
        <v>102.5269</v>
      </c>
      <c r="DY204" s="22">
        <v>103.0549</v>
      </c>
      <c r="DZ204" s="22">
        <v>102.9331</v>
      </c>
      <c r="EA204" s="22">
        <v>102.8109</v>
      </c>
      <c r="EB204" s="22">
        <v>102.91330000000001</v>
      </c>
      <c r="EC204" s="22">
        <v>102.8678</v>
      </c>
      <c r="ED204" s="22">
        <v>102.5964</v>
      </c>
      <c r="EE204" s="22">
        <v>102.1647</v>
      </c>
      <c r="EF204" s="22">
        <v>102.11020000000001</v>
      </c>
      <c r="EG204" s="22">
        <v>102.30119999999999</v>
      </c>
      <c r="EH204" s="22">
        <v>101.9828</v>
      </c>
      <c r="EI204" s="22">
        <v>102.297</v>
      </c>
      <c r="EJ204" s="22">
        <v>102.4432</v>
      </c>
      <c r="EK204" s="22">
        <v>101.6709</v>
      </c>
      <c r="EL204" s="22">
        <v>101.8242</v>
      </c>
      <c r="EM204" s="22">
        <v>101.68380000000001</v>
      </c>
      <c r="EN204" s="22">
        <v>101.4811</v>
      </c>
      <c r="EO204" s="22">
        <v>101.94710000000001</v>
      </c>
      <c r="EP204" s="22">
        <v>101.5181</v>
      </c>
      <c r="EQ204" s="22">
        <v>101.27500000000001</v>
      </c>
      <c r="ER204" s="22">
        <v>101.55110000000001</v>
      </c>
      <c r="ES204" s="22">
        <v>101.6951</v>
      </c>
      <c r="ET204" s="22">
        <v>101.55240000000001</v>
      </c>
      <c r="EU204" s="22">
        <v>101.5538</v>
      </c>
      <c r="EV204" s="22">
        <v>101.1468</v>
      </c>
      <c r="EW204" s="22">
        <v>101.80070000000001</v>
      </c>
      <c r="EX204" s="22">
        <v>101.37609999999999</v>
      </c>
      <c r="EY204" s="22">
        <v>101.62009999999999</v>
      </c>
      <c r="EZ204" s="22">
        <v>101.26600000000001</v>
      </c>
      <c r="FA204" s="22">
        <v>100.7512</v>
      </c>
      <c r="FB204" s="22">
        <v>100.4854</v>
      </c>
      <c r="FC204" s="22">
        <v>97.664199999999994</v>
      </c>
      <c r="FD204" s="22">
        <v>97.262900000000002</v>
      </c>
      <c r="FE204" s="22">
        <v>97.183199999999999</v>
      </c>
      <c r="FF204" s="22">
        <v>97.233500000000006</v>
      </c>
      <c r="FG204" s="22">
        <v>97.101399999999998</v>
      </c>
      <c r="FH204" s="22">
        <v>97.234399999999994</v>
      </c>
      <c r="FI204" s="22">
        <v>97.424700000000001</v>
      </c>
      <c r="FJ204" s="22">
        <v>97.771699999999996</v>
      </c>
      <c r="FK204" s="22">
        <v>97.629199999999997</v>
      </c>
      <c r="FL204" s="22">
        <v>97.5321</v>
      </c>
      <c r="FM204" s="22">
        <v>97.531999999999996</v>
      </c>
      <c r="FN204" s="22">
        <v>97.360600000000005</v>
      </c>
      <c r="FO204" s="22">
        <v>97.1584</v>
      </c>
      <c r="FP204" s="22">
        <v>97.209500000000006</v>
      </c>
      <c r="FQ204" s="22">
        <v>97.259600000000006</v>
      </c>
      <c r="FR204" s="22">
        <v>97.114500000000007</v>
      </c>
      <c r="FS204" s="22">
        <v>97.220399999999998</v>
      </c>
      <c r="FT204" s="22">
        <v>97.228999999999999</v>
      </c>
      <c r="FU204" s="22">
        <v>97.263599999999997</v>
      </c>
      <c r="FV204" s="22">
        <v>97.248500000000007</v>
      </c>
      <c r="FW204" s="22">
        <v>97.469700000000003</v>
      </c>
      <c r="FX204" s="22">
        <v>97.465000000000003</v>
      </c>
      <c r="FY204" s="22">
        <v>97.506</v>
      </c>
      <c r="FZ204" s="22">
        <v>97.536799999999999</v>
      </c>
      <c r="GA204" s="22">
        <v>97.390299999999996</v>
      </c>
      <c r="GB204" s="22">
        <v>97.477500000000006</v>
      </c>
      <c r="GC204" s="22">
        <v>97.418800000000005</v>
      </c>
      <c r="GD204" s="22">
        <v>97.283500000000004</v>
      </c>
      <c r="GE204" s="22">
        <v>97.474299999999999</v>
      </c>
      <c r="GF204" s="22">
        <v>97.639899999999997</v>
      </c>
      <c r="GG204" s="22">
        <v>98.540400000000005</v>
      </c>
      <c r="GH204" s="22">
        <v>98.731099999999998</v>
      </c>
      <c r="GI204" s="22">
        <v>98.747299999999996</v>
      </c>
      <c r="GJ204" s="22">
        <v>98.736699999999999</v>
      </c>
      <c r="GK204" s="22">
        <v>98.736699999999999</v>
      </c>
      <c r="GL204" s="22">
        <v>98.661500000000004</v>
      </c>
      <c r="GM204" s="22">
        <v>99.5351</v>
      </c>
      <c r="GN204" s="22">
        <v>99.846999999999994</v>
      </c>
      <c r="GO204" s="22">
        <v>99.802499999999995</v>
      </c>
      <c r="GP204" s="22">
        <v>99.764399999999995</v>
      </c>
      <c r="GQ204" s="22">
        <v>99.611099999999993</v>
      </c>
      <c r="GR204" s="22">
        <v>99.492900000000006</v>
      </c>
      <c r="GS204" s="22">
        <v>99.6905</v>
      </c>
      <c r="GT204" s="22">
        <v>99.731399999999994</v>
      </c>
      <c r="GU204" s="22">
        <v>99.6952</v>
      </c>
      <c r="GV204" s="22">
        <v>99.634900000000002</v>
      </c>
      <c r="GW204" s="22">
        <v>99.791499999999999</v>
      </c>
      <c r="GX204" s="22">
        <v>99.823499999999996</v>
      </c>
      <c r="GY204" s="22">
        <v>99.922399999999996</v>
      </c>
      <c r="GZ204" s="22">
        <v>100.0787</v>
      </c>
      <c r="HA204" s="22">
        <v>99.900099999999995</v>
      </c>
      <c r="HB204" s="22">
        <v>99.832700000000003</v>
      </c>
      <c r="HC204" s="22">
        <v>99.751999999999995</v>
      </c>
      <c r="HD204" s="22">
        <v>99.684799999999996</v>
      </c>
      <c r="HE204" s="22">
        <v>99.272000000000006</v>
      </c>
      <c r="HF204" s="22">
        <v>99.313500000000005</v>
      </c>
      <c r="HG204" s="22">
        <v>99.328999999999994</v>
      </c>
      <c r="HH204" s="22">
        <v>99.330600000000004</v>
      </c>
      <c r="HI204" s="22">
        <v>99.246200000000002</v>
      </c>
      <c r="HJ204" s="22">
        <v>99.1661</v>
      </c>
      <c r="HK204" s="22">
        <v>99.146900000000002</v>
      </c>
      <c r="HL204" s="22">
        <v>99.339500000000001</v>
      </c>
      <c r="HM204" s="22">
        <v>99.403300000000002</v>
      </c>
      <c r="HN204" s="22">
        <v>99.4876</v>
      </c>
      <c r="HO204" s="22">
        <v>99.6601</v>
      </c>
      <c r="HP204" s="22">
        <v>99.677000000000007</v>
      </c>
      <c r="HQ204" s="22">
        <v>99.844200000000001</v>
      </c>
      <c r="HR204" s="22">
        <v>99.847399999999993</v>
      </c>
      <c r="HS204" s="167">
        <v>100</v>
      </c>
      <c r="HT204" s="22">
        <v>100.07429999999999</v>
      </c>
      <c r="HU204" s="4">
        <v>100.09220000000001</v>
      </c>
      <c r="HV204" s="4">
        <v>100.27589999999999</v>
      </c>
      <c r="HW204" s="4">
        <v>101.4545</v>
      </c>
      <c r="HX204" s="4">
        <v>101.52370000000001</v>
      </c>
      <c r="HY204" s="4">
        <v>101.6931</v>
      </c>
      <c r="HZ204" s="4">
        <v>101.6836</v>
      </c>
      <c r="IA204" s="4">
        <v>101.6951</v>
      </c>
      <c r="IB204" s="4">
        <v>101.6688</v>
      </c>
      <c r="IC204" s="4">
        <v>102.31699999999999</v>
      </c>
      <c r="ID204" s="4">
        <v>102.4083</v>
      </c>
      <c r="IE204" s="4">
        <v>102.3884</v>
      </c>
      <c r="IF204" s="4">
        <v>102.7488</v>
      </c>
      <c r="IG204" s="4">
        <v>102.7617</v>
      </c>
      <c r="IH204" s="4">
        <v>102.8374</v>
      </c>
      <c r="II204" s="4">
        <v>105.26600000000001</v>
      </c>
      <c r="IJ204" s="28">
        <v>105.3237</v>
      </c>
    </row>
    <row r="205" spans="1:244" s="94" customFormat="1" ht="11.1" customHeight="1" x14ac:dyDescent="0.2">
      <c r="A205" s="95" t="s">
        <v>2404</v>
      </c>
      <c r="B205"/>
      <c r="C205" t="s">
        <v>5654</v>
      </c>
      <c r="D205" s="46" t="s">
        <v>113</v>
      </c>
      <c r="E205" s="58"/>
      <c r="F205" s="34"/>
      <c r="G205" s="34"/>
      <c r="H205" s="34"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34"/>
      <c r="J205" s="34"/>
      <c r="K205" s="34"/>
      <c r="L205" s="34"/>
      <c r="M205" s="34"/>
      <c r="N205" s="191"/>
      <c r="O205" s="5">
        <v>2.1419000000000001</v>
      </c>
      <c r="P205" s="22">
        <v>94.877499999999998</v>
      </c>
      <c r="Q205" s="22">
        <v>94.877499999999998</v>
      </c>
      <c r="R205" s="22">
        <v>94.877499999999998</v>
      </c>
      <c r="S205" s="22">
        <v>94.877499999999998</v>
      </c>
      <c r="T205" s="22">
        <v>94.877499999999998</v>
      </c>
      <c r="U205" s="22">
        <v>95.184899999999999</v>
      </c>
      <c r="V205" s="22">
        <v>95.147900000000007</v>
      </c>
      <c r="W205" s="22">
        <v>95.147900000000007</v>
      </c>
      <c r="X205" s="22">
        <v>95.147900000000007</v>
      </c>
      <c r="Y205" s="22">
        <v>95.147900000000007</v>
      </c>
      <c r="Z205" s="22">
        <v>95.147900000000007</v>
      </c>
      <c r="AA205" s="22">
        <v>95.657700000000006</v>
      </c>
      <c r="AB205" s="22">
        <v>95.657700000000006</v>
      </c>
      <c r="AC205" s="22">
        <v>95.657700000000006</v>
      </c>
      <c r="AD205" s="22">
        <v>95.657700000000006</v>
      </c>
      <c r="AE205" s="22">
        <v>95.657700000000006</v>
      </c>
      <c r="AF205" s="22">
        <v>95.657700000000006</v>
      </c>
      <c r="AG205" s="22">
        <v>96.730699999999999</v>
      </c>
      <c r="AH205" s="22">
        <v>96.828500000000005</v>
      </c>
      <c r="AI205" s="22">
        <v>96.828500000000005</v>
      </c>
      <c r="AJ205" s="22">
        <v>96.828500000000005</v>
      </c>
      <c r="AK205" s="22">
        <v>96.828500000000005</v>
      </c>
      <c r="AL205" s="22">
        <v>96.828500000000005</v>
      </c>
      <c r="AM205" s="22">
        <v>98.813299999999998</v>
      </c>
      <c r="AN205" s="22">
        <v>98.813299999999998</v>
      </c>
      <c r="AO205" s="22">
        <v>98.813299999999998</v>
      </c>
      <c r="AP205" s="22">
        <v>98.813299999999998</v>
      </c>
      <c r="AQ205" s="22">
        <v>98.813299999999998</v>
      </c>
      <c r="AR205" s="22">
        <v>98.813299999999998</v>
      </c>
      <c r="AS205" s="22">
        <v>101.4359</v>
      </c>
      <c r="AT205" s="22">
        <v>101.7307</v>
      </c>
      <c r="AU205" s="22">
        <v>101.7307</v>
      </c>
      <c r="AV205" s="22">
        <v>101.7307</v>
      </c>
      <c r="AW205" s="22">
        <v>101.7307</v>
      </c>
      <c r="AX205" s="22">
        <v>101.7307</v>
      </c>
      <c r="AY205" s="22">
        <v>103.78449999999999</v>
      </c>
      <c r="AZ205" s="22">
        <v>103.7914</v>
      </c>
      <c r="BA205" s="22">
        <v>103.7914</v>
      </c>
      <c r="BB205" s="22">
        <v>103.7914</v>
      </c>
      <c r="BC205" s="22">
        <v>103.7914</v>
      </c>
      <c r="BD205" s="22">
        <v>103.7914</v>
      </c>
      <c r="BE205" s="22">
        <v>105.77719999999999</v>
      </c>
      <c r="BF205" s="22">
        <v>105.77719999999999</v>
      </c>
      <c r="BG205" s="22">
        <v>105.77719999999999</v>
      </c>
      <c r="BH205" s="22">
        <v>105.77719999999999</v>
      </c>
      <c r="BI205" s="22">
        <v>105.77719999999999</v>
      </c>
      <c r="BJ205" s="22">
        <v>105.77719999999999</v>
      </c>
      <c r="BK205" s="22">
        <v>107.4884</v>
      </c>
      <c r="BL205" s="22">
        <v>107.569</v>
      </c>
      <c r="BM205" s="22">
        <v>107.569</v>
      </c>
      <c r="BN205" s="22">
        <v>107.569</v>
      </c>
      <c r="BO205" s="22">
        <v>107.569</v>
      </c>
      <c r="BP205" s="22">
        <v>107.569</v>
      </c>
      <c r="BQ205" s="22">
        <v>108.29389999999999</v>
      </c>
      <c r="BR205" s="22">
        <v>108.29389999999999</v>
      </c>
      <c r="BS205" s="22">
        <v>108.29389999999999</v>
      </c>
      <c r="BT205" s="22">
        <v>108.29389999999999</v>
      </c>
      <c r="BU205" s="22">
        <v>108.29389999999999</v>
      </c>
      <c r="BV205" s="22">
        <v>108.29389999999999</v>
      </c>
      <c r="BW205" s="22">
        <v>109.0385</v>
      </c>
      <c r="BX205" s="22">
        <v>109.0385</v>
      </c>
      <c r="BY205" s="22">
        <v>109.0385</v>
      </c>
      <c r="BZ205" s="22">
        <v>109.0385</v>
      </c>
      <c r="CA205" s="22">
        <v>109.0385</v>
      </c>
      <c r="CB205" s="22">
        <v>109.0385</v>
      </c>
      <c r="CC205" s="22">
        <v>109.0934</v>
      </c>
      <c r="CD205" s="22">
        <v>109.0637</v>
      </c>
      <c r="CE205" s="22">
        <v>109.0637</v>
      </c>
      <c r="CF205" s="22">
        <v>109.0637</v>
      </c>
      <c r="CG205" s="22">
        <v>109.0637</v>
      </c>
      <c r="CH205" s="22">
        <v>109.0637</v>
      </c>
      <c r="CI205" s="22">
        <v>106.1841</v>
      </c>
      <c r="CJ205" s="22">
        <v>106.1281</v>
      </c>
      <c r="CK205" s="22">
        <v>106.1281</v>
      </c>
      <c r="CL205" s="22">
        <v>106.1281</v>
      </c>
      <c r="CM205" s="22">
        <v>106.1281</v>
      </c>
      <c r="CN205" s="22">
        <v>106.1281</v>
      </c>
      <c r="CO205" s="22">
        <v>104.5515</v>
      </c>
      <c r="CP205" s="22">
        <v>104.5471</v>
      </c>
      <c r="CQ205" s="22">
        <v>104.5471</v>
      </c>
      <c r="CR205" s="22">
        <v>104.5471</v>
      </c>
      <c r="CS205" s="22">
        <v>104.5471</v>
      </c>
      <c r="CT205" s="22">
        <v>104.5471</v>
      </c>
      <c r="CU205" s="22">
        <v>103.0639</v>
      </c>
      <c r="CV205" s="22">
        <v>102.7925</v>
      </c>
      <c r="CW205" s="22">
        <v>102.7925</v>
      </c>
      <c r="CX205" s="22">
        <v>102.7925</v>
      </c>
      <c r="CY205" s="22">
        <v>102.7925</v>
      </c>
      <c r="CZ205" s="22">
        <v>102.7925</v>
      </c>
      <c r="DA205" s="22">
        <v>101.6819</v>
      </c>
      <c r="DB205" s="22">
        <v>101.6819</v>
      </c>
      <c r="DC205" s="22">
        <v>101.6819</v>
      </c>
      <c r="DD205" s="22">
        <v>101.6819</v>
      </c>
      <c r="DE205" s="22">
        <v>101.6819</v>
      </c>
      <c r="DF205" s="22">
        <v>101.6819</v>
      </c>
      <c r="DG205" s="22">
        <v>102.4126</v>
      </c>
      <c r="DH205" s="22">
        <v>102.4126</v>
      </c>
      <c r="DI205" s="22">
        <v>102.4126</v>
      </c>
      <c r="DJ205" s="22">
        <v>102.4126</v>
      </c>
      <c r="DK205" s="22">
        <v>102.4126</v>
      </c>
      <c r="DL205" s="22">
        <v>102.4126</v>
      </c>
      <c r="DM205" s="22">
        <v>100.3874</v>
      </c>
      <c r="DN205" s="22">
        <v>99.917599999999993</v>
      </c>
      <c r="DO205" s="22">
        <v>99.917599999999993</v>
      </c>
      <c r="DP205" s="22">
        <v>99.917599999999993</v>
      </c>
      <c r="DQ205" s="22">
        <v>99.917599999999993</v>
      </c>
      <c r="DR205" s="22">
        <v>99.917599999999993</v>
      </c>
      <c r="DS205" s="22">
        <v>99.512500000000003</v>
      </c>
      <c r="DT205" s="22">
        <v>99.4452</v>
      </c>
      <c r="DU205" s="22">
        <v>99.4452</v>
      </c>
      <c r="DV205" s="22">
        <v>99.4452</v>
      </c>
      <c r="DW205" s="22">
        <v>99.4452</v>
      </c>
      <c r="DX205" s="22">
        <v>99.4452</v>
      </c>
      <c r="DY205" s="22">
        <v>99.968199999999996</v>
      </c>
      <c r="DZ205" s="22">
        <v>99.968199999999996</v>
      </c>
      <c r="EA205" s="22">
        <v>99.968199999999996</v>
      </c>
      <c r="EB205" s="22">
        <v>99.968199999999996</v>
      </c>
      <c r="EC205" s="22">
        <v>99.968199999999996</v>
      </c>
      <c r="ED205" s="22">
        <v>99.968199999999996</v>
      </c>
      <c r="EE205" s="22">
        <v>99.271100000000004</v>
      </c>
      <c r="EF205" s="22">
        <v>99.271100000000004</v>
      </c>
      <c r="EG205" s="22">
        <v>99.271100000000004</v>
      </c>
      <c r="EH205" s="22">
        <v>99.271100000000004</v>
      </c>
      <c r="EI205" s="22">
        <v>99.271100000000004</v>
      </c>
      <c r="EJ205" s="22">
        <v>99.271100000000004</v>
      </c>
      <c r="EK205" s="22">
        <v>99.076899999999995</v>
      </c>
      <c r="EL205" s="22">
        <v>99.209299999999999</v>
      </c>
      <c r="EM205" s="22">
        <v>99.209299999999999</v>
      </c>
      <c r="EN205" s="22">
        <v>99.209299999999999</v>
      </c>
      <c r="EO205" s="22">
        <v>99.209299999999999</v>
      </c>
      <c r="EP205" s="22">
        <v>99.209299999999999</v>
      </c>
      <c r="EQ205" s="22">
        <v>99.421999999999997</v>
      </c>
      <c r="ER205" s="22">
        <v>99.421000000000006</v>
      </c>
      <c r="ES205" s="22">
        <v>99.421000000000006</v>
      </c>
      <c r="ET205" s="22">
        <v>99.421000000000006</v>
      </c>
      <c r="EU205" s="22">
        <v>99.421000000000006</v>
      </c>
      <c r="EV205" s="22">
        <v>99.421000000000006</v>
      </c>
      <c r="EW205" s="22">
        <v>99.164400000000001</v>
      </c>
      <c r="EX205" s="22">
        <v>99.164400000000001</v>
      </c>
      <c r="EY205" s="22">
        <v>99.164400000000001</v>
      </c>
      <c r="EZ205" s="22">
        <v>99.164400000000001</v>
      </c>
      <c r="FA205" s="22">
        <v>99.164400000000001</v>
      </c>
      <c r="FB205" s="22">
        <v>99.164400000000001</v>
      </c>
      <c r="FC205" s="22">
        <v>96.430599999999998</v>
      </c>
      <c r="FD205" s="22">
        <v>96.325999999999993</v>
      </c>
      <c r="FE205" s="22">
        <v>96.325999999999993</v>
      </c>
      <c r="FF205" s="22">
        <v>96.325999999999993</v>
      </c>
      <c r="FG205" s="22">
        <v>96.325999999999993</v>
      </c>
      <c r="FH205" s="22">
        <v>96.325999999999993</v>
      </c>
      <c r="FI205" s="22">
        <v>96.778599999999997</v>
      </c>
      <c r="FJ205" s="22">
        <v>96.775000000000006</v>
      </c>
      <c r="FK205" s="22">
        <v>96.775000000000006</v>
      </c>
      <c r="FL205" s="22">
        <v>96.775000000000006</v>
      </c>
      <c r="FM205" s="22">
        <v>96.775000000000006</v>
      </c>
      <c r="FN205" s="22">
        <v>96.775000000000006</v>
      </c>
      <c r="FO205" s="22">
        <v>96.695599999999999</v>
      </c>
      <c r="FP205" s="22">
        <v>96.695599999999999</v>
      </c>
      <c r="FQ205" s="22">
        <v>96.695599999999999</v>
      </c>
      <c r="FR205" s="22">
        <v>96.695599999999999</v>
      </c>
      <c r="FS205" s="22">
        <v>96.695599999999999</v>
      </c>
      <c r="FT205" s="22">
        <v>96.695599999999999</v>
      </c>
      <c r="FU205" s="22">
        <v>97.010199999999998</v>
      </c>
      <c r="FV205" s="22">
        <v>97.006299999999996</v>
      </c>
      <c r="FW205" s="22">
        <v>97.006299999999996</v>
      </c>
      <c r="FX205" s="22">
        <v>97.006299999999996</v>
      </c>
      <c r="FY205" s="22">
        <v>97.006299999999996</v>
      </c>
      <c r="FZ205" s="22">
        <v>97.006299999999996</v>
      </c>
      <c r="GA205" s="22">
        <v>96.761799999999994</v>
      </c>
      <c r="GB205" s="22">
        <v>96.895099999999999</v>
      </c>
      <c r="GC205" s="22">
        <v>96.895099999999999</v>
      </c>
      <c r="GD205" s="22">
        <v>96.895099999999999</v>
      </c>
      <c r="GE205" s="22">
        <v>96.895099999999999</v>
      </c>
      <c r="GF205" s="22">
        <v>96.895099999999999</v>
      </c>
      <c r="GG205" s="22">
        <v>98.0685</v>
      </c>
      <c r="GH205" s="22">
        <v>98.0685</v>
      </c>
      <c r="GI205" s="22">
        <v>98.0685</v>
      </c>
      <c r="GJ205" s="22">
        <v>98.0685</v>
      </c>
      <c r="GK205" s="22">
        <v>98.0685</v>
      </c>
      <c r="GL205" s="22">
        <v>98.0685</v>
      </c>
      <c r="GM205" s="22">
        <v>99.647400000000005</v>
      </c>
      <c r="GN205" s="22">
        <v>99.994500000000002</v>
      </c>
      <c r="GO205" s="22">
        <v>99.994500000000002</v>
      </c>
      <c r="GP205" s="22">
        <v>99.994500000000002</v>
      </c>
      <c r="GQ205" s="22">
        <v>99.994500000000002</v>
      </c>
      <c r="GR205" s="22">
        <v>99.994500000000002</v>
      </c>
      <c r="GS205" s="22">
        <v>100.38549999999999</v>
      </c>
      <c r="GT205" s="22">
        <v>100.38549999999999</v>
      </c>
      <c r="GU205" s="22">
        <v>100.38549999999999</v>
      </c>
      <c r="GV205" s="22">
        <v>100.38549999999999</v>
      </c>
      <c r="GW205" s="22">
        <v>100.38549999999999</v>
      </c>
      <c r="GX205" s="22">
        <v>100.38549999999999</v>
      </c>
      <c r="GY205" s="22">
        <v>99.986400000000003</v>
      </c>
      <c r="GZ205" s="22">
        <v>99.986400000000003</v>
      </c>
      <c r="HA205" s="22">
        <v>99.986400000000003</v>
      </c>
      <c r="HB205" s="22">
        <v>99.986400000000003</v>
      </c>
      <c r="HC205" s="22">
        <v>99.986400000000003</v>
      </c>
      <c r="HD205" s="22">
        <v>99.986400000000003</v>
      </c>
      <c r="HE205" s="22">
        <v>98.960400000000007</v>
      </c>
      <c r="HF205" s="22">
        <v>98.960400000000007</v>
      </c>
      <c r="HG205" s="22">
        <v>98.960400000000007</v>
      </c>
      <c r="HH205" s="22">
        <v>98.960400000000007</v>
      </c>
      <c r="HI205" s="22">
        <v>98.960400000000007</v>
      </c>
      <c r="HJ205" s="22">
        <v>98.960400000000007</v>
      </c>
      <c r="HK205" s="22">
        <v>99.659800000000004</v>
      </c>
      <c r="HL205" s="22">
        <v>100.0159</v>
      </c>
      <c r="HM205" s="22">
        <v>100.0159</v>
      </c>
      <c r="HN205" s="22">
        <v>100.0159</v>
      </c>
      <c r="HO205" s="22">
        <v>100.0159</v>
      </c>
      <c r="HP205" s="22">
        <v>100.0159</v>
      </c>
      <c r="HQ205" s="22">
        <v>100</v>
      </c>
      <c r="HR205" s="22">
        <v>100</v>
      </c>
      <c r="HS205" s="167">
        <v>100</v>
      </c>
      <c r="HT205" s="22">
        <v>100</v>
      </c>
      <c r="HU205" s="4">
        <v>100</v>
      </c>
      <c r="HV205" s="4">
        <v>100</v>
      </c>
      <c r="HW205" s="4">
        <v>101.6109</v>
      </c>
      <c r="HX205" s="4">
        <v>101.5878</v>
      </c>
      <c r="HY205" s="4">
        <v>101.5878</v>
      </c>
      <c r="HZ205" s="4">
        <v>101.5878</v>
      </c>
      <c r="IA205" s="4">
        <v>101.5878</v>
      </c>
      <c r="IB205" s="4">
        <v>101.5878</v>
      </c>
      <c r="IC205" s="4">
        <v>101.9894</v>
      </c>
      <c r="ID205" s="4">
        <v>102.15649999999999</v>
      </c>
      <c r="IE205" s="4">
        <v>102.15649999999999</v>
      </c>
      <c r="IF205" s="4">
        <v>102.15649999999999</v>
      </c>
      <c r="IG205" s="4">
        <v>102.15649999999999</v>
      </c>
      <c r="IH205" s="4">
        <v>102.15649999999999</v>
      </c>
      <c r="II205" s="4">
        <v>107.08369999999999</v>
      </c>
      <c r="IJ205" s="28">
        <v>107.0861</v>
      </c>
    </row>
    <row r="206" spans="1:244" s="94" customFormat="1" ht="11.1" customHeight="1" x14ac:dyDescent="0.2">
      <c r="A206" s="95" t="s">
        <v>2405</v>
      </c>
      <c r="B206"/>
      <c r="C206" t="s">
        <v>5655</v>
      </c>
      <c r="D206" s="46" t="s">
        <v>114</v>
      </c>
      <c r="E206" s="58"/>
      <c r="F206" s="34"/>
      <c r="G206" s="34"/>
      <c r="H206" s="34"/>
      <c r="I206" s="34" t="str">
        <f>IF(LEFT($J$1,1)="1",VLOOKUP($A206,PPI_IPI_PGA_PGAI!$A:$I,2,FALSE),IF(LEFT($J$1,1)="2",VLOOKUP($A206,PPI_IPI_PGA_PGAI!$A:$I,3,FALSE),IF(LEFT($J$1,1)="3",VLOOKUP($A206,PPI_IPI_PGA_PGAI!$A:$I,4,FALSE),VLOOKUP($A206,PPI_IPI_PGA_PGAI!$A:$I,5,FALSE))))</f>
        <v>Elektromotoren, Generatoren und Transformatoren</v>
      </c>
      <c r="J206" s="34"/>
      <c r="K206" s="34"/>
      <c r="L206" s="34"/>
      <c r="M206" s="34"/>
      <c r="N206" s="191"/>
      <c r="O206" s="5">
        <v>1.407</v>
      </c>
      <c r="P206" s="22">
        <v>95.2928</v>
      </c>
      <c r="Q206" s="22">
        <v>95.2928</v>
      </c>
      <c r="R206" s="22">
        <v>95.2928</v>
      </c>
      <c r="S206" s="22">
        <v>95.2928</v>
      </c>
      <c r="T206" s="22">
        <v>95.2928</v>
      </c>
      <c r="U206" s="22">
        <v>95.770300000000006</v>
      </c>
      <c r="V206" s="22">
        <v>95.714600000000004</v>
      </c>
      <c r="W206" s="22">
        <v>95.714600000000004</v>
      </c>
      <c r="X206" s="22">
        <v>95.714600000000004</v>
      </c>
      <c r="Y206" s="22">
        <v>95.714600000000004</v>
      </c>
      <c r="Z206" s="22">
        <v>95.714600000000004</v>
      </c>
      <c r="AA206" s="22">
        <v>96.814499999999995</v>
      </c>
      <c r="AB206" s="22">
        <v>96.814499999999995</v>
      </c>
      <c r="AC206" s="22">
        <v>96.814499999999995</v>
      </c>
      <c r="AD206" s="22">
        <v>96.814499999999995</v>
      </c>
      <c r="AE206" s="22">
        <v>96.814499999999995</v>
      </c>
      <c r="AF206" s="22">
        <v>96.814499999999995</v>
      </c>
      <c r="AG206" s="22">
        <v>98.215199999999996</v>
      </c>
      <c r="AH206" s="22">
        <v>98.323300000000003</v>
      </c>
      <c r="AI206" s="22">
        <v>98.323300000000003</v>
      </c>
      <c r="AJ206" s="22">
        <v>98.323300000000003</v>
      </c>
      <c r="AK206" s="22">
        <v>98.323300000000003</v>
      </c>
      <c r="AL206" s="22">
        <v>98.323300000000003</v>
      </c>
      <c r="AM206" s="22">
        <v>101.1018</v>
      </c>
      <c r="AN206" s="22">
        <v>101.1018</v>
      </c>
      <c r="AO206" s="22">
        <v>101.1018</v>
      </c>
      <c r="AP206" s="22">
        <v>101.1018</v>
      </c>
      <c r="AQ206" s="22">
        <v>101.1018</v>
      </c>
      <c r="AR206" s="22">
        <v>101.1018</v>
      </c>
      <c r="AS206" s="22">
        <v>104.988</v>
      </c>
      <c r="AT206" s="22">
        <v>105.3956</v>
      </c>
      <c r="AU206" s="22">
        <v>105.3956</v>
      </c>
      <c r="AV206" s="22">
        <v>105.3956</v>
      </c>
      <c r="AW206" s="22">
        <v>105.3956</v>
      </c>
      <c r="AX206" s="22">
        <v>105.3956</v>
      </c>
      <c r="AY206" s="22">
        <v>108.465</v>
      </c>
      <c r="AZ206" s="22">
        <v>108.465</v>
      </c>
      <c r="BA206" s="22">
        <v>108.465</v>
      </c>
      <c r="BB206" s="22">
        <v>108.465</v>
      </c>
      <c r="BC206" s="22">
        <v>108.465</v>
      </c>
      <c r="BD206" s="22">
        <v>108.465</v>
      </c>
      <c r="BE206" s="22">
        <v>111.2688</v>
      </c>
      <c r="BF206" s="22">
        <v>111.2688</v>
      </c>
      <c r="BG206" s="22">
        <v>111.2688</v>
      </c>
      <c r="BH206" s="22">
        <v>111.2688</v>
      </c>
      <c r="BI206" s="22">
        <v>111.2688</v>
      </c>
      <c r="BJ206" s="22">
        <v>111.2688</v>
      </c>
      <c r="BK206" s="22">
        <v>113.44</v>
      </c>
      <c r="BL206" s="22">
        <v>113.4837</v>
      </c>
      <c r="BM206" s="22">
        <v>113.4837</v>
      </c>
      <c r="BN206" s="22">
        <v>113.4837</v>
      </c>
      <c r="BO206" s="22">
        <v>113.4837</v>
      </c>
      <c r="BP206" s="22">
        <v>113.4837</v>
      </c>
      <c r="BQ206" s="22">
        <v>114.411</v>
      </c>
      <c r="BR206" s="22">
        <v>114.411</v>
      </c>
      <c r="BS206" s="22">
        <v>114.411</v>
      </c>
      <c r="BT206" s="22">
        <v>114.411</v>
      </c>
      <c r="BU206" s="22">
        <v>114.411</v>
      </c>
      <c r="BV206" s="22">
        <v>114.411</v>
      </c>
      <c r="BW206" s="22">
        <v>115.1829</v>
      </c>
      <c r="BX206" s="22">
        <v>115.1829</v>
      </c>
      <c r="BY206" s="22">
        <v>115.1829</v>
      </c>
      <c r="BZ206" s="22">
        <v>115.1829</v>
      </c>
      <c r="CA206" s="22">
        <v>115.1829</v>
      </c>
      <c r="CB206" s="22">
        <v>115.1829</v>
      </c>
      <c r="CC206" s="22">
        <v>115.209</v>
      </c>
      <c r="CD206" s="22">
        <v>115.209</v>
      </c>
      <c r="CE206" s="22">
        <v>115.209</v>
      </c>
      <c r="CF206" s="22">
        <v>115.209</v>
      </c>
      <c r="CG206" s="22">
        <v>115.209</v>
      </c>
      <c r="CH206" s="22">
        <v>115.209</v>
      </c>
      <c r="CI206" s="22">
        <v>110.5988</v>
      </c>
      <c r="CJ206" s="22">
        <v>110.5988</v>
      </c>
      <c r="CK206" s="22">
        <v>110.5988</v>
      </c>
      <c r="CL206" s="22">
        <v>110.5988</v>
      </c>
      <c r="CM206" s="22">
        <v>110.5988</v>
      </c>
      <c r="CN206" s="22">
        <v>110.5988</v>
      </c>
      <c r="CO206" s="22">
        <v>108.5021</v>
      </c>
      <c r="CP206" s="22">
        <v>108.5021</v>
      </c>
      <c r="CQ206" s="22">
        <v>108.5021</v>
      </c>
      <c r="CR206" s="22">
        <v>108.5021</v>
      </c>
      <c r="CS206" s="22">
        <v>108.5021</v>
      </c>
      <c r="CT206" s="22">
        <v>108.5021</v>
      </c>
      <c r="CU206" s="22">
        <v>105.7972</v>
      </c>
      <c r="CV206" s="22">
        <v>105.3888</v>
      </c>
      <c r="CW206" s="22">
        <v>105.3888</v>
      </c>
      <c r="CX206" s="22">
        <v>105.3888</v>
      </c>
      <c r="CY206" s="22">
        <v>105.3888</v>
      </c>
      <c r="CZ206" s="22">
        <v>105.3888</v>
      </c>
      <c r="DA206" s="22">
        <v>103.62430000000001</v>
      </c>
      <c r="DB206" s="22">
        <v>103.62430000000001</v>
      </c>
      <c r="DC206" s="22">
        <v>103.62430000000001</v>
      </c>
      <c r="DD206" s="22">
        <v>103.62430000000001</v>
      </c>
      <c r="DE206" s="22">
        <v>103.62430000000001</v>
      </c>
      <c r="DF206" s="22">
        <v>103.62430000000001</v>
      </c>
      <c r="DG206" s="22">
        <v>103.8188</v>
      </c>
      <c r="DH206" s="22">
        <v>103.8188</v>
      </c>
      <c r="DI206" s="22">
        <v>103.8188</v>
      </c>
      <c r="DJ206" s="22">
        <v>103.8188</v>
      </c>
      <c r="DK206" s="22">
        <v>103.8188</v>
      </c>
      <c r="DL206" s="22">
        <v>103.8188</v>
      </c>
      <c r="DM206" s="22">
        <v>102.7818</v>
      </c>
      <c r="DN206" s="22">
        <v>102.02200000000001</v>
      </c>
      <c r="DO206" s="22">
        <v>102.02200000000001</v>
      </c>
      <c r="DP206" s="22">
        <v>102.02200000000001</v>
      </c>
      <c r="DQ206" s="22">
        <v>102.02200000000001</v>
      </c>
      <c r="DR206" s="22">
        <v>102.02200000000001</v>
      </c>
      <c r="DS206" s="22">
        <v>102.0673</v>
      </c>
      <c r="DT206" s="22">
        <v>102.0673</v>
      </c>
      <c r="DU206" s="22">
        <v>102.0673</v>
      </c>
      <c r="DV206" s="22">
        <v>102.0673</v>
      </c>
      <c r="DW206" s="22">
        <v>102.0673</v>
      </c>
      <c r="DX206" s="22">
        <v>102.0673</v>
      </c>
      <c r="DY206" s="22">
        <v>102.1893</v>
      </c>
      <c r="DZ206" s="22">
        <v>102.1893</v>
      </c>
      <c r="EA206" s="22">
        <v>102.1893</v>
      </c>
      <c r="EB206" s="22">
        <v>102.1893</v>
      </c>
      <c r="EC206" s="22">
        <v>102.1893</v>
      </c>
      <c r="ED206" s="22">
        <v>102.1893</v>
      </c>
      <c r="EE206" s="22">
        <v>102.03449999999999</v>
      </c>
      <c r="EF206" s="22">
        <v>102.03449999999999</v>
      </c>
      <c r="EG206" s="22">
        <v>102.03449999999999</v>
      </c>
      <c r="EH206" s="22">
        <v>102.03449999999999</v>
      </c>
      <c r="EI206" s="22">
        <v>102.03449999999999</v>
      </c>
      <c r="EJ206" s="22">
        <v>102.03449999999999</v>
      </c>
      <c r="EK206" s="22">
        <v>102.02160000000001</v>
      </c>
      <c r="EL206" s="22">
        <v>102.02160000000001</v>
      </c>
      <c r="EM206" s="22">
        <v>102.02160000000001</v>
      </c>
      <c r="EN206" s="22">
        <v>102.02160000000001</v>
      </c>
      <c r="EO206" s="22">
        <v>102.02160000000001</v>
      </c>
      <c r="EP206" s="22">
        <v>102.02160000000001</v>
      </c>
      <c r="EQ206" s="22">
        <v>101.7953</v>
      </c>
      <c r="ER206" s="22">
        <v>101.7953</v>
      </c>
      <c r="ES206" s="22">
        <v>101.7953</v>
      </c>
      <c r="ET206" s="22">
        <v>101.7953</v>
      </c>
      <c r="EU206" s="22">
        <v>101.7953</v>
      </c>
      <c r="EV206" s="22">
        <v>101.7953</v>
      </c>
      <c r="EW206" s="22">
        <v>101.54949999999999</v>
      </c>
      <c r="EX206" s="22">
        <v>101.54949999999999</v>
      </c>
      <c r="EY206" s="22">
        <v>101.54949999999999</v>
      </c>
      <c r="EZ206" s="22">
        <v>101.54949999999999</v>
      </c>
      <c r="FA206" s="22">
        <v>101.54949999999999</v>
      </c>
      <c r="FB206" s="22">
        <v>101.54949999999999</v>
      </c>
      <c r="FC206" s="22">
        <v>98.003799999999998</v>
      </c>
      <c r="FD206" s="22">
        <v>97.834599999999995</v>
      </c>
      <c r="FE206" s="22">
        <v>97.834599999999995</v>
      </c>
      <c r="FF206" s="22">
        <v>97.834599999999995</v>
      </c>
      <c r="FG206" s="22">
        <v>97.834599999999995</v>
      </c>
      <c r="FH206" s="22">
        <v>97.834599999999995</v>
      </c>
      <c r="FI206" s="22">
        <v>98.632400000000004</v>
      </c>
      <c r="FJ206" s="22">
        <v>98.632400000000004</v>
      </c>
      <c r="FK206" s="22">
        <v>98.632400000000004</v>
      </c>
      <c r="FL206" s="22">
        <v>98.632400000000004</v>
      </c>
      <c r="FM206" s="22">
        <v>98.632400000000004</v>
      </c>
      <c r="FN206" s="22">
        <v>98.632400000000004</v>
      </c>
      <c r="FO206" s="22">
        <v>98.547600000000003</v>
      </c>
      <c r="FP206" s="22">
        <v>98.547600000000003</v>
      </c>
      <c r="FQ206" s="22">
        <v>98.547600000000003</v>
      </c>
      <c r="FR206" s="22">
        <v>98.547600000000003</v>
      </c>
      <c r="FS206" s="22">
        <v>98.547600000000003</v>
      </c>
      <c r="FT206" s="22">
        <v>98.547600000000003</v>
      </c>
      <c r="FU206" s="22">
        <v>98.3155</v>
      </c>
      <c r="FV206" s="22">
        <v>98.315399999999997</v>
      </c>
      <c r="FW206" s="22">
        <v>98.315399999999997</v>
      </c>
      <c r="FX206" s="22">
        <v>98.315399999999997</v>
      </c>
      <c r="FY206" s="22">
        <v>98.315399999999997</v>
      </c>
      <c r="FZ206" s="22">
        <v>98.315399999999997</v>
      </c>
      <c r="GA206" s="22">
        <v>98.230800000000002</v>
      </c>
      <c r="GB206" s="22">
        <v>98.424000000000007</v>
      </c>
      <c r="GC206" s="22">
        <v>98.424000000000007</v>
      </c>
      <c r="GD206" s="22">
        <v>98.424000000000007</v>
      </c>
      <c r="GE206" s="22">
        <v>98.424000000000007</v>
      </c>
      <c r="GF206" s="22">
        <v>98.424000000000007</v>
      </c>
      <c r="GG206" s="22">
        <v>99.602699999999999</v>
      </c>
      <c r="GH206" s="22">
        <v>99.602699999999999</v>
      </c>
      <c r="GI206" s="22">
        <v>99.602699999999999</v>
      </c>
      <c r="GJ206" s="22">
        <v>99.602699999999999</v>
      </c>
      <c r="GK206" s="22">
        <v>99.602699999999999</v>
      </c>
      <c r="GL206" s="22">
        <v>99.602699999999999</v>
      </c>
      <c r="GM206" s="22">
        <v>100.4867</v>
      </c>
      <c r="GN206" s="22">
        <v>100.5646</v>
      </c>
      <c r="GO206" s="22">
        <v>100.5646</v>
      </c>
      <c r="GP206" s="22">
        <v>100.5646</v>
      </c>
      <c r="GQ206" s="22">
        <v>100.5646</v>
      </c>
      <c r="GR206" s="22">
        <v>100.5646</v>
      </c>
      <c r="GS206" s="22">
        <v>101.08029999999999</v>
      </c>
      <c r="GT206" s="22">
        <v>101.08029999999999</v>
      </c>
      <c r="GU206" s="22">
        <v>101.08029999999999</v>
      </c>
      <c r="GV206" s="22">
        <v>101.08029999999999</v>
      </c>
      <c r="GW206" s="22">
        <v>101.08029999999999</v>
      </c>
      <c r="GX206" s="22">
        <v>101.08029999999999</v>
      </c>
      <c r="GY206" s="22">
        <v>100.1288</v>
      </c>
      <c r="GZ206" s="22">
        <v>100.1288</v>
      </c>
      <c r="HA206" s="22">
        <v>100.1288</v>
      </c>
      <c r="HB206" s="22">
        <v>100.1288</v>
      </c>
      <c r="HC206" s="22">
        <v>100.1288</v>
      </c>
      <c r="HD206" s="22">
        <v>100.1288</v>
      </c>
      <c r="HE206" s="22">
        <v>98.844800000000006</v>
      </c>
      <c r="HF206" s="22">
        <v>98.844800000000006</v>
      </c>
      <c r="HG206" s="22">
        <v>98.844800000000006</v>
      </c>
      <c r="HH206" s="22">
        <v>98.844800000000006</v>
      </c>
      <c r="HI206" s="22">
        <v>98.844800000000006</v>
      </c>
      <c r="HJ206" s="22">
        <v>98.844800000000006</v>
      </c>
      <c r="HK206" s="22">
        <v>99.552099999999996</v>
      </c>
      <c r="HL206" s="22">
        <v>100.06780000000001</v>
      </c>
      <c r="HM206" s="22">
        <v>100.06780000000001</v>
      </c>
      <c r="HN206" s="22">
        <v>100.06780000000001</v>
      </c>
      <c r="HO206" s="22">
        <v>100.06780000000001</v>
      </c>
      <c r="HP206" s="22">
        <v>100.06780000000001</v>
      </c>
      <c r="HQ206" s="22">
        <v>100</v>
      </c>
      <c r="HR206" s="22">
        <v>100</v>
      </c>
      <c r="HS206" s="167">
        <v>100</v>
      </c>
      <c r="HT206" s="22">
        <v>100</v>
      </c>
      <c r="HU206" s="4">
        <v>100</v>
      </c>
      <c r="HV206" s="4">
        <v>100</v>
      </c>
      <c r="HW206" s="4">
        <v>100.93640000000001</v>
      </c>
      <c r="HX206" s="4">
        <v>100.90130000000001</v>
      </c>
      <c r="HY206" s="4">
        <v>100.90130000000001</v>
      </c>
      <c r="HZ206" s="4">
        <v>100.90130000000001</v>
      </c>
      <c r="IA206" s="4">
        <v>100.90130000000001</v>
      </c>
      <c r="IB206" s="4">
        <v>100.90130000000001</v>
      </c>
      <c r="IC206" s="4">
        <v>102.73779999999999</v>
      </c>
      <c r="ID206" s="4">
        <v>102.9922</v>
      </c>
      <c r="IE206" s="4">
        <v>102.9922</v>
      </c>
      <c r="IF206" s="4">
        <v>102.9922</v>
      </c>
      <c r="IG206" s="4">
        <v>102.9922</v>
      </c>
      <c r="IH206" s="4">
        <v>102.9922</v>
      </c>
      <c r="II206" s="4">
        <v>108.66240000000001</v>
      </c>
      <c r="IJ206" s="28">
        <v>108.6661</v>
      </c>
    </row>
    <row r="207" spans="1:244" s="94" customFormat="1" ht="11.1" customHeight="1" x14ac:dyDescent="0.2">
      <c r="A207" s="95" t="s">
        <v>2406</v>
      </c>
      <c r="B207"/>
      <c r="C207" t="s">
        <v>5656</v>
      </c>
      <c r="D207" s="46" t="s">
        <v>115</v>
      </c>
      <c r="E207" s="58"/>
      <c r="F207" s="34"/>
      <c r="G207" s="34"/>
      <c r="H207" s="34"/>
      <c r="I207" s="34" t="str">
        <f>IF(LEFT($J$1,1)="1",VLOOKUP($A207,PPI_IPI_PGA_PGAI!$A:$I,2,FALSE),IF(LEFT($J$1,1)="2",VLOOKUP($A207,PPI_IPI_PGA_PGAI!$A:$I,3,FALSE),IF(LEFT($J$1,1)="3",VLOOKUP($A207,PPI_IPI_PGA_PGAI!$A:$I,4,FALSE),VLOOKUP($A207,PPI_IPI_PGA_PGAI!$A:$I,5,FALSE))))</f>
        <v>Elektrizitätsverteilungs- und -schalteinrichtungen</v>
      </c>
      <c r="J207" s="34"/>
      <c r="K207" s="34"/>
      <c r="L207" s="34"/>
      <c r="M207" s="34"/>
      <c r="N207" s="191"/>
      <c r="O207" s="5">
        <v>0.7349</v>
      </c>
      <c r="P207" s="22">
        <v>93.595600000000005</v>
      </c>
      <c r="Q207" s="22">
        <v>93.595600000000005</v>
      </c>
      <c r="R207" s="22">
        <v>93.595600000000005</v>
      </c>
      <c r="S207" s="22">
        <v>93.595600000000005</v>
      </c>
      <c r="T207" s="22">
        <v>93.595600000000005</v>
      </c>
      <c r="U207" s="22">
        <v>93.565799999999996</v>
      </c>
      <c r="V207" s="22">
        <v>93.565799999999996</v>
      </c>
      <c r="W207" s="22">
        <v>93.565799999999996</v>
      </c>
      <c r="X207" s="22">
        <v>93.565799999999996</v>
      </c>
      <c r="Y207" s="22">
        <v>93.565799999999996</v>
      </c>
      <c r="Z207" s="22">
        <v>93.565799999999996</v>
      </c>
      <c r="AA207" s="22">
        <v>92.910200000000003</v>
      </c>
      <c r="AB207" s="22">
        <v>92.910200000000003</v>
      </c>
      <c r="AC207" s="22">
        <v>92.910200000000003</v>
      </c>
      <c r="AD207" s="22">
        <v>92.910200000000003</v>
      </c>
      <c r="AE207" s="22">
        <v>92.910200000000003</v>
      </c>
      <c r="AF207" s="22">
        <v>92.910200000000003</v>
      </c>
      <c r="AG207" s="22">
        <v>93.332099999999997</v>
      </c>
      <c r="AH207" s="22">
        <v>93.409000000000006</v>
      </c>
      <c r="AI207" s="22">
        <v>93.409000000000006</v>
      </c>
      <c r="AJ207" s="22">
        <v>93.409000000000006</v>
      </c>
      <c r="AK207" s="22">
        <v>93.409000000000006</v>
      </c>
      <c r="AL207" s="22">
        <v>93.409000000000006</v>
      </c>
      <c r="AM207" s="22">
        <v>93.819900000000004</v>
      </c>
      <c r="AN207" s="22">
        <v>93.819900000000004</v>
      </c>
      <c r="AO207" s="22">
        <v>93.819900000000004</v>
      </c>
      <c r="AP207" s="22">
        <v>93.819900000000004</v>
      </c>
      <c r="AQ207" s="22">
        <v>93.819900000000004</v>
      </c>
      <c r="AR207" s="22">
        <v>93.819900000000004</v>
      </c>
      <c r="AS207" s="22">
        <v>93.938400000000001</v>
      </c>
      <c r="AT207" s="22">
        <v>94.009900000000002</v>
      </c>
      <c r="AU207" s="22">
        <v>94.009900000000002</v>
      </c>
      <c r="AV207" s="22">
        <v>94.009900000000002</v>
      </c>
      <c r="AW207" s="22">
        <v>94.009900000000002</v>
      </c>
      <c r="AX207" s="22">
        <v>94.009900000000002</v>
      </c>
      <c r="AY207" s="22">
        <v>94.051599999999993</v>
      </c>
      <c r="AZ207" s="22">
        <v>94.071899999999999</v>
      </c>
      <c r="BA207" s="22">
        <v>94.071899999999999</v>
      </c>
      <c r="BB207" s="22">
        <v>94.071899999999999</v>
      </c>
      <c r="BC207" s="22">
        <v>94.071899999999999</v>
      </c>
      <c r="BD207" s="22">
        <v>94.071899999999999</v>
      </c>
      <c r="BE207" s="22">
        <v>94.435500000000005</v>
      </c>
      <c r="BF207" s="22">
        <v>94.435500000000005</v>
      </c>
      <c r="BG207" s="22">
        <v>94.435500000000005</v>
      </c>
      <c r="BH207" s="22">
        <v>94.435500000000005</v>
      </c>
      <c r="BI207" s="22">
        <v>94.435500000000005</v>
      </c>
      <c r="BJ207" s="22">
        <v>94.435500000000005</v>
      </c>
      <c r="BK207" s="22">
        <v>95.231999999999999</v>
      </c>
      <c r="BL207" s="22">
        <v>95.384399999999999</v>
      </c>
      <c r="BM207" s="22">
        <v>95.384399999999999</v>
      </c>
      <c r="BN207" s="22">
        <v>95.384399999999999</v>
      </c>
      <c r="BO207" s="22">
        <v>95.384399999999999</v>
      </c>
      <c r="BP207" s="22">
        <v>95.384399999999999</v>
      </c>
      <c r="BQ207" s="22">
        <v>95.707599999999999</v>
      </c>
      <c r="BR207" s="22">
        <v>95.707599999999999</v>
      </c>
      <c r="BS207" s="22">
        <v>95.707599999999999</v>
      </c>
      <c r="BT207" s="22">
        <v>95.707599999999999</v>
      </c>
      <c r="BU207" s="22">
        <v>95.707599999999999</v>
      </c>
      <c r="BV207" s="22">
        <v>95.707599999999999</v>
      </c>
      <c r="BW207" s="22">
        <v>96.3947</v>
      </c>
      <c r="BX207" s="22">
        <v>96.3947</v>
      </c>
      <c r="BY207" s="22">
        <v>96.3947</v>
      </c>
      <c r="BZ207" s="22">
        <v>96.3947</v>
      </c>
      <c r="CA207" s="22">
        <v>96.3947</v>
      </c>
      <c r="CB207" s="22">
        <v>96.3947</v>
      </c>
      <c r="CC207" s="22">
        <v>96.505499999999998</v>
      </c>
      <c r="CD207" s="22">
        <v>96.417299999999997</v>
      </c>
      <c r="CE207" s="22">
        <v>96.417299999999997</v>
      </c>
      <c r="CF207" s="22">
        <v>96.417299999999997</v>
      </c>
      <c r="CG207" s="22">
        <v>96.417299999999997</v>
      </c>
      <c r="CH207" s="22">
        <v>96.417299999999997</v>
      </c>
      <c r="CI207" s="22">
        <v>96.963099999999997</v>
      </c>
      <c r="CJ207" s="22">
        <v>96.797399999999996</v>
      </c>
      <c r="CK207" s="22">
        <v>96.797399999999996</v>
      </c>
      <c r="CL207" s="22">
        <v>96.797399999999996</v>
      </c>
      <c r="CM207" s="22">
        <v>96.797399999999996</v>
      </c>
      <c r="CN207" s="22">
        <v>96.797399999999996</v>
      </c>
      <c r="CO207" s="22">
        <v>96.253900000000002</v>
      </c>
      <c r="CP207" s="22">
        <v>96.240499999999997</v>
      </c>
      <c r="CQ207" s="22">
        <v>96.240499999999997</v>
      </c>
      <c r="CR207" s="22">
        <v>96.240499999999997</v>
      </c>
      <c r="CS207" s="22">
        <v>96.240499999999997</v>
      </c>
      <c r="CT207" s="22">
        <v>96.240499999999997</v>
      </c>
      <c r="CU207" s="22">
        <v>97.172799999999995</v>
      </c>
      <c r="CV207" s="22">
        <v>97.172799999999995</v>
      </c>
      <c r="CW207" s="22">
        <v>97.172799999999995</v>
      </c>
      <c r="CX207" s="22">
        <v>97.172799999999995</v>
      </c>
      <c r="CY207" s="22">
        <v>97.172799999999995</v>
      </c>
      <c r="CZ207" s="22">
        <v>97.172799999999995</v>
      </c>
      <c r="DA207" s="22">
        <v>97.3566</v>
      </c>
      <c r="DB207" s="22">
        <v>97.3566</v>
      </c>
      <c r="DC207" s="22">
        <v>97.3566</v>
      </c>
      <c r="DD207" s="22">
        <v>97.3566</v>
      </c>
      <c r="DE207" s="22">
        <v>97.3566</v>
      </c>
      <c r="DF207" s="22">
        <v>97.3566</v>
      </c>
      <c r="DG207" s="22">
        <v>98.936099999999996</v>
      </c>
      <c r="DH207" s="22">
        <v>98.936099999999996</v>
      </c>
      <c r="DI207" s="22">
        <v>98.936099999999996</v>
      </c>
      <c r="DJ207" s="22">
        <v>98.936099999999996</v>
      </c>
      <c r="DK207" s="22">
        <v>98.936099999999996</v>
      </c>
      <c r="DL207" s="22">
        <v>98.936099999999996</v>
      </c>
      <c r="DM207" s="22">
        <v>95.354699999999994</v>
      </c>
      <c r="DN207" s="22">
        <v>95.354699999999994</v>
      </c>
      <c r="DO207" s="22">
        <v>95.354699999999994</v>
      </c>
      <c r="DP207" s="22">
        <v>95.354699999999994</v>
      </c>
      <c r="DQ207" s="22">
        <v>95.354699999999994</v>
      </c>
      <c r="DR207" s="22">
        <v>95.354699999999994</v>
      </c>
      <c r="DS207" s="22">
        <v>94.233900000000006</v>
      </c>
      <c r="DT207" s="22">
        <v>94.059399999999997</v>
      </c>
      <c r="DU207" s="22">
        <v>94.059399999999997</v>
      </c>
      <c r="DV207" s="22">
        <v>94.059399999999997</v>
      </c>
      <c r="DW207" s="22">
        <v>94.059399999999997</v>
      </c>
      <c r="DX207" s="22">
        <v>94.059399999999997</v>
      </c>
      <c r="DY207" s="22">
        <v>95.217500000000001</v>
      </c>
      <c r="DZ207" s="22">
        <v>95.217500000000001</v>
      </c>
      <c r="EA207" s="22">
        <v>95.217500000000001</v>
      </c>
      <c r="EB207" s="22">
        <v>95.217500000000001</v>
      </c>
      <c r="EC207" s="22">
        <v>95.217500000000001</v>
      </c>
      <c r="ED207" s="22">
        <v>95.217500000000001</v>
      </c>
      <c r="EE207" s="22">
        <v>93.6614</v>
      </c>
      <c r="EF207" s="22">
        <v>93.6614</v>
      </c>
      <c r="EG207" s="22">
        <v>93.6614</v>
      </c>
      <c r="EH207" s="22">
        <v>93.6614</v>
      </c>
      <c r="EI207" s="22">
        <v>93.6614</v>
      </c>
      <c r="EJ207" s="22">
        <v>93.6614</v>
      </c>
      <c r="EK207" s="22">
        <v>93.1798</v>
      </c>
      <c r="EL207" s="22">
        <v>93.522300000000001</v>
      </c>
      <c r="EM207" s="22">
        <v>93.522300000000001</v>
      </c>
      <c r="EN207" s="22">
        <v>93.522300000000001</v>
      </c>
      <c r="EO207" s="22">
        <v>93.522300000000001</v>
      </c>
      <c r="EP207" s="22">
        <v>93.522300000000001</v>
      </c>
      <c r="EQ207" s="22">
        <v>94.434299999999993</v>
      </c>
      <c r="ER207" s="22">
        <v>94.432000000000002</v>
      </c>
      <c r="ES207" s="22">
        <v>94.432000000000002</v>
      </c>
      <c r="ET207" s="22">
        <v>94.432000000000002</v>
      </c>
      <c r="EU207" s="22">
        <v>94.432000000000002</v>
      </c>
      <c r="EV207" s="22">
        <v>94.432000000000002</v>
      </c>
      <c r="EW207" s="22">
        <v>94.161100000000005</v>
      </c>
      <c r="EX207" s="22">
        <v>94.161100000000005</v>
      </c>
      <c r="EY207" s="22">
        <v>94.161100000000005</v>
      </c>
      <c r="EZ207" s="22">
        <v>94.161100000000005</v>
      </c>
      <c r="FA207" s="22">
        <v>94.161100000000005</v>
      </c>
      <c r="FB207" s="22">
        <v>94.161100000000005</v>
      </c>
      <c r="FC207" s="22">
        <v>92.758700000000005</v>
      </c>
      <c r="FD207" s="22">
        <v>92.758700000000005</v>
      </c>
      <c r="FE207" s="22">
        <v>92.758700000000005</v>
      </c>
      <c r="FF207" s="22">
        <v>92.758700000000005</v>
      </c>
      <c r="FG207" s="22">
        <v>92.758700000000005</v>
      </c>
      <c r="FH207" s="22">
        <v>92.758700000000005</v>
      </c>
      <c r="FI207" s="22">
        <v>92.653700000000001</v>
      </c>
      <c r="FJ207" s="22">
        <v>92.644400000000005</v>
      </c>
      <c r="FK207" s="22">
        <v>92.644400000000005</v>
      </c>
      <c r="FL207" s="22">
        <v>92.644400000000005</v>
      </c>
      <c r="FM207" s="22">
        <v>92.644400000000005</v>
      </c>
      <c r="FN207" s="22">
        <v>92.644400000000005</v>
      </c>
      <c r="FO207" s="22">
        <v>92.577100000000002</v>
      </c>
      <c r="FP207" s="22">
        <v>92.577100000000002</v>
      </c>
      <c r="FQ207" s="22">
        <v>92.577100000000002</v>
      </c>
      <c r="FR207" s="22">
        <v>92.577100000000002</v>
      </c>
      <c r="FS207" s="22">
        <v>92.577100000000002</v>
      </c>
      <c r="FT207" s="22">
        <v>92.577100000000002</v>
      </c>
      <c r="FU207" s="22">
        <v>94.107600000000005</v>
      </c>
      <c r="FV207" s="22">
        <v>94.094999999999999</v>
      </c>
      <c r="FW207" s="22">
        <v>94.094999999999999</v>
      </c>
      <c r="FX207" s="22">
        <v>94.094999999999999</v>
      </c>
      <c r="FY207" s="22">
        <v>94.094999999999999</v>
      </c>
      <c r="FZ207" s="22">
        <v>94.094999999999999</v>
      </c>
      <c r="GA207" s="22">
        <v>93.495000000000005</v>
      </c>
      <c r="GB207" s="22">
        <v>93.495000000000005</v>
      </c>
      <c r="GC207" s="22">
        <v>93.495000000000005</v>
      </c>
      <c r="GD207" s="22">
        <v>93.495000000000005</v>
      </c>
      <c r="GE207" s="22">
        <v>93.495000000000005</v>
      </c>
      <c r="GF207" s="22">
        <v>93.495000000000005</v>
      </c>
      <c r="GG207" s="22">
        <v>94.656499999999994</v>
      </c>
      <c r="GH207" s="22">
        <v>94.656499999999994</v>
      </c>
      <c r="GI207" s="22">
        <v>94.656499999999994</v>
      </c>
      <c r="GJ207" s="22">
        <v>94.656499999999994</v>
      </c>
      <c r="GK207" s="22">
        <v>94.656499999999994</v>
      </c>
      <c r="GL207" s="22">
        <v>94.656499999999994</v>
      </c>
      <c r="GM207" s="22">
        <v>97.781099999999995</v>
      </c>
      <c r="GN207" s="22">
        <v>98.726699999999994</v>
      </c>
      <c r="GO207" s="22">
        <v>98.726699999999994</v>
      </c>
      <c r="GP207" s="22">
        <v>98.726699999999994</v>
      </c>
      <c r="GQ207" s="22">
        <v>98.726699999999994</v>
      </c>
      <c r="GR207" s="22">
        <v>98.726699999999994</v>
      </c>
      <c r="GS207" s="22">
        <v>98.840199999999996</v>
      </c>
      <c r="GT207" s="22">
        <v>98.840199999999996</v>
      </c>
      <c r="GU207" s="22">
        <v>98.840199999999996</v>
      </c>
      <c r="GV207" s="22">
        <v>98.840199999999996</v>
      </c>
      <c r="GW207" s="22">
        <v>98.840199999999996</v>
      </c>
      <c r="GX207" s="22">
        <v>98.840199999999996</v>
      </c>
      <c r="GY207" s="22">
        <v>99.669700000000006</v>
      </c>
      <c r="GZ207" s="22">
        <v>99.669700000000006</v>
      </c>
      <c r="HA207" s="22">
        <v>99.669700000000006</v>
      </c>
      <c r="HB207" s="22">
        <v>99.669700000000006</v>
      </c>
      <c r="HC207" s="22">
        <v>99.669700000000006</v>
      </c>
      <c r="HD207" s="22">
        <v>99.669700000000006</v>
      </c>
      <c r="HE207" s="22">
        <v>99.217500000000001</v>
      </c>
      <c r="HF207" s="22">
        <v>99.217500000000001</v>
      </c>
      <c r="HG207" s="22">
        <v>99.217500000000001</v>
      </c>
      <c r="HH207" s="22">
        <v>99.217500000000001</v>
      </c>
      <c r="HI207" s="22">
        <v>99.217500000000001</v>
      </c>
      <c r="HJ207" s="22">
        <v>99.217500000000001</v>
      </c>
      <c r="HK207" s="22">
        <v>99.8994</v>
      </c>
      <c r="HL207" s="22">
        <v>99.900599999999997</v>
      </c>
      <c r="HM207" s="22">
        <v>99.900599999999997</v>
      </c>
      <c r="HN207" s="22">
        <v>99.900599999999997</v>
      </c>
      <c r="HO207" s="22">
        <v>99.900599999999997</v>
      </c>
      <c r="HP207" s="22">
        <v>99.900599999999997</v>
      </c>
      <c r="HQ207" s="22">
        <v>100</v>
      </c>
      <c r="HR207" s="22">
        <v>100</v>
      </c>
      <c r="HS207" s="167">
        <v>100</v>
      </c>
      <c r="HT207" s="22">
        <v>100</v>
      </c>
      <c r="HU207" s="4">
        <v>100</v>
      </c>
      <c r="HV207" s="4">
        <v>100</v>
      </c>
      <c r="HW207" s="4">
        <v>102.9023</v>
      </c>
      <c r="HX207" s="4">
        <v>102.9023</v>
      </c>
      <c r="HY207" s="4">
        <v>102.9023</v>
      </c>
      <c r="HZ207" s="4">
        <v>102.9023</v>
      </c>
      <c r="IA207" s="4">
        <v>102.9023</v>
      </c>
      <c r="IB207" s="4">
        <v>102.9023</v>
      </c>
      <c r="IC207" s="4">
        <v>100.5566</v>
      </c>
      <c r="ID207" s="4">
        <v>100.5566</v>
      </c>
      <c r="IE207" s="4">
        <v>100.5566</v>
      </c>
      <c r="IF207" s="4">
        <v>100.5566</v>
      </c>
      <c r="IG207" s="4">
        <v>100.5566</v>
      </c>
      <c r="IH207" s="4">
        <v>100.5566</v>
      </c>
      <c r="II207" s="4">
        <v>104.0612</v>
      </c>
      <c r="IJ207" s="28">
        <v>104.0612</v>
      </c>
    </row>
    <row r="208" spans="1:244" s="94" customFormat="1" ht="11.1" customHeight="1" x14ac:dyDescent="0.2">
      <c r="A208" s="95" t="s">
        <v>2408</v>
      </c>
      <c r="B208"/>
      <c r="C208" t="s">
        <v>5657</v>
      </c>
      <c r="D208" s="46" t="s">
        <v>116</v>
      </c>
      <c r="E208" s="58"/>
      <c r="F208" s="34"/>
      <c r="G208" s="34"/>
      <c r="H208" s="34" t="str">
        <f>IF(LEFT($J$1,1)="1",VLOOKUP($A208,PPI_IPI_PGA_PGAI!$A:$I,2,FALSE),IF(LEFT($J$1,1)="2",VLOOKUP($A208,PPI_IPI_PGA_PGAI!$A:$I,3,FALSE),IF(LEFT($J$1,1)="3",VLOOKUP($A208,PPI_IPI_PGA_PGAI!$A:$I,4,FALSE),VLOOKUP($A208,PPI_IPI_PGA_PGAI!$A:$I,5,FALSE))))</f>
        <v>Kabel und elektrisches Installationsmaterial</v>
      </c>
      <c r="I208" s="34"/>
      <c r="J208" s="34"/>
      <c r="K208" s="34"/>
      <c r="L208" s="34"/>
      <c r="M208" s="34"/>
      <c r="N208" s="191"/>
      <c r="O208" s="5">
        <v>1.8903000000000001</v>
      </c>
      <c r="P208" s="22">
        <v>73.120699999999999</v>
      </c>
      <c r="Q208" s="22">
        <v>72.9696</v>
      </c>
      <c r="R208" s="22">
        <v>73.126099999999994</v>
      </c>
      <c r="S208" s="22">
        <v>73.496200000000002</v>
      </c>
      <c r="T208" s="22">
        <v>73.887500000000003</v>
      </c>
      <c r="U208" s="22">
        <v>74.143199999999993</v>
      </c>
      <c r="V208" s="22">
        <v>74.367000000000004</v>
      </c>
      <c r="W208" s="22">
        <v>75.156000000000006</v>
      </c>
      <c r="X208" s="22">
        <v>75.171800000000005</v>
      </c>
      <c r="Y208" s="22">
        <v>75.879300000000001</v>
      </c>
      <c r="Z208" s="22">
        <v>77.446899999999999</v>
      </c>
      <c r="AA208" s="22">
        <v>81.4178</v>
      </c>
      <c r="AB208" s="22">
        <v>81.336500000000001</v>
      </c>
      <c r="AC208" s="22">
        <v>79.395300000000006</v>
      </c>
      <c r="AD208" s="22">
        <v>78.540599999999998</v>
      </c>
      <c r="AE208" s="22">
        <v>78.852999999999994</v>
      </c>
      <c r="AF208" s="22">
        <v>79.224800000000002</v>
      </c>
      <c r="AG208" s="22">
        <v>79.538399999999996</v>
      </c>
      <c r="AH208" s="22">
        <v>79.482600000000005</v>
      </c>
      <c r="AI208" s="22">
        <v>78.784300000000002</v>
      </c>
      <c r="AJ208" s="22">
        <v>78.872399999999999</v>
      </c>
      <c r="AK208" s="22">
        <v>79.319299999999998</v>
      </c>
      <c r="AL208" s="22">
        <v>79.522300000000001</v>
      </c>
      <c r="AM208" s="22">
        <v>79.841099999999997</v>
      </c>
      <c r="AN208" s="22">
        <v>80.221299999999999</v>
      </c>
      <c r="AO208" s="22">
        <v>80.211200000000005</v>
      </c>
      <c r="AP208" s="22">
        <v>82.7958</v>
      </c>
      <c r="AQ208" s="22">
        <v>84.081299999999999</v>
      </c>
      <c r="AR208" s="22">
        <v>84.929199999999994</v>
      </c>
      <c r="AS208" s="22">
        <v>86.666200000000003</v>
      </c>
      <c r="AT208" s="22">
        <v>88.024100000000004</v>
      </c>
      <c r="AU208" s="22">
        <v>89.611599999999996</v>
      </c>
      <c r="AV208" s="22">
        <v>92.819800000000001</v>
      </c>
      <c r="AW208" s="22">
        <v>93.328500000000005</v>
      </c>
      <c r="AX208" s="22">
        <v>95.5261</v>
      </c>
      <c r="AY208" s="22">
        <v>97.847999999999999</v>
      </c>
      <c r="AZ208" s="22">
        <v>105.7115</v>
      </c>
      <c r="BA208" s="22">
        <v>113.4156</v>
      </c>
      <c r="BB208" s="22">
        <v>115.6542</v>
      </c>
      <c r="BC208" s="22">
        <v>119.17010000000001</v>
      </c>
      <c r="BD208" s="22">
        <v>119.0912</v>
      </c>
      <c r="BE208" s="22">
        <v>119.09829999999999</v>
      </c>
      <c r="BF208" s="22">
        <v>119.13339999999999</v>
      </c>
      <c r="BG208" s="22">
        <v>115.7546</v>
      </c>
      <c r="BH208" s="22">
        <v>112.4937</v>
      </c>
      <c r="BI208" s="22">
        <v>107.608</v>
      </c>
      <c r="BJ208" s="22">
        <v>106.896</v>
      </c>
      <c r="BK208" s="22">
        <v>110.1208</v>
      </c>
      <c r="BL208" s="22">
        <v>117.9722</v>
      </c>
      <c r="BM208" s="22">
        <v>119.4503</v>
      </c>
      <c r="BN208" s="22">
        <v>120.09829999999999</v>
      </c>
      <c r="BO208" s="22">
        <v>121.9089</v>
      </c>
      <c r="BP208" s="22">
        <v>119.2165</v>
      </c>
      <c r="BQ208" s="22">
        <v>119.3891</v>
      </c>
      <c r="BR208" s="22">
        <v>121.3128</v>
      </c>
      <c r="BS208" s="22">
        <v>114.6254</v>
      </c>
      <c r="BT208" s="22">
        <v>113.2681</v>
      </c>
      <c r="BU208" s="22">
        <v>113.9819</v>
      </c>
      <c r="BV208" s="22">
        <v>116.54730000000001</v>
      </c>
      <c r="BW208" s="22">
        <v>115.9076</v>
      </c>
      <c r="BX208" s="22">
        <v>116.64960000000001</v>
      </c>
      <c r="BY208" s="22">
        <v>116.6908</v>
      </c>
      <c r="BZ208" s="22">
        <v>116.6387</v>
      </c>
      <c r="CA208" s="22">
        <v>116.8823</v>
      </c>
      <c r="CB208" s="22">
        <v>115.8647</v>
      </c>
      <c r="CC208" s="22">
        <v>113.9259</v>
      </c>
      <c r="CD208" s="22">
        <v>106.9344</v>
      </c>
      <c r="CE208" s="22">
        <v>102.8548</v>
      </c>
      <c r="CF208" s="22">
        <v>96.432400000000001</v>
      </c>
      <c r="CG208" s="22">
        <v>96.357699999999994</v>
      </c>
      <c r="CH208" s="22">
        <v>97.414900000000003</v>
      </c>
      <c r="CI208" s="22">
        <v>98.742400000000004</v>
      </c>
      <c r="CJ208" s="22">
        <v>100.63330000000001</v>
      </c>
      <c r="CK208" s="22">
        <v>100.8728</v>
      </c>
      <c r="CL208" s="22">
        <v>103.4516</v>
      </c>
      <c r="CM208" s="22">
        <v>103.9247</v>
      </c>
      <c r="CN208" s="22">
        <v>107.34010000000001</v>
      </c>
      <c r="CO208" s="22">
        <v>108.21259999999999</v>
      </c>
      <c r="CP208" s="22">
        <v>108.22069999999999</v>
      </c>
      <c r="CQ208" s="22">
        <v>108.9594</v>
      </c>
      <c r="CR208" s="22">
        <v>110.31789999999999</v>
      </c>
      <c r="CS208" s="22">
        <v>111.6645</v>
      </c>
      <c r="CT208" s="22">
        <v>109.69</v>
      </c>
      <c r="CU208" s="22">
        <v>112.2662</v>
      </c>
      <c r="CV208" s="22">
        <v>113.5586</v>
      </c>
      <c r="CW208" s="22">
        <v>111.8241</v>
      </c>
      <c r="CX208" s="22">
        <v>110.7555</v>
      </c>
      <c r="CY208" s="22">
        <v>109.7499</v>
      </c>
      <c r="CZ208" s="22">
        <v>111.3901</v>
      </c>
      <c r="DA208" s="22">
        <v>111.2436</v>
      </c>
      <c r="DB208" s="22">
        <v>112.276</v>
      </c>
      <c r="DC208" s="22">
        <v>113.401</v>
      </c>
      <c r="DD208" s="22">
        <v>114.36279999999999</v>
      </c>
      <c r="DE208" s="22">
        <v>115.1377</v>
      </c>
      <c r="DF208" s="22">
        <v>115.3561</v>
      </c>
      <c r="DG208" s="22">
        <v>113.8745</v>
      </c>
      <c r="DH208" s="22">
        <v>113.22969999999999</v>
      </c>
      <c r="DI208" s="22">
        <v>111.3159</v>
      </c>
      <c r="DJ208" s="22">
        <v>110.6481</v>
      </c>
      <c r="DK208" s="22">
        <v>110.8374</v>
      </c>
      <c r="DL208" s="22">
        <v>109.7073</v>
      </c>
      <c r="DM208" s="22">
        <v>111.44589999999999</v>
      </c>
      <c r="DN208" s="22">
        <v>109.9246</v>
      </c>
      <c r="DO208" s="22">
        <v>110.4687</v>
      </c>
      <c r="DP208" s="22">
        <v>110.5193</v>
      </c>
      <c r="DQ208" s="22">
        <v>110.96980000000001</v>
      </c>
      <c r="DR208" s="22">
        <v>111.7728</v>
      </c>
      <c r="DS208" s="22">
        <v>110.7034</v>
      </c>
      <c r="DT208" s="22">
        <v>110.4533</v>
      </c>
      <c r="DU208" s="22">
        <v>110.64109999999999</v>
      </c>
      <c r="DV208" s="22">
        <v>109.96810000000001</v>
      </c>
      <c r="DW208" s="22">
        <v>110.0853</v>
      </c>
      <c r="DX208" s="22">
        <v>110.261</v>
      </c>
      <c r="DY208" s="22">
        <v>110.771</v>
      </c>
      <c r="DZ208" s="22">
        <v>110.31180000000001</v>
      </c>
      <c r="EA208" s="22">
        <v>109.8305</v>
      </c>
      <c r="EB208" s="22">
        <v>110.2337</v>
      </c>
      <c r="EC208" s="22">
        <v>110.0543</v>
      </c>
      <c r="ED208" s="22">
        <v>108.98520000000001</v>
      </c>
      <c r="EE208" s="22">
        <v>108.0703</v>
      </c>
      <c r="EF208" s="22">
        <v>107.8549</v>
      </c>
      <c r="EG208" s="22">
        <v>108.6082</v>
      </c>
      <c r="EH208" s="22">
        <v>107.35290000000001</v>
      </c>
      <c r="EI208" s="22">
        <v>108.5916</v>
      </c>
      <c r="EJ208" s="22">
        <v>109.1679</v>
      </c>
      <c r="EK208" s="22">
        <v>106.92749999999999</v>
      </c>
      <c r="EL208" s="22">
        <v>107.2795</v>
      </c>
      <c r="EM208" s="22">
        <v>106.7264</v>
      </c>
      <c r="EN208" s="22">
        <v>105.92740000000001</v>
      </c>
      <c r="EO208" s="22">
        <v>107.7645</v>
      </c>
      <c r="EP208" s="22">
        <v>106.0735</v>
      </c>
      <c r="EQ208" s="22">
        <v>105.0087</v>
      </c>
      <c r="ER208" s="22">
        <v>105.5523</v>
      </c>
      <c r="ES208" s="22">
        <v>106.1202</v>
      </c>
      <c r="ET208" s="22">
        <v>105.55719999999999</v>
      </c>
      <c r="EU208" s="22">
        <v>105.5629</v>
      </c>
      <c r="EV208" s="22">
        <v>103.95910000000001</v>
      </c>
      <c r="EW208" s="22">
        <v>107.1024</v>
      </c>
      <c r="EX208" s="22">
        <v>105.42870000000001</v>
      </c>
      <c r="EY208" s="22">
        <v>106.39060000000001</v>
      </c>
      <c r="EZ208" s="22">
        <v>104.995</v>
      </c>
      <c r="FA208" s="22">
        <v>102.9654</v>
      </c>
      <c r="FB208" s="22">
        <v>101.9182</v>
      </c>
      <c r="FC208" s="22">
        <v>100.9774</v>
      </c>
      <c r="FD208" s="22">
        <v>99.650700000000001</v>
      </c>
      <c r="FE208" s="22">
        <v>99.336799999999997</v>
      </c>
      <c r="FF208" s="22">
        <v>99.535200000000003</v>
      </c>
      <c r="FG208" s="22">
        <v>99.014399999999995</v>
      </c>
      <c r="FH208" s="22">
        <v>99.538200000000003</v>
      </c>
      <c r="FI208" s="22">
        <v>99.539900000000003</v>
      </c>
      <c r="FJ208" s="22">
        <v>99.570300000000003</v>
      </c>
      <c r="FK208" s="22">
        <v>99.008600000000001</v>
      </c>
      <c r="FL208" s="22">
        <v>98.743700000000004</v>
      </c>
      <c r="FM208" s="22">
        <v>98.743499999999997</v>
      </c>
      <c r="FN208" s="22">
        <v>98.275400000000005</v>
      </c>
      <c r="FO208" s="22">
        <v>97.872</v>
      </c>
      <c r="FP208" s="22">
        <v>97.988500000000002</v>
      </c>
      <c r="FQ208" s="22">
        <v>98.125500000000002</v>
      </c>
      <c r="FR208" s="22">
        <v>97.729200000000006</v>
      </c>
      <c r="FS208" s="22">
        <v>98.0184</v>
      </c>
      <c r="FT208" s="22">
        <v>98.042000000000002</v>
      </c>
      <c r="FU208" s="22">
        <v>97.9084</v>
      </c>
      <c r="FV208" s="22">
        <v>97.871499999999997</v>
      </c>
      <c r="FW208" s="22">
        <v>98.475399999999993</v>
      </c>
      <c r="FX208" s="22">
        <v>98.462199999999996</v>
      </c>
      <c r="FY208" s="22">
        <v>98.574200000000005</v>
      </c>
      <c r="FZ208" s="22">
        <v>98.658299999999997</v>
      </c>
      <c r="GA208" s="22">
        <v>98.659199999999998</v>
      </c>
      <c r="GB208" s="22">
        <v>98.750699999999995</v>
      </c>
      <c r="GC208" s="22">
        <v>98.590500000000006</v>
      </c>
      <c r="GD208" s="22">
        <v>98.221100000000007</v>
      </c>
      <c r="GE208" s="22">
        <v>98.742099999999994</v>
      </c>
      <c r="GF208" s="22">
        <v>99.194100000000006</v>
      </c>
      <c r="GG208" s="22">
        <v>99.637799999999999</v>
      </c>
      <c r="GH208" s="22">
        <v>100.1584</v>
      </c>
      <c r="GI208" s="22">
        <v>100.2024</v>
      </c>
      <c r="GJ208" s="22">
        <v>100.17359999999999</v>
      </c>
      <c r="GK208" s="22">
        <v>100.1734</v>
      </c>
      <c r="GL208" s="22">
        <v>99.968299999999999</v>
      </c>
      <c r="GM208" s="22">
        <v>100.0643</v>
      </c>
      <c r="GN208" s="22">
        <v>100.5339</v>
      </c>
      <c r="GO208" s="22">
        <v>100.4123</v>
      </c>
      <c r="GP208" s="22">
        <v>100.3082</v>
      </c>
      <c r="GQ208" s="22">
        <v>99.889799999999994</v>
      </c>
      <c r="GR208" s="22">
        <v>99.566999999999993</v>
      </c>
      <c r="GS208" s="22">
        <v>99.556700000000006</v>
      </c>
      <c r="GT208" s="22">
        <v>99.668499999999995</v>
      </c>
      <c r="GU208" s="22">
        <v>99.569500000000005</v>
      </c>
      <c r="GV208" s="22">
        <v>99.405000000000001</v>
      </c>
      <c r="GW208" s="22">
        <v>99.832400000000007</v>
      </c>
      <c r="GX208" s="22">
        <v>99.919700000000006</v>
      </c>
      <c r="GY208" s="22">
        <v>99.922700000000006</v>
      </c>
      <c r="GZ208" s="22">
        <v>100.2469</v>
      </c>
      <c r="HA208" s="22">
        <v>99.759600000000006</v>
      </c>
      <c r="HB208" s="22">
        <v>99.575599999999994</v>
      </c>
      <c r="HC208" s="22">
        <v>99.3553</v>
      </c>
      <c r="HD208" s="22">
        <v>99.171599999999998</v>
      </c>
      <c r="HE208" s="22">
        <v>99.236699999999999</v>
      </c>
      <c r="HF208" s="22">
        <v>99.35</v>
      </c>
      <c r="HG208" s="22">
        <v>99.392300000000006</v>
      </c>
      <c r="HH208" s="22">
        <v>99.396600000000007</v>
      </c>
      <c r="HI208" s="22">
        <v>99.166200000000003</v>
      </c>
      <c r="HJ208" s="22">
        <v>98.947400000000002</v>
      </c>
      <c r="HK208" s="22">
        <v>98.586299999999994</v>
      </c>
      <c r="HL208" s="22">
        <v>98.541899999999998</v>
      </c>
      <c r="HM208" s="22">
        <v>98.715999999999994</v>
      </c>
      <c r="HN208" s="22">
        <v>98.946399999999997</v>
      </c>
      <c r="HO208" s="22">
        <v>99.417000000000002</v>
      </c>
      <c r="HP208" s="22">
        <v>99.463300000000004</v>
      </c>
      <c r="HQ208" s="22">
        <v>99.5749</v>
      </c>
      <c r="HR208" s="22">
        <v>99.583500000000001</v>
      </c>
      <c r="HS208" s="167">
        <v>100</v>
      </c>
      <c r="HT208" s="22">
        <v>100.2291</v>
      </c>
      <c r="HU208" s="4">
        <v>100.28440000000001</v>
      </c>
      <c r="HV208" s="4">
        <v>100.8507</v>
      </c>
      <c r="HW208" s="4">
        <v>102.083</v>
      </c>
      <c r="HX208" s="4">
        <v>102.32259999999999</v>
      </c>
      <c r="HY208" s="4">
        <v>102.845</v>
      </c>
      <c r="HZ208" s="4">
        <v>102.8154</v>
      </c>
      <c r="IA208" s="4">
        <v>102.8511</v>
      </c>
      <c r="IB208" s="4">
        <v>102.77</v>
      </c>
      <c r="IC208" s="4">
        <v>104.1952</v>
      </c>
      <c r="ID208" s="4">
        <v>104.28740000000001</v>
      </c>
      <c r="IE208" s="4">
        <v>104.2259</v>
      </c>
      <c r="IF208" s="4">
        <v>105.3373</v>
      </c>
      <c r="IG208" s="4">
        <v>105.377</v>
      </c>
      <c r="IH208" s="4">
        <v>105.6104</v>
      </c>
      <c r="II208" s="4">
        <v>105.8817</v>
      </c>
      <c r="IJ208" s="28">
        <v>106.0264</v>
      </c>
    </row>
    <row r="209" spans="1:244" s="94" customFormat="1" ht="11.1" customHeight="1" x14ac:dyDescent="0.2">
      <c r="A209" s="95" t="s">
        <v>2412</v>
      </c>
      <c r="B209"/>
      <c r="C209" t="s">
        <v>5658</v>
      </c>
      <c r="D209" s="46" t="s">
        <v>117</v>
      </c>
      <c r="E209" s="58"/>
      <c r="F209" s="34"/>
      <c r="G209" s="34"/>
      <c r="H209" s="34" t="str">
        <f>IF(LEFT($J$1,1)="1",VLOOKUP($A209,PPI_IPI_PGA_PGAI!$A:$I,2,FALSE),IF(LEFT($J$1,1)="2",VLOOKUP($A209,PPI_IPI_PGA_PGAI!$A:$I,3,FALSE),IF(LEFT($J$1,1)="3",VLOOKUP($A209,PPI_IPI_PGA_PGAI!$A:$I,4,FALSE),VLOOKUP($A209,PPI_IPI_PGA_PGAI!$A:$I,5,FALSE))))</f>
        <v>Elektrische Lampen und Leuchten</v>
      </c>
      <c r="I209" s="34"/>
      <c r="J209" s="34"/>
      <c r="K209" s="34"/>
      <c r="L209" s="34"/>
      <c r="M209" s="34"/>
      <c r="N209" s="191"/>
      <c r="O209" s="5">
        <v>0.1643</v>
      </c>
      <c r="P209" s="22">
        <v>94.135099999999994</v>
      </c>
      <c r="Q209" s="22">
        <v>94.135099999999994</v>
      </c>
      <c r="R209" s="22">
        <v>94.135099999999994</v>
      </c>
      <c r="S209" s="22">
        <v>94.135099999999994</v>
      </c>
      <c r="T209" s="22">
        <v>94.135099999999994</v>
      </c>
      <c r="U209" s="22">
        <v>94.125600000000006</v>
      </c>
      <c r="V209" s="22">
        <v>94.439300000000003</v>
      </c>
      <c r="W209" s="22">
        <v>94.439300000000003</v>
      </c>
      <c r="X209" s="22">
        <v>94.439300000000003</v>
      </c>
      <c r="Y209" s="22">
        <v>94.439300000000003</v>
      </c>
      <c r="Z209" s="22">
        <v>94.439300000000003</v>
      </c>
      <c r="AA209" s="22">
        <v>94.302300000000002</v>
      </c>
      <c r="AB209" s="22">
        <v>94.302300000000002</v>
      </c>
      <c r="AC209" s="22">
        <v>94.302300000000002</v>
      </c>
      <c r="AD209" s="22">
        <v>94.302300000000002</v>
      </c>
      <c r="AE209" s="22">
        <v>94.302300000000002</v>
      </c>
      <c r="AF209" s="22">
        <v>94.302300000000002</v>
      </c>
      <c r="AG209" s="22">
        <v>92.748699999999999</v>
      </c>
      <c r="AH209" s="22">
        <v>92.748699999999999</v>
      </c>
      <c r="AI209" s="22">
        <v>92.748699999999999</v>
      </c>
      <c r="AJ209" s="22">
        <v>92.748699999999999</v>
      </c>
      <c r="AK209" s="22">
        <v>92.748699999999999</v>
      </c>
      <c r="AL209" s="22">
        <v>92.748699999999999</v>
      </c>
      <c r="AM209" s="22">
        <v>95.174899999999994</v>
      </c>
      <c r="AN209" s="22">
        <v>95.174899999999994</v>
      </c>
      <c r="AO209" s="22">
        <v>95.174899999999994</v>
      </c>
      <c r="AP209" s="22">
        <v>95.174899999999994</v>
      </c>
      <c r="AQ209" s="22">
        <v>95.174899999999994</v>
      </c>
      <c r="AR209" s="22">
        <v>95.174899999999994</v>
      </c>
      <c r="AS209" s="22">
        <v>95.121700000000004</v>
      </c>
      <c r="AT209" s="22">
        <v>95.121700000000004</v>
      </c>
      <c r="AU209" s="22">
        <v>95.121700000000004</v>
      </c>
      <c r="AV209" s="22">
        <v>95.121700000000004</v>
      </c>
      <c r="AW209" s="22">
        <v>95.121700000000004</v>
      </c>
      <c r="AX209" s="22">
        <v>95.121700000000004</v>
      </c>
      <c r="AY209" s="22">
        <v>95.216300000000004</v>
      </c>
      <c r="AZ209" s="22">
        <v>95.216300000000004</v>
      </c>
      <c r="BA209" s="22">
        <v>95.216300000000004</v>
      </c>
      <c r="BB209" s="22">
        <v>95.216300000000004</v>
      </c>
      <c r="BC209" s="22">
        <v>95.216300000000004</v>
      </c>
      <c r="BD209" s="22">
        <v>95.216300000000004</v>
      </c>
      <c r="BE209" s="22">
        <v>97.368200000000002</v>
      </c>
      <c r="BF209" s="22">
        <v>97.368200000000002</v>
      </c>
      <c r="BG209" s="22">
        <v>97.368200000000002</v>
      </c>
      <c r="BH209" s="22">
        <v>97.368200000000002</v>
      </c>
      <c r="BI209" s="22">
        <v>97.368200000000002</v>
      </c>
      <c r="BJ209" s="22">
        <v>97.368200000000002</v>
      </c>
      <c r="BK209" s="22">
        <v>97.802199999999999</v>
      </c>
      <c r="BL209" s="22">
        <v>97.802199999999999</v>
      </c>
      <c r="BM209" s="22">
        <v>97.802199999999999</v>
      </c>
      <c r="BN209" s="22">
        <v>97.802199999999999</v>
      </c>
      <c r="BO209" s="22">
        <v>97.802199999999999</v>
      </c>
      <c r="BP209" s="22">
        <v>97.802199999999999</v>
      </c>
      <c r="BQ209" s="22">
        <v>98.449399999999997</v>
      </c>
      <c r="BR209" s="22">
        <v>98.449399999999997</v>
      </c>
      <c r="BS209" s="22">
        <v>98.449399999999997</v>
      </c>
      <c r="BT209" s="22">
        <v>98.449399999999997</v>
      </c>
      <c r="BU209" s="22">
        <v>98.449399999999997</v>
      </c>
      <c r="BV209" s="22">
        <v>98.449399999999997</v>
      </c>
      <c r="BW209" s="22">
        <v>100.30329999999999</v>
      </c>
      <c r="BX209" s="22">
        <v>100.361</v>
      </c>
      <c r="BY209" s="22">
        <v>100.361</v>
      </c>
      <c r="BZ209" s="22">
        <v>100.361</v>
      </c>
      <c r="CA209" s="22">
        <v>100.361</v>
      </c>
      <c r="CB209" s="22">
        <v>100.361</v>
      </c>
      <c r="CC209" s="22">
        <v>101.5406</v>
      </c>
      <c r="CD209" s="22">
        <v>101.5406</v>
      </c>
      <c r="CE209" s="22">
        <v>101.5406</v>
      </c>
      <c r="CF209" s="22">
        <v>101.5406</v>
      </c>
      <c r="CG209" s="22">
        <v>101.5406</v>
      </c>
      <c r="CH209" s="22">
        <v>101.5406</v>
      </c>
      <c r="CI209" s="22">
        <v>101.5761</v>
      </c>
      <c r="CJ209" s="22">
        <v>101.5761</v>
      </c>
      <c r="CK209" s="22">
        <v>101.5761</v>
      </c>
      <c r="CL209" s="22">
        <v>101.5761</v>
      </c>
      <c r="CM209" s="22">
        <v>101.5761</v>
      </c>
      <c r="CN209" s="22">
        <v>101.5761</v>
      </c>
      <c r="CO209" s="22">
        <v>101.521</v>
      </c>
      <c r="CP209" s="22">
        <v>102.20229999999999</v>
      </c>
      <c r="CQ209" s="22">
        <v>102.20229999999999</v>
      </c>
      <c r="CR209" s="22">
        <v>102.20229999999999</v>
      </c>
      <c r="CS209" s="22">
        <v>102.20229999999999</v>
      </c>
      <c r="CT209" s="22">
        <v>102.20229999999999</v>
      </c>
      <c r="CU209" s="22">
        <v>102.31659999999999</v>
      </c>
      <c r="CV209" s="22">
        <v>102.31659999999999</v>
      </c>
      <c r="CW209" s="22">
        <v>102.31659999999999</v>
      </c>
      <c r="CX209" s="22">
        <v>102.31659999999999</v>
      </c>
      <c r="CY209" s="22">
        <v>102.31659999999999</v>
      </c>
      <c r="CZ209" s="22">
        <v>102.31659999999999</v>
      </c>
      <c r="DA209" s="22">
        <v>101.7085</v>
      </c>
      <c r="DB209" s="22">
        <v>101.7085</v>
      </c>
      <c r="DC209" s="22">
        <v>101.7085</v>
      </c>
      <c r="DD209" s="22">
        <v>101.7085</v>
      </c>
      <c r="DE209" s="22">
        <v>101.7085</v>
      </c>
      <c r="DF209" s="22">
        <v>101.7085</v>
      </c>
      <c r="DG209" s="22">
        <v>101.81740000000001</v>
      </c>
      <c r="DH209" s="22">
        <v>101.81740000000001</v>
      </c>
      <c r="DI209" s="22">
        <v>101.81740000000001</v>
      </c>
      <c r="DJ209" s="22">
        <v>101.81740000000001</v>
      </c>
      <c r="DK209" s="22">
        <v>101.81740000000001</v>
      </c>
      <c r="DL209" s="22">
        <v>101.81740000000001</v>
      </c>
      <c r="DM209" s="22">
        <v>101.2081</v>
      </c>
      <c r="DN209" s="22">
        <v>100.7377</v>
      </c>
      <c r="DO209" s="22">
        <v>100.7377</v>
      </c>
      <c r="DP209" s="22">
        <v>100.7377</v>
      </c>
      <c r="DQ209" s="22">
        <v>100.7377</v>
      </c>
      <c r="DR209" s="22">
        <v>100.7377</v>
      </c>
      <c r="DS209" s="22">
        <v>100.7026</v>
      </c>
      <c r="DT209" s="22">
        <v>100.7026</v>
      </c>
      <c r="DU209" s="22">
        <v>100.7026</v>
      </c>
      <c r="DV209" s="22">
        <v>100.7026</v>
      </c>
      <c r="DW209" s="22">
        <v>100.7026</v>
      </c>
      <c r="DX209" s="22">
        <v>100.7026</v>
      </c>
      <c r="DY209" s="22">
        <v>101.1459</v>
      </c>
      <c r="DZ209" s="22">
        <v>101.1459</v>
      </c>
      <c r="EA209" s="22">
        <v>101.1459</v>
      </c>
      <c r="EB209" s="22">
        <v>101.1459</v>
      </c>
      <c r="EC209" s="22">
        <v>101.1459</v>
      </c>
      <c r="ED209" s="22">
        <v>101.1459</v>
      </c>
      <c r="EE209" s="22">
        <v>101.0553</v>
      </c>
      <c r="EF209" s="22">
        <v>101.0553</v>
      </c>
      <c r="EG209" s="22">
        <v>101.0553</v>
      </c>
      <c r="EH209" s="22">
        <v>101.0553</v>
      </c>
      <c r="EI209" s="22">
        <v>101.0553</v>
      </c>
      <c r="EJ209" s="22">
        <v>101.0553</v>
      </c>
      <c r="EK209" s="22">
        <v>100.6837</v>
      </c>
      <c r="EL209" s="22">
        <v>100.6837</v>
      </c>
      <c r="EM209" s="22">
        <v>100.6837</v>
      </c>
      <c r="EN209" s="22">
        <v>100.6837</v>
      </c>
      <c r="EO209" s="22">
        <v>100.6837</v>
      </c>
      <c r="EP209" s="22">
        <v>100.6837</v>
      </c>
      <c r="EQ209" s="22">
        <v>100.4509</v>
      </c>
      <c r="ER209" s="22">
        <v>100.4391</v>
      </c>
      <c r="ES209" s="22">
        <v>100.4391</v>
      </c>
      <c r="ET209" s="22">
        <v>100.4391</v>
      </c>
      <c r="EU209" s="22">
        <v>100.4391</v>
      </c>
      <c r="EV209" s="22">
        <v>100.4391</v>
      </c>
      <c r="EW209" s="22">
        <v>100.5594</v>
      </c>
      <c r="EX209" s="22">
        <v>100.5594</v>
      </c>
      <c r="EY209" s="22">
        <v>100.5594</v>
      </c>
      <c r="EZ209" s="22">
        <v>100.5594</v>
      </c>
      <c r="FA209" s="22">
        <v>100.5594</v>
      </c>
      <c r="FB209" s="22">
        <v>100.5594</v>
      </c>
      <c r="FC209" s="22">
        <v>98.243799999999993</v>
      </c>
      <c r="FD209" s="22">
        <v>98.243799999999993</v>
      </c>
      <c r="FE209" s="22">
        <v>98.243799999999993</v>
      </c>
      <c r="FF209" s="22">
        <v>98.243799999999993</v>
      </c>
      <c r="FG209" s="22">
        <v>98.243799999999993</v>
      </c>
      <c r="FH209" s="22">
        <v>98.243799999999993</v>
      </c>
      <c r="FI209" s="22">
        <v>99.009500000000003</v>
      </c>
      <c r="FJ209" s="22">
        <v>99.009500000000003</v>
      </c>
      <c r="FK209" s="22">
        <v>99.009500000000003</v>
      </c>
      <c r="FL209" s="22">
        <v>99.009500000000003</v>
      </c>
      <c r="FM209" s="22">
        <v>99.009500000000003</v>
      </c>
      <c r="FN209" s="22">
        <v>99.009500000000003</v>
      </c>
      <c r="FO209" s="22">
        <v>96.919799999999995</v>
      </c>
      <c r="FP209" s="22">
        <v>96.9268</v>
      </c>
      <c r="FQ209" s="22">
        <v>96.9268</v>
      </c>
      <c r="FR209" s="22">
        <v>96.9268</v>
      </c>
      <c r="FS209" s="22">
        <v>96.9268</v>
      </c>
      <c r="FT209" s="22">
        <v>96.9268</v>
      </c>
      <c r="FU209" s="22">
        <v>96.461799999999997</v>
      </c>
      <c r="FV209" s="22">
        <v>96.461799999999997</v>
      </c>
      <c r="FW209" s="22">
        <v>96.461799999999997</v>
      </c>
      <c r="FX209" s="22">
        <v>96.461799999999997</v>
      </c>
      <c r="FY209" s="22">
        <v>96.461799999999997</v>
      </c>
      <c r="FZ209" s="22">
        <v>96.461799999999997</v>
      </c>
      <c r="GA209" s="22">
        <v>97.298299999999998</v>
      </c>
      <c r="GB209" s="22">
        <v>97.298299999999998</v>
      </c>
      <c r="GC209" s="22">
        <v>97.298299999999998</v>
      </c>
      <c r="GD209" s="22">
        <v>97.298299999999998</v>
      </c>
      <c r="GE209" s="22">
        <v>97.298299999999998</v>
      </c>
      <c r="GF209" s="22">
        <v>97.298299999999998</v>
      </c>
      <c r="GG209" s="22">
        <v>98.152500000000003</v>
      </c>
      <c r="GH209" s="22">
        <v>98.152500000000003</v>
      </c>
      <c r="GI209" s="22">
        <v>98.152500000000003</v>
      </c>
      <c r="GJ209" s="22">
        <v>98.152500000000003</v>
      </c>
      <c r="GK209" s="22">
        <v>98.152500000000003</v>
      </c>
      <c r="GL209" s="22">
        <v>98.152500000000003</v>
      </c>
      <c r="GM209" s="22">
        <v>98.55</v>
      </c>
      <c r="GN209" s="22">
        <v>98.55</v>
      </c>
      <c r="GO209" s="22">
        <v>98.55</v>
      </c>
      <c r="GP209" s="22">
        <v>98.55</v>
      </c>
      <c r="GQ209" s="22">
        <v>98.55</v>
      </c>
      <c r="GR209" s="22">
        <v>98.55</v>
      </c>
      <c r="GS209" s="22">
        <v>98.877600000000001</v>
      </c>
      <c r="GT209" s="22">
        <v>98.877600000000001</v>
      </c>
      <c r="GU209" s="22">
        <v>98.877600000000001</v>
      </c>
      <c r="GV209" s="22">
        <v>98.877600000000001</v>
      </c>
      <c r="GW209" s="22">
        <v>98.877600000000001</v>
      </c>
      <c r="GX209" s="22">
        <v>98.877600000000001</v>
      </c>
      <c r="GY209" s="22">
        <v>98.750299999999996</v>
      </c>
      <c r="GZ209" s="22">
        <v>98.750299999999996</v>
      </c>
      <c r="HA209" s="22">
        <v>98.750299999999996</v>
      </c>
      <c r="HB209" s="22">
        <v>98.750299999999996</v>
      </c>
      <c r="HC209" s="22">
        <v>98.750299999999996</v>
      </c>
      <c r="HD209" s="22">
        <v>98.750299999999996</v>
      </c>
      <c r="HE209" s="22">
        <v>97.644499999999994</v>
      </c>
      <c r="HF209" s="22">
        <v>97.644499999999994</v>
      </c>
      <c r="HG209" s="22">
        <v>97.644499999999994</v>
      </c>
      <c r="HH209" s="22">
        <v>97.644499999999994</v>
      </c>
      <c r="HI209" s="22">
        <v>97.644499999999994</v>
      </c>
      <c r="HJ209" s="22">
        <v>97.644499999999994</v>
      </c>
      <c r="HK209" s="22">
        <v>97.287700000000001</v>
      </c>
      <c r="HL209" s="22">
        <v>99.764200000000002</v>
      </c>
      <c r="HM209" s="22">
        <v>99.764200000000002</v>
      </c>
      <c r="HN209" s="22">
        <v>99.764200000000002</v>
      </c>
      <c r="HO209" s="22">
        <v>99.764200000000002</v>
      </c>
      <c r="HP209" s="22">
        <v>99.764200000000002</v>
      </c>
      <c r="HQ209" s="22">
        <v>100</v>
      </c>
      <c r="HR209" s="22">
        <v>100</v>
      </c>
      <c r="HS209" s="167">
        <v>100</v>
      </c>
      <c r="HT209" s="22">
        <v>100</v>
      </c>
      <c r="HU209" s="4">
        <v>100</v>
      </c>
      <c r="HV209" s="4">
        <v>100</v>
      </c>
      <c r="HW209" s="4">
        <v>100.7366</v>
      </c>
      <c r="HX209" s="4">
        <v>100.7366</v>
      </c>
      <c r="HY209" s="4">
        <v>100.7366</v>
      </c>
      <c r="HZ209" s="4">
        <v>100.7366</v>
      </c>
      <c r="IA209" s="4">
        <v>100.7366</v>
      </c>
      <c r="IB209" s="4">
        <v>100.7366</v>
      </c>
      <c r="IC209" s="4">
        <v>99.580799999999996</v>
      </c>
      <c r="ID209" s="4">
        <v>99.580799999999996</v>
      </c>
      <c r="IE209" s="4">
        <v>99.580799999999996</v>
      </c>
      <c r="IF209" s="4">
        <v>99.580799999999996</v>
      </c>
      <c r="IG209" s="4">
        <v>99.580799999999996</v>
      </c>
      <c r="IH209" s="4">
        <v>99.580799999999996</v>
      </c>
      <c r="II209" s="4">
        <v>100.0412</v>
      </c>
      <c r="IJ209" s="28">
        <v>100.0412</v>
      </c>
    </row>
    <row r="210" spans="1:244" s="94" customFormat="1" ht="11.1" customHeight="1" x14ac:dyDescent="0.2">
      <c r="A210" s="95" t="s">
        <v>2413</v>
      </c>
      <c r="B210"/>
      <c r="C210" t="s">
        <v>5659</v>
      </c>
      <c r="D210" s="46" t="s">
        <v>118</v>
      </c>
      <c r="E210" s="58"/>
      <c r="F210" s="34"/>
      <c r="G210" s="34"/>
      <c r="H210" s="34" t="str">
        <f>IF(LEFT($J$1,1)="1",VLOOKUP($A210,PPI_IPI_PGA_PGAI!$A:$I,2,FALSE),IF(LEFT($J$1,1)="2",VLOOKUP($A210,PPI_IPI_PGA_PGAI!$A:$I,3,FALSE),IF(LEFT($J$1,1)="3",VLOOKUP($A210,PPI_IPI_PGA_PGAI!$A:$I,4,FALSE),VLOOKUP($A210,PPI_IPI_PGA_PGAI!$A:$I,5,FALSE))))</f>
        <v>Haushaltsgeräte</v>
      </c>
      <c r="I210" s="34"/>
      <c r="J210" s="34"/>
      <c r="K210" s="34"/>
      <c r="L210" s="34"/>
      <c r="M210" s="34"/>
      <c r="N210" s="191"/>
      <c r="O210" s="5">
        <v>0.59240000000000004</v>
      </c>
      <c r="P210" s="22">
        <v>112.77809999999999</v>
      </c>
      <c r="Q210" s="22">
        <v>112.77809999999999</v>
      </c>
      <c r="R210" s="22">
        <v>112.77809999999999</v>
      </c>
      <c r="S210" s="22">
        <v>112.77809999999999</v>
      </c>
      <c r="T210" s="22">
        <v>112.77809999999999</v>
      </c>
      <c r="U210" s="22">
        <v>110.7</v>
      </c>
      <c r="V210" s="22">
        <v>110.7</v>
      </c>
      <c r="W210" s="22">
        <v>110.7</v>
      </c>
      <c r="X210" s="22">
        <v>110.7</v>
      </c>
      <c r="Y210" s="22">
        <v>110.7</v>
      </c>
      <c r="Z210" s="22">
        <v>110.7</v>
      </c>
      <c r="AA210" s="22">
        <v>107.22369999999999</v>
      </c>
      <c r="AB210" s="22">
        <v>107.22369999999999</v>
      </c>
      <c r="AC210" s="22">
        <v>107.22369999999999</v>
      </c>
      <c r="AD210" s="22">
        <v>107.22369999999999</v>
      </c>
      <c r="AE210" s="22">
        <v>107.22369999999999</v>
      </c>
      <c r="AF210" s="22">
        <v>107.22369999999999</v>
      </c>
      <c r="AG210" s="22">
        <v>106.17019999999999</v>
      </c>
      <c r="AH210" s="22">
        <v>106.17019999999999</v>
      </c>
      <c r="AI210" s="22">
        <v>106.17019999999999</v>
      </c>
      <c r="AJ210" s="22">
        <v>106.17019999999999</v>
      </c>
      <c r="AK210" s="22">
        <v>106.17019999999999</v>
      </c>
      <c r="AL210" s="22">
        <v>106.17019999999999</v>
      </c>
      <c r="AM210" s="22">
        <v>106.4962</v>
      </c>
      <c r="AN210" s="22">
        <v>106.4962</v>
      </c>
      <c r="AO210" s="22">
        <v>106.4962</v>
      </c>
      <c r="AP210" s="22">
        <v>106.4962</v>
      </c>
      <c r="AQ210" s="22">
        <v>106.4962</v>
      </c>
      <c r="AR210" s="22">
        <v>106.4962</v>
      </c>
      <c r="AS210" s="22">
        <v>107.7925</v>
      </c>
      <c r="AT210" s="22">
        <v>107.7925</v>
      </c>
      <c r="AU210" s="22">
        <v>107.7925</v>
      </c>
      <c r="AV210" s="22">
        <v>107.7925</v>
      </c>
      <c r="AW210" s="22">
        <v>107.7925</v>
      </c>
      <c r="AX210" s="22">
        <v>107.7925</v>
      </c>
      <c r="AY210" s="22">
        <v>110.9502</v>
      </c>
      <c r="AZ210" s="22">
        <v>110.9502</v>
      </c>
      <c r="BA210" s="22">
        <v>110.9502</v>
      </c>
      <c r="BB210" s="22">
        <v>110.9502</v>
      </c>
      <c r="BC210" s="22">
        <v>110.9502</v>
      </c>
      <c r="BD210" s="22">
        <v>110.9502</v>
      </c>
      <c r="BE210" s="22">
        <v>110.598</v>
      </c>
      <c r="BF210" s="22">
        <v>110.598</v>
      </c>
      <c r="BG210" s="22">
        <v>110.598</v>
      </c>
      <c r="BH210" s="22">
        <v>110.598</v>
      </c>
      <c r="BI210" s="22">
        <v>110.598</v>
      </c>
      <c r="BJ210" s="22">
        <v>110.598</v>
      </c>
      <c r="BK210" s="22">
        <v>109.07210000000001</v>
      </c>
      <c r="BL210" s="22">
        <v>109.07210000000001</v>
      </c>
      <c r="BM210" s="22">
        <v>109.07210000000001</v>
      </c>
      <c r="BN210" s="22">
        <v>109.07210000000001</v>
      </c>
      <c r="BO210" s="22">
        <v>109.07210000000001</v>
      </c>
      <c r="BP210" s="22">
        <v>109.07210000000001</v>
      </c>
      <c r="BQ210" s="22">
        <v>109.24809999999999</v>
      </c>
      <c r="BR210" s="22">
        <v>109.24809999999999</v>
      </c>
      <c r="BS210" s="22">
        <v>109.24809999999999</v>
      </c>
      <c r="BT210" s="22">
        <v>109.24809999999999</v>
      </c>
      <c r="BU210" s="22">
        <v>109.24809999999999</v>
      </c>
      <c r="BV210" s="22">
        <v>109.24809999999999</v>
      </c>
      <c r="BW210" s="22">
        <v>112.41840000000001</v>
      </c>
      <c r="BX210" s="22">
        <v>112.41840000000001</v>
      </c>
      <c r="BY210" s="22">
        <v>112.41840000000001</v>
      </c>
      <c r="BZ210" s="22">
        <v>112.41840000000001</v>
      </c>
      <c r="CA210" s="22">
        <v>112.41840000000001</v>
      </c>
      <c r="CB210" s="22">
        <v>112.41840000000001</v>
      </c>
      <c r="CC210" s="22">
        <v>110.5943</v>
      </c>
      <c r="CD210" s="22">
        <v>110.5943</v>
      </c>
      <c r="CE210" s="22">
        <v>110.5943</v>
      </c>
      <c r="CF210" s="22">
        <v>110.5943</v>
      </c>
      <c r="CG210" s="22">
        <v>110.5943</v>
      </c>
      <c r="CH210" s="22">
        <v>110.5943</v>
      </c>
      <c r="CI210" s="22">
        <v>108.7013</v>
      </c>
      <c r="CJ210" s="22">
        <v>108.7013</v>
      </c>
      <c r="CK210" s="22">
        <v>108.7013</v>
      </c>
      <c r="CL210" s="22">
        <v>108.7013</v>
      </c>
      <c r="CM210" s="22">
        <v>108.7013</v>
      </c>
      <c r="CN210" s="22">
        <v>108.7013</v>
      </c>
      <c r="CO210" s="22">
        <v>108.59650000000001</v>
      </c>
      <c r="CP210" s="22">
        <v>108.59650000000001</v>
      </c>
      <c r="CQ210" s="22">
        <v>108.59650000000001</v>
      </c>
      <c r="CR210" s="22">
        <v>108.59650000000001</v>
      </c>
      <c r="CS210" s="22">
        <v>108.59650000000001</v>
      </c>
      <c r="CT210" s="22">
        <v>108.59650000000001</v>
      </c>
      <c r="CU210" s="22">
        <v>110.9692</v>
      </c>
      <c r="CV210" s="22">
        <v>110.9692</v>
      </c>
      <c r="CW210" s="22">
        <v>110.9692</v>
      </c>
      <c r="CX210" s="22">
        <v>110.9692</v>
      </c>
      <c r="CY210" s="22">
        <v>110.9692</v>
      </c>
      <c r="CZ210" s="22">
        <v>110.9692</v>
      </c>
      <c r="DA210" s="22">
        <v>108.2544</v>
      </c>
      <c r="DB210" s="22">
        <v>108.2544</v>
      </c>
      <c r="DC210" s="22">
        <v>108.2544</v>
      </c>
      <c r="DD210" s="22">
        <v>108.2544</v>
      </c>
      <c r="DE210" s="22">
        <v>108.2544</v>
      </c>
      <c r="DF210" s="22">
        <v>108.2544</v>
      </c>
      <c r="DG210" s="22">
        <v>108.6263</v>
      </c>
      <c r="DH210" s="22">
        <v>108.6263</v>
      </c>
      <c r="DI210" s="22">
        <v>108.6263</v>
      </c>
      <c r="DJ210" s="22">
        <v>108.6263</v>
      </c>
      <c r="DK210" s="22">
        <v>108.6263</v>
      </c>
      <c r="DL210" s="22">
        <v>108.6263</v>
      </c>
      <c r="DM210" s="22">
        <v>107.6737</v>
      </c>
      <c r="DN210" s="22">
        <v>107.6737</v>
      </c>
      <c r="DO210" s="22">
        <v>107.6737</v>
      </c>
      <c r="DP210" s="22">
        <v>107.6737</v>
      </c>
      <c r="DQ210" s="22">
        <v>107.6737</v>
      </c>
      <c r="DR210" s="22">
        <v>107.6737</v>
      </c>
      <c r="DS210" s="22">
        <v>105.0218</v>
      </c>
      <c r="DT210" s="22">
        <v>105.0218</v>
      </c>
      <c r="DU210" s="22">
        <v>105.0218</v>
      </c>
      <c r="DV210" s="22">
        <v>105.0218</v>
      </c>
      <c r="DW210" s="22">
        <v>105.0218</v>
      </c>
      <c r="DX210" s="22">
        <v>105.0218</v>
      </c>
      <c r="DY210" s="22">
        <v>103.83199999999999</v>
      </c>
      <c r="DZ210" s="22">
        <v>103.83199999999999</v>
      </c>
      <c r="EA210" s="22">
        <v>103.83199999999999</v>
      </c>
      <c r="EB210" s="22">
        <v>103.83199999999999</v>
      </c>
      <c r="EC210" s="22">
        <v>103.83199999999999</v>
      </c>
      <c r="ED210" s="22">
        <v>103.83199999999999</v>
      </c>
      <c r="EE210" s="22">
        <v>104.5599</v>
      </c>
      <c r="EF210" s="22">
        <v>104.5599</v>
      </c>
      <c r="EG210" s="22">
        <v>104.5599</v>
      </c>
      <c r="EH210" s="22">
        <v>104.5599</v>
      </c>
      <c r="EI210" s="22">
        <v>104.5599</v>
      </c>
      <c r="EJ210" s="22">
        <v>104.5599</v>
      </c>
      <c r="EK210" s="22">
        <v>103.6601</v>
      </c>
      <c r="EL210" s="22">
        <v>103.6601</v>
      </c>
      <c r="EM210" s="22">
        <v>103.6601</v>
      </c>
      <c r="EN210" s="22">
        <v>103.6601</v>
      </c>
      <c r="EO210" s="22">
        <v>103.6601</v>
      </c>
      <c r="EP210" s="22">
        <v>103.6601</v>
      </c>
      <c r="EQ210" s="22">
        <v>103.026</v>
      </c>
      <c r="ER210" s="22">
        <v>103.026</v>
      </c>
      <c r="ES210" s="22">
        <v>103.026</v>
      </c>
      <c r="ET210" s="22">
        <v>103.026</v>
      </c>
      <c r="EU210" s="22">
        <v>103.026</v>
      </c>
      <c r="EV210" s="22">
        <v>103.026</v>
      </c>
      <c r="EW210" s="22">
        <v>103.7667</v>
      </c>
      <c r="EX210" s="22">
        <v>103.7667</v>
      </c>
      <c r="EY210" s="22">
        <v>103.7667</v>
      </c>
      <c r="EZ210" s="22">
        <v>103.7667</v>
      </c>
      <c r="FA210" s="22">
        <v>103.7667</v>
      </c>
      <c r="FB210" s="22">
        <v>103.7667</v>
      </c>
      <c r="FC210" s="22">
        <v>101.5369</v>
      </c>
      <c r="FD210" s="22">
        <v>101.3837</v>
      </c>
      <c r="FE210" s="22">
        <v>101.3837</v>
      </c>
      <c r="FF210" s="22">
        <v>101.3837</v>
      </c>
      <c r="FG210" s="22">
        <v>101.3837</v>
      </c>
      <c r="FH210" s="22">
        <v>101.3837</v>
      </c>
      <c r="FI210" s="22">
        <v>99.215400000000002</v>
      </c>
      <c r="FJ210" s="22">
        <v>99.215400000000002</v>
      </c>
      <c r="FK210" s="22">
        <v>99.215400000000002</v>
      </c>
      <c r="FL210" s="22">
        <v>99.215400000000002</v>
      </c>
      <c r="FM210" s="22">
        <v>99.215400000000002</v>
      </c>
      <c r="FN210" s="22">
        <v>99.215400000000002</v>
      </c>
      <c r="FO210" s="22">
        <v>99.040999999999997</v>
      </c>
      <c r="FP210" s="22">
        <v>99.040999999999997</v>
      </c>
      <c r="FQ210" s="22">
        <v>99.040999999999997</v>
      </c>
      <c r="FR210" s="22">
        <v>99.040999999999997</v>
      </c>
      <c r="FS210" s="22">
        <v>99.040999999999997</v>
      </c>
      <c r="FT210" s="22">
        <v>99.040999999999997</v>
      </c>
      <c r="FU210" s="22">
        <v>98.880399999999995</v>
      </c>
      <c r="FV210" s="22">
        <v>98.880399999999995</v>
      </c>
      <c r="FW210" s="22">
        <v>98.880399999999995</v>
      </c>
      <c r="FX210" s="22">
        <v>98.880399999999995</v>
      </c>
      <c r="FY210" s="22">
        <v>98.880399999999995</v>
      </c>
      <c r="FZ210" s="22">
        <v>98.880399999999995</v>
      </c>
      <c r="GA210" s="22">
        <v>98.108900000000006</v>
      </c>
      <c r="GB210" s="22">
        <v>98.108900000000006</v>
      </c>
      <c r="GC210" s="22">
        <v>98.108900000000006</v>
      </c>
      <c r="GD210" s="22">
        <v>98.108900000000006</v>
      </c>
      <c r="GE210" s="22">
        <v>98.108900000000006</v>
      </c>
      <c r="GF210" s="22">
        <v>98.108900000000006</v>
      </c>
      <c r="GG210" s="22">
        <v>99.245900000000006</v>
      </c>
      <c r="GH210" s="22">
        <v>99.245900000000006</v>
      </c>
      <c r="GI210" s="22">
        <v>99.245900000000006</v>
      </c>
      <c r="GJ210" s="22">
        <v>99.245900000000006</v>
      </c>
      <c r="GK210" s="22">
        <v>99.245900000000006</v>
      </c>
      <c r="GL210" s="22">
        <v>99.245900000000006</v>
      </c>
      <c r="GM210" s="22">
        <v>100.5305</v>
      </c>
      <c r="GN210" s="22">
        <v>100.5305</v>
      </c>
      <c r="GO210" s="22">
        <v>100.5305</v>
      </c>
      <c r="GP210" s="22">
        <v>100.5305</v>
      </c>
      <c r="GQ210" s="22">
        <v>100.5305</v>
      </c>
      <c r="GR210" s="22">
        <v>100.5305</v>
      </c>
      <c r="GS210" s="22">
        <v>100.3746</v>
      </c>
      <c r="GT210" s="22">
        <v>100.3746</v>
      </c>
      <c r="GU210" s="22">
        <v>100.3746</v>
      </c>
      <c r="GV210" s="22">
        <v>100.3746</v>
      </c>
      <c r="GW210" s="22">
        <v>100.3746</v>
      </c>
      <c r="GX210" s="22">
        <v>100.3746</v>
      </c>
      <c r="GY210" s="22">
        <v>101.0261</v>
      </c>
      <c r="GZ210" s="22">
        <v>101.0261</v>
      </c>
      <c r="HA210" s="22">
        <v>101.0261</v>
      </c>
      <c r="HB210" s="22">
        <v>101.0261</v>
      </c>
      <c r="HC210" s="22">
        <v>101.0261</v>
      </c>
      <c r="HD210" s="22">
        <v>101.0261</v>
      </c>
      <c r="HE210" s="22">
        <v>100.7313</v>
      </c>
      <c r="HF210" s="22">
        <v>100.7313</v>
      </c>
      <c r="HG210" s="22">
        <v>100.7313</v>
      </c>
      <c r="HH210" s="22">
        <v>100.7313</v>
      </c>
      <c r="HI210" s="22">
        <v>100.7313</v>
      </c>
      <c r="HJ210" s="22">
        <v>100.7313</v>
      </c>
      <c r="HK210" s="22">
        <v>99.421899999999994</v>
      </c>
      <c r="HL210" s="22">
        <v>99.421899999999994</v>
      </c>
      <c r="HM210" s="22">
        <v>99.421899999999994</v>
      </c>
      <c r="HN210" s="22">
        <v>99.421899999999994</v>
      </c>
      <c r="HO210" s="22">
        <v>99.421899999999994</v>
      </c>
      <c r="HP210" s="22">
        <v>99.421899999999994</v>
      </c>
      <c r="HQ210" s="22">
        <v>100</v>
      </c>
      <c r="HR210" s="22">
        <v>100</v>
      </c>
      <c r="HS210" s="167">
        <v>100</v>
      </c>
      <c r="HT210" s="22">
        <v>100</v>
      </c>
      <c r="HU210" s="4">
        <v>100</v>
      </c>
      <c r="HV210" s="4">
        <v>100</v>
      </c>
      <c r="HW210" s="4">
        <v>101.2911</v>
      </c>
      <c r="HX210" s="4">
        <v>101.2911</v>
      </c>
      <c r="HY210" s="4">
        <v>101.2911</v>
      </c>
      <c r="HZ210" s="4">
        <v>101.2911</v>
      </c>
      <c r="IA210" s="4">
        <v>101.2911</v>
      </c>
      <c r="IB210" s="4">
        <v>101.2911</v>
      </c>
      <c r="IC210" s="4">
        <v>101.1241</v>
      </c>
      <c r="ID210" s="4">
        <v>101.1241</v>
      </c>
      <c r="IE210" s="4">
        <v>101.1241</v>
      </c>
      <c r="IF210" s="4">
        <v>101.1241</v>
      </c>
      <c r="IG210" s="4">
        <v>101.1241</v>
      </c>
      <c r="IH210" s="4">
        <v>101.1241</v>
      </c>
      <c r="II210" s="4">
        <v>105.0883</v>
      </c>
      <c r="IJ210" s="28">
        <v>105.0883</v>
      </c>
    </row>
    <row r="211" spans="1:244" s="94" customFormat="1" ht="11.1" customHeight="1" x14ac:dyDescent="0.2">
      <c r="A211" s="95" t="s">
        <v>2417</v>
      </c>
      <c r="B211"/>
      <c r="C211" t="s">
        <v>5660</v>
      </c>
      <c r="D211" s="46" t="s">
        <v>119</v>
      </c>
      <c r="E211" s="58"/>
      <c r="F211" s="34"/>
      <c r="G211" s="34"/>
      <c r="H211" s="34" t="str">
        <f>IF(LEFT($J$1,1)="1",VLOOKUP($A211,PPI_IPI_PGA_PGAI!$A:$I,2,FALSE),IF(LEFT($J$1,1)="2",VLOOKUP($A211,PPI_IPI_PGA_PGAI!$A:$I,3,FALSE),IF(LEFT($J$1,1)="3",VLOOKUP($A211,PPI_IPI_PGA_PGAI!$A:$I,4,FALSE),VLOOKUP($A211,PPI_IPI_PGA_PGAI!$A:$I,5,FALSE))))</f>
        <v>Sonstige elektrische Ausrüstungen und Geräte</v>
      </c>
      <c r="I211" s="34"/>
      <c r="J211" s="34"/>
      <c r="K211" s="34"/>
      <c r="L211" s="34"/>
      <c r="M211" s="34"/>
      <c r="N211" s="191"/>
      <c r="O211" s="5">
        <v>0.86939999999999995</v>
      </c>
      <c r="P211" s="22">
        <v>92.411799999999999</v>
      </c>
      <c r="Q211" s="22">
        <v>92.411799999999999</v>
      </c>
      <c r="R211" s="22">
        <v>92.411799999999999</v>
      </c>
      <c r="S211" s="22">
        <v>92.411799999999999</v>
      </c>
      <c r="T211" s="22">
        <v>92.411799999999999</v>
      </c>
      <c r="U211" s="22">
        <v>92.9512</v>
      </c>
      <c r="V211" s="22">
        <v>92.9512</v>
      </c>
      <c r="W211" s="22">
        <v>92.9512</v>
      </c>
      <c r="X211" s="22">
        <v>92.9512</v>
      </c>
      <c r="Y211" s="22">
        <v>92.9512</v>
      </c>
      <c r="Z211" s="22">
        <v>92.9512</v>
      </c>
      <c r="AA211" s="22">
        <v>94.062200000000004</v>
      </c>
      <c r="AB211" s="22">
        <v>94.062200000000004</v>
      </c>
      <c r="AC211" s="22">
        <v>94.062200000000004</v>
      </c>
      <c r="AD211" s="22">
        <v>94.062200000000004</v>
      </c>
      <c r="AE211" s="22">
        <v>94.062200000000004</v>
      </c>
      <c r="AF211" s="22">
        <v>94.062200000000004</v>
      </c>
      <c r="AG211" s="22">
        <v>94.919200000000004</v>
      </c>
      <c r="AH211" s="22">
        <v>94.919200000000004</v>
      </c>
      <c r="AI211" s="22">
        <v>94.919200000000004</v>
      </c>
      <c r="AJ211" s="22">
        <v>94.919200000000004</v>
      </c>
      <c r="AK211" s="22">
        <v>94.919200000000004</v>
      </c>
      <c r="AL211" s="22">
        <v>94.919200000000004</v>
      </c>
      <c r="AM211" s="22">
        <v>94.959299999999999</v>
      </c>
      <c r="AN211" s="22">
        <v>94.959299999999999</v>
      </c>
      <c r="AO211" s="22">
        <v>94.959299999999999</v>
      </c>
      <c r="AP211" s="22">
        <v>94.959299999999999</v>
      </c>
      <c r="AQ211" s="22">
        <v>94.959299999999999</v>
      </c>
      <c r="AR211" s="22">
        <v>94.959299999999999</v>
      </c>
      <c r="AS211" s="22">
        <v>94.800700000000006</v>
      </c>
      <c r="AT211" s="22">
        <v>94.985500000000002</v>
      </c>
      <c r="AU211" s="22">
        <v>94.985500000000002</v>
      </c>
      <c r="AV211" s="22">
        <v>94.985500000000002</v>
      </c>
      <c r="AW211" s="22">
        <v>94.985500000000002</v>
      </c>
      <c r="AX211" s="22">
        <v>94.985500000000002</v>
      </c>
      <c r="AY211" s="22">
        <v>94.669200000000004</v>
      </c>
      <c r="AZ211" s="22">
        <v>94.669200000000004</v>
      </c>
      <c r="BA211" s="22">
        <v>94.669200000000004</v>
      </c>
      <c r="BB211" s="22">
        <v>94.669200000000004</v>
      </c>
      <c r="BC211" s="22">
        <v>94.669200000000004</v>
      </c>
      <c r="BD211" s="22">
        <v>94.669200000000004</v>
      </c>
      <c r="BE211" s="22">
        <v>94.742900000000006</v>
      </c>
      <c r="BF211" s="22">
        <v>94.479500000000002</v>
      </c>
      <c r="BG211" s="22">
        <v>94.479500000000002</v>
      </c>
      <c r="BH211" s="22">
        <v>94.479500000000002</v>
      </c>
      <c r="BI211" s="22">
        <v>94.479500000000002</v>
      </c>
      <c r="BJ211" s="22">
        <v>94.479500000000002</v>
      </c>
      <c r="BK211" s="22">
        <v>95.045100000000005</v>
      </c>
      <c r="BL211" s="22">
        <v>95.045100000000005</v>
      </c>
      <c r="BM211" s="22">
        <v>95.045100000000005</v>
      </c>
      <c r="BN211" s="22">
        <v>95.045100000000005</v>
      </c>
      <c r="BO211" s="22">
        <v>95.045100000000005</v>
      </c>
      <c r="BP211" s="22">
        <v>95.045100000000005</v>
      </c>
      <c r="BQ211" s="22">
        <v>95.731899999999996</v>
      </c>
      <c r="BR211" s="22">
        <v>95.731899999999996</v>
      </c>
      <c r="BS211" s="22">
        <v>95.731899999999996</v>
      </c>
      <c r="BT211" s="22">
        <v>95.731899999999996</v>
      </c>
      <c r="BU211" s="22">
        <v>95.731899999999996</v>
      </c>
      <c r="BV211" s="22">
        <v>95.731899999999996</v>
      </c>
      <c r="BW211" s="22">
        <v>96.436499999999995</v>
      </c>
      <c r="BX211" s="22">
        <v>96.436499999999995</v>
      </c>
      <c r="BY211" s="22">
        <v>96.436499999999995</v>
      </c>
      <c r="BZ211" s="22">
        <v>96.436499999999995</v>
      </c>
      <c r="CA211" s="22">
        <v>96.436499999999995</v>
      </c>
      <c r="CB211" s="22">
        <v>96.436499999999995</v>
      </c>
      <c r="CC211" s="22">
        <v>96.903599999999997</v>
      </c>
      <c r="CD211" s="22">
        <v>96.965400000000002</v>
      </c>
      <c r="CE211" s="22">
        <v>96.965400000000002</v>
      </c>
      <c r="CF211" s="22">
        <v>96.965400000000002</v>
      </c>
      <c r="CG211" s="22">
        <v>96.965400000000002</v>
      </c>
      <c r="CH211" s="22">
        <v>96.965400000000002</v>
      </c>
      <c r="CI211" s="22">
        <v>96.257999999999996</v>
      </c>
      <c r="CJ211" s="22">
        <v>96.048199999999994</v>
      </c>
      <c r="CK211" s="22">
        <v>96.048199999999994</v>
      </c>
      <c r="CL211" s="22">
        <v>96.048199999999994</v>
      </c>
      <c r="CM211" s="22">
        <v>96.048199999999994</v>
      </c>
      <c r="CN211" s="22">
        <v>96.048199999999994</v>
      </c>
      <c r="CO211" s="22">
        <v>96.485299999999995</v>
      </c>
      <c r="CP211" s="22">
        <v>96.487399999999994</v>
      </c>
      <c r="CQ211" s="22">
        <v>96.487399999999994</v>
      </c>
      <c r="CR211" s="22">
        <v>96.487399999999994</v>
      </c>
      <c r="CS211" s="22">
        <v>96.487399999999994</v>
      </c>
      <c r="CT211" s="22">
        <v>96.487399999999994</v>
      </c>
      <c r="CU211" s="22">
        <v>96.682699999999997</v>
      </c>
      <c r="CV211" s="22">
        <v>96.682699999999997</v>
      </c>
      <c r="CW211" s="22">
        <v>96.682699999999997</v>
      </c>
      <c r="CX211" s="22">
        <v>96.682699999999997</v>
      </c>
      <c r="CY211" s="22">
        <v>96.682699999999997</v>
      </c>
      <c r="CZ211" s="22">
        <v>96.682699999999997</v>
      </c>
      <c r="DA211" s="22">
        <v>95.377799999999993</v>
      </c>
      <c r="DB211" s="22">
        <v>95.143500000000003</v>
      </c>
      <c r="DC211" s="22">
        <v>95.143500000000003</v>
      </c>
      <c r="DD211" s="22">
        <v>95.143500000000003</v>
      </c>
      <c r="DE211" s="22">
        <v>95.143500000000003</v>
      </c>
      <c r="DF211" s="22">
        <v>95.143500000000003</v>
      </c>
      <c r="DG211" s="22">
        <v>94.973500000000001</v>
      </c>
      <c r="DH211" s="22">
        <v>94.973500000000001</v>
      </c>
      <c r="DI211" s="22">
        <v>94.973500000000001</v>
      </c>
      <c r="DJ211" s="22">
        <v>94.973500000000001</v>
      </c>
      <c r="DK211" s="22">
        <v>94.973500000000001</v>
      </c>
      <c r="DL211" s="22">
        <v>94.973500000000001</v>
      </c>
      <c r="DM211" s="22">
        <v>95.172499999999999</v>
      </c>
      <c r="DN211" s="22">
        <v>95.188100000000006</v>
      </c>
      <c r="DO211" s="22">
        <v>95.188100000000006</v>
      </c>
      <c r="DP211" s="22">
        <v>95.188100000000006</v>
      </c>
      <c r="DQ211" s="22">
        <v>95.188100000000006</v>
      </c>
      <c r="DR211" s="22">
        <v>95.188100000000006</v>
      </c>
      <c r="DS211" s="22">
        <v>94.030900000000003</v>
      </c>
      <c r="DT211" s="22">
        <v>94.031400000000005</v>
      </c>
      <c r="DU211" s="22">
        <v>94.031400000000005</v>
      </c>
      <c r="DV211" s="22">
        <v>94.031400000000005</v>
      </c>
      <c r="DW211" s="22">
        <v>94.031400000000005</v>
      </c>
      <c r="DX211" s="22">
        <v>94.031400000000005</v>
      </c>
      <c r="DY211" s="22">
        <v>96.299700000000001</v>
      </c>
      <c r="DZ211" s="22">
        <v>96.248599999999996</v>
      </c>
      <c r="EA211" s="22">
        <v>96.248599999999996</v>
      </c>
      <c r="EB211" s="22">
        <v>96.248599999999996</v>
      </c>
      <c r="EC211" s="22">
        <v>96.248599999999996</v>
      </c>
      <c r="ED211" s="22">
        <v>96.248599999999996</v>
      </c>
      <c r="EE211" s="22">
        <v>96.947199999999995</v>
      </c>
      <c r="EF211" s="22">
        <v>96.947199999999995</v>
      </c>
      <c r="EG211" s="22">
        <v>96.947199999999995</v>
      </c>
      <c r="EH211" s="22">
        <v>96.947199999999995</v>
      </c>
      <c r="EI211" s="22">
        <v>96.947199999999995</v>
      </c>
      <c r="EJ211" s="22">
        <v>96.947199999999995</v>
      </c>
      <c r="EK211" s="22">
        <v>96.839600000000004</v>
      </c>
      <c r="EL211" s="22">
        <v>96.839600000000004</v>
      </c>
      <c r="EM211" s="22">
        <v>96.839600000000004</v>
      </c>
      <c r="EN211" s="22">
        <v>96.839600000000004</v>
      </c>
      <c r="EO211" s="22">
        <v>96.839600000000004</v>
      </c>
      <c r="EP211" s="22">
        <v>96.839600000000004</v>
      </c>
      <c r="EQ211" s="22">
        <v>96.770099999999999</v>
      </c>
      <c r="ER211" s="22">
        <v>98.096800000000002</v>
      </c>
      <c r="ES211" s="22">
        <v>98.096800000000002</v>
      </c>
      <c r="ET211" s="22">
        <v>98.096800000000002</v>
      </c>
      <c r="EU211" s="22">
        <v>98.096800000000002</v>
      </c>
      <c r="EV211" s="22">
        <v>98.096800000000002</v>
      </c>
      <c r="EW211" s="22">
        <v>98.172700000000006</v>
      </c>
      <c r="EX211" s="22">
        <v>98.172700000000006</v>
      </c>
      <c r="EY211" s="22">
        <v>98.172700000000006</v>
      </c>
      <c r="EZ211" s="22">
        <v>98.172700000000006</v>
      </c>
      <c r="FA211" s="22">
        <v>98.172700000000006</v>
      </c>
      <c r="FB211" s="22">
        <v>98.172700000000006</v>
      </c>
      <c r="FC211" s="22">
        <v>91.039500000000004</v>
      </c>
      <c r="FD211" s="22">
        <v>91.039500000000004</v>
      </c>
      <c r="FE211" s="22">
        <v>91.039500000000004</v>
      </c>
      <c r="FF211" s="22">
        <v>91.039500000000004</v>
      </c>
      <c r="FG211" s="22">
        <v>91.039500000000004</v>
      </c>
      <c r="FH211" s="22">
        <v>91.039500000000004</v>
      </c>
      <c r="FI211" s="22">
        <v>91.810900000000004</v>
      </c>
      <c r="FJ211" s="22">
        <v>95.0625</v>
      </c>
      <c r="FK211" s="22">
        <v>95.0625</v>
      </c>
      <c r="FL211" s="22">
        <v>95.0625</v>
      </c>
      <c r="FM211" s="22">
        <v>95.0625</v>
      </c>
      <c r="FN211" s="22">
        <v>95.0625</v>
      </c>
      <c r="FO211" s="22">
        <v>95.529200000000003</v>
      </c>
      <c r="FP211" s="22">
        <v>95.598399999999998</v>
      </c>
      <c r="FQ211" s="22">
        <v>95.598399999999998</v>
      </c>
      <c r="FR211" s="22">
        <v>95.598399999999998</v>
      </c>
      <c r="FS211" s="22">
        <v>95.598399999999998</v>
      </c>
      <c r="FT211" s="22">
        <v>95.598399999999998</v>
      </c>
      <c r="FU211" s="22">
        <v>95.447500000000005</v>
      </c>
      <c r="FV211" s="22">
        <v>95.447500000000005</v>
      </c>
      <c r="FW211" s="22">
        <v>95.447500000000005</v>
      </c>
      <c r="FX211" s="22">
        <v>95.447500000000005</v>
      </c>
      <c r="FY211" s="22">
        <v>95.447500000000005</v>
      </c>
      <c r="FZ211" s="22">
        <v>95.447500000000005</v>
      </c>
      <c r="GA211" s="22">
        <v>95.428299999999993</v>
      </c>
      <c r="GB211" s="22">
        <v>95.428299999999993</v>
      </c>
      <c r="GC211" s="22">
        <v>95.428299999999993</v>
      </c>
      <c r="GD211" s="22">
        <v>95.428299999999993</v>
      </c>
      <c r="GE211" s="22">
        <v>95.428299999999993</v>
      </c>
      <c r="GF211" s="22">
        <v>95.428299999999993</v>
      </c>
      <c r="GG211" s="22">
        <v>96.451300000000003</v>
      </c>
      <c r="GH211" s="22">
        <v>96.451300000000003</v>
      </c>
      <c r="GI211" s="22">
        <v>96.451300000000003</v>
      </c>
      <c r="GJ211" s="22">
        <v>96.451300000000003</v>
      </c>
      <c r="GK211" s="22">
        <v>96.451300000000003</v>
      </c>
      <c r="GL211" s="22">
        <v>96.451300000000003</v>
      </c>
      <c r="GM211" s="22">
        <v>96.94</v>
      </c>
      <c r="GN211" s="22">
        <v>96.94</v>
      </c>
      <c r="GO211" s="22">
        <v>96.94</v>
      </c>
      <c r="GP211" s="22">
        <v>96.94</v>
      </c>
      <c r="GQ211" s="22">
        <v>96.94</v>
      </c>
      <c r="GR211" s="22">
        <v>96.94</v>
      </c>
      <c r="GS211" s="22">
        <v>97.465000000000003</v>
      </c>
      <c r="GT211" s="22">
        <v>97.465000000000003</v>
      </c>
      <c r="GU211" s="22">
        <v>97.465000000000003</v>
      </c>
      <c r="GV211" s="22">
        <v>97.465000000000003</v>
      </c>
      <c r="GW211" s="22">
        <v>97.465000000000003</v>
      </c>
      <c r="GX211" s="22">
        <v>97.465000000000003</v>
      </c>
      <c r="GY211" s="22">
        <v>99.192499999999995</v>
      </c>
      <c r="GZ211" s="22">
        <v>99.512699999999995</v>
      </c>
      <c r="HA211" s="22">
        <v>99.512699999999995</v>
      </c>
      <c r="HB211" s="22">
        <v>99.512699999999995</v>
      </c>
      <c r="HC211" s="22">
        <v>99.512699999999995</v>
      </c>
      <c r="HD211" s="22">
        <v>99.512699999999995</v>
      </c>
      <c r="HE211" s="22">
        <v>99.786199999999994</v>
      </c>
      <c r="HF211" s="22">
        <v>99.786199999999994</v>
      </c>
      <c r="HG211" s="22">
        <v>99.786199999999994</v>
      </c>
      <c r="HH211" s="22">
        <v>99.786199999999994</v>
      </c>
      <c r="HI211" s="22">
        <v>99.786199999999994</v>
      </c>
      <c r="HJ211" s="22">
        <v>99.786199999999994</v>
      </c>
      <c r="HK211" s="22">
        <v>99.326400000000007</v>
      </c>
      <c r="HL211" s="22">
        <v>99.326400000000007</v>
      </c>
      <c r="HM211" s="22">
        <v>99.326400000000007</v>
      </c>
      <c r="HN211" s="22">
        <v>99.326400000000007</v>
      </c>
      <c r="HO211" s="22">
        <v>99.326400000000007</v>
      </c>
      <c r="HP211" s="22">
        <v>99.326400000000007</v>
      </c>
      <c r="HQ211" s="22">
        <v>100</v>
      </c>
      <c r="HR211" s="22">
        <v>100</v>
      </c>
      <c r="HS211" s="167">
        <v>100</v>
      </c>
      <c r="HT211" s="22">
        <v>100</v>
      </c>
      <c r="HU211" s="4">
        <v>100</v>
      </c>
      <c r="HV211" s="4">
        <v>100</v>
      </c>
      <c r="HW211" s="4">
        <v>100.08069999999999</v>
      </c>
      <c r="HX211" s="4">
        <v>100.08069999999999</v>
      </c>
      <c r="HY211" s="4">
        <v>100.08069999999999</v>
      </c>
      <c r="HZ211" s="4">
        <v>100.08069999999999</v>
      </c>
      <c r="IA211" s="4">
        <v>100.08069999999999</v>
      </c>
      <c r="IB211" s="4">
        <v>100.08069999999999</v>
      </c>
      <c r="IC211" s="4">
        <v>100.419</v>
      </c>
      <c r="ID211" s="4">
        <v>100.419</v>
      </c>
      <c r="IE211" s="4">
        <v>100.419</v>
      </c>
      <c r="IF211" s="4">
        <v>100.419</v>
      </c>
      <c r="IG211" s="4">
        <v>100.419</v>
      </c>
      <c r="IH211" s="4">
        <v>100.419</v>
      </c>
      <c r="II211" s="4">
        <v>100.80070000000001</v>
      </c>
      <c r="IJ211" s="28">
        <v>100.86709999999999</v>
      </c>
    </row>
    <row r="212" spans="1:244" s="94" customFormat="1" ht="11.1" customHeight="1" x14ac:dyDescent="0.2">
      <c r="A212" s="95" t="s">
        <v>2418</v>
      </c>
      <c r="B212"/>
      <c r="C212" t="s">
        <v>5661</v>
      </c>
      <c r="D212" s="46" t="s">
        <v>120</v>
      </c>
      <c r="E212" s="58"/>
      <c r="F212" s="34"/>
      <c r="G212" s="34" t="str">
        <f>IF(LEFT($J$1,1)="1",VLOOKUP($A212,PPI_IPI_PGA_PGAI!$A:$I,2,FALSE),IF(LEFT($J$1,1)="2",VLOOKUP($A212,PPI_IPI_PGA_PGAI!$A:$I,3,FALSE),IF(LEFT($J$1,1)="3",VLOOKUP($A212,PPI_IPI_PGA_PGAI!$A:$I,4,FALSE),VLOOKUP($A212,PPI_IPI_PGA_PGAI!$A:$I,5,FALSE))))</f>
        <v>Maschinen</v>
      </c>
      <c r="H212" s="34"/>
      <c r="I212" s="34"/>
      <c r="J212" s="34"/>
      <c r="K212" s="34"/>
      <c r="L212" s="34"/>
      <c r="M212" s="34"/>
      <c r="N212" s="191"/>
      <c r="O212" s="5">
        <v>9.6393000000000004</v>
      </c>
      <c r="P212" s="22">
        <v>94.700299999999999</v>
      </c>
      <c r="Q212" s="22">
        <v>94.700299999999999</v>
      </c>
      <c r="R212" s="22">
        <v>94.700299999999999</v>
      </c>
      <c r="S212" s="22">
        <v>94.700299999999999</v>
      </c>
      <c r="T212" s="22">
        <v>94.700299999999999</v>
      </c>
      <c r="U212" s="22">
        <v>95.035300000000007</v>
      </c>
      <c r="V212" s="22">
        <v>95.042100000000005</v>
      </c>
      <c r="W212" s="22">
        <v>95.042100000000005</v>
      </c>
      <c r="X212" s="22">
        <v>95.042100000000005</v>
      </c>
      <c r="Y212" s="22">
        <v>95.042100000000005</v>
      </c>
      <c r="Z212" s="22">
        <v>95.042100000000005</v>
      </c>
      <c r="AA212" s="22">
        <v>95.311700000000002</v>
      </c>
      <c r="AB212" s="22">
        <v>95.33</v>
      </c>
      <c r="AC212" s="22">
        <v>95.33</v>
      </c>
      <c r="AD212" s="22">
        <v>95.33</v>
      </c>
      <c r="AE212" s="22">
        <v>95.33</v>
      </c>
      <c r="AF212" s="22">
        <v>95.33</v>
      </c>
      <c r="AG212" s="22">
        <v>95.6785</v>
      </c>
      <c r="AH212" s="22">
        <v>95.695700000000002</v>
      </c>
      <c r="AI212" s="22">
        <v>95.695700000000002</v>
      </c>
      <c r="AJ212" s="22">
        <v>95.695700000000002</v>
      </c>
      <c r="AK212" s="22">
        <v>95.695700000000002</v>
      </c>
      <c r="AL212" s="22">
        <v>95.695700000000002</v>
      </c>
      <c r="AM212" s="22">
        <v>96.260900000000007</v>
      </c>
      <c r="AN212" s="22">
        <v>96.257599999999996</v>
      </c>
      <c r="AO212" s="22">
        <v>96.257599999999996</v>
      </c>
      <c r="AP212" s="22">
        <v>96.257599999999996</v>
      </c>
      <c r="AQ212" s="22">
        <v>96.257599999999996</v>
      </c>
      <c r="AR212" s="22">
        <v>96.257599999999996</v>
      </c>
      <c r="AS212" s="22">
        <v>96.359800000000007</v>
      </c>
      <c r="AT212" s="22">
        <v>96.385000000000005</v>
      </c>
      <c r="AU212" s="22">
        <v>96.385000000000005</v>
      </c>
      <c r="AV212" s="22">
        <v>96.385000000000005</v>
      </c>
      <c r="AW212" s="22">
        <v>96.385000000000005</v>
      </c>
      <c r="AX212" s="22">
        <v>96.385000000000005</v>
      </c>
      <c r="AY212" s="22">
        <v>97.211500000000001</v>
      </c>
      <c r="AZ212" s="22">
        <v>97.231399999999994</v>
      </c>
      <c r="BA212" s="22">
        <v>97.231399999999994</v>
      </c>
      <c r="BB212" s="22">
        <v>97.231399999999994</v>
      </c>
      <c r="BC212" s="22">
        <v>97.231399999999994</v>
      </c>
      <c r="BD212" s="22">
        <v>97.231399999999994</v>
      </c>
      <c r="BE212" s="22">
        <v>97.927300000000002</v>
      </c>
      <c r="BF212" s="22">
        <v>97.930800000000005</v>
      </c>
      <c r="BG212" s="22">
        <v>97.930800000000005</v>
      </c>
      <c r="BH212" s="22">
        <v>97.930800000000005</v>
      </c>
      <c r="BI212" s="22">
        <v>97.930800000000005</v>
      </c>
      <c r="BJ212" s="22">
        <v>97.930800000000005</v>
      </c>
      <c r="BK212" s="22">
        <v>99.201999999999998</v>
      </c>
      <c r="BL212" s="22">
        <v>99.275899999999993</v>
      </c>
      <c r="BM212" s="22">
        <v>99.275899999999993</v>
      </c>
      <c r="BN212" s="22">
        <v>99.275899999999993</v>
      </c>
      <c r="BO212" s="22">
        <v>99.275899999999993</v>
      </c>
      <c r="BP212" s="22">
        <v>99.275899999999993</v>
      </c>
      <c r="BQ212" s="22">
        <v>99.878600000000006</v>
      </c>
      <c r="BR212" s="22">
        <v>99.878600000000006</v>
      </c>
      <c r="BS212" s="22">
        <v>99.878600000000006</v>
      </c>
      <c r="BT212" s="22">
        <v>99.878600000000006</v>
      </c>
      <c r="BU212" s="22">
        <v>99.878600000000006</v>
      </c>
      <c r="BV212" s="22">
        <v>99.878600000000006</v>
      </c>
      <c r="BW212" s="22">
        <v>101.0612</v>
      </c>
      <c r="BX212" s="22">
        <v>101.0737</v>
      </c>
      <c r="BY212" s="22">
        <v>101.0737</v>
      </c>
      <c r="BZ212" s="22">
        <v>101.0737</v>
      </c>
      <c r="CA212" s="22">
        <v>101.0737</v>
      </c>
      <c r="CB212" s="22">
        <v>101.0737</v>
      </c>
      <c r="CC212" s="22">
        <v>101.834</v>
      </c>
      <c r="CD212" s="22">
        <v>101.93989999999999</v>
      </c>
      <c r="CE212" s="22">
        <v>101.93989999999999</v>
      </c>
      <c r="CF212" s="22">
        <v>101.93989999999999</v>
      </c>
      <c r="CG212" s="22">
        <v>101.93989999999999</v>
      </c>
      <c r="CH212" s="22">
        <v>101.93989999999999</v>
      </c>
      <c r="CI212" s="22">
        <v>102.5829</v>
      </c>
      <c r="CJ212" s="22">
        <v>102.6306</v>
      </c>
      <c r="CK212" s="22">
        <v>102.6306</v>
      </c>
      <c r="CL212" s="22">
        <v>102.6306</v>
      </c>
      <c r="CM212" s="22">
        <v>102.6306</v>
      </c>
      <c r="CN212" s="22">
        <v>102.6306</v>
      </c>
      <c r="CO212" s="22">
        <v>102.31140000000001</v>
      </c>
      <c r="CP212" s="22">
        <v>102.4019</v>
      </c>
      <c r="CQ212" s="22">
        <v>102.4019</v>
      </c>
      <c r="CR212" s="22">
        <v>102.4019</v>
      </c>
      <c r="CS212" s="22">
        <v>102.4019</v>
      </c>
      <c r="CT212" s="22">
        <v>102.4019</v>
      </c>
      <c r="CU212" s="22">
        <v>102.2278</v>
      </c>
      <c r="CV212" s="22">
        <v>102.24160000000001</v>
      </c>
      <c r="CW212" s="22">
        <v>102.24160000000001</v>
      </c>
      <c r="CX212" s="22">
        <v>102.24160000000001</v>
      </c>
      <c r="CY212" s="22">
        <v>102.24160000000001</v>
      </c>
      <c r="CZ212" s="22">
        <v>102.24160000000001</v>
      </c>
      <c r="DA212" s="22">
        <v>102.38500000000001</v>
      </c>
      <c r="DB212" s="22">
        <v>102.3914</v>
      </c>
      <c r="DC212" s="22">
        <v>102.3914</v>
      </c>
      <c r="DD212" s="22">
        <v>102.3914</v>
      </c>
      <c r="DE212" s="22">
        <v>102.3914</v>
      </c>
      <c r="DF212" s="22">
        <v>102.3914</v>
      </c>
      <c r="DG212" s="22">
        <v>102.0587</v>
      </c>
      <c r="DH212" s="22">
        <v>102.0587</v>
      </c>
      <c r="DI212" s="22">
        <v>102.0587</v>
      </c>
      <c r="DJ212" s="22">
        <v>102.0587</v>
      </c>
      <c r="DK212" s="22">
        <v>102.0587</v>
      </c>
      <c r="DL212" s="22">
        <v>102.0587</v>
      </c>
      <c r="DM212" s="22">
        <v>100.554</v>
      </c>
      <c r="DN212" s="22">
        <v>100.24120000000001</v>
      </c>
      <c r="DO212" s="22">
        <v>100.24120000000001</v>
      </c>
      <c r="DP212" s="22">
        <v>100.24120000000001</v>
      </c>
      <c r="DQ212" s="22">
        <v>100.24120000000001</v>
      </c>
      <c r="DR212" s="22">
        <v>100.24120000000001</v>
      </c>
      <c r="DS212" s="22">
        <v>99.910399999999996</v>
      </c>
      <c r="DT212" s="22">
        <v>99.873599999999996</v>
      </c>
      <c r="DU212" s="22">
        <v>99.873599999999996</v>
      </c>
      <c r="DV212" s="22">
        <v>99.873599999999996</v>
      </c>
      <c r="DW212" s="22">
        <v>99.873599999999996</v>
      </c>
      <c r="DX212" s="22">
        <v>99.873599999999996</v>
      </c>
      <c r="DY212" s="22">
        <v>100.1451</v>
      </c>
      <c r="DZ212" s="22">
        <v>100.2084</v>
      </c>
      <c r="EA212" s="22">
        <v>100.2084</v>
      </c>
      <c r="EB212" s="22">
        <v>100.2084</v>
      </c>
      <c r="EC212" s="22">
        <v>100.2084</v>
      </c>
      <c r="ED212" s="22">
        <v>100.2084</v>
      </c>
      <c r="EE212" s="22">
        <v>100.7208</v>
      </c>
      <c r="EF212" s="22">
        <v>100.578</v>
      </c>
      <c r="EG212" s="22">
        <v>100.578</v>
      </c>
      <c r="EH212" s="22">
        <v>100.578</v>
      </c>
      <c r="EI212" s="22">
        <v>100.578</v>
      </c>
      <c r="EJ212" s="22">
        <v>100.578</v>
      </c>
      <c r="EK212" s="22">
        <v>100.9674</v>
      </c>
      <c r="EL212" s="22">
        <v>101.0851</v>
      </c>
      <c r="EM212" s="22">
        <v>101.0851</v>
      </c>
      <c r="EN212" s="22">
        <v>101.0851</v>
      </c>
      <c r="EO212" s="22">
        <v>101.0851</v>
      </c>
      <c r="EP212" s="22">
        <v>101.0851</v>
      </c>
      <c r="EQ212" s="22">
        <v>100.4316</v>
      </c>
      <c r="ER212" s="22">
        <v>100.4272</v>
      </c>
      <c r="ES212" s="22">
        <v>100.4272</v>
      </c>
      <c r="ET212" s="22">
        <v>100.4272</v>
      </c>
      <c r="EU212" s="22">
        <v>100.4272</v>
      </c>
      <c r="EV212" s="22">
        <v>100.4272</v>
      </c>
      <c r="EW212" s="22">
        <v>100.6254</v>
      </c>
      <c r="EX212" s="22">
        <v>100.52970000000001</v>
      </c>
      <c r="EY212" s="22">
        <v>100.52970000000001</v>
      </c>
      <c r="EZ212" s="22">
        <v>100.52970000000001</v>
      </c>
      <c r="FA212" s="22">
        <v>100.52970000000001</v>
      </c>
      <c r="FB212" s="22">
        <v>100.52970000000001</v>
      </c>
      <c r="FC212" s="22">
        <v>96.375399999999999</v>
      </c>
      <c r="FD212" s="22">
        <v>96.173900000000003</v>
      </c>
      <c r="FE212" s="22">
        <v>96.173900000000003</v>
      </c>
      <c r="FF212" s="22">
        <v>96.173900000000003</v>
      </c>
      <c r="FG212" s="22">
        <v>96.173900000000003</v>
      </c>
      <c r="FH212" s="22">
        <v>96.173900000000003</v>
      </c>
      <c r="FI212" s="22">
        <v>96.912199999999999</v>
      </c>
      <c r="FJ212" s="22">
        <v>96.932299999999998</v>
      </c>
      <c r="FK212" s="22">
        <v>96.932299999999998</v>
      </c>
      <c r="FL212" s="22">
        <v>96.932299999999998</v>
      </c>
      <c r="FM212" s="22">
        <v>96.932299999999998</v>
      </c>
      <c r="FN212" s="22">
        <v>96.932299999999998</v>
      </c>
      <c r="FO212" s="22">
        <v>96.982500000000002</v>
      </c>
      <c r="FP212" s="22">
        <v>97.056299999999993</v>
      </c>
      <c r="FQ212" s="22">
        <v>97.056299999999993</v>
      </c>
      <c r="FR212" s="22">
        <v>97.056299999999993</v>
      </c>
      <c r="FS212" s="22">
        <v>97.056299999999993</v>
      </c>
      <c r="FT212" s="22">
        <v>97.056299999999993</v>
      </c>
      <c r="FU212" s="22">
        <v>96.948999999999998</v>
      </c>
      <c r="FV212" s="22">
        <v>96.894499999999994</v>
      </c>
      <c r="FW212" s="22">
        <v>96.894499999999994</v>
      </c>
      <c r="FX212" s="22">
        <v>96.894499999999994</v>
      </c>
      <c r="FY212" s="22">
        <v>96.894499999999994</v>
      </c>
      <c r="FZ212" s="22">
        <v>96.894499999999994</v>
      </c>
      <c r="GA212" s="22">
        <v>96.399500000000003</v>
      </c>
      <c r="GB212" s="22">
        <v>96.5625</v>
      </c>
      <c r="GC212" s="22">
        <v>96.5625</v>
      </c>
      <c r="GD212" s="22">
        <v>96.5625</v>
      </c>
      <c r="GE212" s="22">
        <v>96.5625</v>
      </c>
      <c r="GF212" s="22">
        <v>96.5625</v>
      </c>
      <c r="GG212" s="22">
        <v>97.968599999999995</v>
      </c>
      <c r="GH212" s="22">
        <v>98.058000000000007</v>
      </c>
      <c r="GI212" s="22">
        <v>98.058000000000007</v>
      </c>
      <c r="GJ212" s="22">
        <v>98.058000000000007</v>
      </c>
      <c r="GK212" s="22">
        <v>98.058000000000007</v>
      </c>
      <c r="GL212" s="22">
        <v>98.058000000000007</v>
      </c>
      <c r="GM212" s="22">
        <v>99.285399999999996</v>
      </c>
      <c r="GN212" s="22">
        <v>99.385300000000001</v>
      </c>
      <c r="GO212" s="22">
        <v>99.385300000000001</v>
      </c>
      <c r="GP212" s="22">
        <v>99.385300000000001</v>
      </c>
      <c r="GQ212" s="22">
        <v>99.385300000000001</v>
      </c>
      <c r="GR212" s="22">
        <v>99.385300000000001</v>
      </c>
      <c r="GS212" s="22">
        <v>99.401899999999998</v>
      </c>
      <c r="GT212" s="22">
        <v>99.358699999999999</v>
      </c>
      <c r="GU212" s="22">
        <v>99.358699999999999</v>
      </c>
      <c r="GV212" s="22">
        <v>99.358699999999999</v>
      </c>
      <c r="GW212" s="22">
        <v>99.358699999999999</v>
      </c>
      <c r="GX212" s="22">
        <v>99.358699999999999</v>
      </c>
      <c r="GY212" s="22">
        <v>99.930999999999997</v>
      </c>
      <c r="GZ212" s="22">
        <v>99.930999999999997</v>
      </c>
      <c r="HA212" s="22">
        <v>99.930999999999997</v>
      </c>
      <c r="HB212" s="22">
        <v>99.930999999999997</v>
      </c>
      <c r="HC212" s="22">
        <v>99.930999999999997</v>
      </c>
      <c r="HD212" s="22">
        <v>99.930999999999997</v>
      </c>
      <c r="HE212" s="22">
        <v>99.855000000000004</v>
      </c>
      <c r="HF212" s="22">
        <v>99.854799999999997</v>
      </c>
      <c r="HG212" s="22">
        <v>99.854799999999997</v>
      </c>
      <c r="HH212" s="22">
        <v>99.854799999999997</v>
      </c>
      <c r="HI212" s="22">
        <v>99.854799999999997</v>
      </c>
      <c r="HJ212" s="22">
        <v>99.854799999999997</v>
      </c>
      <c r="HK212" s="22">
        <v>99.5184</v>
      </c>
      <c r="HL212" s="22">
        <v>99.528800000000004</v>
      </c>
      <c r="HM212" s="22">
        <v>99.528800000000004</v>
      </c>
      <c r="HN212" s="22">
        <v>99.528800000000004</v>
      </c>
      <c r="HO212" s="22">
        <v>99.528800000000004</v>
      </c>
      <c r="HP212" s="22">
        <v>99.528800000000004</v>
      </c>
      <c r="HQ212" s="22">
        <v>99.967100000000002</v>
      </c>
      <c r="HR212" s="22">
        <v>100</v>
      </c>
      <c r="HS212" s="167">
        <v>100</v>
      </c>
      <c r="HT212" s="22">
        <v>100</v>
      </c>
      <c r="HU212" s="4">
        <v>100</v>
      </c>
      <c r="HV212" s="4">
        <v>100</v>
      </c>
      <c r="HW212" s="4">
        <v>101.1206</v>
      </c>
      <c r="HX212" s="4">
        <v>101.09829999999999</v>
      </c>
      <c r="HY212" s="4">
        <v>101.09829999999999</v>
      </c>
      <c r="HZ212" s="4">
        <v>101.09829999999999</v>
      </c>
      <c r="IA212" s="4">
        <v>101.09829999999999</v>
      </c>
      <c r="IB212" s="4">
        <v>101.09829999999999</v>
      </c>
      <c r="IC212" s="4">
        <v>101.6062</v>
      </c>
      <c r="ID212" s="4">
        <v>101.6354</v>
      </c>
      <c r="IE212" s="4">
        <v>101.6354</v>
      </c>
      <c r="IF212" s="4">
        <v>101.6354</v>
      </c>
      <c r="IG212" s="4">
        <v>101.6354</v>
      </c>
      <c r="IH212" s="4">
        <v>101.6354</v>
      </c>
      <c r="II212" s="4">
        <v>103.65300000000001</v>
      </c>
      <c r="IJ212" s="28">
        <v>103.66759999999999</v>
      </c>
    </row>
    <row r="213" spans="1:244" s="94" customFormat="1" ht="11.1" customHeight="1" x14ac:dyDescent="0.2">
      <c r="A213" s="95" t="s">
        <v>2419</v>
      </c>
      <c r="B213"/>
      <c r="C213" t="s">
        <v>5662</v>
      </c>
      <c r="D213" s="46" t="s">
        <v>121</v>
      </c>
      <c r="E213" s="58"/>
      <c r="F213" s="34"/>
      <c r="G213" s="34"/>
      <c r="H213" s="34" t="str">
        <f>IF(LEFT($J$1,1)="1",VLOOKUP($A213,PPI_IPI_PGA_PGAI!$A:$I,2,FALSE),IF(LEFT($J$1,1)="2",VLOOKUP($A213,PPI_IPI_PGA_PGAI!$A:$I,3,FALSE),IF(LEFT($J$1,1)="3",VLOOKUP($A213,PPI_IPI_PGA_PGAI!$A:$I,4,FALSE),VLOOKUP($A213,PPI_IPI_PGA_PGAI!$A:$I,5,FALSE))))</f>
        <v>Nicht wirtschaftszweigspezifische Maschinen</v>
      </c>
      <c r="I213" s="34"/>
      <c r="J213" s="34"/>
      <c r="K213" s="34"/>
      <c r="L213" s="34"/>
      <c r="M213" s="34"/>
      <c r="N213" s="191"/>
      <c r="O213" s="5">
        <v>2.2770000000000001</v>
      </c>
      <c r="P213" s="22">
        <v>95.881399999999999</v>
      </c>
      <c r="Q213" s="22">
        <v>95.881399999999999</v>
      </c>
      <c r="R213" s="22">
        <v>95.881399999999999</v>
      </c>
      <c r="S213" s="22">
        <v>95.881399999999999</v>
      </c>
      <c r="T213" s="22">
        <v>95.881399999999999</v>
      </c>
      <c r="U213" s="22">
        <v>99.0518</v>
      </c>
      <c r="V213" s="22">
        <v>99.078100000000006</v>
      </c>
      <c r="W213" s="22">
        <v>99.078100000000006</v>
      </c>
      <c r="X213" s="22">
        <v>99.078100000000006</v>
      </c>
      <c r="Y213" s="22">
        <v>99.078100000000006</v>
      </c>
      <c r="Z213" s="22">
        <v>99.078100000000006</v>
      </c>
      <c r="AA213" s="22">
        <v>98.917599999999993</v>
      </c>
      <c r="AB213" s="22">
        <v>99.033799999999999</v>
      </c>
      <c r="AC213" s="22">
        <v>99.033799999999999</v>
      </c>
      <c r="AD213" s="22">
        <v>99.033799999999999</v>
      </c>
      <c r="AE213" s="22">
        <v>99.033799999999999</v>
      </c>
      <c r="AF213" s="22">
        <v>99.033799999999999</v>
      </c>
      <c r="AG213" s="22">
        <v>99.387799999999999</v>
      </c>
      <c r="AH213" s="22">
        <v>99.387799999999999</v>
      </c>
      <c r="AI213" s="22">
        <v>99.387799999999999</v>
      </c>
      <c r="AJ213" s="22">
        <v>99.387799999999999</v>
      </c>
      <c r="AK213" s="22">
        <v>99.387799999999999</v>
      </c>
      <c r="AL213" s="22">
        <v>99.387799999999999</v>
      </c>
      <c r="AM213" s="22">
        <v>100.3937</v>
      </c>
      <c r="AN213" s="22">
        <v>100.3937</v>
      </c>
      <c r="AO213" s="22">
        <v>100.3937</v>
      </c>
      <c r="AP213" s="22">
        <v>100.3937</v>
      </c>
      <c r="AQ213" s="22">
        <v>100.3937</v>
      </c>
      <c r="AR213" s="22">
        <v>100.3937</v>
      </c>
      <c r="AS213" s="22">
        <v>100.8798</v>
      </c>
      <c r="AT213" s="22">
        <v>100.8798</v>
      </c>
      <c r="AU213" s="22">
        <v>100.8798</v>
      </c>
      <c r="AV213" s="22">
        <v>100.8798</v>
      </c>
      <c r="AW213" s="22">
        <v>100.8798</v>
      </c>
      <c r="AX213" s="22">
        <v>100.8798</v>
      </c>
      <c r="AY213" s="22">
        <v>102.2902</v>
      </c>
      <c r="AZ213" s="22">
        <v>102.35509999999999</v>
      </c>
      <c r="BA213" s="22">
        <v>102.35509999999999</v>
      </c>
      <c r="BB213" s="22">
        <v>102.35509999999999</v>
      </c>
      <c r="BC213" s="22">
        <v>102.35509999999999</v>
      </c>
      <c r="BD213" s="22">
        <v>102.35509999999999</v>
      </c>
      <c r="BE213" s="22">
        <v>103.3479</v>
      </c>
      <c r="BF213" s="22">
        <v>103.3811</v>
      </c>
      <c r="BG213" s="22">
        <v>103.3811</v>
      </c>
      <c r="BH213" s="22">
        <v>103.3811</v>
      </c>
      <c r="BI213" s="22">
        <v>103.3811</v>
      </c>
      <c r="BJ213" s="22">
        <v>103.3811</v>
      </c>
      <c r="BK213" s="22">
        <v>106.69459999999999</v>
      </c>
      <c r="BL213" s="22">
        <v>106.7319</v>
      </c>
      <c r="BM213" s="22">
        <v>106.7319</v>
      </c>
      <c r="BN213" s="22">
        <v>106.7319</v>
      </c>
      <c r="BO213" s="22">
        <v>106.732</v>
      </c>
      <c r="BP213" s="22">
        <v>106.732</v>
      </c>
      <c r="BQ213" s="22">
        <v>107.0539</v>
      </c>
      <c r="BR213" s="22">
        <v>107.0539</v>
      </c>
      <c r="BS213" s="22">
        <v>107.0539</v>
      </c>
      <c r="BT213" s="22">
        <v>107.0539</v>
      </c>
      <c r="BU213" s="22">
        <v>107.0539</v>
      </c>
      <c r="BV213" s="22">
        <v>107.0539</v>
      </c>
      <c r="BW213" s="22">
        <v>107.9496</v>
      </c>
      <c r="BX213" s="22">
        <v>107.9743</v>
      </c>
      <c r="BY213" s="22">
        <v>107.9743</v>
      </c>
      <c r="BZ213" s="22">
        <v>107.9743</v>
      </c>
      <c r="CA213" s="22">
        <v>107.9743</v>
      </c>
      <c r="CB213" s="22">
        <v>107.9743</v>
      </c>
      <c r="CC213" s="22">
        <v>108.23090000000001</v>
      </c>
      <c r="CD213" s="22">
        <v>108.23090000000001</v>
      </c>
      <c r="CE213" s="22">
        <v>108.23090000000001</v>
      </c>
      <c r="CF213" s="22">
        <v>108.23090000000001</v>
      </c>
      <c r="CG213" s="22">
        <v>108.23090000000001</v>
      </c>
      <c r="CH213" s="22">
        <v>108.23090000000001</v>
      </c>
      <c r="CI213" s="22">
        <v>109.04510000000001</v>
      </c>
      <c r="CJ213" s="22">
        <v>109.04510000000001</v>
      </c>
      <c r="CK213" s="22">
        <v>109.04510000000001</v>
      </c>
      <c r="CL213" s="22">
        <v>109.04510000000001</v>
      </c>
      <c r="CM213" s="22">
        <v>109.04510000000001</v>
      </c>
      <c r="CN213" s="22">
        <v>109.04510000000001</v>
      </c>
      <c r="CO213" s="22">
        <v>109.0972</v>
      </c>
      <c r="CP213" s="22">
        <v>109.0972</v>
      </c>
      <c r="CQ213" s="22">
        <v>109.0972</v>
      </c>
      <c r="CR213" s="22">
        <v>109.0972</v>
      </c>
      <c r="CS213" s="22">
        <v>109.0972</v>
      </c>
      <c r="CT213" s="22">
        <v>109.0972</v>
      </c>
      <c r="CU213" s="22">
        <v>109.15430000000001</v>
      </c>
      <c r="CV213" s="22">
        <v>109.15430000000001</v>
      </c>
      <c r="CW213" s="22">
        <v>109.15430000000001</v>
      </c>
      <c r="CX213" s="22">
        <v>109.15430000000001</v>
      </c>
      <c r="CY213" s="22">
        <v>109.15430000000001</v>
      </c>
      <c r="CZ213" s="22">
        <v>109.15430000000001</v>
      </c>
      <c r="DA213" s="22">
        <v>108.5513</v>
      </c>
      <c r="DB213" s="22">
        <v>108.5513</v>
      </c>
      <c r="DC213" s="22">
        <v>108.5513</v>
      </c>
      <c r="DD213" s="22">
        <v>108.5513</v>
      </c>
      <c r="DE213" s="22">
        <v>108.5513</v>
      </c>
      <c r="DF213" s="22">
        <v>108.5513</v>
      </c>
      <c r="DG213" s="22">
        <v>106.648</v>
      </c>
      <c r="DH213" s="22">
        <v>106.648</v>
      </c>
      <c r="DI213" s="22">
        <v>106.648</v>
      </c>
      <c r="DJ213" s="22">
        <v>106.648</v>
      </c>
      <c r="DK213" s="22">
        <v>106.648</v>
      </c>
      <c r="DL213" s="22">
        <v>106.648</v>
      </c>
      <c r="DM213" s="22">
        <v>103.3918</v>
      </c>
      <c r="DN213" s="22">
        <v>103.33110000000001</v>
      </c>
      <c r="DO213" s="22">
        <v>103.33110000000001</v>
      </c>
      <c r="DP213" s="22">
        <v>103.33110000000001</v>
      </c>
      <c r="DQ213" s="22">
        <v>103.33110000000001</v>
      </c>
      <c r="DR213" s="22">
        <v>103.33110000000001</v>
      </c>
      <c r="DS213" s="22">
        <v>101.5044</v>
      </c>
      <c r="DT213" s="22">
        <v>101.5044</v>
      </c>
      <c r="DU213" s="22">
        <v>101.5044</v>
      </c>
      <c r="DV213" s="22">
        <v>101.5044</v>
      </c>
      <c r="DW213" s="22">
        <v>101.5044</v>
      </c>
      <c r="DX213" s="22">
        <v>101.5044</v>
      </c>
      <c r="DY213" s="22">
        <v>101.527</v>
      </c>
      <c r="DZ213" s="22">
        <v>101.527</v>
      </c>
      <c r="EA213" s="22">
        <v>101.527</v>
      </c>
      <c r="EB213" s="22">
        <v>101.527</v>
      </c>
      <c r="EC213" s="22">
        <v>101.527</v>
      </c>
      <c r="ED213" s="22">
        <v>101.527</v>
      </c>
      <c r="EE213" s="22">
        <v>102.14449999999999</v>
      </c>
      <c r="EF213" s="22">
        <v>102.14449999999999</v>
      </c>
      <c r="EG213" s="22">
        <v>102.14449999999999</v>
      </c>
      <c r="EH213" s="22">
        <v>102.14449999999999</v>
      </c>
      <c r="EI213" s="22">
        <v>102.14449999999999</v>
      </c>
      <c r="EJ213" s="22">
        <v>102.14449999999999</v>
      </c>
      <c r="EK213" s="22">
        <v>101.8043</v>
      </c>
      <c r="EL213" s="22">
        <v>101.8043</v>
      </c>
      <c r="EM213" s="22">
        <v>101.8043</v>
      </c>
      <c r="EN213" s="22">
        <v>101.8043</v>
      </c>
      <c r="EO213" s="22">
        <v>101.8043</v>
      </c>
      <c r="EP213" s="22">
        <v>101.8043</v>
      </c>
      <c r="EQ213" s="22">
        <v>100.93819999999999</v>
      </c>
      <c r="ER213" s="22">
        <v>100.92059999999999</v>
      </c>
      <c r="ES213" s="22">
        <v>100.92059999999999</v>
      </c>
      <c r="ET213" s="22">
        <v>100.92059999999999</v>
      </c>
      <c r="EU213" s="22">
        <v>100.92059999999999</v>
      </c>
      <c r="EV213" s="22">
        <v>100.92059999999999</v>
      </c>
      <c r="EW213" s="22">
        <v>101.5284</v>
      </c>
      <c r="EX213" s="22">
        <v>101.4761</v>
      </c>
      <c r="EY213" s="22">
        <v>101.4761</v>
      </c>
      <c r="EZ213" s="22">
        <v>101.4761</v>
      </c>
      <c r="FA213" s="22">
        <v>101.4761</v>
      </c>
      <c r="FB213" s="22">
        <v>101.4761</v>
      </c>
      <c r="FC213" s="22">
        <v>94.604799999999997</v>
      </c>
      <c r="FD213" s="22">
        <v>94.497900000000001</v>
      </c>
      <c r="FE213" s="22">
        <v>94.497900000000001</v>
      </c>
      <c r="FF213" s="22">
        <v>94.497900000000001</v>
      </c>
      <c r="FG213" s="22">
        <v>94.497900000000001</v>
      </c>
      <c r="FH213" s="22">
        <v>94.497900000000001</v>
      </c>
      <c r="FI213" s="22">
        <v>95.969700000000003</v>
      </c>
      <c r="FJ213" s="22">
        <v>95.810299999999998</v>
      </c>
      <c r="FK213" s="22">
        <v>95.810299999999998</v>
      </c>
      <c r="FL213" s="22">
        <v>95.810299999999998</v>
      </c>
      <c r="FM213" s="22">
        <v>95.810299999999998</v>
      </c>
      <c r="FN213" s="22">
        <v>95.810299999999998</v>
      </c>
      <c r="FO213" s="22">
        <v>95.718800000000002</v>
      </c>
      <c r="FP213" s="22">
        <v>96.027900000000002</v>
      </c>
      <c r="FQ213" s="22">
        <v>96.027900000000002</v>
      </c>
      <c r="FR213" s="22">
        <v>96.027900000000002</v>
      </c>
      <c r="FS213" s="22">
        <v>96.027900000000002</v>
      </c>
      <c r="FT213" s="22">
        <v>96.027900000000002</v>
      </c>
      <c r="FU213" s="22">
        <v>95.826800000000006</v>
      </c>
      <c r="FV213" s="22">
        <v>95.665800000000004</v>
      </c>
      <c r="FW213" s="22">
        <v>95.665800000000004</v>
      </c>
      <c r="FX213" s="22">
        <v>95.665800000000004</v>
      </c>
      <c r="FY213" s="22">
        <v>95.665800000000004</v>
      </c>
      <c r="FZ213" s="22">
        <v>95.665800000000004</v>
      </c>
      <c r="GA213" s="22">
        <v>94.745999999999995</v>
      </c>
      <c r="GB213" s="22">
        <v>95.309700000000007</v>
      </c>
      <c r="GC213" s="22">
        <v>95.309700000000007</v>
      </c>
      <c r="GD213" s="22">
        <v>95.309700000000007</v>
      </c>
      <c r="GE213" s="22">
        <v>95.309700000000007</v>
      </c>
      <c r="GF213" s="22">
        <v>95.309700000000007</v>
      </c>
      <c r="GG213" s="22">
        <v>97.750100000000003</v>
      </c>
      <c r="GH213" s="22">
        <v>97.750100000000003</v>
      </c>
      <c r="GI213" s="22">
        <v>97.750100000000003</v>
      </c>
      <c r="GJ213" s="22">
        <v>97.750100000000003</v>
      </c>
      <c r="GK213" s="22">
        <v>97.750100000000003</v>
      </c>
      <c r="GL213" s="22">
        <v>97.750100000000003</v>
      </c>
      <c r="GM213" s="22">
        <v>99.391099999999994</v>
      </c>
      <c r="GN213" s="22">
        <v>99.390199999999993</v>
      </c>
      <c r="GO213" s="22">
        <v>99.390199999999993</v>
      </c>
      <c r="GP213" s="22">
        <v>99.390199999999993</v>
      </c>
      <c r="GQ213" s="22">
        <v>99.390199999999993</v>
      </c>
      <c r="GR213" s="22">
        <v>99.390199999999993</v>
      </c>
      <c r="GS213" s="22">
        <v>99.8185</v>
      </c>
      <c r="GT213" s="22">
        <v>99.8185</v>
      </c>
      <c r="GU213" s="22">
        <v>99.8185</v>
      </c>
      <c r="GV213" s="22">
        <v>99.8185</v>
      </c>
      <c r="GW213" s="22">
        <v>99.8185</v>
      </c>
      <c r="GX213" s="22">
        <v>99.8185</v>
      </c>
      <c r="GY213" s="22">
        <v>100.18819999999999</v>
      </c>
      <c r="GZ213" s="22">
        <v>100.18819999999999</v>
      </c>
      <c r="HA213" s="22">
        <v>100.18819999999999</v>
      </c>
      <c r="HB213" s="22">
        <v>100.18819999999999</v>
      </c>
      <c r="HC213" s="22">
        <v>100.18819999999999</v>
      </c>
      <c r="HD213" s="22">
        <v>100.18819999999999</v>
      </c>
      <c r="HE213" s="22">
        <v>99.714500000000001</v>
      </c>
      <c r="HF213" s="22">
        <v>99.714500000000001</v>
      </c>
      <c r="HG213" s="22">
        <v>99.714500000000001</v>
      </c>
      <c r="HH213" s="22">
        <v>99.714500000000001</v>
      </c>
      <c r="HI213" s="22">
        <v>99.714500000000001</v>
      </c>
      <c r="HJ213" s="22">
        <v>99.714500000000001</v>
      </c>
      <c r="HK213" s="22">
        <v>98.669200000000004</v>
      </c>
      <c r="HL213" s="22">
        <v>99.4071</v>
      </c>
      <c r="HM213" s="22">
        <v>99.4071</v>
      </c>
      <c r="HN213" s="22">
        <v>99.4071</v>
      </c>
      <c r="HO213" s="22">
        <v>99.4071</v>
      </c>
      <c r="HP213" s="22">
        <v>99.4071</v>
      </c>
      <c r="HQ213" s="22">
        <v>100</v>
      </c>
      <c r="HR213" s="22">
        <v>100</v>
      </c>
      <c r="HS213" s="167">
        <v>100</v>
      </c>
      <c r="HT213" s="22">
        <v>100</v>
      </c>
      <c r="HU213" s="4">
        <v>100</v>
      </c>
      <c r="HV213" s="4">
        <v>100</v>
      </c>
      <c r="HW213" s="4">
        <v>101.3891</v>
      </c>
      <c r="HX213" s="4">
        <v>101.2945</v>
      </c>
      <c r="HY213" s="4">
        <v>101.2945</v>
      </c>
      <c r="HZ213" s="4">
        <v>101.2945</v>
      </c>
      <c r="IA213" s="4">
        <v>101.2945</v>
      </c>
      <c r="IB213" s="4">
        <v>101.2945</v>
      </c>
      <c r="IC213" s="4">
        <v>102.0872</v>
      </c>
      <c r="ID213" s="4">
        <v>102.13420000000001</v>
      </c>
      <c r="IE213" s="4">
        <v>102.13420000000001</v>
      </c>
      <c r="IF213" s="4">
        <v>102.13420000000001</v>
      </c>
      <c r="IG213" s="4">
        <v>102.13420000000001</v>
      </c>
      <c r="IH213" s="4">
        <v>102.13420000000001</v>
      </c>
      <c r="II213" s="4">
        <v>104.60380000000001</v>
      </c>
      <c r="IJ213" s="28">
        <v>104.6377</v>
      </c>
    </row>
    <row r="214" spans="1:244" s="94" customFormat="1" ht="11.1" customHeight="1" x14ac:dyDescent="0.2">
      <c r="A214" s="95" t="s">
        <v>2421</v>
      </c>
      <c r="B214"/>
      <c r="C214" t="s">
        <v>5663</v>
      </c>
      <c r="D214" s="46" t="s">
        <v>122</v>
      </c>
      <c r="E214" s="58"/>
      <c r="F214" s="34"/>
      <c r="G214" s="34"/>
      <c r="H214" s="34"/>
      <c r="I214" s="34" t="str">
        <f>IF(LEFT($J$1,1)="1",VLOOKUP($A214,PPI_IPI_PGA_PGAI!$A:$I,2,FALSE),IF(LEFT($J$1,1)="2",VLOOKUP($A214,PPI_IPI_PGA_PGAI!$A:$I,3,FALSE),IF(LEFT($J$1,1)="3",VLOOKUP($A214,PPI_IPI_PGA_PGAI!$A:$I,4,FALSE),VLOOKUP($A214,PPI_IPI_PGA_PGAI!$A:$I,5,FALSE))))</f>
        <v>Hydraulische und pneumatische Komponenten und Systeme</v>
      </c>
      <c r="J214" s="34"/>
      <c r="K214" s="34"/>
      <c r="L214" s="34"/>
      <c r="M214" s="34"/>
      <c r="N214" s="191"/>
      <c r="O214" s="5">
        <v>0.1479</v>
      </c>
      <c r="P214" s="22">
        <v>99.775199999999998</v>
      </c>
      <c r="Q214" s="22">
        <v>99.775199999999998</v>
      </c>
      <c r="R214" s="22">
        <v>99.775199999999998</v>
      </c>
      <c r="S214" s="22">
        <v>99.775199999999998</v>
      </c>
      <c r="T214" s="22">
        <v>99.775199999999998</v>
      </c>
      <c r="U214" s="22">
        <v>100.0812</v>
      </c>
      <c r="V214" s="22">
        <v>100.1875</v>
      </c>
      <c r="W214" s="22">
        <v>100.1875</v>
      </c>
      <c r="X214" s="22">
        <v>100.1875</v>
      </c>
      <c r="Y214" s="22">
        <v>100.1875</v>
      </c>
      <c r="Z214" s="22">
        <v>100.1875</v>
      </c>
      <c r="AA214" s="22">
        <v>100.26909999999999</v>
      </c>
      <c r="AB214" s="22">
        <v>100.3888</v>
      </c>
      <c r="AC214" s="22">
        <v>100.3888</v>
      </c>
      <c r="AD214" s="22">
        <v>100.3888</v>
      </c>
      <c r="AE214" s="22">
        <v>100.3888</v>
      </c>
      <c r="AF214" s="22">
        <v>100.3888</v>
      </c>
      <c r="AG214" s="22">
        <v>100.78319999999999</v>
      </c>
      <c r="AH214" s="22">
        <v>100.78319999999999</v>
      </c>
      <c r="AI214" s="22">
        <v>100.78319999999999</v>
      </c>
      <c r="AJ214" s="22">
        <v>100.78319999999999</v>
      </c>
      <c r="AK214" s="22">
        <v>100.78319999999999</v>
      </c>
      <c r="AL214" s="22">
        <v>100.78319999999999</v>
      </c>
      <c r="AM214" s="22">
        <v>101.2086</v>
      </c>
      <c r="AN214" s="22">
        <v>101.2086</v>
      </c>
      <c r="AO214" s="22">
        <v>101.2086</v>
      </c>
      <c r="AP214" s="22">
        <v>101.2086</v>
      </c>
      <c r="AQ214" s="22">
        <v>101.2086</v>
      </c>
      <c r="AR214" s="22">
        <v>101.2086</v>
      </c>
      <c r="AS214" s="22">
        <v>101.4135</v>
      </c>
      <c r="AT214" s="22">
        <v>101.4135</v>
      </c>
      <c r="AU214" s="22">
        <v>101.4135</v>
      </c>
      <c r="AV214" s="22">
        <v>101.4135</v>
      </c>
      <c r="AW214" s="22">
        <v>101.4135</v>
      </c>
      <c r="AX214" s="22">
        <v>101.4135</v>
      </c>
      <c r="AY214" s="22">
        <v>101.71899999999999</v>
      </c>
      <c r="AZ214" s="22">
        <v>101.9808</v>
      </c>
      <c r="BA214" s="22">
        <v>101.9808</v>
      </c>
      <c r="BB214" s="22">
        <v>101.9808</v>
      </c>
      <c r="BC214" s="22">
        <v>101.9808</v>
      </c>
      <c r="BD214" s="22">
        <v>101.9808</v>
      </c>
      <c r="BE214" s="22">
        <v>103.01130000000001</v>
      </c>
      <c r="BF214" s="22">
        <v>103.1452</v>
      </c>
      <c r="BG214" s="22">
        <v>103.1452</v>
      </c>
      <c r="BH214" s="22">
        <v>103.1452</v>
      </c>
      <c r="BI214" s="22">
        <v>103.1452</v>
      </c>
      <c r="BJ214" s="22">
        <v>103.1452</v>
      </c>
      <c r="BK214" s="22">
        <v>105.22580000000001</v>
      </c>
      <c r="BL214" s="22">
        <v>105.3762</v>
      </c>
      <c r="BM214" s="22">
        <v>105.3762</v>
      </c>
      <c r="BN214" s="22">
        <v>105.3762</v>
      </c>
      <c r="BO214" s="22">
        <v>105.3762</v>
      </c>
      <c r="BP214" s="22">
        <v>105.3762</v>
      </c>
      <c r="BQ214" s="22">
        <v>105.53400000000001</v>
      </c>
      <c r="BR214" s="22">
        <v>105.53400000000001</v>
      </c>
      <c r="BS214" s="22">
        <v>105.53400000000001</v>
      </c>
      <c r="BT214" s="22">
        <v>105.53400000000001</v>
      </c>
      <c r="BU214" s="22">
        <v>105.53400000000001</v>
      </c>
      <c r="BV214" s="22">
        <v>105.53400000000001</v>
      </c>
      <c r="BW214" s="22">
        <v>106.4579</v>
      </c>
      <c r="BX214" s="22">
        <v>106.55710000000001</v>
      </c>
      <c r="BY214" s="22">
        <v>106.55710000000001</v>
      </c>
      <c r="BZ214" s="22">
        <v>106.55710000000001</v>
      </c>
      <c r="CA214" s="22">
        <v>106.55710000000001</v>
      </c>
      <c r="CB214" s="22">
        <v>106.55710000000001</v>
      </c>
      <c r="CC214" s="22">
        <v>107.37439999999999</v>
      </c>
      <c r="CD214" s="22">
        <v>107.37439999999999</v>
      </c>
      <c r="CE214" s="22">
        <v>107.37439999999999</v>
      </c>
      <c r="CF214" s="22">
        <v>107.37439999999999</v>
      </c>
      <c r="CG214" s="22">
        <v>107.37439999999999</v>
      </c>
      <c r="CH214" s="22">
        <v>107.37439999999999</v>
      </c>
      <c r="CI214" s="22">
        <v>108.4161</v>
      </c>
      <c r="CJ214" s="22">
        <v>108.4161</v>
      </c>
      <c r="CK214" s="22">
        <v>108.4161</v>
      </c>
      <c r="CL214" s="22">
        <v>108.4161</v>
      </c>
      <c r="CM214" s="22">
        <v>108.4161</v>
      </c>
      <c r="CN214" s="22">
        <v>108.4161</v>
      </c>
      <c r="CO214" s="22">
        <v>108.30759999999999</v>
      </c>
      <c r="CP214" s="22">
        <v>108.30759999999999</v>
      </c>
      <c r="CQ214" s="22">
        <v>108.30759999999999</v>
      </c>
      <c r="CR214" s="22">
        <v>108.30759999999999</v>
      </c>
      <c r="CS214" s="22">
        <v>108.30759999999999</v>
      </c>
      <c r="CT214" s="22">
        <v>108.30759999999999</v>
      </c>
      <c r="CU214" s="22">
        <v>108.9841</v>
      </c>
      <c r="CV214" s="22">
        <v>108.9841</v>
      </c>
      <c r="CW214" s="22">
        <v>108.9841</v>
      </c>
      <c r="CX214" s="22">
        <v>108.9841</v>
      </c>
      <c r="CY214" s="22">
        <v>108.9841</v>
      </c>
      <c r="CZ214" s="22">
        <v>108.9841</v>
      </c>
      <c r="DA214" s="22">
        <v>108.898</v>
      </c>
      <c r="DB214" s="22">
        <v>108.898</v>
      </c>
      <c r="DC214" s="22">
        <v>108.898</v>
      </c>
      <c r="DD214" s="22">
        <v>108.898</v>
      </c>
      <c r="DE214" s="22">
        <v>108.898</v>
      </c>
      <c r="DF214" s="22">
        <v>108.898</v>
      </c>
      <c r="DG214" s="22">
        <v>110.9269</v>
      </c>
      <c r="DH214" s="22">
        <v>110.9269</v>
      </c>
      <c r="DI214" s="22">
        <v>110.9269</v>
      </c>
      <c r="DJ214" s="22">
        <v>110.9269</v>
      </c>
      <c r="DK214" s="22">
        <v>110.9269</v>
      </c>
      <c r="DL214" s="22">
        <v>110.9269</v>
      </c>
      <c r="DM214" s="22">
        <v>108.4829</v>
      </c>
      <c r="DN214" s="22">
        <v>107.8616</v>
      </c>
      <c r="DO214" s="22">
        <v>107.8616</v>
      </c>
      <c r="DP214" s="22">
        <v>107.8616</v>
      </c>
      <c r="DQ214" s="22">
        <v>107.8616</v>
      </c>
      <c r="DR214" s="22">
        <v>107.8616</v>
      </c>
      <c r="DS214" s="22">
        <v>108.1493</v>
      </c>
      <c r="DT214" s="22">
        <v>108.1493</v>
      </c>
      <c r="DU214" s="22">
        <v>108.1493</v>
      </c>
      <c r="DV214" s="22">
        <v>108.1493</v>
      </c>
      <c r="DW214" s="22">
        <v>108.1493</v>
      </c>
      <c r="DX214" s="22">
        <v>108.1493</v>
      </c>
      <c r="DY214" s="22">
        <v>108.46899999999999</v>
      </c>
      <c r="DZ214" s="22">
        <v>108.46899999999999</v>
      </c>
      <c r="EA214" s="22">
        <v>108.46899999999999</v>
      </c>
      <c r="EB214" s="22">
        <v>108.46899999999999</v>
      </c>
      <c r="EC214" s="22">
        <v>108.46899999999999</v>
      </c>
      <c r="ED214" s="22">
        <v>108.46899999999999</v>
      </c>
      <c r="EE214" s="22">
        <v>108.9372</v>
      </c>
      <c r="EF214" s="22">
        <v>108.9372</v>
      </c>
      <c r="EG214" s="22">
        <v>108.9372</v>
      </c>
      <c r="EH214" s="22">
        <v>108.9372</v>
      </c>
      <c r="EI214" s="22">
        <v>108.9372</v>
      </c>
      <c r="EJ214" s="22">
        <v>108.9372</v>
      </c>
      <c r="EK214" s="22">
        <v>109.79989999999999</v>
      </c>
      <c r="EL214" s="22">
        <v>109.79989999999999</v>
      </c>
      <c r="EM214" s="22">
        <v>109.79989999999999</v>
      </c>
      <c r="EN214" s="22">
        <v>109.79989999999999</v>
      </c>
      <c r="EO214" s="22">
        <v>109.79989999999999</v>
      </c>
      <c r="EP214" s="22">
        <v>109.79989999999999</v>
      </c>
      <c r="EQ214" s="22">
        <v>110.3257</v>
      </c>
      <c r="ER214" s="22">
        <v>110.10809999999999</v>
      </c>
      <c r="ES214" s="22">
        <v>110.10809999999999</v>
      </c>
      <c r="ET214" s="22">
        <v>110.10809999999999</v>
      </c>
      <c r="EU214" s="22">
        <v>110.10809999999999</v>
      </c>
      <c r="EV214" s="22">
        <v>110.10809999999999</v>
      </c>
      <c r="EW214" s="22">
        <v>108.4173</v>
      </c>
      <c r="EX214" s="22">
        <v>108.4173</v>
      </c>
      <c r="EY214" s="22">
        <v>108.4173</v>
      </c>
      <c r="EZ214" s="22">
        <v>108.4173</v>
      </c>
      <c r="FA214" s="22">
        <v>108.4173</v>
      </c>
      <c r="FB214" s="22">
        <v>108.4173</v>
      </c>
      <c r="FC214" s="22">
        <v>101.1133</v>
      </c>
      <c r="FD214" s="22">
        <v>101.0779</v>
      </c>
      <c r="FE214" s="22">
        <v>101.0779</v>
      </c>
      <c r="FF214" s="22">
        <v>101.0779</v>
      </c>
      <c r="FG214" s="22">
        <v>101.0779</v>
      </c>
      <c r="FH214" s="22">
        <v>101.0779</v>
      </c>
      <c r="FI214" s="22">
        <v>101.73739999999999</v>
      </c>
      <c r="FJ214" s="22">
        <v>101.73739999999999</v>
      </c>
      <c r="FK214" s="22">
        <v>101.73739999999999</v>
      </c>
      <c r="FL214" s="22">
        <v>101.73739999999999</v>
      </c>
      <c r="FM214" s="22">
        <v>101.73739999999999</v>
      </c>
      <c r="FN214" s="22">
        <v>101.73739999999999</v>
      </c>
      <c r="FO214" s="22">
        <v>102.7024</v>
      </c>
      <c r="FP214" s="22">
        <v>102.71510000000001</v>
      </c>
      <c r="FQ214" s="22">
        <v>102.71510000000001</v>
      </c>
      <c r="FR214" s="22">
        <v>102.71510000000001</v>
      </c>
      <c r="FS214" s="22">
        <v>102.71510000000001</v>
      </c>
      <c r="FT214" s="22">
        <v>102.71510000000001</v>
      </c>
      <c r="FU214" s="22">
        <v>102.65600000000001</v>
      </c>
      <c r="FV214" s="22">
        <v>102.64</v>
      </c>
      <c r="FW214" s="22">
        <v>102.64</v>
      </c>
      <c r="FX214" s="22">
        <v>102.64</v>
      </c>
      <c r="FY214" s="22">
        <v>102.64</v>
      </c>
      <c r="FZ214" s="22">
        <v>102.64</v>
      </c>
      <c r="GA214" s="22">
        <v>101.95180000000001</v>
      </c>
      <c r="GB214" s="22">
        <v>101.9333</v>
      </c>
      <c r="GC214" s="22">
        <v>101.9333</v>
      </c>
      <c r="GD214" s="22">
        <v>101.9333</v>
      </c>
      <c r="GE214" s="22">
        <v>101.9333</v>
      </c>
      <c r="GF214" s="22">
        <v>101.9333</v>
      </c>
      <c r="GG214" s="22">
        <v>104.1797</v>
      </c>
      <c r="GH214" s="22">
        <v>104.1797</v>
      </c>
      <c r="GI214" s="22">
        <v>104.1797</v>
      </c>
      <c r="GJ214" s="22">
        <v>104.1797</v>
      </c>
      <c r="GK214" s="22">
        <v>104.1797</v>
      </c>
      <c r="GL214" s="22">
        <v>104.1797</v>
      </c>
      <c r="GM214" s="22">
        <v>105.8175</v>
      </c>
      <c r="GN214" s="22">
        <v>105.804</v>
      </c>
      <c r="GO214" s="22">
        <v>105.804</v>
      </c>
      <c r="GP214" s="22">
        <v>105.804</v>
      </c>
      <c r="GQ214" s="22">
        <v>105.804</v>
      </c>
      <c r="GR214" s="22">
        <v>105.804</v>
      </c>
      <c r="GS214" s="22">
        <v>102.7732</v>
      </c>
      <c r="GT214" s="22">
        <v>102.7732</v>
      </c>
      <c r="GU214" s="22">
        <v>102.7732</v>
      </c>
      <c r="GV214" s="22">
        <v>102.7732</v>
      </c>
      <c r="GW214" s="22">
        <v>102.7732</v>
      </c>
      <c r="GX214" s="22">
        <v>102.7732</v>
      </c>
      <c r="GY214" s="22">
        <v>102.0399</v>
      </c>
      <c r="GZ214" s="22">
        <v>102.0399</v>
      </c>
      <c r="HA214" s="22">
        <v>102.0399</v>
      </c>
      <c r="HB214" s="22">
        <v>102.0399</v>
      </c>
      <c r="HC214" s="22">
        <v>102.0399</v>
      </c>
      <c r="HD214" s="22">
        <v>102.0399</v>
      </c>
      <c r="HE214" s="22">
        <v>100.9063</v>
      </c>
      <c r="HF214" s="22">
        <v>100.9063</v>
      </c>
      <c r="HG214" s="22">
        <v>100.9063</v>
      </c>
      <c r="HH214" s="22">
        <v>100.9063</v>
      </c>
      <c r="HI214" s="22">
        <v>100.9063</v>
      </c>
      <c r="HJ214" s="22">
        <v>100.9063</v>
      </c>
      <c r="HK214" s="22">
        <v>100.0192</v>
      </c>
      <c r="HL214" s="22">
        <v>100.149</v>
      </c>
      <c r="HM214" s="22">
        <v>100.149</v>
      </c>
      <c r="HN214" s="22">
        <v>100.149</v>
      </c>
      <c r="HO214" s="22">
        <v>100.149</v>
      </c>
      <c r="HP214" s="22">
        <v>100.149</v>
      </c>
      <c r="HQ214" s="22">
        <v>100</v>
      </c>
      <c r="HR214" s="22">
        <v>100</v>
      </c>
      <c r="HS214" s="167">
        <v>100</v>
      </c>
      <c r="HT214" s="22">
        <v>100</v>
      </c>
      <c r="HU214" s="4">
        <v>100</v>
      </c>
      <c r="HV214" s="4">
        <v>100</v>
      </c>
      <c r="HW214" s="4">
        <v>101.33499999999999</v>
      </c>
      <c r="HX214" s="4">
        <v>101.33499999999999</v>
      </c>
      <c r="HY214" s="4">
        <v>101.33499999999999</v>
      </c>
      <c r="HZ214" s="4">
        <v>101.33499999999999</v>
      </c>
      <c r="IA214" s="4">
        <v>101.33499999999999</v>
      </c>
      <c r="IB214" s="4">
        <v>101.33499999999999</v>
      </c>
      <c r="IC214" s="4">
        <v>100.39190000000001</v>
      </c>
      <c r="ID214" s="4">
        <v>100.39190000000001</v>
      </c>
      <c r="IE214" s="4">
        <v>100.39190000000001</v>
      </c>
      <c r="IF214" s="4">
        <v>100.39190000000001</v>
      </c>
      <c r="IG214" s="4">
        <v>100.39190000000001</v>
      </c>
      <c r="IH214" s="4">
        <v>100.39190000000001</v>
      </c>
      <c r="II214" s="4">
        <v>99.835099999999997</v>
      </c>
      <c r="IJ214" s="28">
        <v>99.8386</v>
      </c>
    </row>
    <row r="215" spans="1:244" s="94" customFormat="1" ht="11.1" customHeight="1" x14ac:dyDescent="0.2">
      <c r="A215" s="95" t="s">
        <v>2422</v>
      </c>
      <c r="B215"/>
      <c r="C215" t="s">
        <v>5664</v>
      </c>
      <c r="D215" s="46" t="s">
        <v>123</v>
      </c>
      <c r="E215" s="58"/>
      <c r="F215" s="34"/>
      <c r="G215" s="34"/>
      <c r="H215" s="34"/>
      <c r="I215" s="34" t="str">
        <f>IF(LEFT($J$1,1)="1",VLOOKUP($A215,PPI_IPI_PGA_PGAI!$A:$I,2,FALSE),IF(LEFT($J$1,1)="2",VLOOKUP($A215,PPI_IPI_PGA_PGAI!$A:$I,3,FALSE),IF(LEFT($J$1,1)="3",VLOOKUP($A215,PPI_IPI_PGA_PGAI!$A:$I,4,FALSE),VLOOKUP($A215,PPI_IPI_PGA_PGAI!$A:$I,5,FALSE))))</f>
        <v>Pumpen und Kompressoren</v>
      </c>
      <c r="J215" s="34"/>
      <c r="K215" s="34"/>
      <c r="L215" s="34"/>
      <c r="M215" s="34"/>
      <c r="N215" s="191"/>
      <c r="O215" s="5">
        <v>0.60719999999999996</v>
      </c>
      <c r="P215" s="153" t="s">
        <v>5719</v>
      </c>
      <c r="Q215" s="153" t="s">
        <v>5719</v>
      </c>
      <c r="R215" s="153" t="s">
        <v>5719</v>
      </c>
      <c r="S215" s="153" t="s">
        <v>5719</v>
      </c>
      <c r="T215" s="153" t="s">
        <v>5719</v>
      </c>
      <c r="U215" s="153" t="s">
        <v>5719</v>
      </c>
      <c r="V215" s="153" t="s">
        <v>5719</v>
      </c>
      <c r="W215" s="153" t="s">
        <v>5719</v>
      </c>
      <c r="X215" s="153" t="s">
        <v>5719</v>
      </c>
      <c r="Y215" s="153" t="s">
        <v>5719</v>
      </c>
      <c r="Z215" s="153" t="s">
        <v>5719</v>
      </c>
      <c r="AA215" s="153" t="s">
        <v>5719</v>
      </c>
      <c r="AB215" s="153" t="s">
        <v>5719</v>
      </c>
      <c r="AC215" s="153" t="s">
        <v>5719</v>
      </c>
      <c r="AD215" s="153" t="s">
        <v>5719</v>
      </c>
      <c r="AE215" s="153" t="s">
        <v>5719</v>
      </c>
      <c r="AF215" s="153" t="s">
        <v>5719</v>
      </c>
      <c r="AG215" s="153" t="s">
        <v>5719</v>
      </c>
      <c r="AH215" s="153" t="s">
        <v>5719</v>
      </c>
      <c r="AI215" s="153" t="s">
        <v>5719</v>
      </c>
      <c r="AJ215" s="153" t="s">
        <v>5719</v>
      </c>
      <c r="AK215" s="153" t="s">
        <v>5719</v>
      </c>
      <c r="AL215" s="153" t="s">
        <v>5719</v>
      </c>
      <c r="AM215" s="153" t="s">
        <v>5719</v>
      </c>
      <c r="AN215" s="153" t="s">
        <v>5719</v>
      </c>
      <c r="AO215" s="153" t="s">
        <v>5719</v>
      </c>
      <c r="AP215" s="153" t="s">
        <v>5719</v>
      </c>
      <c r="AQ215" s="153" t="s">
        <v>5719</v>
      </c>
      <c r="AR215" s="153" t="s">
        <v>5719</v>
      </c>
      <c r="AS215" s="153" t="s">
        <v>5719</v>
      </c>
      <c r="AT215" s="153" t="s">
        <v>5719</v>
      </c>
      <c r="AU215" s="153" t="s">
        <v>5719</v>
      </c>
      <c r="AV215" s="153" t="s">
        <v>5719</v>
      </c>
      <c r="AW215" s="153" t="s">
        <v>5719</v>
      </c>
      <c r="AX215" s="153" t="s">
        <v>5719</v>
      </c>
      <c r="AY215" s="153" t="s">
        <v>5719</v>
      </c>
      <c r="AZ215" s="153" t="s">
        <v>5719</v>
      </c>
      <c r="BA215" s="153" t="s">
        <v>5719</v>
      </c>
      <c r="BB215" s="153" t="s">
        <v>5719</v>
      </c>
      <c r="BC215" s="153" t="s">
        <v>5719</v>
      </c>
      <c r="BD215" s="153" t="s">
        <v>5719</v>
      </c>
      <c r="BE215" s="153" t="s">
        <v>5719</v>
      </c>
      <c r="BF215" s="153" t="s">
        <v>5719</v>
      </c>
      <c r="BG215" s="153" t="s">
        <v>5719</v>
      </c>
      <c r="BH215" s="153" t="s">
        <v>5719</v>
      </c>
      <c r="BI215" s="153" t="s">
        <v>5719</v>
      </c>
      <c r="BJ215" s="153" t="s">
        <v>5719</v>
      </c>
      <c r="BK215" s="153" t="s">
        <v>5719</v>
      </c>
      <c r="BL215" s="153" t="s">
        <v>5719</v>
      </c>
      <c r="BM215" s="153" t="s">
        <v>5719</v>
      </c>
      <c r="BN215" s="153" t="s">
        <v>5719</v>
      </c>
      <c r="BO215" s="153" t="s">
        <v>5719</v>
      </c>
      <c r="BP215" s="153" t="s">
        <v>5719</v>
      </c>
      <c r="BQ215" s="153" t="s">
        <v>5719</v>
      </c>
      <c r="BR215" s="153" t="s">
        <v>5719</v>
      </c>
      <c r="BS215" s="153" t="s">
        <v>5719</v>
      </c>
      <c r="BT215" s="153" t="s">
        <v>5719</v>
      </c>
      <c r="BU215" s="153" t="s">
        <v>5719</v>
      </c>
      <c r="BV215" s="153" t="s">
        <v>5719</v>
      </c>
      <c r="BW215" s="153" t="s">
        <v>5719</v>
      </c>
      <c r="BX215" s="153" t="s">
        <v>5719</v>
      </c>
      <c r="BY215" s="153" t="s">
        <v>5719</v>
      </c>
      <c r="BZ215" s="153" t="s">
        <v>5719</v>
      </c>
      <c r="CA215" s="153" t="s">
        <v>5719</v>
      </c>
      <c r="CB215" s="153" t="s">
        <v>5719</v>
      </c>
      <c r="CC215" s="153" t="s">
        <v>5719</v>
      </c>
      <c r="CD215" s="153" t="s">
        <v>5719</v>
      </c>
      <c r="CE215" s="153" t="s">
        <v>5719</v>
      </c>
      <c r="CF215" s="153" t="s">
        <v>5719</v>
      </c>
      <c r="CG215" s="153" t="s">
        <v>5719</v>
      </c>
      <c r="CH215" s="153" t="s">
        <v>5719</v>
      </c>
      <c r="CI215" s="153" t="s">
        <v>5719</v>
      </c>
      <c r="CJ215" s="153" t="s">
        <v>5719</v>
      </c>
      <c r="CK215" s="153" t="s">
        <v>5719</v>
      </c>
      <c r="CL215" s="153" t="s">
        <v>5719</v>
      </c>
      <c r="CM215" s="153" t="s">
        <v>5719</v>
      </c>
      <c r="CN215" s="153" t="s">
        <v>5719</v>
      </c>
      <c r="CO215" s="153" t="s">
        <v>5719</v>
      </c>
      <c r="CP215" s="153" t="s">
        <v>5719</v>
      </c>
      <c r="CQ215" s="153" t="s">
        <v>5719</v>
      </c>
      <c r="CR215" s="153" t="s">
        <v>5719</v>
      </c>
      <c r="CS215" s="153" t="s">
        <v>5719</v>
      </c>
      <c r="CT215" s="153" t="s">
        <v>5719</v>
      </c>
      <c r="CU215" s="153" t="s">
        <v>5719</v>
      </c>
      <c r="CV215" s="153" t="s">
        <v>5719</v>
      </c>
      <c r="CW215" s="153" t="s">
        <v>5719</v>
      </c>
      <c r="CX215" s="153" t="s">
        <v>5719</v>
      </c>
      <c r="CY215" s="153" t="s">
        <v>5719</v>
      </c>
      <c r="CZ215" s="153" t="s">
        <v>5719</v>
      </c>
      <c r="DA215" s="153" t="s">
        <v>5719</v>
      </c>
      <c r="DB215" s="153" t="s">
        <v>5719</v>
      </c>
      <c r="DC215" s="22">
        <v>116.0972</v>
      </c>
      <c r="DD215" s="22">
        <v>116.0972</v>
      </c>
      <c r="DE215" s="22">
        <v>116.0972</v>
      </c>
      <c r="DF215" s="22">
        <v>116.0972</v>
      </c>
      <c r="DG215" s="22">
        <v>116.0972</v>
      </c>
      <c r="DH215" s="22">
        <v>116.0972</v>
      </c>
      <c r="DI215" s="22">
        <v>116.0972</v>
      </c>
      <c r="DJ215" s="22">
        <v>116.0972</v>
      </c>
      <c r="DK215" s="22">
        <v>116.0972</v>
      </c>
      <c r="DL215" s="22">
        <v>116.0972</v>
      </c>
      <c r="DM215" s="22">
        <v>112.6514</v>
      </c>
      <c r="DN215" s="22">
        <v>112.6066</v>
      </c>
      <c r="DO215" s="22">
        <v>112.6066</v>
      </c>
      <c r="DP215" s="22">
        <v>112.6066</v>
      </c>
      <c r="DQ215" s="22">
        <v>112.6066</v>
      </c>
      <c r="DR215" s="22">
        <v>112.6066</v>
      </c>
      <c r="DS215" s="22">
        <v>111.3596</v>
      </c>
      <c r="DT215" s="22">
        <v>111.3596</v>
      </c>
      <c r="DU215" s="22">
        <v>111.3596</v>
      </c>
      <c r="DV215" s="22">
        <v>111.3596</v>
      </c>
      <c r="DW215" s="22">
        <v>111.3596</v>
      </c>
      <c r="DX215" s="22">
        <v>111.3596</v>
      </c>
      <c r="DY215" s="22">
        <v>111.1688</v>
      </c>
      <c r="DZ215" s="22">
        <v>111.1688</v>
      </c>
      <c r="EA215" s="22">
        <v>111.1688</v>
      </c>
      <c r="EB215" s="22">
        <v>111.1688</v>
      </c>
      <c r="EC215" s="22">
        <v>111.1688</v>
      </c>
      <c r="ED215" s="22">
        <v>111.1688</v>
      </c>
      <c r="EE215" s="22">
        <v>111.1307</v>
      </c>
      <c r="EF215" s="22">
        <v>111.1307</v>
      </c>
      <c r="EG215" s="22">
        <v>111.1307</v>
      </c>
      <c r="EH215" s="22">
        <v>111.1307</v>
      </c>
      <c r="EI215" s="22">
        <v>111.1307</v>
      </c>
      <c r="EJ215" s="22">
        <v>111.1307</v>
      </c>
      <c r="EK215" s="22">
        <v>110.1003</v>
      </c>
      <c r="EL215" s="22">
        <v>110.1003</v>
      </c>
      <c r="EM215" s="22">
        <v>110.1003</v>
      </c>
      <c r="EN215" s="22">
        <v>110.1003</v>
      </c>
      <c r="EO215" s="22">
        <v>110.1003</v>
      </c>
      <c r="EP215" s="22">
        <v>110.1003</v>
      </c>
      <c r="EQ215" s="22">
        <v>109.6326</v>
      </c>
      <c r="ER215" s="22">
        <v>109.6326</v>
      </c>
      <c r="ES215" s="22">
        <v>109.6326</v>
      </c>
      <c r="ET215" s="22">
        <v>109.6326</v>
      </c>
      <c r="EU215" s="22">
        <v>109.6326</v>
      </c>
      <c r="EV215" s="22">
        <v>109.6326</v>
      </c>
      <c r="EW215" s="22">
        <v>108.0947</v>
      </c>
      <c r="EX215" s="22">
        <v>107.87569999999999</v>
      </c>
      <c r="EY215" s="22">
        <v>107.87569999999999</v>
      </c>
      <c r="EZ215" s="22">
        <v>107.87569999999999</v>
      </c>
      <c r="FA215" s="22">
        <v>107.87569999999999</v>
      </c>
      <c r="FB215" s="22">
        <v>107.87569999999999</v>
      </c>
      <c r="FC215" s="22">
        <v>98.847999999999999</v>
      </c>
      <c r="FD215" s="22">
        <v>98.847999999999999</v>
      </c>
      <c r="FE215" s="22">
        <v>98.847999999999999</v>
      </c>
      <c r="FF215" s="22">
        <v>98.847999999999999</v>
      </c>
      <c r="FG215" s="22">
        <v>98.847999999999999</v>
      </c>
      <c r="FH215" s="22">
        <v>98.847999999999999</v>
      </c>
      <c r="FI215" s="22">
        <v>100.8763</v>
      </c>
      <c r="FJ215" s="22">
        <v>100.3503</v>
      </c>
      <c r="FK215" s="22">
        <v>100.3503</v>
      </c>
      <c r="FL215" s="22">
        <v>100.3503</v>
      </c>
      <c r="FM215" s="22">
        <v>100.3503</v>
      </c>
      <c r="FN215" s="22">
        <v>100.3503</v>
      </c>
      <c r="FO215" s="22">
        <v>99.225499999999997</v>
      </c>
      <c r="FP215" s="22">
        <v>100.3827</v>
      </c>
      <c r="FQ215" s="22">
        <v>100.3827</v>
      </c>
      <c r="FR215" s="22">
        <v>100.3827</v>
      </c>
      <c r="FS215" s="22">
        <v>100.3827</v>
      </c>
      <c r="FT215" s="22">
        <v>100.3827</v>
      </c>
      <c r="FU215" s="22">
        <v>100.2251</v>
      </c>
      <c r="FV215" s="22">
        <v>99.72</v>
      </c>
      <c r="FW215" s="22">
        <v>99.72</v>
      </c>
      <c r="FX215" s="22">
        <v>99.72</v>
      </c>
      <c r="FY215" s="22">
        <v>99.72</v>
      </c>
      <c r="FZ215" s="22">
        <v>99.72</v>
      </c>
      <c r="GA215" s="22">
        <v>97.770200000000003</v>
      </c>
      <c r="GB215" s="22">
        <v>97.770200000000003</v>
      </c>
      <c r="GC215" s="22">
        <v>97.770200000000003</v>
      </c>
      <c r="GD215" s="22">
        <v>97.770200000000003</v>
      </c>
      <c r="GE215" s="22">
        <v>97.770200000000003</v>
      </c>
      <c r="GF215" s="22">
        <v>97.770200000000003</v>
      </c>
      <c r="GG215" s="22">
        <v>102.03449999999999</v>
      </c>
      <c r="GH215" s="22">
        <v>102.03449999999999</v>
      </c>
      <c r="GI215" s="22">
        <v>102.03449999999999</v>
      </c>
      <c r="GJ215" s="22">
        <v>102.03449999999999</v>
      </c>
      <c r="GK215" s="22">
        <v>102.03449999999999</v>
      </c>
      <c r="GL215" s="22">
        <v>102.03449999999999</v>
      </c>
      <c r="GM215" s="22">
        <v>104.76009999999999</v>
      </c>
      <c r="GN215" s="22">
        <v>104.76009999999999</v>
      </c>
      <c r="GO215" s="22">
        <v>104.76009999999999</v>
      </c>
      <c r="GP215" s="22">
        <v>104.76009999999999</v>
      </c>
      <c r="GQ215" s="22">
        <v>104.76009999999999</v>
      </c>
      <c r="GR215" s="22">
        <v>104.76009999999999</v>
      </c>
      <c r="GS215" s="22">
        <v>104.64960000000001</v>
      </c>
      <c r="GT215" s="22">
        <v>104.64960000000001</v>
      </c>
      <c r="GU215" s="22">
        <v>104.64960000000001</v>
      </c>
      <c r="GV215" s="22">
        <v>104.64960000000001</v>
      </c>
      <c r="GW215" s="22">
        <v>104.64960000000001</v>
      </c>
      <c r="GX215" s="22">
        <v>104.64960000000001</v>
      </c>
      <c r="GY215" s="22">
        <v>102.33159999999999</v>
      </c>
      <c r="GZ215" s="22">
        <v>102.33159999999999</v>
      </c>
      <c r="HA215" s="22">
        <v>102.33159999999999</v>
      </c>
      <c r="HB215" s="22">
        <v>102.33159999999999</v>
      </c>
      <c r="HC215" s="22">
        <v>102.33159999999999</v>
      </c>
      <c r="HD215" s="22">
        <v>102.33159999999999</v>
      </c>
      <c r="HE215" s="22">
        <v>101.5228</v>
      </c>
      <c r="HF215" s="22">
        <v>101.5228</v>
      </c>
      <c r="HG215" s="22">
        <v>101.5228</v>
      </c>
      <c r="HH215" s="22">
        <v>101.5228</v>
      </c>
      <c r="HI215" s="22">
        <v>101.5228</v>
      </c>
      <c r="HJ215" s="22">
        <v>101.5228</v>
      </c>
      <c r="HK215" s="22">
        <v>99.829300000000003</v>
      </c>
      <c r="HL215" s="22">
        <v>99.829300000000003</v>
      </c>
      <c r="HM215" s="22">
        <v>99.829300000000003</v>
      </c>
      <c r="HN215" s="22">
        <v>99.829300000000003</v>
      </c>
      <c r="HO215" s="22">
        <v>99.829300000000003</v>
      </c>
      <c r="HP215" s="22">
        <v>99.829300000000003</v>
      </c>
      <c r="HQ215" s="22">
        <v>100</v>
      </c>
      <c r="HR215" s="22">
        <v>100</v>
      </c>
      <c r="HS215" s="167">
        <v>100</v>
      </c>
      <c r="HT215" s="22">
        <v>100</v>
      </c>
      <c r="HU215" s="4">
        <v>100</v>
      </c>
      <c r="HV215" s="4">
        <v>100</v>
      </c>
      <c r="HW215" s="4">
        <v>100.8492</v>
      </c>
      <c r="HX215" s="4">
        <v>100.4948</v>
      </c>
      <c r="HY215" s="4">
        <v>100.4948</v>
      </c>
      <c r="HZ215" s="4">
        <v>100.4948</v>
      </c>
      <c r="IA215" s="4">
        <v>100.4948</v>
      </c>
      <c r="IB215" s="4">
        <v>100.4948</v>
      </c>
      <c r="IC215" s="4">
        <v>101.70780000000001</v>
      </c>
      <c r="ID215" s="4">
        <v>101.70780000000001</v>
      </c>
      <c r="IE215" s="4">
        <v>101.70780000000001</v>
      </c>
      <c r="IF215" s="4">
        <v>101.70780000000001</v>
      </c>
      <c r="IG215" s="4">
        <v>101.70780000000001</v>
      </c>
      <c r="IH215" s="4">
        <v>101.70780000000001</v>
      </c>
      <c r="II215" s="4">
        <v>102.3588</v>
      </c>
      <c r="IJ215" s="28">
        <v>102.3588</v>
      </c>
    </row>
    <row r="216" spans="1:244" s="94" customFormat="1" ht="11.1" customHeight="1" x14ac:dyDescent="0.2">
      <c r="A216" s="95" t="s">
        <v>2423</v>
      </c>
      <c r="B216"/>
      <c r="C216" t="s">
        <v>5665</v>
      </c>
      <c r="D216" s="46" t="s">
        <v>124</v>
      </c>
      <c r="E216" s="58"/>
      <c r="F216" s="34"/>
      <c r="G216" s="34"/>
      <c r="H216" s="34"/>
      <c r="I216" s="34" t="str">
        <f>IF(LEFT($J$1,1)="1",VLOOKUP($A216,PPI_IPI_PGA_PGAI!$A:$I,2,FALSE),IF(LEFT($J$1,1)="2",VLOOKUP($A216,PPI_IPI_PGA_PGAI!$A:$I,3,FALSE),IF(LEFT($J$1,1)="3",VLOOKUP($A216,PPI_IPI_PGA_PGAI!$A:$I,4,FALSE),VLOOKUP($A216,PPI_IPI_PGA_PGAI!$A:$I,5,FALSE))))</f>
        <v>Armaturen</v>
      </c>
      <c r="J216" s="34"/>
      <c r="K216" s="34"/>
      <c r="L216" s="34"/>
      <c r="M216" s="34"/>
      <c r="N216" s="191"/>
      <c r="O216" s="5">
        <v>0.2722</v>
      </c>
      <c r="P216" s="22">
        <v>86.166799999999995</v>
      </c>
      <c r="Q216" s="22">
        <v>86.166799999999995</v>
      </c>
      <c r="R216" s="22">
        <v>86.166799999999995</v>
      </c>
      <c r="S216" s="22">
        <v>86.166799999999995</v>
      </c>
      <c r="T216" s="22">
        <v>86.166799999999995</v>
      </c>
      <c r="U216" s="22">
        <v>86.524900000000002</v>
      </c>
      <c r="V216" s="22">
        <v>86.524900000000002</v>
      </c>
      <c r="W216" s="22">
        <v>86.524900000000002</v>
      </c>
      <c r="X216" s="22">
        <v>86.524900000000002</v>
      </c>
      <c r="Y216" s="22">
        <v>86.524900000000002</v>
      </c>
      <c r="Z216" s="22">
        <v>86.524900000000002</v>
      </c>
      <c r="AA216" s="22">
        <v>86.447900000000004</v>
      </c>
      <c r="AB216" s="22">
        <v>86.451700000000002</v>
      </c>
      <c r="AC216" s="22">
        <v>86.451700000000002</v>
      </c>
      <c r="AD216" s="22">
        <v>86.451700000000002</v>
      </c>
      <c r="AE216" s="22">
        <v>86.451700000000002</v>
      </c>
      <c r="AF216" s="22">
        <v>86.451700000000002</v>
      </c>
      <c r="AG216" s="22">
        <v>86.617999999999995</v>
      </c>
      <c r="AH216" s="22">
        <v>86.617999999999995</v>
      </c>
      <c r="AI216" s="22">
        <v>86.617999999999995</v>
      </c>
      <c r="AJ216" s="22">
        <v>86.617999999999995</v>
      </c>
      <c r="AK216" s="22">
        <v>86.617999999999995</v>
      </c>
      <c r="AL216" s="22">
        <v>86.617999999999995</v>
      </c>
      <c r="AM216" s="22">
        <v>87.656700000000001</v>
      </c>
      <c r="AN216" s="22">
        <v>87.656700000000001</v>
      </c>
      <c r="AO216" s="22">
        <v>87.656700000000001</v>
      </c>
      <c r="AP216" s="22">
        <v>87.656700000000001</v>
      </c>
      <c r="AQ216" s="22">
        <v>87.656700000000001</v>
      </c>
      <c r="AR216" s="22">
        <v>87.656700000000001</v>
      </c>
      <c r="AS216" s="22">
        <v>87.5488</v>
      </c>
      <c r="AT216" s="22">
        <v>87.5488</v>
      </c>
      <c r="AU216" s="22">
        <v>87.5488</v>
      </c>
      <c r="AV216" s="22">
        <v>87.5488</v>
      </c>
      <c r="AW216" s="22">
        <v>87.5488</v>
      </c>
      <c r="AX216" s="22">
        <v>87.5488</v>
      </c>
      <c r="AY216" s="22">
        <v>88.584000000000003</v>
      </c>
      <c r="AZ216" s="22">
        <v>88.584000000000003</v>
      </c>
      <c r="BA216" s="22">
        <v>88.584000000000003</v>
      </c>
      <c r="BB216" s="22">
        <v>88.584000000000003</v>
      </c>
      <c r="BC216" s="22">
        <v>88.584000000000003</v>
      </c>
      <c r="BD216" s="22">
        <v>88.584000000000003</v>
      </c>
      <c r="BE216" s="22">
        <v>89.779600000000002</v>
      </c>
      <c r="BF216" s="22">
        <v>89.779600000000002</v>
      </c>
      <c r="BG216" s="22">
        <v>89.779600000000002</v>
      </c>
      <c r="BH216" s="22">
        <v>89.779600000000002</v>
      </c>
      <c r="BI216" s="22">
        <v>89.779600000000002</v>
      </c>
      <c r="BJ216" s="22">
        <v>89.779600000000002</v>
      </c>
      <c r="BK216" s="22">
        <v>92.625299999999996</v>
      </c>
      <c r="BL216" s="22">
        <v>92.625299999999996</v>
      </c>
      <c r="BM216" s="22">
        <v>92.625299999999996</v>
      </c>
      <c r="BN216" s="22">
        <v>92.625299999999996</v>
      </c>
      <c r="BO216" s="22">
        <v>92.625299999999996</v>
      </c>
      <c r="BP216" s="22">
        <v>92.625299999999996</v>
      </c>
      <c r="BQ216" s="22">
        <v>93.165899999999993</v>
      </c>
      <c r="BR216" s="22">
        <v>93.165899999999993</v>
      </c>
      <c r="BS216" s="22">
        <v>93.165899999999993</v>
      </c>
      <c r="BT216" s="22">
        <v>93.165899999999993</v>
      </c>
      <c r="BU216" s="22">
        <v>93.165899999999993</v>
      </c>
      <c r="BV216" s="22">
        <v>93.165899999999993</v>
      </c>
      <c r="BW216" s="22">
        <v>96.584599999999995</v>
      </c>
      <c r="BX216" s="22">
        <v>96.584599999999995</v>
      </c>
      <c r="BY216" s="22">
        <v>96.584599999999995</v>
      </c>
      <c r="BZ216" s="22">
        <v>96.584599999999995</v>
      </c>
      <c r="CA216" s="22">
        <v>96.584599999999995</v>
      </c>
      <c r="CB216" s="22">
        <v>96.584599999999995</v>
      </c>
      <c r="CC216" s="22">
        <v>96.818299999999994</v>
      </c>
      <c r="CD216" s="22">
        <v>96.818299999999994</v>
      </c>
      <c r="CE216" s="22">
        <v>96.818299999999994</v>
      </c>
      <c r="CF216" s="22">
        <v>96.818299999999994</v>
      </c>
      <c r="CG216" s="22">
        <v>96.818299999999994</v>
      </c>
      <c r="CH216" s="22">
        <v>96.818299999999994</v>
      </c>
      <c r="CI216" s="22">
        <v>98.275000000000006</v>
      </c>
      <c r="CJ216" s="22">
        <v>98.275000000000006</v>
      </c>
      <c r="CK216" s="22">
        <v>98.275000000000006</v>
      </c>
      <c r="CL216" s="22">
        <v>98.275000000000006</v>
      </c>
      <c r="CM216" s="22">
        <v>98.275000000000006</v>
      </c>
      <c r="CN216" s="22">
        <v>98.275000000000006</v>
      </c>
      <c r="CO216" s="22">
        <v>98.547799999999995</v>
      </c>
      <c r="CP216" s="22">
        <v>98.547799999999995</v>
      </c>
      <c r="CQ216" s="22">
        <v>98.547799999999995</v>
      </c>
      <c r="CR216" s="22">
        <v>98.547799999999995</v>
      </c>
      <c r="CS216" s="22">
        <v>98.547799999999995</v>
      </c>
      <c r="CT216" s="22">
        <v>98.547799999999995</v>
      </c>
      <c r="CU216" s="22">
        <v>99.065799999999996</v>
      </c>
      <c r="CV216" s="22">
        <v>99.065799999999996</v>
      </c>
      <c r="CW216" s="22">
        <v>99.065799999999996</v>
      </c>
      <c r="CX216" s="22">
        <v>99.065799999999996</v>
      </c>
      <c r="CY216" s="22">
        <v>99.065799999999996</v>
      </c>
      <c r="CZ216" s="22">
        <v>99.065799999999996</v>
      </c>
      <c r="DA216" s="22">
        <v>98.915199999999999</v>
      </c>
      <c r="DB216" s="22">
        <v>98.915199999999999</v>
      </c>
      <c r="DC216" s="22">
        <v>98.915199999999999</v>
      </c>
      <c r="DD216" s="22">
        <v>98.915199999999999</v>
      </c>
      <c r="DE216" s="22">
        <v>98.915199999999999</v>
      </c>
      <c r="DF216" s="22">
        <v>98.915199999999999</v>
      </c>
      <c r="DG216" s="22">
        <v>100.2714</v>
      </c>
      <c r="DH216" s="22">
        <v>100.2714</v>
      </c>
      <c r="DI216" s="22">
        <v>100.2714</v>
      </c>
      <c r="DJ216" s="22">
        <v>100.2714</v>
      </c>
      <c r="DK216" s="22">
        <v>100.2714</v>
      </c>
      <c r="DL216" s="22">
        <v>100.2714</v>
      </c>
      <c r="DM216" s="22">
        <v>99.445599999999999</v>
      </c>
      <c r="DN216" s="22">
        <v>99.445599999999999</v>
      </c>
      <c r="DO216" s="22">
        <v>99.445599999999999</v>
      </c>
      <c r="DP216" s="22">
        <v>99.445599999999999</v>
      </c>
      <c r="DQ216" s="22">
        <v>99.445599999999999</v>
      </c>
      <c r="DR216" s="22">
        <v>99.445599999999999</v>
      </c>
      <c r="DS216" s="22">
        <v>100.0449</v>
      </c>
      <c r="DT216" s="22">
        <v>100.0449</v>
      </c>
      <c r="DU216" s="22">
        <v>100.0449</v>
      </c>
      <c r="DV216" s="22">
        <v>100.0449</v>
      </c>
      <c r="DW216" s="22">
        <v>100.0449</v>
      </c>
      <c r="DX216" s="22">
        <v>100.0449</v>
      </c>
      <c r="DY216" s="22">
        <v>100.11669999999999</v>
      </c>
      <c r="DZ216" s="22">
        <v>100.11669999999999</v>
      </c>
      <c r="EA216" s="22">
        <v>100.11669999999999</v>
      </c>
      <c r="EB216" s="22">
        <v>100.11669999999999</v>
      </c>
      <c r="EC216" s="22">
        <v>100.11669999999999</v>
      </c>
      <c r="ED216" s="22">
        <v>100.11669999999999</v>
      </c>
      <c r="EE216" s="22">
        <v>100.4425</v>
      </c>
      <c r="EF216" s="22">
        <v>100.4425</v>
      </c>
      <c r="EG216" s="22">
        <v>100.4425</v>
      </c>
      <c r="EH216" s="22">
        <v>100.4425</v>
      </c>
      <c r="EI216" s="22">
        <v>100.4425</v>
      </c>
      <c r="EJ216" s="22">
        <v>100.4425</v>
      </c>
      <c r="EK216" s="22">
        <v>101.1048</v>
      </c>
      <c r="EL216" s="22">
        <v>101.1048</v>
      </c>
      <c r="EM216" s="22">
        <v>101.1048</v>
      </c>
      <c r="EN216" s="22">
        <v>101.1048</v>
      </c>
      <c r="EO216" s="22">
        <v>101.1048</v>
      </c>
      <c r="EP216" s="22">
        <v>101.1048</v>
      </c>
      <c r="EQ216" s="22">
        <v>101.28</v>
      </c>
      <c r="ER216" s="22">
        <v>101.28</v>
      </c>
      <c r="ES216" s="22">
        <v>101.28</v>
      </c>
      <c r="ET216" s="22">
        <v>101.28</v>
      </c>
      <c r="EU216" s="22">
        <v>101.28</v>
      </c>
      <c r="EV216" s="22">
        <v>101.28</v>
      </c>
      <c r="EW216" s="22">
        <v>100.9937</v>
      </c>
      <c r="EX216" s="22">
        <v>100.9937</v>
      </c>
      <c r="EY216" s="22">
        <v>100.9937</v>
      </c>
      <c r="EZ216" s="22">
        <v>100.9937</v>
      </c>
      <c r="FA216" s="22">
        <v>100.9937</v>
      </c>
      <c r="FB216" s="22">
        <v>100.9937</v>
      </c>
      <c r="FC216" s="22">
        <v>94.529399999999995</v>
      </c>
      <c r="FD216" s="22">
        <v>94.529399999999995</v>
      </c>
      <c r="FE216" s="22">
        <v>94.529399999999995</v>
      </c>
      <c r="FF216" s="22">
        <v>94.529399999999995</v>
      </c>
      <c r="FG216" s="22">
        <v>94.529399999999995</v>
      </c>
      <c r="FH216" s="22">
        <v>94.529399999999995</v>
      </c>
      <c r="FI216" s="22">
        <v>97.109700000000004</v>
      </c>
      <c r="FJ216" s="22">
        <v>97.109700000000004</v>
      </c>
      <c r="FK216" s="22">
        <v>97.109700000000004</v>
      </c>
      <c r="FL216" s="22">
        <v>97.109700000000004</v>
      </c>
      <c r="FM216" s="22">
        <v>97.109700000000004</v>
      </c>
      <c r="FN216" s="22">
        <v>97.109700000000004</v>
      </c>
      <c r="FO216" s="22">
        <v>97.387900000000002</v>
      </c>
      <c r="FP216" s="22">
        <v>97.387900000000002</v>
      </c>
      <c r="FQ216" s="22">
        <v>97.387900000000002</v>
      </c>
      <c r="FR216" s="22">
        <v>97.387900000000002</v>
      </c>
      <c r="FS216" s="22">
        <v>97.387900000000002</v>
      </c>
      <c r="FT216" s="22">
        <v>97.387900000000002</v>
      </c>
      <c r="FU216" s="22">
        <v>97.167699999999996</v>
      </c>
      <c r="FV216" s="22">
        <v>97.167699999999996</v>
      </c>
      <c r="FW216" s="22">
        <v>97.167699999999996</v>
      </c>
      <c r="FX216" s="22">
        <v>97.167699999999996</v>
      </c>
      <c r="FY216" s="22">
        <v>97.167699999999996</v>
      </c>
      <c r="FZ216" s="22">
        <v>97.167699999999996</v>
      </c>
      <c r="GA216" s="22">
        <v>96.998199999999997</v>
      </c>
      <c r="GB216" s="22">
        <v>96.998199999999997</v>
      </c>
      <c r="GC216" s="22">
        <v>96.998199999999997</v>
      </c>
      <c r="GD216" s="22">
        <v>96.998199999999997</v>
      </c>
      <c r="GE216" s="22">
        <v>96.998199999999997</v>
      </c>
      <c r="GF216" s="22">
        <v>96.998199999999997</v>
      </c>
      <c r="GG216" s="22">
        <v>99.433499999999995</v>
      </c>
      <c r="GH216" s="22">
        <v>99.433499999999995</v>
      </c>
      <c r="GI216" s="22">
        <v>99.433499999999995</v>
      </c>
      <c r="GJ216" s="22">
        <v>99.433499999999995</v>
      </c>
      <c r="GK216" s="22">
        <v>99.433499999999995</v>
      </c>
      <c r="GL216" s="22">
        <v>99.433499999999995</v>
      </c>
      <c r="GM216" s="22">
        <v>100.77719999999999</v>
      </c>
      <c r="GN216" s="22">
        <v>100.77719999999999</v>
      </c>
      <c r="GO216" s="22">
        <v>100.77719999999999</v>
      </c>
      <c r="GP216" s="22">
        <v>100.77719999999999</v>
      </c>
      <c r="GQ216" s="22">
        <v>100.77719999999999</v>
      </c>
      <c r="GR216" s="22">
        <v>100.77719999999999</v>
      </c>
      <c r="GS216" s="22">
        <v>102.79649999999999</v>
      </c>
      <c r="GT216" s="22">
        <v>102.79649999999999</v>
      </c>
      <c r="GU216" s="22">
        <v>102.79649999999999</v>
      </c>
      <c r="GV216" s="22">
        <v>102.79649999999999</v>
      </c>
      <c r="GW216" s="22">
        <v>102.79649999999999</v>
      </c>
      <c r="GX216" s="22">
        <v>102.79649999999999</v>
      </c>
      <c r="GY216" s="22">
        <v>103.6163</v>
      </c>
      <c r="GZ216" s="22">
        <v>103.6163</v>
      </c>
      <c r="HA216" s="22">
        <v>103.6163</v>
      </c>
      <c r="HB216" s="22">
        <v>103.6163</v>
      </c>
      <c r="HC216" s="22">
        <v>103.6163</v>
      </c>
      <c r="HD216" s="22">
        <v>103.6163</v>
      </c>
      <c r="HE216" s="22">
        <v>102.622</v>
      </c>
      <c r="HF216" s="22">
        <v>102.622</v>
      </c>
      <c r="HG216" s="22">
        <v>102.622</v>
      </c>
      <c r="HH216" s="22">
        <v>102.622</v>
      </c>
      <c r="HI216" s="22">
        <v>102.622</v>
      </c>
      <c r="HJ216" s="22">
        <v>102.622</v>
      </c>
      <c r="HK216" s="22">
        <v>100.0834</v>
      </c>
      <c r="HL216" s="22">
        <v>100.0834</v>
      </c>
      <c r="HM216" s="22">
        <v>100.0834</v>
      </c>
      <c r="HN216" s="22">
        <v>100.0834</v>
      </c>
      <c r="HO216" s="22">
        <v>100.0834</v>
      </c>
      <c r="HP216" s="22">
        <v>100.0834</v>
      </c>
      <c r="HQ216" s="22">
        <v>100</v>
      </c>
      <c r="HR216" s="22">
        <v>100</v>
      </c>
      <c r="HS216" s="167">
        <v>100</v>
      </c>
      <c r="HT216" s="22">
        <v>100</v>
      </c>
      <c r="HU216" s="4">
        <v>100</v>
      </c>
      <c r="HV216" s="4">
        <v>100</v>
      </c>
      <c r="HW216" s="4">
        <v>103.2949</v>
      </c>
      <c r="HX216" s="4">
        <v>103.2949</v>
      </c>
      <c r="HY216" s="4">
        <v>103.2949</v>
      </c>
      <c r="HZ216" s="4">
        <v>103.2949</v>
      </c>
      <c r="IA216" s="4">
        <v>103.2949</v>
      </c>
      <c r="IB216" s="4">
        <v>103.2949</v>
      </c>
      <c r="IC216" s="4">
        <v>101.51139999999999</v>
      </c>
      <c r="ID216" s="4">
        <v>101.51139999999999</v>
      </c>
      <c r="IE216" s="4">
        <v>101.51139999999999</v>
      </c>
      <c r="IF216" s="4">
        <v>101.51139999999999</v>
      </c>
      <c r="IG216" s="4">
        <v>101.51139999999999</v>
      </c>
      <c r="IH216" s="4">
        <v>101.51139999999999</v>
      </c>
      <c r="II216" s="4">
        <v>101.96599999999999</v>
      </c>
      <c r="IJ216" s="28">
        <v>101.96599999999999</v>
      </c>
    </row>
    <row r="217" spans="1:244" s="94" customFormat="1" ht="11.1" customHeight="1" x14ac:dyDescent="0.2">
      <c r="A217" s="95" t="s">
        <v>2424</v>
      </c>
      <c r="B217"/>
      <c r="C217" t="s">
        <v>5666</v>
      </c>
      <c r="D217" s="46" t="s">
        <v>125</v>
      </c>
      <c r="E217" s="58"/>
      <c r="F217" s="34"/>
      <c r="G217" s="34"/>
      <c r="H217" s="34"/>
      <c r="I217" s="34" t="str">
        <f>IF(LEFT($J$1,1)="1",VLOOKUP($A217,PPI_IPI_PGA_PGAI!$A:$I,2,FALSE),IF(LEFT($J$1,1)="2",VLOOKUP($A217,PPI_IPI_PGA_PGAI!$A:$I,3,FALSE),IF(LEFT($J$1,1)="3",VLOOKUP($A217,PPI_IPI_PGA_PGAI!$A:$I,4,FALSE),VLOOKUP($A217,PPI_IPI_PGA_PGAI!$A:$I,5,FALSE))))</f>
        <v>Lager, Getriebe, Zahnräder und Antriebselemente</v>
      </c>
      <c r="J217" s="34"/>
      <c r="K217" s="34"/>
      <c r="L217" s="34"/>
      <c r="M217" s="34"/>
      <c r="N217" s="191"/>
      <c r="O217" s="5">
        <v>0.58389999999999997</v>
      </c>
      <c r="P217" s="153" t="s">
        <v>5719</v>
      </c>
      <c r="Q217" s="153" t="s">
        <v>5719</v>
      </c>
      <c r="R217" s="153" t="s">
        <v>5719</v>
      </c>
      <c r="S217" s="153" t="s">
        <v>5719</v>
      </c>
      <c r="T217" s="153" t="s">
        <v>5719</v>
      </c>
      <c r="U217" s="153" t="s">
        <v>5719</v>
      </c>
      <c r="V217" s="153" t="s">
        <v>5719</v>
      </c>
      <c r="W217" s="153" t="s">
        <v>5719</v>
      </c>
      <c r="X217" s="153" t="s">
        <v>5719</v>
      </c>
      <c r="Y217" s="153" t="s">
        <v>5719</v>
      </c>
      <c r="Z217" s="153" t="s">
        <v>5719</v>
      </c>
      <c r="AA217" s="153" t="s">
        <v>5719</v>
      </c>
      <c r="AB217" s="153" t="s">
        <v>5719</v>
      </c>
      <c r="AC217" s="153" t="s">
        <v>5719</v>
      </c>
      <c r="AD217" s="153" t="s">
        <v>5719</v>
      </c>
      <c r="AE217" s="153" t="s">
        <v>5719</v>
      </c>
      <c r="AF217" s="153" t="s">
        <v>5719</v>
      </c>
      <c r="AG217" s="153" t="s">
        <v>5719</v>
      </c>
      <c r="AH217" s="153" t="s">
        <v>5719</v>
      </c>
      <c r="AI217" s="153" t="s">
        <v>5719</v>
      </c>
      <c r="AJ217" s="153" t="s">
        <v>5719</v>
      </c>
      <c r="AK217" s="153" t="s">
        <v>5719</v>
      </c>
      <c r="AL217" s="153" t="s">
        <v>5719</v>
      </c>
      <c r="AM217" s="153" t="s">
        <v>5719</v>
      </c>
      <c r="AN217" s="153" t="s">
        <v>5719</v>
      </c>
      <c r="AO217" s="153" t="s">
        <v>5719</v>
      </c>
      <c r="AP217" s="153" t="s">
        <v>5719</v>
      </c>
      <c r="AQ217" s="153" t="s">
        <v>5719</v>
      </c>
      <c r="AR217" s="153" t="s">
        <v>5719</v>
      </c>
      <c r="AS217" s="153" t="s">
        <v>5719</v>
      </c>
      <c r="AT217" s="153" t="s">
        <v>5719</v>
      </c>
      <c r="AU217" s="153" t="s">
        <v>5719</v>
      </c>
      <c r="AV217" s="153" t="s">
        <v>5719</v>
      </c>
      <c r="AW217" s="153" t="s">
        <v>5719</v>
      </c>
      <c r="AX217" s="153" t="s">
        <v>5719</v>
      </c>
      <c r="AY217" s="153" t="s">
        <v>5719</v>
      </c>
      <c r="AZ217" s="153" t="s">
        <v>5719</v>
      </c>
      <c r="BA217" s="153" t="s">
        <v>5719</v>
      </c>
      <c r="BB217" s="153" t="s">
        <v>5719</v>
      </c>
      <c r="BC217" s="153" t="s">
        <v>5719</v>
      </c>
      <c r="BD217" s="153" t="s">
        <v>5719</v>
      </c>
      <c r="BE217" s="153" t="s">
        <v>5719</v>
      </c>
      <c r="BF217" s="153" t="s">
        <v>5719</v>
      </c>
      <c r="BG217" s="153" t="s">
        <v>5719</v>
      </c>
      <c r="BH217" s="153" t="s">
        <v>5719</v>
      </c>
      <c r="BI217" s="153" t="s">
        <v>5719</v>
      </c>
      <c r="BJ217" s="153" t="s">
        <v>5719</v>
      </c>
      <c r="BK217" s="153" t="s">
        <v>5719</v>
      </c>
      <c r="BL217" s="153" t="s">
        <v>5719</v>
      </c>
      <c r="BM217" s="153" t="s">
        <v>5719</v>
      </c>
      <c r="BN217" s="153" t="s">
        <v>5719</v>
      </c>
      <c r="BO217" s="153" t="s">
        <v>5719</v>
      </c>
      <c r="BP217" s="153" t="s">
        <v>5719</v>
      </c>
      <c r="BQ217" s="153" t="s">
        <v>5719</v>
      </c>
      <c r="BR217" s="153" t="s">
        <v>5719</v>
      </c>
      <c r="BS217" s="153" t="s">
        <v>5719</v>
      </c>
      <c r="BT217" s="153" t="s">
        <v>5719</v>
      </c>
      <c r="BU217" s="153" t="s">
        <v>5719</v>
      </c>
      <c r="BV217" s="153" t="s">
        <v>5719</v>
      </c>
      <c r="BW217" s="153" t="s">
        <v>5719</v>
      </c>
      <c r="BX217" s="153" t="s">
        <v>5719</v>
      </c>
      <c r="BY217" s="153" t="s">
        <v>5719</v>
      </c>
      <c r="BZ217" s="153" t="s">
        <v>5719</v>
      </c>
      <c r="CA217" s="153" t="s">
        <v>5719</v>
      </c>
      <c r="CB217" s="153" t="s">
        <v>5719</v>
      </c>
      <c r="CC217" s="153" t="s">
        <v>5719</v>
      </c>
      <c r="CD217" s="153" t="s">
        <v>5719</v>
      </c>
      <c r="CE217" s="153" t="s">
        <v>5719</v>
      </c>
      <c r="CF217" s="153" t="s">
        <v>5719</v>
      </c>
      <c r="CG217" s="153" t="s">
        <v>5719</v>
      </c>
      <c r="CH217" s="153" t="s">
        <v>5719</v>
      </c>
      <c r="CI217" s="153" t="s">
        <v>5719</v>
      </c>
      <c r="CJ217" s="153" t="s">
        <v>5719</v>
      </c>
      <c r="CK217" s="153" t="s">
        <v>5719</v>
      </c>
      <c r="CL217" s="153" t="s">
        <v>5719</v>
      </c>
      <c r="CM217" s="153" t="s">
        <v>5719</v>
      </c>
      <c r="CN217" s="153" t="s">
        <v>5719</v>
      </c>
      <c r="CO217" s="153" t="s">
        <v>5719</v>
      </c>
      <c r="CP217" s="153" t="s">
        <v>5719</v>
      </c>
      <c r="CQ217" s="153" t="s">
        <v>5719</v>
      </c>
      <c r="CR217" s="153" t="s">
        <v>5719</v>
      </c>
      <c r="CS217" s="153" t="s">
        <v>5719</v>
      </c>
      <c r="CT217" s="153" t="s">
        <v>5719</v>
      </c>
      <c r="CU217" s="153" t="s">
        <v>5719</v>
      </c>
      <c r="CV217" s="153" t="s">
        <v>5719</v>
      </c>
      <c r="CW217" s="153" t="s">
        <v>5719</v>
      </c>
      <c r="CX217" s="153" t="s">
        <v>5719</v>
      </c>
      <c r="CY217" s="153" t="s">
        <v>5719</v>
      </c>
      <c r="CZ217" s="153" t="s">
        <v>5719</v>
      </c>
      <c r="DA217" s="153" t="s">
        <v>5719</v>
      </c>
      <c r="DB217" s="153" t="s">
        <v>5719</v>
      </c>
      <c r="DC217" s="22">
        <v>101.3826</v>
      </c>
      <c r="DD217" s="22">
        <v>101.3826</v>
      </c>
      <c r="DE217" s="22">
        <v>101.3826</v>
      </c>
      <c r="DF217" s="22">
        <v>101.3826</v>
      </c>
      <c r="DG217" s="22">
        <v>102.9676</v>
      </c>
      <c r="DH217" s="22">
        <v>102.9676</v>
      </c>
      <c r="DI217" s="22">
        <v>102.9676</v>
      </c>
      <c r="DJ217" s="22">
        <v>102.9676</v>
      </c>
      <c r="DK217" s="22">
        <v>102.9676</v>
      </c>
      <c r="DL217" s="22">
        <v>102.9676</v>
      </c>
      <c r="DM217" s="22">
        <v>99.654700000000005</v>
      </c>
      <c r="DN217" s="22">
        <v>99.654700000000005</v>
      </c>
      <c r="DO217" s="22">
        <v>99.654700000000005</v>
      </c>
      <c r="DP217" s="22">
        <v>99.654700000000005</v>
      </c>
      <c r="DQ217" s="22">
        <v>99.654700000000005</v>
      </c>
      <c r="DR217" s="22">
        <v>99.654700000000005</v>
      </c>
      <c r="DS217" s="22">
        <v>100.56059999999999</v>
      </c>
      <c r="DT217" s="22">
        <v>100.56059999999999</v>
      </c>
      <c r="DU217" s="22">
        <v>100.56059999999999</v>
      </c>
      <c r="DV217" s="22">
        <v>100.56059999999999</v>
      </c>
      <c r="DW217" s="22">
        <v>100.56059999999999</v>
      </c>
      <c r="DX217" s="22">
        <v>100.56059999999999</v>
      </c>
      <c r="DY217" s="22">
        <v>100.7363</v>
      </c>
      <c r="DZ217" s="22">
        <v>100.7363</v>
      </c>
      <c r="EA217" s="22">
        <v>100.7363</v>
      </c>
      <c r="EB217" s="22">
        <v>100.7363</v>
      </c>
      <c r="EC217" s="22">
        <v>100.7363</v>
      </c>
      <c r="ED217" s="22">
        <v>100.7363</v>
      </c>
      <c r="EE217" s="22">
        <v>101.3019</v>
      </c>
      <c r="EF217" s="22">
        <v>101.3019</v>
      </c>
      <c r="EG217" s="22">
        <v>101.3019</v>
      </c>
      <c r="EH217" s="22">
        <v>101.3019</v>
      </c>
      <c r="EI217" s="22">
        <v>101.3019</v>
      </c>
      <c r="EJ217" s="22">
        <v>101.3019</v>
      </c>
      <c r="EK217" s="22">
        <v>102.08799999999999</v>
      </c>
      <c r="EL217" s="22">
        <v>102.08799999999999</v>
      </c>
      <c r="EM217" s="22">
        <v>102.08799999999999</v>
      </c>
      <c r="EN217" s="22">
        <v>102.08799999999999</v>
      </c>
      <c r="EO217" s="22">
        <v>102.08799999999999</v>
      </c>
      <c r="EP217" s="22">
        <v>102.08799999999999</v>
      </c>
      <c r="EQ217" s="22">
        <v>103.24809999999999</v>
      </c>
      <c r="ER217" s="22">
        <v>103.24809999999999</v>
      </c>
      <c r="ES217" s="22">
        <v>103.24809999999999</v>
      </c>
      <c r="ET217" s="22">
        <v>103.24809999999999</v>
      </c>
      <c r="EU217" s="22">
        <v>103.24809999999999</v>
      </c>
      <c r="EV217" s="22">
        <v>103.24809999999999</v>
      </c>
      <c r="EW217" s="22">
        <v>103.1313</v>
      </c>
      <c r="EX217" s="22">
        <v>103.1313</v>
      </c>
      <c r="EY217" s="22">
        <v>103.1313</v>
      </c>
      <c r="EZ217" s="22">
        <v>103.1313</v>
      </c>
      <c r="FA217" s="22">
        <v>103.1313</v>
      </c>
      <c r="FB217" s="22">
        <v>103.1313</v>
      </c>
      <c r="FC217" s="22">
        <v>96.6828</v>
      </c>
      <c r="FD217" s="22">
        <v>96.116600000000005</v>
      </c>
      <c r="FE217" s="22">
        <v>96.116600000000005</v>
      </c>
      <c r="FF217" s="22">
        <v>96.116600000000005</v>
      </c>
      <c r="FG217" s="22">
        <v>96.116600000000005</v>
      </c>
      <c r="FH217" s="22">
        <v>96.116600000000005</v>
      </c>
      <c r="FI217" s="22">
        <v>98.104600000000005</v>
      </c>
      <c r="FJ217" s="22">
        <v>98.104600000000005</v>
      </c>
      <c r="FK217" s="22">
        <v>98.104600000000005</v>
      </c>
      <c r="FL217" s="22">
        <v>98.104600000000005</v>
      </c>
      <c r="FM217" s="22">
        <v>98.104600000000005</v>
      </c>
      <c r="FN217" s="22">
        <v>98.104600000000005</v>
      </c>
      <c r="FO217" s="22">
        <v>98.989000000000004</v>
      </c>
      <c r="FP217" s="22">
        <v>98.989000000000004</v>
      </c>
      <c r="FQ217" s="22">
        <v>98.989000000000004</v>
      </c>
      <c r="FR217" s="22">
        <v>98.989000000000004</v>
      </c>
      <c r="FS217" s="22">
        <v>98.989000000000004</v>
      </c>
      <c r="FT217" s="22">
        <v>98.989000000000004</v>
      </c>
      <c r="FU217" s="22">
        <v>98.723699999999994</v>
      </c>
      <c r="FV217" s="22">
        <v>98.594099999999997</v>
      </c>
      <c r="FW217" s="22">
        <v>98.594099999999997</v>
      </c>
      <c r="FX217" s="22">
        <v>98.594099999999997</v>
      </c>
      <c r="FY217" s="22">
        <v>98.594099999999997</v>
      </c>
      <c r="FZ217" s="22">
        <v>98.594099999999997</v>
      </c>
      <c r="GA217" s="22">
        <v>98.079899999999995</v>
      </c>
      <c r="GB217" s="22">
        <v>98.079899999999995</v>
      </c>
      <c r="GC217" s="22">
        <v>98.079899999999995</v>
      </c>
      <c r="GD217" s="22">
        <v>98.079899999999995</v>
      </c>
      <c r="GE217" s="22">
        <v>98.079899999999995</v>
      </c>
      <c r="GF217" s="22">
        <v>98.079899999999995</v>
      </c>
      <c r="GG217" s="22">
        <v>100.7427</v>
      </c>
      <c r="GH217" s="22">
        <v>100.7427</v>
      </c>
      <c r="GI217" s="22">
        <v>100.7427</v>
      </c>
      <c r="GJ217" s="22">
        <v>100.7427</v>
      </c>
      <c r="GK217" s="22">
        <v>100.7427</v>
      </c>
      <c r="GL217" s="22">
        <v>100.7427</v>
      </c>
      <c r="GM217" s="22">
        <v>101.4961</v>
      </c>
      <c r="GN217" s="22">
        <v>101.4961</v>
      </c>
      <c r="GO217" s="22">
        <v>101.4961</v>
      </c>
      <c r="GP217" s="22">
        <v>101.4961</v>
      </c>
      <c r="GQ217" s="22">
        <v>101.4961</v>
      </c>
      <c r="GR217" s="22">
        <v>101.4961</v>
      </c>
      <c r="GS217" s="22">
        <v>100.65689999999999</v>
      </c>
      <c r="GT217" s="22">
        <v>100.65689999999999</v>
      </c>
      <c r="GU217" s="22">
        <v>100.65689999999999</v>
      </c>
      <c r="GV217" s="22">
        <v>100.65689999999999</v>
      </c>
      <c r="GW217" s="22">
        <v>100.65689999999999</v>
      </c>
      <c r="GX217" s="22">
        <v>100.65689999999999</v>
      </c>
      <c r="GY217" s="22">
        <v>100.8159</v>
      </c>
      <c r="GZ217" s="22">
        <v>100.8159</v>
      </c>
      <c r="HA217" s="22">
        <v>100.8159</v>
      </c>
      <c r="HB217" s="22">
        <v>100.8159</v>
      </c>
      <c r="HC217" s="22">
        <v>100.8159</v>
      </c>
      <c r="HD217" s="22">
        <v>100.8159</v>
      </c>
      <c r="HE217" s="22">
        <v>100.1999</v>
      </c>
      <c r="HF217" s="22">
        <v>100.1999</v>
      </c>
      <c r="HG217" s="22">
        <v>100.1999</v>
      </c>
      <c r="HH217" s="22">
        <v>100.1999</v>
      </c>
      <c r="HI217" s="22">
        <v>100.1999</v>
      </c>
      <c r="HJ217" s="22">
        <v>100.1999</v>
      </c>
      <c r="HK217" s="22">
        <v>99.344399999999993</v>
      </c>
      <c r="HL217" s="22">
        <v>99.606200000000001</v>
      </c>
      <c r="HM217" s="22">
        <v>99.606200000000001</v>
      </c>
      <c r="HN217" s="22">
        <v>99.606200000000001</v>
      </c>
      <c r="HO217" s="22">
        <v>99.606200000000001</v>
      </c>
      <c r="HP217" s="22">
        <v>99.606200000000001</v>
      </c>
      <c r="HQ217" s="22">
        <v>100</v>
      </c>
      <c r="HR217" s="22">
        <v>100</v>
      </c>
      <c r="HS217" s="167">
        <v>100</v>
      </c>
      <c r="HT217" s="22">
        <v>100</v>
      </c>
      <c r="HU217" s="4">
        <v>100</v>
      </c>
      <c r="HV217" s="4">
        <v>100</v>
      </c>
      <c r="HW217" s="4">
        <v>100.9954</v>
      </c>
      <c r="HX217" s="4">
        <v>100.9954</v>
      </c>
      <c r="HY217" s="4">
        <v>100.9954</v>
      </c>
      <c r="HZ217" s="4">
        <v>100.9954</v>
      </c>
      <c r="IA217" s="4">
        <v>100.9954</v>
      </c>
      <c r="IB217" s="4">
        <v>100.9954</v>
      </c>
      <c r="IC217" s="4">
        <v>101.3447</v>
      </c>
      <c r="ID217" s="4">
        <v>101.52800000000001</v>
      </c>
      <c r="IE217" s="4">
        <v>101.52800000000001</v>
      </c>
      <c r="IF217" s="4">
        <v>101.52800000000001</v>
      </c>
      <c r="IG217" s="4">
        <v>101.52800000000001</v>
      </c>
      <c r="IH217" s="4">
        <v>101.52800000000001</v>
      </c>
      <c r="II217" s="4">
        <v>102.989</v>
      </c>
      <c r="IJ217" s="28">
        <v>103.1202</v>
      </c>
    </row>
    <row r="218" spans="1:244" s="94" customFormat="1" ht="11.1" customHeight="1" x14ac:dyDescent="0.2">
      <c r="A218" s="95" t="s">
        <v>2425</v>
      </c>
      <c r="B218"/>
      <c r="C218" t="s">
        <v>5667</v>
      </c>
      <c r="D218" s="46" t="s">
        <v>126</v>
      </c>
      <c r="E218" s="58"/>
      <c r="F218" s="34"/>
      <c r="G218" s="34"/>
      <c r="H218" s="34" t="str">
        <f>IF(LEFT($J$1,1)="1",VLOOKUP($A218,PPI_IPI_PGA_PGAI!$A:$I,2,FALSE),IF(LEFT($J$1,1)="2",VLOOKUP($A218,PPI_IPI_PGA_PGAI!$A:$I,3,FALSE),IF(LEFT($J$1,1)="3",VLOOKUP($A218,PPI_IPI_PGA_PGAI!$A:$I,4,FALSE),VLOOKUP($A218,PPI_IPI_PGA_PGAI!$A:$I,5,FALSE))))</f>
        <v>Sonstige nicht wirtschaftszweigspezifische Maschinen</v>
      </c>
      <c r="I218" s="34"/>
      <c r="J218" s="34"/>
      <c r="K218" s="34"/>
      <c r="L218" s="34"/>
      <c r="M218" s="34"/>
      <c r="N218" s="191"/>
      <c r="O218" s="5">
        <v>2.8439999999999999</v>
      </c>
      <c r="P218" s="22">
        <v>88.695800000000006</v>
      </c>
      <c r="Q218" s="22">
        <v>88.695800000000006</v>
      </c>
      <c r="R218" s="22">
        <v>88.695800000000006</v>
      </c>
      <c r="S218" s="22">
        <v>88.695800000000006</v>
      </c>
      <c r="T218" s="22">
        <v>88.695800000000006</v>
      </c>
      <c r="U218" s="22">
        <v>88.578199999999995</v>
      </c>
      <c r="V218" s="22">
        <v>88.578199999999995</v>
      </c>
      <c r="W218" s="22">
        <v>88.578199999999995</v>
      </c>
      <c r="X218" s="22">
        <v>88.578199999999995</v>
      </c>
      <c r="Y218" s="22">
        <v>88.578199999999995</v>
      </c>
      <c r="Z218" s="22">
        <v>88.578199999999995</v>
      </c>
      <c r="AA218" s="22">
        <v>88.512799999999999</v>
      </c>
      <c r="AB218" s="22">
        <v>88.514700000000005</v>
      </c>
      <c r="AC218" s="22">
        <v>88.514700000000005</v>
      </c>
      <c r="AD218" s="22">
        <v>88.514700000000005</v>
      </c>
      <c r="AE218" s="22">
        <v>88.514700000000005</v>
      </c>
      <c r="AF218" s="22">
        <v>88.514700000000005</v>
      </c>
      <c r="AG218" s="22">
        <v>89.035399999999996</v>
      </c>
      <c r="AH218" s="22">
        <v>89.035399999999996</v>
      </c>
      <c r="AI218" s="22">
        <v>89.035399999999996</v>
      </c>
      <c r="AJ218" s="22">
        <v>89.035399999999996</v>
      </c>
      <c r="AK218" s="22">
        <v>89.035399999999996</v>
      </c>
      <c r="AL218" s="22">
        <v>89.035399999999996</v>
      </c>
      <c r="AM218" s="22">
        <v>90.0565</v>
      </c>
      <c r="AN218" s="22">
        <v>90.055400000000006</v>
      </c>
      <c r="AO218" s="22">
        <v>90.055400000000006</v>
      </c>
      <c r="AP218" s="22">
        <v>90.055400000000006</v>
      </c>
      <c r="AQ218" s="22">
        <v>90.055400000000006</v>
      </c>
      <c r="AR218" s="22">
        <v>90.055400000000006</v>
      </c>
      <c r="AS218" s="22">
        <v>90.35</v>
      </c>
      <c r="AT218" s="22">
        <v>90.351399999999998</v>
      </c>
      <c r="AU218" s="22">
        <v>90.351399999999998</v>
      </c>
      <c r="AV218" s="22">
        <v>90.351399999999998</v>
      </c>
      <c r="AW218" s="22">
        <v>90.351399999999998</v>
      </c>
      <c r="AX218" s="22">
        <v>90.351399999999998</v>
      </c>
      <c r="AY218" s="22">
        <v>91.016499999999994</v>
      </c>
      <c r="AZ218" s="22">
        <v>91.020399999999995</v>
      </c>
      <c r="BA218" s="22">
        <v>91.020399999999995</v>
      </c>
      <c r="BB218" s="22">
        <v>91.020399999999995</v>
      </c>
      <c r="BC218" s="22">
        <v>91.020399999999995</v>
      </c>
      <c r="BD218" s="22">
        <v>91.020399999999995</v>
      </c>
      <c r="BE218" s="22">
        <v>91.616600000000005</v>
      </c>
      <c r="BF218" s="22">
        <v>91.616600000000005</v>
      </c>
      <c r="BG218" s="22">
        <v>91.616600000000005</v>
      </c>
      <c r="BH218" s="22">
        <v>91.616600000000005</v>
      </c>
      <c r="BI218" s="22">
        <v>91.616600000000005</v>
      </c>
      <c r="BJ218" s="22">
        <v>91.616600000000005</v>
      </c>
      <c r="BK218" s="22">
        <v>93.346299999999999</v>
      </c>
      <c r="BL218" s="22">
        <v>93.602699999999999</v>
      </c>
      <c r="BM218" s="22">
        <v>93.602699999999999</v>
      </c>
      <c r="BN218" s="22">
        <v>93.602699999999999</v>
      </c>
      <c r="BO218" s="22">
        <v>93.602699999999999</v>
      </c>
      <c r="BP218" s="22">
        <v>93.602699999999999</v>
      </c>
      <c r="BQ218" s="22">
        <v>94.323899999999995</v>
      </c>
      <c r="BR218" s="22">
        <v>94.323899999999995</v>
      </c>
      <c r="BS218" s="22">
        <v>94.323899999999995</v>
      </c>
      <c r="BT218" s="22">
        <v>94.323899999999995</v>
      </c>
      <c r="BU218" s="22">
        <v>94.323899999999995</v>
      </c>
      <c r="BV218" s="22">
        <v>94.323899999999995</v>
      </c>
      <c r="BW218" s="22">
        <v>96.2333</v>
      </c>
      <c r="BX218" s="22">
        <v>96.223699999999994</v>
      </c>
      <c r="BY218" s="22">
        <v>96.223699999999994</v>
      </c>
      <c r="BZ218" s="22">
        <v>96.223699999999994</v>
      </c>
      <c r="CA218" s="22">
        <v>96.223699999999994</v>
      </c>
      <c r="CB218" s="22">
        <v>96.223699999999994</v>
      </c>
      <c r="CC218" s="22">
        <v>97.785600000000002</v>
      </c>
      <c r="CD218" s="22">
        <v>97.793099999999995</v>
      </c>
      <c r="CE218" s="22">
        <v>97.793099999999995</v>
      </c>
      <c r="CF218" s="22">
        <v>97.793099999999995</v>
      </c>
      <c r="CG218" s="22">
        <v>97.793099999999995</v>
      </c>
      <c r="CH218" s="22">
        <v>97.793099999999995</v>
      </c>
      <c r="CI218" s="22">
        <v>98.437700000000007</v>
      </c>
      <c r="CJ218" s="22">
        <v>98.437700000000007</v>
      </c>
      <c r="CK218" s="22">
        <v>98.437700000000007</v>
      </c>
      <c r="CL218" s="22">
        <v>98.437700000000007</v>
      </c>
      <c r="CM218" s="22">
        <v>98.437700000000007</v>
      </c>
      <c r="CN218" s="22">
        <v>98.437700000000007</v>
      </c>
      <c r="CO218" s="22">
        <v>98.0779</v>
      </c>
      <c r="CP218" s="22">
        <v>98.0779</v>
      </c>
      <c r="CQ218" s="22">
        <v>98.0779</v>
      </c>
      <c r="CR218" s="22">
        <v>98.0779</v>
      </c>
      <c r="CS218" s="22">
        <v>98.0779</v>
      </c>
      <c r="CT218" s="22">
        <v>98.0779</v>
      </c>
      <c r="CU218" s="22">
        <v>98.105500000000006</v>
      </c>
      <c r="CV218" s="22">
        <v>98.105500000000006</v>
      </c>
      <c r="CW218" s="22">
        <v>98.105500000000006</v>
      </c>
      <c r="CX218" s="22">
        <v>98.105500000000006</v>
      </c>
      <c r="CY218" s="22">
        <v>98.105500000000006</v>
      </c>
      <c r="CZ218" s="22">
        <v>98.105500000000006</v>
      </c>
      <c r="DA218" s="22">
        <v>98.408100000000005</v>
      </c>
      <c r="DB218" s="22">
        <v>98.409899999999993</v>
      </c>
      <c r="DC218" s="22">
        <v>98.409899999999993</v>
      </c>
      <c r="DD218" s="22">
        <v>98.409899999999993</v>
      </c>
      <c r="DE218" s="22">
        <v>98.409899999999993</v>
      </c>
      <c r="DF218" s="22">
        <v>98.409899999999993</v>
      </c>
      <c r="DG218" s="22">
        <v>98.281300000000002</v>
      </c>
      <c r="DH218" s="22">
        <v>98.281300000000002</v>
      </c>
      <c r="DI218" s="22">
        <v>98.281300000000002</v>
      </c>
      <c r="DJ218" s="22">
        <v>98.281300000000002</v>
      </c>
      <c r="DK218" s="22">
        <v>98.281300000000002</v>
      </c>
      <c r="DL218" s="22">
        <v>98.281300000000002</v>
      </c>
      <c r="DM218" s="22">
        <v>98.2881</v>
      </c>
      <c r="DN218" s="22">
        <v>97.769000000000005</v>
      </c>
      <c r="DO218" s="22">
        <v>97.769000000000005</v>
      </c>
      <c r="DP218" s="22">
        <v>97.769000000000005</v>
      </c>
      <c r="DQ218" s="22">
        <v>97.769000000000005</v>
      </c>
      <c r="DR218" s="22">
        <v>97.769000000000005</v>
      </c>
      <c r="DS218" s="22">
        <v>97.915499999999994</v>
      </c>
      <c r="DT218" s="22">
        <v>97.793199999999999</v>
      </c>
      <c r="DU218" s="22">
        <v>97.793199999999999</v>
      </c>
      <c r="DV218" s="22">
        <v>97.793199999999999</v>
      </c>
      <c r="DW218" s="22">
        <v>97.793199999999999</v>
      </c>
      <c r="DX218" s="22">
        <v>97.793199999999999</v>
      </c>
      <c r="DY218" s="22">
        <v>98.321200000000005</v>
      </c>
      <c r="DZ218" s="22">
        <v>98.321200000000005</v>
      </c>
      <c r="EA218" s="22">
        <v>98.321200000000005</v>
      </c>
      <c r="EB218" s="22">
        <v>98.321200000000005</v>
      </c>
      <c r="EC218" s="22">
        <v>98.321200000000005</v>
      </c>
      <c r="ED218" s="22">
        <v>98.321200000000005</v>
      </c>
      <c r="EE218" s="22">
        <v>98.510499999999993</v>
      </c>
      <c r="EF218" s="22">
        <v>98.499600000000001</v>
      </c>
      <c r="EG218" s="22">
        <v>98.499600000000001</v>
      </c>
      <c r="EH218" s="22">
        <v>98.499600000000001</v>
      </c>
      <c r="EI218" s="22">
        <v>98.499600000000001</v>
      </c>
      <c r="EJ218" s="22">
        <v>98.499600000000001</v>
      </c>
      <c r="EK218" s="22">
        <v>98.764399999999995</v>
      </c>
      <c r="EL218" s="22">
        <v>99.1678</v>
      </c>
      <c r="EM218" s="22">
        <v>99.1678</v>
      </c>
      <c r="EN218" s="22">
        <v>99.1678</v>
      </c>
      <c r="EO218" s="22">
        <v>99.1678</v>
      </c>
      <c r="EP218" s="22">
        <v>99.1678</v>
      </c>
      <c r="EQ218" s="22">
        <v>98.976100000000002</v>
      </c>
      <c r="ER218" s="22">
        <v>98.976100000000002</v>
      </c>
      <c r="ES218" s="22">
        <v>98.976100000000002</v>
      </c>
      <c r="ET218" s="22">
        <v>98.976100000000002</v>
      </c>
      <c r="EU218" s="22">
        <v>98.976100000000002</v>
      </c>
      <c r="EV218" s="22">
        <v>98.976100000000002</v>
      </c>
      <c r="EW218" s="22">
        <v>98.688400000000001</v>
      </c>
      <c r="EX218" s="22">
        <v>98.688400000000001</v>
      </c>
      <c r="EY218" s="22">
        <v>98.688400000000001</v>
      </c>
      <c r="EZ218" s="22">
        <v>98.688400000000001</v>
      </c>
      <c r="FA218" s="22">
        <v>98.688400000000001</v>
      </c>
      <c r="FB218" s="22">
        <v>98.688400000000001</v>
      </c>
      <c r="FC218" s="22">
        <v>95.561999999999998</v>
      </c>
      <c r="FD218" s="22">
        <v>95.069199999999995</v>
      </c>
      <c r="FE218" s="22">
        <v>95.069199999999995</v>
      </c>
      <c r="FF218" s="22">
        <v>95.069199999999995</v>
      </c>
      <c r="FG218" s="22">
        <v>95.069199999999995</v>
      </c>
      <c r="FH218" s="22">
        <v>95.069199999999995</v>
      </c>
      <c r="FI218" s="22">
        <v>95.906899999999993</v>
      </c>
      <c r="FJ218" s="22">
        <v>95.863900000000001</v>
      </c>
      <c r="FK218" s="22">
        <v>95.863900000000001</v>
      </c>
      <c r="FL218" s="22">
        <v>95.863900000000001</v>
      </c>
      <c r="FM218" s="22">
        <v>95.863900000000001</v>
      </c>
      <c r="FN218" s="22">
        <v>95.863900000000001</v>
      </c>
      <c r="FO218" s="22">
        <v>95.993600000000001</v>
      </c>
      <c r="FP218" s="22">
        <v>96.004499999999993</v>
      </c>
      <c r="FQ218" s="22">
        <v>96.004499999999993</v>
      </c>
      <c r="FR218" s="22">
        <v>96.004499999999993</v>
      </c>
      <c r="FS218" s="22">
        <v>96.004499999999993</v>
      </c>
      <c r="FT218" s="22">
        <v>96.004499999999993</v>
      </c>
      <c r="FU218" s="22">
        <v>96.190600000000003</v>
      </c>
      <c r="FV218" s="22">
        <v>96.208500000000001</v>
      </c>
      <c r="FW218" s="22">
        <v>96.208500000000001</v>
      </c>
      <c r="FX218" s="22">
        <v>96.208500000000001</v>
      </c>
      <c r="FY218" s="22">
        <v>96.208500000000001</v>
      </c>
      <c r="FZ218" s="22">
        <v>96.208500000000001</v>
      </c>
      <c r="GA218" s="22">
        <v>96.012900000000002</v>
      </c>
      <c r="GB218" s="22">
        <v>96.012900000000002</v>
      </c>
      <c r="GC218" s="22">
        <v>96.012900000000002</v>
      </c>
      <c r="GD218" s="22">
        <v>96.012900000000002</v>
      </c>
      <c r="GE218" s="22">
        <v>96.012900000000002</v>
      </c>
      <c r="GF218" s="22">
        <v>96.012900000000002</v>
      </c>
      <c r="GG218" s="22">
        <v>96.888300000000001</v>
      </c>
      <c r="GH218" s="22">
        <v>96.956699999999998</v>
      </c>
      <c r="GI218" s="22">
        <v>96.956699999999998</v>
      </c>
      <c r="GJ218" s="22">
        <v>96.956699999999998</v>
      </c>
      <c r="GK218" s="22">
        <v>96.956699999999998</v>
      </c>
      <c r="GL218" s="22">
        <v>96.956699999999998</v>
      </c>
      <c r="GM218" s="22">
        <v>98.232200000000006</v>
      </c>
      <c r="GN218" s="22">
        <v>98.415800000000004</v>
      </c>
      <c r="GO218" s="22">
        <v>98.415800000000004</v>
      </c>
      <c r="GP218" s="22">
        <v>98.415800000000004</v>
      </c>
      <c r="GQ218" s="22">
        <v>98.415800000000004</v>
      </c>
      <c r="GR218" s="22">
        <v>98.415800000000004</v>
      </c>
      <c r="GS218" s="22">
        <v>99.071100000000001</v>
      </c>
      <c r="GT218" s="22">
        <v>98.926699999999997</v>
      </c>
      <c r="GU218" s="22">
        <v>98.926699999999997</v>
      </c>
      <c r="GV218" s="22">
        <v>98.926699999999997</v>
      </c>
      <c r="GW218" s="22">
        <v>98.926699999999997</v>
      </c>
      <c r="GX218" s="22">
        <v>98.926699999999997</v>
      </c>
      <c r="GY218" s="22">
        <v>100.0502</v>
      </c>
      <c r="GZ218" s="22">
        <v>100.0502</v>
      </c>
      <c r="HA218" s="22">
        <v>100.0502</v>
      </c>
      <c r="HB218" s="22">
        <v>100.0502</v>
      </c>
      <c r="HC218" s="22">
        <v>100.0502</v>
      </c>
      <c r="HD218" s="22">
        <v>100.0502</v>
      </c>
      <c r="HE218" s="22">
        <v>100.03100000000001</v>
      </c>
      <c r="HF218" s="22">
        <v>100.03100000000001</v>
      </c>
      <c r="HG218" s="22">
        <v>100.03100000000001</v>
      </c>
      <c r="HH218" s="22">
        <v>100.03100000000001</v>
      </c>
      <c r="HI218" s="22">
        <v>100.03100000000001</v>
      </c>
      <c r="HJ218" s="22">
        <v>100.03100000000001</v>
      </c>
      <c r="HK218" s="22">
        <v>99.951700000000002</v>
      </c>
      <c r="HL218" s="22">
        <v>99.794300000000007</v>
      </c>
      <c r="HM218" s="22">
        <v>99.794300000000007</v>
      </c>
      <c r="HN218" s="22">
        <v>99.794300000000007</v>
      </c>
      <c r="HO218" s="22">
        <v>99.794300000000007</v>
      </c>
      <c r="HP218" s="22">
        <v>99.794300000000007</v>
      </c>
      <c r="HQ218" s="22">
        <v>100</v>
      </c>
      <c r="HR218" s="22">
        <v>100</v>
      </c>
      <c r="HS218" s="167">
        <v>100</v>
      </c>
      <c r="HT218" s="22">
        <v>100</v>
      </c>
      <c r="HU218" s="4">
        <v>100</v>
      </c>
      <c r="HV218" s="4">
        <v>100</v>
      </c>
      <c r="HW218" s="4">
        <v>101.2206</v>
      </c>
      <c r="HX218" s="4">
        <v>101.2206</v>
      </c>
      <c r="HY218" s="4">
        <v>101.2206</v>
      </c>
      <c r="HZ218" s="4">
        <v>101.2206</v>
      </c>
      <c r="IA218" s="4">
        <v>101.2206</v>
      </c>
      <c r="IB218" s="4">
        <v>101.2206</v>
      </c>
      <c r="IC218" s="4">
        <v>101.2266</v>
      </c>
      <c r="ID218" s="4">
        <v>101.2745</v>
      </c>
      <c r="IE218" s="4">
        <v>101.2745</v>
      </c>
      <c r="IF218" s="4">
        <v>101.2745</v>
      </c>
      <c r="IG218" s="4">
        <v>101.2745</v>
      </c>
      <c r="IH218" s="4">
        <v>101.2745</v>
      </c>
      <c r="II218" s="4">
        <v>103.6336</v>
      </c>
      <c r="IJ218" s="28">
        <v>103.6336</v>
      </c>
    </row>
    <row r="219" spans="1:244" s="94" customFormat="1" ht="11.1" customHeight="1" x14ac:dyDescent="0.2">
      <c r="A219" s="95" t="s">
        <v>2426</v>
      </c>
      <c r="B219"/>
      <c r="C219" t="s">
        <v>5668</v>
      </c>
      <c r="D219" s="46" t="s">
        <v>127</v>
      </c>
      <c r="E219" s="58"/>
      <c r="F219" s="34"/>
      <c r="G219" s="34"/>
      <c r="H219" s="34"/>
      <c r="I219" s="34" t="str">
        <f>IF(LEFT($J$1,1)="1",VLOOKUP($A219,PPI_IPI_PGA_PGAI!$A:$I,2,FALSE),IF(LEFT($J$1,1)="2",VLOOKUP($A219,PPI_IPI_PGA_PGAI!$A:$I,3,FALSE),IF(LEFT($J$1,1)="3",VLOOKUP($A219,PPI_IPI_PGA_PGAI!$A:$I,4,FALSE),VLOOKUP($A219,PPI_IPI_PGA_PGAI!$A:$I,5,FALSE))))</f>
        <v>Öfen und Brenner</v>
      </c>
      <c r="J219" s="34"/>
      <c r="K219" s="34"/>
      <c r="L219" s="34"/>
      <c r="M219" s="34"/>
      <c r="N219" s="191"/>
      <c r="O219" s="5">
        <v>6.0100000000000001E-2</v>
      </c>
      <c r="P219" s="153" t="s">
        <v>5719</v>
      </c>
      <c r="Q219" s="153" t="s">
        <v>5719</v>
      </c>
      <c r="R219" s="153" t="s">
        <v>5719</v>
      </c>
      <c r="S219" s="153" t="s">
        <v>5719</v>
      </c>
      <c r="T219" s="153" t="s">
        <v>5719</v>
      </c>
      <c r="U219" s="153" t="s">
        <v>5719</v>
      </c>
      <c r="V219" s="153" t="s">
        <v>5719</v>
      </c>
      <c r="W219" s="153" t="s">
        <v>5719</v>
      </c>
      <c r="X219" s="153" t="s">
        <v>5719</v>
      </c>
      <c r="Y219" s="153" t="s">
        <v>5719</v>
      </c>
      <c r="Z219" s="153" t="s">
        <v>5719</v>
      </c>
      <c r="AA219" s="153" t="s">
        <v>5719</v>
      </c>
      <c r="AB219" s="153" t="s">
        <v>5719</v>
      </c>
      <c r="AC219" s="153" t="s">
        <v>5719</v>
      </c>
      <c r="AD219" s="153" t="s">
        <v>5719</v>
      </c>
      <c r="AE219" s="153" t="s">
        <v>5719</v>
      </c>
      <c r="AF219" s="153" t="s">
        <v>5719</v>
      </c>
      <c r="AG219" s="153" t="s">
        <v>5719</v>
      </c>
      <c r="AH219" s="153" t="s">
        <v>5719</v>
      </c>
      <c r="AI219" s="153" t="s">
        <v>5719</v>
      </c>
      <c r="AJ219" s="153" t="s">
        <v>5719</v>
      </c>
      <c r="AK219" s="153" t="s">
        <v>5719</v>
      </c>
      <c r="AL219" s="153" t="s">
        <v>5719</v>
      </c>
      <c r="AM219" s="153" t="s">
        <v>5719</v>
      </c>
      <c r="AN219" s="153" t="s">
        <v>5719</v>
      </c>
      <c r="AO219" s="153" t="s">
        <v>5719</v>
      </c>
      <c r="AP219" s="153" t="s">
        <v>5719</v>
      </c>
      <c r="AQ219" s="153" t="s">
        <v>5719</v>
      </c>
      <c r="AR219" s="153" t="s">
        <v>5719</v>
      </c>
      <c r="AS219" s="153" t="s">
        <v>5719</v>
      </c>
      <c r="AT219" s="153" t="s">
        <v>5719</v>
      </c>
      <c r="AU219" s="153" t="s">
        <v>5719</v>
      </c>
      <c r="AV219" s="153" t="s">
        <v>5719</v>
      </c>
      <c r="AW219" s="153" t="s">
        <v>5719</v>
      </c>
      <c r="AX219" s="153" t="s">
        <v>5719</v>
      </c>
      <c r="AY219" s="153" t="s">
        <v>5719</v>
      </c>
      <c r="AZ219" s="153" t="s">
        <v>5719</v>
      </c>
      <c r="BA219" s="153" t="s">
        <v>5719</v>
      </c>
      <c r="BB219" s="153" t="s">
        <v>5719</v>
      </c>
      <c r="BC219" s="153" t="s">
        <v>5719</v>
      </c>
      <c r="BD219" s="153" t="s">
        <v>5719</v>
      </c>
      <c r="BE219" s="153" t="s">
        <v>5719</v>
      </c>
      <c r="BF219" s="153" t="s">
        <v>5719</v>
      </c>
      <c r="BG219" s="153" t="s">
        <v>5719</v>
      </c>
      <c r="BH219" s="153" t="s">
        <v>5719</v>
      </c>
      <c r="BI219" s="153" t="s">
        <v>5719</v>
      </c>
      <c r="BJ219" s="153" t="s">
        <v>5719</v>
      </c>
      <c r="BK219" s="153" t="s">
        <v>5719</v>
      </c>
      <c r="BL219" s="153" t="s">
        <v>5719</v>
      </c>
      <c r="BM219" s="153" t="s">
        <v>5719</v>
      </c>
      <c r="BN219" s="153" t="s">
        <v>5719</v>
      </c>
      <c r="BO219" s="153" t="s">
        <v>5719</v>
      </c>
      <c r="BP219" s="153" t="s">
        <v>5719</v>
      </c>
      <c r="BQ219" s="153" t="s">
        <v>5719</v>
      </c>
      <c r="BR219" s="153" t="s">
        <v>5719</v>
      </c>
      <c r="BS219" s="153" t="s">
        <v>5719</v>
      </c>
      <c r="BT219" s="153" t="s">
        <v>5719</v>
      </c>
      <c r="BU219" s="153" t="s">
        <v>5719</v>
      </c>
      <c r="BV219" s="153" t="s">
        <v>5719</v>
      </c>
      <c r="BW219" s="153" t="s">
        <v>5719</v>
      </c>
      <c r="BX219" s="153" t="s">
        <v>5719</v>
      </c>
      <c r="BY219" s="153" t="s">
        <v>5719</v>
      </c>
      <c r="BZ219" s="153" t="s">
        <v>5719</v>
      </c>
      <c r="CA219" s="153" t="s">
        <v>5719</v>
      </c>
      <c r="CB219" s="153" t="s">
        <v>5719</v>
      </c>
      <c r="CC219" s="153" t="s">
        <v>5719</v>
      </c>
      <c r="CD219" s="153" t="s">
        <v>5719</v>
      </c>
      <c r="CE219" s="153" t="s">
        <v>5719</v>
      </c>
      <c r="CF219" s="153" t="s">
        <v>5719</v>
      </c>
      <c r="CG219" s="153" t="s">
        <v>5719</v>
      </c>
      <c r="CH219" s="153" t="s">
        <v>5719</v>
      </c>
      <c r="CI219" s="153" t="s">
        <v>5719</v>
      </c>
      <c r="CJ219" s="153" t="s">
        <v>5719</v>
      </c>
      <c r="CK219" s="153" t="s">
        <v>5719</v>
      </c>
      <c r="CL219" s="153" t="s">
        <v>5719</v>
      </c>
      <c r="CM219" s="153" t="s">
        <v>5719</v>
      </c>
      <c r="CN219" s="153" t="s">
        <v>5719</v>
      </c>
      <c r="CO219" s="153" t="s">
        <v>5719</v>
      </c>
      <c r="CP219" s="153" t="s">
        <v>5719</v>
      </c>
      <c r="CQ219" s="153" t="s">
        <v>5719</v>
      </c>
      <c r="CR219" s="153" t="s">
        <v>5719</v>
      </c>
      <c r="CS219" s="153" t="s">
        <v>5719</v>
      </c>
      <c r="CT219" s="153" t="s">
        <v>5719</v>
      </c>
      <c r="CU219" s="153" t="s">
        <v>5719</v>
      </c>
      <c r="CV219" s="153" t="s">
        <v>5719</v>
      </c>
      <c r="CW219" s="153" t="s">
        <v>5719</v>
      </c>
      <c r="CX219" s="153" t="s">
        <v>5719</v>
      </c>
      <c r="CY219" s="153" t="s">
        <v>5719</v>
      </c>
      <c r="CZ219" s="153" t="s">
        <v>5719</v>
      </c>
      <c r="DA219" s="153" t="s">
        <v>5719</v>
      </c>
      <c r="DB219" s="153" t="s">
        <v>5719</v>
      </c>
      <c r="DC219" s="22">
        <v>110.0596</v>
      </c>
      <c r="DD219" s="22">
        <v>110.0596</v>
      </c>
      <c r="DE219" s="22">
        <v>110.0596</v>
      </c>
      <c r="DF219" s="22">
        <v>110.0596</v>
      </c>
      <c r="DG219" s="22">
        <v>110.1131</v>
      </c>
      <c r="DH219" s="22">
        <v>110.1131</v>
      </c>
      <c r="DI219" s="22">
        <v>110.1131</v>
      </c>
      <c r="DJ219" s="22">
        <v>110.1131</v>
      </c>
      <c r="DK219" s="22">
        <v>110.1131</v>
      </c>
      <c r="DL219" s="22">
        <v>110.1131</v>
      </c>
      <c r="DM219" s="22">
        <v>109.9645</v>
      </c>
      <c r="DN219" s="22">
        <v>104.6728</v>
      </c>
      <c r="DO219" s="22">
        <v>104.6728</v>
      </c>
      <c r="DP219" s="22">
        <v>104.6728</v>
      </c>
      <c r="DQ219" s="22">
        <v>104.6728</v>
      </c>
      <c r="DR219" s="22">
        <v>104.6728</v>
      </c>
      <c r="DS219" s="22">
        <v>104.16589999999999</v>
      </c>
      <c r="DT219" s="22">
        <v>104.16589999999999</v>
      </c>
      <c r="DU219" s="22">
        <v>104.16589999999999</v>
      </c>
      <c r="DV219" s="22">
        <v>104.16589999999999</v>
      </c>
      <c r="DW219" s="22">
        <v>104.16589999999999</v>
      </c>
      <c r="DX219" s="22">
        <v>104.16589999999999</v>
      </c>
      <c r="DY219" s="22">
        <v>104.45659999999999</v>
      </c>
      <c r="DZ219" s="22">
        <v>104.45659999999999</v>
      </c>
      <c r="EA219" s="22">
        <v>104.45659999999999</v>
      </c>
      <c r="EB219" s="22">
        <v>104.45659999999999</v>
      </c>
      <c r="EC219" s="22">
        <v>104.45659999999999</v>
      </c>
      <c r="ED219" s="22">
        <v>104.45659999999999</v>
      </c>
      <c r="EE219" s="22">
        <v>104.45659999999999</v>
      </c>
      <c r="EF219" s="22">
        <v>104.45659999999999</v>
      </c>
      <c r="EG219" s="22">
        <v>104.45659999999999</v>
      </c>
      <c r="EH219" s="22">
        <v>104.45659999999999</v>
      </c>
      <c r="EI219" s="22">
        <v>104.45659999999999</v>
      </c>
      <c r="EJ219" s="22">
        <v>104.45659999999999</v>
      </c>
      <c r="EK219" s="22">
        <v>105.18689999999999</v>
      </c>
      <c r="EL219" s="22">
        <v>105.18689999999999</v>
      </c>
      <c r="EM219" s="22">
        <v>105.18689999999999</v>
      </c>
      <c r="EN219" s="22">
        <v>105.18689999999999</v>
      </c>
      <c r="EO219" s="22">
        <v>105.18689999999999</v>
      </c>
      <c r="EP219" s="22">
        <v>105.18689999999999</v>
      </c>
      <c r="EQ219" s="22">
        <v>108.02889999999999</v>
      </c>
      <c r="ER219" s="22">
        <v>108.02889999999999</v>
      </c>
      <c r="ES219" s="22">
        <v>108.02889999999999</v>
      </c>
      <c r="ET219" s="22">
        <v>108.02889999999999</v>
      </c>
      <c r="EU219" s="22">
        <v>108.02889999999999</v>
      </c>
      <c r="EV219" s="22">
        <v>108.02889999999999</v>
      </c>
      <c r="EW219" s="22">
        <v>107.4127</v>
      </c>
      <c r="EX219" s="22">
        <v>107.4127</v>
      </c>
      <c r="EY219" s="22">
        <v>107.4127</v>
      </c>
      <c r="EZ219" s="22">
        <v>107.4127</v>
      </c>
      <c r="FA219" s="22">
        <v>107.4127</v>
      </c>
      <c r="FB219" s="22">
        <v>107.4127</v>
      </c>
      <c r="FC219" s="22">
        <v>97.201700000000002</v>
      </c>
      <c r="FD219" s="22">
        <v>97.201700000000002</v>
      </c>
      <c r="FE219" s="22">
        <v>97.201700000000002</v>
      </c>
      <c r="FF219" s="22">
        <v>97.201700000000002</v>
      </c>
      <c r="FG219" s="22">
        <v>97.201700000000002</v>
      </c>
      <c r="FH219" s="22">
        <v>97.201700000000002</v>
      </c>
      <c r="FI219" s="22">
        <v>100.6349</v>
      </c>
      <c r="FJ219" s="22">
        <v>100.6349</v>
      </c>
      <c r="FK219" s="22">
        <v>100.6349</v>
      </c>
      <c r="FL219" s="22">
        <v>100.6349</v>
      </c>
      <c r="FM219" s="22">
        <v>100.6349</v>
      </c>
      <c r="FN219" s="22">
        <v>100.6349</v>
      </c>
      <c r="FO219" s="22">
        <v>100.7223</v>
      </c>
      <c r="FP219" s="22">
        <v>101.1157</v>
      </c>
      <c r="FQ219" s="22">
        <v>101.1157</v>
      </c>
      <c r="FR219" s="22">
        <v>101.1157</v>
      </c>
      <c r="FS219" s="22">
        <v>101.1157</v>
      </c>
      <c r="FT219" s="22">
        <v>101.1157</v>
      </c>
      <c r="FU219" s="22">
        <v>101.10429999999999</v>
      </c>
      <c r="FV219" s="22">
        <v>101.10429999999999</v>
      </c>
      <c r="FW219" s="22">
        <v>101.10429999999999</v>
      </c>
      <c r="FX219" s="22">
        <v>101.10429999999999</v>
      </c>
      <c r="FY219" s="22">
        <v>101.10429999999999</v>
      </c>
      <c r="FZ219" s="22">
        <v>101.10429999999999</v>
      </c>
      <c r="GA219" s="22">
        <v>99.915099999999995</v>
      </c>
      <c r="GB219" s="22">
        <v>99.915099999999995</v>
      </c>
      <c r="GC219" s="22">
        <v>99.915099999999995</v>
      </c>
      <c r="GD219" s="22">
        <v>99.915099999999995</v>
      </c>
      <c r="GE219" s="22">
        <v>99.915099999999995</v>
      </c>
      <c r="GF219" s="22">
        <v>99.915099999999995</v>
      </c>
      <c r="GG219" s="22">
        <v>100.32680000000001</v>
      </c>
      <c r="GH219" s="22">
        <v>100.32680000000001</v>
      </c>
      <c r="GI219" s="22">
        <v>100.32680000000001</v>
      </c>
      <c r="GJ219" s="22">
        <v>100.32680000000001</v>
      </c>
      <c r="GK219" s="22">
        <v>100.32680000000001</v>
      </c>
      <c r="GL219" s="22">
        <v>100.32680000000001</v>
      </c>
      <c r="GM219" s="22">
        <v>99.793700000000001</v>
      </c>
      <c r="GN219" s="22">
        <v>99.793700000000001</v>
      </c>
      <c r="GO219" s="22">
        <v>99.793700000000001</v>
      </c>
      <c r="GP219" s="22">
        <v>99.793700000000001</v>
      </c>
      <c r="GQ219" s="22">
        <v>99.793700000000001</v>
      </c>
      <c r="GR219" s="22">
        <v>99.793700000000001</v>
      </c>
      <c r="GS219" s="22">
        <v>99.596400000000003</v>
      </c>
      <c r="GT219" s="22">
        <v>100.2141</v>
      </c>
      <c r="GU219" s="22">
        <v>100.2141</v>
      </c>
      <c r="GV219" s="22">
        <v>100.2141</v>
      </c>
      <c r="GW219" s="22">
        <v>100.2141</v>
      </c>
      <c r="GX219" s="22">
        <v>100.2141</v>
      </c>
      <c r="GY219" s="22">
        <v>100.5369</v>
      </c>
      <c r="GZ219" s="22">
        <v>100.5369</v>
      </c>
      <c r="HA219" s="22">
        <v>100.5369</v>
      </c>
      <c r="HB219" s="22">
        <v>100.5369</v>
      </c>
      <c r="HC219" s="22">
        <v>100.5369</v>
      </c>
      <c r="HD219" s="22">
        <v>100.5369</v>
      </c>
      <c r="HE219" s="22">
        <v>100.14449999999999</v>
      </c>
      <c r="HF219" s="22">
        <v>100.14449999999999</v>
      </c>
      <c r="HG219" s="22">
        <v>100.14449999999999</v>
      </c>
      <c r="HH219" s="22">
        <v>100.14449999999999</v>
      </c>
      <c r="HI219" s="22">
        <v>100.14449999999999</v>
      </c>
      <c r="HJ219" s="22">
        <v>100.14449999999999</v>
      </c>
      <c r="HK219" s="22">
        <v>99.9375</v>
      </c>
      <c r="HL219" s="22">
        <v>99.9375</v>
      </c>
      <c r="HM219" s="22">
        <v>99.9375</v>
      </c>
      <c r="HN219" s="22">
        <v>99.9375</v>
      </c>
      <c r="HO219" s="22">
        <v>99.9375</v>
      </c>
      <c r="HP219" s="22">
        <v>99.9375</v>
      </c>
      <c r="HQ219" s="22">
        <v>100</v>
      </c>
      <c r="HR219" s="22">
        <v>100</v>
      </c>
      <c r="HS219" s="167">
        <v>100</v>
      </c>
      <c r="HT219" s="22">
        <v>100</v>
      </c>
      <c r="HU219" s="4">
        <v>100</v>
      </c>
      <c r="HV219" s="4">
        <v>100</v>
      </c>
      <c r="HW219" s="4">
        <v>100.1554</v>
      </c>
      <c r="HX219" s="4">
        <v>100.1554</v>
      </c>
      <c r="HY219" s="4">
        <v>100.1554</v>
      </c>
      <c r="HZ219" s="4">
        <v>100.1554</v>
      </c>
      <c r="IA219" s="4">
        <v>100.1554</v>
      </c>
      <c r="IB219" s="4">
        <v>100.1554</v>
      </c>
      <c r="IC219" s="4">
        <v>100.3736</v>
      </c>
      <c r="ID219" s="4">
        <v>100.3736</v>
      </c>
      <c r="IE219" s="4">
        <v>100.3736</v>
      </c>
      <c r="IF219" s="4">
        <v>100.3736</v>
      </c>
      <c r="IG219" s="4">
        <v>100.3736</v>
      </c>
      <c r="IH219" s="4">
        <v>100.3736</v>
      </c>
      <c r="II219" s="4">
        <v>102.7664</v>
      </c>
      <c r="IJ219" s="28">
        <v>102.7664</v>
      </c>
    </row>
    <row r="220" spans="1:244" s="94" customFormat="1" ht="11.1" customHeight="1" x14ac:dyDescent="0.2">
      <c r="A220" s="95" t="s">
        <v>2427</v>
      </c>
      <c r="B220"/>
      <c r="C220" t="s">
        <v>5669</v>
      </c>
      <c r="D220" s="46" t="s">
        <v>128</v>
      </c>
      <c r="E220" s="58"/>
      <c r="F220" s="34"/>
      <c r="G220" s="34"/>
      <c r="H220" s="34"/>
      <c r="I220" s="34" t="str">
        <f>IF(LEFT($J$1,1)="1",VLOOKUP($A220,PPI_IPI_PGA_PGAI!$A:$I,2,FALSE),IF(LEFT($J$1,1)="2",VLOOKUP($A220,PPI_IPI_PGA_PGAI!$A:$I,3,FALSE),IF(LEFT($J$1,1)="3",VLOOKUP($A220,PPI_IPI_PGA_PGAI!$A:$I,4,FALSE),VLOOKUP($A220,PPI_IPI_PGA_PGAI!$A:$I,5,FALSE))))</f>
        <v>Hebezeuge und Fördermittel</v>
      </c>
      <c r="J220" s="34"/>
      <c r="K220" s="34"/>
      <c r="L220" s="34"/>
      <c r="M220" s="34"/>
      <c r="N220" s="191"/>
      <c r="O220" s="5">
        <v>0.60429999999999995</v>
      </c>
      <c r="P220" s="22">
        <v>85.199100000000001</v>
      </c>
      <c r="Q220" s="22">
        <v>85.199100000000001</v>
      </c>
      <c r="R220" s="22">
        <v>85.199100000000001</v>
      </c>
      <c r="S220" s="22">
        <v>85.199100000000001</v>
      </c>
      <c r="T220" s="22">
        <v>85.199100000000001</v>
      </c>
      <c r="U220" s="22">
        <v>84.893799999999999</v>
      </c>
      <c r="V220" s="22">
        <v>84.893799999999999</v>
      </c>
      <c r="W220" s="22">
        <v>84.893799999999999</v>
      </c>
      <c r="X220" s="22">
        <v>84.893799999999999</v>
      </c>
      <c r="Y220" s="22">
        <v>84.893799999999999</v>
      </c>
      <c r="Z220" s="22">
        <v>84.893799999999999</v>
      </c>
      <c r="AA220" s="22">
        <v>84.457800000000006</v>
      </c>
      <c r="AB220" s="22">
        <v>84.457800000000006</v>
      </c>
      <c r="AC220" s="22">
        <v>84.457800000000006</v>
      </c>
      <c r="AD220" s="22">
        <v>84.457800000000006</v>
      </c>
      <c r="AE220" s="22">
        <v>84.457800000000006</v>
      </c>
      <c r="AF220" s="22">
        <v>84.457800000000006</v>
      </c>
      <c r="AG220" s="22">
        <v>85.100999999999999</v>
      </c>
      <c r="AH220" s="22">
        <v>85.100999999999999</v>
      </c>
      <c r="AI220" s="22">
        <v>85.100999999999999</v>
      </c>
      <c r="AJ220" s="22">
        <v>85.100999999999999</v>
      </c>
      <c r="AK220" s="22">
        <v>85.100999999999999</v>
      </c>
      <c r="AL220" s="22">
        <v>85.100999999999999</v>
      </c>
      <c r="AM220" s="22">
        <v>85.656199999999998</v>
      </c>
      <c r="AN220" s="22">
        <v>85.656199999999998</v>
      </c>
      <c r="AO220" s="22">
        <v>85.656199999999998</v>
      </c>
      <c r="AP220" s="22">
        <v>85.656199999999998</v>
      </c>
      <c r="AQ220" s="22">
        <v>85.656199999999998</v>
      </c>
      <c r="AR220" s="22">
        <v>85.656199999999998</v>
      </c>
      <c r="AS220" s="22">
        <v>85.280799999999999</v>
      </c>
      <c r="AT220" s="22">
        <v>85.280799999999999</v>
      </c>
      <c r="AU220" s="22">
        <v>85.280799999999999</v>
      </c>
      <c r="AV220" s="22">
        <v>85.280799999999999</v>
      </c>
      <c r="AW220" s="22">
        <v>85.280799999999999</v>
      </c>
      <c r="AX220" s="22">
        <v>85.280799999999999</v>
      </c>
      <c r="AY220" s="22">
        <v>85.647400000000005</v>
      </c>
      <c r="AZ220" s="22">
        <v>85.647400000000005</v>
      </c>
      <c r="BA220" s="22">
        <v>85.647400000000005</v>
      </c>
      <c r="BB220" s="22">
        <v>85.647400000000005</v>
      </c>
      <c r="BC220" s="22">
        <v>85.647400000000005</v>
      </c>
      <c r="BD220" s="22">
        <v>85.647400000000005</v>
      </c>
      <c r="BE220" s="22">
        <v>85.658000000000001</v>
      </c>
      <c r="BF220" s="22">
        <v>85.658000000000001</v>
      </c>
      <c r="BG220" s="22">
        <v>85.658000000000001</v>
      </c>
      <c r="BH220" s="22">
        <v>85.658000000000001</v>
      </c>
      <c r="BI220" s="22">
        <v>85.658000000000001</v>
      </c>
      <c r="BJ220" s="22">
        <v>85.658000000000001</v>
      </c>
      <c r="BK220" s="22">
        <v>88.330200000000005</v>
      </c>
      <c r="BL220" s="22">
        <v>88.330200000000005</v>
      </c>
      <c r="BM220" s="22">
        <v>88.330200000000005</v>
      </c>
      <c r="BN220" s="22">
        <v>88.330200000000005</v>
      </c>
      <c r="BO220" s="22">
        <v>88.330200000000005</v>
      </c>
      <c r="BP220" s="22">
        <v>88.330200000000005</v>
      </c>
      <c r="BQ220" s="22">
        <v>90.434700000000007</v>
      </c>
      <c r="BR220" s="22">
        <v>90.434700000000007</v>
      </c>
      <c r="BS220" s="22">
        <v>90.434700000000007</v>
      </c>
      <c r="BT220" s="22">
        <v>90.434700000000007</v>
      </c>
      <c r="BU220" s="22">
        <v>90.434700000000007</v>
      </c>
      <c r="BV220" s="22">
        <v>90.434700000000007</v>
      </c>
      <c r="BW220" s="22">
        <v>93.799499999999995</v>
      </c>
      <c r="BX220" s="22">
        <v>93.799499999999995</v>
      </c>
      <c r="BY220" s="22">
        <v>93.799499999999995</v>
      </c>
      <c r="BZ220" s="22">
        <v>93.799499999999995</v>
      </c>
      <c r="CA220" s="22">
        <v>93.799499999999995</v>
      </c>
      <c r="CB220" s="22">
        <v>93.799499999999995</v>
      </c>
      <c r="CC220" s="22">
        <v>94.7624</v>
      </c>
      <c r="CD220" s="22">
        <v>94.7624</v>
      </c>
      <c r="CE220" s="22">
        <v>94.7624</v>
      </c>
      <c r="CF220" s="22">
        <v>94.7624</v>
      </c>
      <c r="CG220" s="22">
        <v>94.7624</v>
      </c>
      <c r="CH220" s="22">
        <v>94.7624</v>
      </c>
      <c r="CI220" s="22">
        <v>97.7851</v>
      </c>
      <c r="CJ220" s="22">
        <v>97.7851</v>
      </c>
      <c r="CK220" s="22">
        <v>97.7851</v>
      </c>
      <c r="CL220" s="22">
        <v>97.7851</v>
      </c>
      <c r="CM220" s="22">
        <v>97.7851</v>
      </c>
      <c r="CN220" s="22">
        <v>97.7851</v>
      </c>
      <c r="CO220" s="22">
        <v>98.148399999999995</v>
      </c>
      <c r="CP220" s="22">
        <v>98.148399999999995</v>
      </c>
      <c r="CQ220" s="22">
        <v>98.148399999999995</v>
      </c>
      <c r="CR220" s="22">
        <v>98.148399999999995</v>
      </c>
      <c r="CS220" s="22">
        <v>98.148399999999995</v>
      </c>
      <c r="CT220" s="22">
        <v>98.148399999999995</v>
      </c>
      <c r="CU220" s="22">
        <v>98.799099999999996</v>
      </c>
      <c r="CV220" s="22">
        <v>98.799099999999996</v>
      </c>
      <c r="CW220" s="22">
        <v>98.799099999999996</v>
      </c>
      <c r="CX220" s="22">
        <v>98.799099999999996</v>
      </c>
      <c r="CY220" s="22">
        <v>98.799099999999996</v>
      </c>
      <c r="CZ220" s="22">
        <v>98.799099999999996</v>
      </c>
      <c r="DA220" s="22">
        <v>98.3292</v>
      </c>
      <c r="DB220" s="22">
        <v>98.3292</v>
      </c>
      <c r="DC220" s="22">
        <v>98.3292</v>
      </c>
      <c r="DD220" s="22">
        <v>98.3292</v>
      </c>
      <c r="DE220" s="22">
        <v>98.3292</v>
      </c>
      <c r="DF220" s="22">
        <v>98.3292</v>
      </c>
      <c r="DG220" s="22">
        <v>98.158000000000001</v>
      </c>
      <c r="DH220" s="22">
        <v>98.158000000000001</v>
      </c>
      <c r="DI220" s="22">
        <v>98.158000000000001</v>
      </c>
      <c r="DJ220" s="22">
        <v>98.158000000000001</v>
      </c>
      <c r="DK220" s="22">
        <v>98.158000000000001</v>
      </c>
      <c r="DL220" s="22">
        <v>98.158000000000001</v>
      </c>
      <c r="DM220" s="22">
        <v>98.87</v>
      </c>
      <c r="DN220" s="22">
        <v>98.87</v>
      </c>
      <c r="DO220" s="22">
        <v>98.87</v>
      </c>
      <c r="DP220" s="22">
        <v>98.87</v>
      </c>
      <c r="DQ220" s="22">
        <v>98.87</v>
      </c>
      <c r="DR220" s="22">
        <v>98.87</v>
      </c>
      <c r="DS220" s="22">
        <v>98.902500000000003</v>
      </c>
      <c r="DT220" s="22">
        <v>98.436599999999999</v>
      </c>
      <c r="DU220" s="22">
        <v>98.436599999999999</v>
      </c>
      <c r="DV220" s="22">
        <v>98.436599999999999</v>
      </c>
      <c r="DW220" s="22">
        <v>98.436599999999999</v>
      </c>
      <c r="DX220" s="22">
        <v>98.436599999999999</v>
      </c>
      <c r="DY220" s="22">
        <v>99.396000000000001</v>
      </c>
      <c r="DZ220" s="22">
        <v>99.396000000000001</v>
      </c>
      <c r="EA220" s="22">
        <v>99.396000000000001</v>
      </c>
      <c r="EB220" s="22">
        <v>99.396000000000001</v>
      </c>
      <c r="EC220" s="22">
        <v>99.396000000000001</v>
      </c>
      <c r="ED220" s="22">
        <v>99.396000000000001</v>
      </c>
      <c r="EE220" s="22">
        <v>98.037199999999999</v>
      </c>
      <c r="EF220" s="22">
        <v>98.037199999999999</v>
      </c>
      <c r="EG220" s="22">
        <v>98.037199999999999</v>
      </c>
      <c r="EH220" s="22">
        <v>98.037199999999999</v>
      </c>
      <c r="EI220" s="22">
        <v>98.037199999999999</v>
      </c>
      <c r="EJ220" s="22">
        <v>98.037199999999999</v>
      </c>
      <c r="EK220" s="22">
        <v>97.8904</v>
      </c>
      <c r="EL220" s="22">
        <v>97.8904</v>
      </c>
      <c r="EM220" s="22">
        <v>97.8904</v>
      </c>
      <c r="EN220" s="22">
        <v>97.8904</v>
      </c>
      <c r="EO220" s="22">
        <v>97.8904</v>
      </c>
      <c r="EP220" s="22">
        <v>97.8904</v>
      </c>
      <c r="EQ220" s="22">
        <v>95.741500000000002</v>
      </c>
      <c r="ER220" s="22">
        <v>95.741500000000002</v>
      </c>
      <c r="ES220" s="22">
        <v>95.741500000000002</v>
      </c>
      <c r="ET220" s="22">
        <v>95.741500000000002</v>
      </c>
      <c r="EU220" s="22">
        <v>95.741500000000002</v>
      </c>
      <c r="EV220" s="22">
        <v>95.741500000000002</v>
      </c>
      <c r="EW220" s="22">
        <v>95.748500000000007</v>
      </c>
      <c r="EX220" s="22">
        <v>95.748500000000007</v>
      </c>
      <c r="EY220" s="22">
        <v>95.748500000000007</v>
      </c>
      <c r="EZ220" s="22">
        <v>95.748500000000007</v>
      </c>
      <c r="FA220" s="22">
        <v>95.748500000000007</v>
      </c>
      <c r="FB220" s="22">
        <v>95.748500000000007</v>
      </c>
      <c r="FC220" s="22">
        <v>95.109899999999996</v>
      </c>
      <c r="FD220" s="22">
        <v>94.294899999999998</v>
      </c>
      <c r="FE220" s="22">
        <v>94.294899999999998</v>
      </c>
      <c r="FF220" s="22">
        <v>94.294899999999998</v>
      </c>
      <c r="FG220" s="22">
        <v>94.294899999999998</v>
      </c>
      <c r="FH220" s="22">
        <v>94.294899999999998</v>
      </c>
      <c r="FI220" s="22">
        <v>93.878200000000007</v>
      </c>
      <c r="FJ220" s="22">
        <v>93.878200000000007</v>
      </c>
      <c r="FK220" s="22">
        <v>93.878200000000007</v>
      </c>
      <c r="FL220" s="22">
        <v>93.878200000000007</v>
      </c>
      <c r="FM220" s="22">
        <v>93.878200000000007</v>
      </c>
      <c r="FN220" s="22">
        <v>93.878200000000007</v>
      </c>
      <c r="FO220" s="22">
        <v>92.130799999999994</v>
      </c>
      <c r="FP220" s="22">
        <v>92.0869</v>
      </c>
      <c r="FQ220" s="22">
        <v>92.0869</v>
      </c>
      <c r="FR220" s="22">
        <v>92.0869</v>
      </c>
      <c r="FS220" s="22">
        <v>92.0869</v>
      </c>
      <c r="FT220" s="22">
        <v>92.0869</v>
      </c>
      <c r="FU220" s="22">
        <v>92.796300000000002</v>
      </c>
      <c r="FV220" s="22">
        <v>92.846999999999994</v>
      </c>
      <c r="FW220" s="22">
        <v>92.846999999999994</v>
      </c>
      <c r="FX220" s="22">
        <v>92.846999999999994</v>
      </c>
      <c r="FY220" s="22">
        <v>92.846999999999994</v>
      </c>
      <c r="FZ220" s="22">
        <v>92.846999999999994</v>
      </c>
      <c r="GA220" s="22">
        <v>93.221100000000007</v>
      </c>
      <c r="GB220" s="22">
        <v>93.221100000000007</v>
      </c>
      <c r="GC220" s="22">
        <v>93.221100000000007</v>
      </c>
      <c r="GD220" s="22">
        <v>93.221100000000007</v>
      </c>
      <c r="GE220" s="22">
        <v>93.221100000000007</v>
      </c>
      <c r="GF220" s="22">
        <v>93.221100000000007</v>
      </c>
      <c r="GG220" s="22">
        <v>94.175200000000004</v>
      </c>
      <c r="GH220" s="22">
        <v>94.175200000000004</v>
      </c>
      <c r="GI220" s="22">
        <v>94.175200000000004</v>
      </c>
      <c r="GJ220" s="22">
        <v>94.175200000000004</v>
      </c>
      <c r="GK220" s="22">
        <v>94.175200000000004</v>
      </c>
      <c r="GL220" s="22">
        <v>94.175200000000004</v>
      </c>
      <c r="GM220" s="22">
        <v>96.916300000000007</v>
      </c>
      <c r="GN220" s="22">
        <v>96.916300000000007</v>
      </c>
      <c r="GO220" s="22">
        <v>96.916300000000007</v>
      </c>
      <c r="GP220" s="22">
        <v>96.916300000000007</v>
      </c>
      <c r="GQ220" s="22">
        <v>96.916300000000007</v>
      </c>
      <c r="GR220" s="22">
        <v>96.916300000000007</v>
      </c>
      <c r="GS220" s="22">
        <v>97.26</v>
      </c>
      <c r="GT220" s="22">
        <v>97.26</v>
      </c>
      <c r="GU220" s="22">
        <v>97.26</v>
      </c>
      <c r="GV220" s="22">
        <v>97.26</v>
      </c>
      <c r="GW220" s="22">
        <v>97.26</v>
      </c>
      <c r="GX220" s="22">
        <v>97.26</v>
      </c>
      <c r="GY220" s="22">
        <v>98.699299999999994</v>
      </c>
      <c r="GZ220" s="22">
        <v>98.699299999999994</v>
      </c>
      <c r="HA220" s="22">
        <v>98.699299999999994</v>
      </c>
      <c r="HB220" s="22">
        <v>98.699299999999994</v>
      </c>
      <c r="HC220" s="22">
        <v>98.699299999999994</v>
      </c>
      <c r="HD220" s="22">
        <v>98.699299999999994</v>
      </c>
      <c r="HE220" s="22">
        <v>97.829300000000003</v>
      </c>
      <c r="HF220" s="22">
        <v>97.829300000000003</v>
      </c>
      <c r="HG220" s="22">
        <v>97.829300000000003</v>
      </c>
      <c r="HH220" s="22">
        <v>97.829300000000003</v>
      </c>
      <c r="HI220" s="22">
        <v>97.829300000000003</v>
      </c>
      <c r="HJ220" s="22">
        <v>97.829300000000003</v>
      </c>
      <c r="HK220" s="22">
        <v>99.017499999999998</v>
      </c>
      <c r="HL220" s="22">
        <v>99.017499999999998</v>
      </c>
      <c r="HM220" s="22">
        <v>99.017499999999998</v>
      </c>
      <c r="HN220" s="22">
        <v>99.017499999999998</v>
      </c>
      <c r="HO220" s="22">
        <v>99.017499999999998</v>
      </c>
      <c r="HP220" s="22">
        <v>99.017499999999998</v>
      </c>
      <c r="HQ220" s="22">
        <v>100</v>
      </c>
      <c r="HR220" s="22">
        <v>100</v>
      </c>
      <c r="HS220" s="167">
        <v>100</v>
      </c>
      <c r="HT220" s="22">
        <v>100</v>
      </c>
      <c r="HU220" s="4">
        <v>100</v>
      </c>
      <c r="HV220" s="4">
        <v>100</v>
      </c>
      <c r="HW220" s="4">
        <v>101.13030000000001</v>
      </c>
      <c r="HX220" s="4">
        <v>101.13030000000001</v>
      </c>
      <c r="HY220" s="4">
        <v>101.13030000000001</v>
      </c>
      <c r="HZ220" s="4">
        <v>101.13030000000001</v>
      </c>
      <c r="IA220" s="4">
        <v>101.13030000000001</v>
      </c>
      <c r="IB220" s="4">
        <v>101.13030000000001</v>
      </c>
      <c r="IC220" s="4">
        <v>99.677700000000002</v>
      </c>
      <c r="ID220" s="4">
        <v>99.677700000000002</v>
      </c>
      <c r="IE220" s="4">
        <v>99.677700000000002</v>
      </c>
      <c r="IF220" s="4">
        <v>99.677700000000002</v>
      </c>
      <c r="IG220" s="4">
        <v>99.677700000000002</v>
      </c>
      <c r="IH220" s="4">
        <v>99.677700000000002</v>
      </c>
      <c r="II220" s="4">
        <v>101.886</v>
      </c>
      <c r="IJ220" s="28">
        <v>101.886</v>
      </c>
    </row>
    <row r="221" spans="1:244" s="94" customFormat="1" ht="11.1" customHeight="1" x14ac:dyDescent="0.2">
      <c r="A221" s="95" t="s">
        <v>2430</v>
      </c>
      <c r="B221"/>
      <c r="C221" t="s">
        <v>5670</v>
      </c>
      <c r="D221" s="46" t="s">
        <v>129</v>
      </c>
      <c r="E221" s="58"/>
      <c r="F221" s="34"/>
      <c r="G221" s="34"/>
      <c r="H221" s="34"/>
      <c r="I221" s="34" t="str">
        <f>IF(LEFT($J$1,1)="1",VLOOKUP($A221,PPI_IPI_PGA_PGAI!$A:$I,2,FALSE),IF(LEFT($J$1,1)="2",VLOOKUP($A221,PPI_IPI_PGA_PGAI!$A:$I,3,FALSE),IF(LEFT($J$1,1)="3",VLOOKUP($A221,PPI_IPI_PGA_PGAI!$A:$I,4,FALSE),VLOOKUP($A221,PPI_IPI_PGA_PGAI!$A:$I,5,FALSE))))</f>
        <v>Kälte- und lufttechnische Erzeugnisse, nicht für den Haushalt</v>
      </c>
      <c r="J221" s="34"/>
      <c r="K221" s="34"/>
      <c r="L221" s="34"/>
      <c r="M221" s="34"/>
      <c r="N221" s="191"/>
      <c r="O221" s="5">
        <v>0.33379999999999999</v>
      </c>
      <c r="P221" s="153" t="s">
        <v>5719</v>
      </c>
      <c r="Q221" s="153" t="s">
        <v>5719</v>
      </c>
      <c r="R221" s="153" t="s">
        <v>5719</v>
      </c>
      <c r="S221" s="153" t="s">
        <v>5719</v>
      </c>
      <c r="T221" s="153" t="s">
        <v>5719</v>
      </c>
      <c r="U221" s="153" t="s">
        <v>5719</v>
      </c>
      <c r="V221" s="153" t="s">
        <v>5719</v>
      </c>
      <c r="W221" s="153" t="s">
        <v>5719</v>
      </c>
      <c r="X221" s="153" t="s">
        <v>5719</v>
      </c>
      <c r="Y221" s="153" t="s">
        <v>5719</v>
      </c>
      <c r="Z221" s="153" t="s">
        <v>5719</v>
      </c>
      <c r="AA221" s="153" t="s">
        <v>5719</v>
      </c>
      <c r="AB221" s="153" t="s">
        <v>5719</v>
      </c>
      <c r="AC221" s="153" t="s">
        <v>5719</v>
      </c>
      <c r="AD221" s="153" t="s">
        <v>5719</v>
      </c>
      <c r="AE221" s="153" t="s">
        <v>5719</v>
      </c>
      <c r="AF221" s="153" t="s">
        <v>5719</v>
      </c>
      <c r="AG221" s="153" t="s">
        <v>5719</v>
      </c>
      <c r="AH221" s="153" t="s">
        <v>5719</v>
      </c>
      <c r="AI221" s="153" t="s">
        <v>5719</v>
      </c>
      <c r="AJ221" s="153" t="s">
        <v>5719</v>
      </c>
      <c r="AK221" s="153" t="s">
        <v>5719</v>
      </c>
      <c r="AL221" s="153" t="s">
        <v>5719</v>
      </c>
      <c r="AM221" s="153" t="s">
        <v>5719</v>
      </c>
      <c r="AN221" s="153" t="s">
        <v>5719</v>
      </c>
      <c r="AO221" s="153" t="s">
        <v>5719</v>
      </c>
      <c r="AP221" s="153" t="s">
        <v>5719</v>
      </c>
      <c r="AQ221" s="153" t="s">
        <v>5719</v>
      </c>
      <c r="AR221" s="153" t="s">
        <v>5719</v>
      </c>
      <c r="AS221" s="153" t="s">
        <v>5719</v>
      </c>
      <c r="AT221" s="153" t="s">
        <v>5719</v>
      </c>
      <c r="AU221" s="153" t="s">
        <v>5719</v>
      </c>
      <c r="AV221" s="153" t="s">
        <v>5719</v>
      </c>
      <c r="AW221" s="153" t="s">
        <v>5719</v>
      </c>
      <c r="AX221" s="153" t="s">
        <v>5719</v>
      </c>
      <c r="AY221" s="153" t="s">
        <v>5719</v>
      </c>
      <c r="AZ221" s="153" t="s">
        <v>5719</v>
      </c>
      <c r="BA221" s="153" t="s">
        <v>5719</v>
      </c>
      <c r="BB221" s="153" t="s">
        <v>5719</v>
      </c>
      <c r="BC221" s="153" t="s">
        <v>5719</v>
      </c>
      <c r="BD221" s="153" t="s">
        <v>5719</v>
      </c>
      <c r="BE221" s="153" t="s">
        <v>5719</v>
      </c>
      <c r="BF221" s="153" t="s">
        <v>5719</v>
      </c>
      <c r="BG221" s="153" t="s">
        <v>5719</v>
      </c>
      <c r="BH221" s="153" t="s">
        <v>5719</v>
      </c>
      <c r="BI221" s="153" t="s">
        <v>5719</v>
      </c>
      <c r="BJ221" s="153" t="s">
        <v>5719</v>
      </c>
      <c r="BK221" s="153" t="s">
        <v>5719</v>
      </c>
      <c r="BL221" s="153" t="s">
        <v>5719</v>
      </c>
      <c r="BM221" s="153" t="s">
        <v>5719</v>
      </c>
      <c r="BN221" s="153" t="s">
        <v>5719</v>
      </c>
      <c r="BO221" s="153" t="s">
        <v>5719</v>
      </c>
      <c r="BP221" s="153" t="s">
        <v>5719</v>
      </c>
      <c r="BQ221" s="153" t="s">
        <v>5719</v>
      </c>
      <c r="BR221" s="153" t="s">
        <v>5719</v>
      </c>
      <c r="BS221" s="153" t="s">
        <v>5719</v>
      </c>
      <c r="BT221" s="153" t="s">
        <v>5719</v>
      </c>
      <c r="BU221" s="153" t="s">
        <v>5719</v>
      </c>
      <c r="BV221" s="153" t="s">
        <v>5719</v>
      </c>
      <c r="BW221" s="153" t="s">
        <v>5719</v>
      </c>
      <c r="BX221" s="153" t="s">
        <v>5719</v>
      </c>
      <c r="BY221" s="153" t="s">
        <v>5719</v>
      </c>
      <c r="BZ221" s="153" t="s">
        <v>5719</v>
      </c>
      <c r="CA221" s="153" t="s">
        <v>5719</v>
      </c>
      <c r="CB221" s="153" t="s">
        <v>5719</v>
      </c>
      <c r="CC221" s="153" t="s">
        <v>5719</v>
      </c>
      <c r="CD221" s="153" t="s">
        <v>5719</v>
      </c>
      <c r="CE221" s="153" t="s">
        <v>5719</v>
      </c>
      <c r="CF221" s="153" t="s">
        <v>5719</v>
      </c>
      <c r="CG221" s="153" t="s">
        <v>5719</v>
      </c>
      <c r="CH221" s="153" t="s">
        <v>5719</v>
      </c>
      <c r="CI221" s="153" t="s">
        <v>5719</v>
      </c>
      <c r="CJ221" s="153" t="s">
        <v>5719</v>
      </c>
      <c r="CK221" s="153" t="s">
        <v>5719</v>
      </c>
      <c r="CL221" s="153" t="s">
        <v>5719</v>
      </c>
      <c r="CM221" s="153" t="s">
        <v>5719</v>
      </c>
      <c r="CN221" s="153" t="s">
        <v>5719</v>
      </c>
      <c r="CO221" s="153" t="s">
        <v>5719</v>
      </c>
      <c r="CP221" s="153" t="s">
        <v>5719</v>
      </c>
      <c r="CQ221" s="153" t="s">
        <v>5719</v>
      </c>
      <c r="CR221" s="153" t="s">
        <v>5719</v>
      </c>
      <c r="CS221" s="153" t="s">
        <v>5719</v>
      </c>
      <c r="CT221" s="153" t="s">
        <v>5719</v>
      </c>
      <c r="CU221" s="153" t="s">
        <v>5719</v>
      </c>
      <c r="CV221" s="153" t="s">
        <v>5719</v>
      </c>
      <c r="CW221" s="153" t="s">
        <v>5719</v>
      </c>
      <c r="CX221" s="153" t="s">
        <v>5719</v>
      </c>
      <c r="CY221" s="153" t="s">
        <v>5719</v>
      </c>
      <c r="CZ221" s="153" t="s">
        <v>5719</v>
      </c>
      <c r="DA221" s="153" t="s">
        <v>5719</v>
      </c>
      <c r="DB221" s="153" t="s">
        <v>5719</v>
      </c>
      <c r="DC221" s="22">
        <v>102.8053</v>
      </c>
      <c r="DD221" s="22">
        <v>102.8053</v>
      </c>
      <c r="DE221" s="22">
        <v>102.8053</v>
      </c>
      <c r="DF221" s="22">
        <v>102.8053</v>
      </c>
      <c r="DG221" s="22">
        <v>101.41630000000001</v>
      </c>
      <c r="DH221" s="22">
        <v>101.41630000000001</v>
      </c>
      <c r="DI221" s="22">
        <v>101.41630000000001</v>
      </c>
      <c r="DJ221" s="22">
        <v>101.41630000000001</v>
      </c>
      <c r="DK221" s="22">
        <v>101.41630000000001</v>
      </c>
      <c r="DL221" s="22">
        <v>101.41630000000001</v>
      </c>
      <c r="DM221" s="22">
        <v>101.41630000000001</v>
      </c>
      <c r="DN221" s="22">
        <v>99.132900000000006</v>
      </c>
      <c r="DO221" s="22">
        <v>99.132900000000006</v>
      </c>
      <c r="DP221" s="22">
        <v>99.132900000000006</v>
      </c>
      <c r="DQ221" s="22">
        <v>99.132900000000006</v>
      </c>
      <c r="DR221" s="22">
        <v>99.132900000000006</v>
      </c>
      <c r="DS221" s="22">
        <v>99.414000000000001</v>
      </c>
      <c r="DT221" s="22">
        <v>99.414000000000001</v>
      </c>
      <c r="DU221" s="22">
        <v>99.414000000000001</v>
      </c>
      <c r="DV221" s="22">
        <v>99.414000000000001</v>
      </c>
      <c r="DW221" s="22">
        <v>99.414000000000001</v>
      </c>
      <c r="DX221" s="22">
        <v>99.414000000000001</v>
      </c>
      <c r="DY221" s="22">
        <v>99.156999999999996</v>
      </c>
      <c r="DZ221" s="22">
        <v>99.156999999999996</v>
      </c>
      <c r="EA221" s="22">
        <v>99.156999999999996</v>
      </c>
      <c r="EB221" s="22">
        <v>99.156999999999996</v>
      </c>
      <c r="EC221" s="22">
        <v>99.156999999999996</v>
      </c>
      <c r="ED221" s="22">
        <v>99.156999999999996</v>
      </c>
      <c r="EE221" s="22">
        <v>98.395899999999997</v>
      </c>
      <c r="EF221" s="22">
        <v>98.328299999999999</v>
      </c>
      <c r="EG221" s="22">
        <v>98.328299999999999</v>
      </c>
      <c r="EH221" s="22">
        <v>98.328299999999999</v>
      </c>
      <c r="EI221" s="22">
        <v>98.328299999999999</v>
      </c>
      <c r="EJ221" s="22">
        <v>98.328299999999999</v>
      </c>
      <c r="EK221" s="22">
        <v>99.849599999999995</v>
      </c>
      <c r="EL221" s="22">
        <v>99.849599999999995</v>
      </c>
      <c r="EM221" s="22">
        <v>99.849599999999995</v>
      </c>
      <c r="EN221" s="22">
        <v>99.849599999999995</v>
      </c>
      <c r="EO221" s="22">
        <v>99.849599999999995</v>
      </c>
      <c r="EP221" s="22">
        <v>99.849599999999995</v>
      </c>
      <c r="EQ221" s="22">
        <v>100.3284</v>
      </c>
      <c r="ER221" s="22">
        <v>100.3284</v>
      </c>
      <c r="ES221" s="22">
        <v>100.3284</v>
      </c>
      <c r="ET221" s="22">
        <v>100.3284</v>
      </c>
      <c r="EU221" s="22">
        <v>100.3284</v>
      </c>
      <c r="EV221" s="22">
        <v>100.3284</v>
      </c>
      <c r="EW221" s="22">
        <v>99.721299999999999</v>
      </c>
      <c r="EX221" s="22">
        <v>99.721299999999999</v>
      </c>
      <c r="EY221" s="22">
        <v>99.721299999999999</v>
      </c>
      <c r="EZ221" s="22">
        <v>99.721299999999999</v>
      </c>
      <c r="FA221" s="22">
        <v>99.721299999999999</v>
      </c>
      <c r="FB221" s="22">
        <v>99.721299999999999</v>
      </c>
      <c r="FC221" s="22">
        <v>97.458500000000001</v>
      </c>
      <c r="FD221" s="22">
        <v>96.349100000000007</v>
      </c>
      <c r="FE221" s="22">
        <v>96.349100000000007</v>
      </c>
      <c r="FF221" s="22">
        <v>96.349100000000007</v>
      </c>
      <c r="FG221" s="22">
        <v>96.349100000000007</v>
      </c>
      <c r="FH221" s="22">
        <v>96.349100000000007</v>
      </c>
      <c r="FI221" s="22">
        <v>96.520899999999997</v>
      </c>
      <c r="FJ221" s="22">
        <v>96.251599999999996</v>
      </c>
      <c r="FK221" s="22">
        <v>96.251599999999996</v>
      </c>
      <c r="FL221" s="22">
        <v>96.251599999999996</v>
      </c>
      <c r="FM221" s="22">
        <v>96.251599999999996</v>
      </c>
      <c r="FN221" s="22">
        <v>96.251599999999996</v>
      </c>
      <c r="FO221" s="22">
        <v>96.426900000000003</v>
      </c>
      <c r="FP221" s="22">
        <v>96.504400000000004</v>
      </c>
      <c r="FQ221" s="22">
        <v>96.504400000000004</v>
      </c>
      <c r="FR221" s="22">
        <v>96.504400000000004</v>
      </c>
      <c r="FS221" s="22">
        <v>96.504400000000004</v>
      </c>
      <c r="FT221" s="22">
        <v>96.504400000000004</v>
      </c>
      <c r="FU221" s="22">
        <v>96.477500000000006</v>
      </c>
      <c r="FV221" s="22">
        <v>96.522400000000005</v>
      </c>
      <c r="FW221" s="22">
        <v>96.522400000000005</v>
      </c>
      <c r="FX221" s="22">
        <v>96.522400000000005</v>
      </c>
      <c r="FY221" s="22">
        <v>96.522400000000005</v>
      </c>
      <c r="FZ221" s="22">
        <v>96.522400000000005</v>
      </c>
      <c r="GA221" s="22">
        <v>95.998800000000003</v>
      </c>
      <c r="GB221" s="22">
        <v>95.998800000000003</v>
      </c>
      <c r="GC221" s="22">
        <v>95.998800000000003</v>
      </c>
      <c r="GD221" s="22">
        <v>95.998800000000003</v>
      </c>
      <c r="GE221" s="22">
        <v>95.998800000000003</v>
      </c>
      <c r="GF221" s="22">
        <v>95.998800000000003</v>
      </c>
      <c r="GG221" s="22">
        <v>97.227900000000005</v>
      </c>
      <c r="GH221" s="22">
        <v>97.227900000000005</v>
      </c>
      <c r="GI221" s="22">
        <v>97.227900000000005</v>
      </c>
      <c r="GJ221" s="22">
        <v>97.227900000000005</v>
      </c>
      <c r="GK221" s="22">
        <v>97.227900000000005</v>
      </c>
      <c r="GL221" s="22">
        <v>97.227900000000005</v>
      </c>
      <c r="GM221" s="22">
        <v>98.110299999999995</v>
      </c>
      <c r="GN221" s="22">
        <v>98.110299999999995</v>
      </c>
      <c r="GO221" s="22">
        <v>98.110299999999995</v>
      </c>
      <c r="GP221" s="22">
        <v>98.110299999999995</v>
      </c>
      <c r="GQ221" s="22">
        <v>98.110299999999995</v>
      </c>
      <c r="GR221" s="22">
        <v>98.110299999999995</v>
      </c>
      <c r="GS221" s="22">
        <v>98.701599999999999</v>
      </c>
      <c r="GT221" s="22">
        <v>98.891099999999994</v>
      </c>
      <c r="GU221" s="22">
        <v>98.891099999999994</v>
      </c>
      <c r="GV221" s="22">
        <v>98.891099999999994</v>
      </c>
      <c r="GW221" s="22">
        <v>98.891099999999994</v>
      </c>
      <c r="GX221" s="22">
        <v>98.891099999999994</v>
      </c>
      <c r="GY221" s="22">
        <v>98.713099999999997</v>
      </c>
      <c r="GZ221" s="22">
        <v>98.713099999999997</v>
      </c>
      <c r="HA221" s="22">
        <v>98.713099999999997</v>
      </c>
      <c r="HB221" s="22">
        <v>98.713099999999997</v>
      </c>
      <c r="HC221" s="22">
        <v>98.713099999999997</v>
      </c>
      <c r="HD221" s="22">
        <v>98.713099999999997</v>
      </c>
      <c r="HE221" s="22">
        <v>99.772999999999996</v>
      </c>
      <c r="HF221" s="22">
        <v>99.772999999999996</v>
      </c>
      <c r="HG221" s="22">
        <v>99.772999999999996</v>
      </c>
      <c r="HH221" s="22">
        <v>99.772999999999996</v>
      </c>
      <c r="HI221" s="22">
        <v>99.772999999999996</v>
      </c>
      <c r="HJ221" s="22">
        <v>99.772999999999996</v>
      </c>
      <c r="HK221" s="22">
        <v>99.781400000000005</v>
      </c>
      <c r="HL221" s="22">
        <v>99.781400000000005</v>
      </c>
      <c r="HM221" s="22">
        <v>99.781400000000005</v>
      </c>
      <c r="HN221" s="22">
        <v>99.781400000000005</v>
      </c>
      <c r="HO221" s="22">
        <v>99.781400000000005</v>
      </c>
      <c r="HP221" s="22">
        <v>99.781400000000005</v>
      </c>
      <c r="HQ221" s="22">
        <v>100</v>
      </c>
      <c r="HR221" s="22">
        <v>100</v>
      </c>
      <c r="HS221" s="167">
        <v>100</v>
      </c>
      <c r="HT221" s="22">
        <v>100</v>
      </c>
      <c r="HU221" s="4">
        <v>100</v>
      </c>
      <c r="HV221" s="4">
        <v>100</v>
      </c>
      <c r="HW221" s="4">
        <v>100.74769999999999</v>
      </c>
      <c r="HX221" s="4">
        <v>100.74769999999999</v>
      </c>
      <c r="HY221" s="4">
        <v>100.74769999999999</v>
      </c>
      <c r="HZ221" s="4">
        <v>100.74769999999999</v>
      </c>
      <c r="IA221" s="4">
        <v>100.74769999999999</v>
      </c>
      <c r="IB221" s="4">
        <v>100.74769999999999</v>
      </c>
      <c r="IC221" s="4">
        <v>102.09610000000001</v>
      </c>
      <c r="ID221" s="4">
        <v>102.5046</v>
      </c>
      <c r="IE221" s="4">
        <v>102.5046</v>
      </c>
      <c r="IF221" s="4">
        <v>102.5046</v>
      </c>
      <c r="IG221" s="4">
        <v>102.5046</v>
      </c>
      <c r="IH221" s="4">
        <v>102.5046</v>
      </c>
      <c r="II221" s="4">
        <v>103.3143</v>
      </c>
      <c r="IJ221" s="28">
        <v>103.3143</v>
      </c>
    </row>
    <row r="222" spans="1:244" s="94" customFormat="1" ht="11.1" customHeight="1" x14ac:dyDescent="0.2">
      <c r="A222" s="95" t="s">
        <v>2431</v>
      </c>
      <c r="B222"/>
      <c r="C222" t="s">
        <v>5671</v>
      </c>
      <c r="D222" s="46" t="s">
        <v>130</v>
      </c>
      <c r="E222" s="58"/>
      <c r="F222" s="34"/>
      <c r="G222" s="34"/>
      <c r="H222" s="34"/>
      <c r="I222" s="34" t="str">
        <f>IF(LEFT($J$1,1)="1",VLOOKUP($A222,PPI_IPI_PGA_PGAI!$A:$I,2,FALSE),IF(LEFT($J$1,1)="2",VLOOKUP($A222,PPI_IPI_PGA_PGAI!$A:$I,3,FALSE),IF(LEFT($J$1,1)="3",VLOOKUP($A222,PPI_IPI_PGA_PGAI!$A:$I,4,FALSE),VLOOKUP($A222,PPI_IPI_PGA_PGAI!$A:$I,5,FALSE))))</f>
        <v>Sonstige nicht wirtschaftszweigspezifische Maschinen</v>
      </c>
      <c r="J222" s="34"/>
      <c r="K222" s="34"/>
      <c r="L222" s="34"/>
      <c r="M222" s="34"/>
      <c r="N222" s="191"/>
      <c r="O222" s="5">
        <v>1.5335000000000001</v>
      </c>
      <c r="P222" s="22">
        <v>90.098299999999995</v>
      </c>
      <c r="Q222" s="22">
        <v>90.098299999999995</v>
      </c>
      <c r="R222" s="22">
        <v>90.098299999999995</v>
      </c>
      <c r="S222" s="22">
        <v>90.098299999999995</v>
      </c>
      <c r="T222" s="22">
        <v>90.098299999999995</v>
      </c>
      <c r="U222" s="22">
        <v>90.0685</v>
      </c>
      <c r="V222" s="22">
        <v>90.0685</v>
      </c>
      <c r="W222" s="22">
        <v>90.0685</v>
      </c>
      <c r="X222" s="22">
        <v>90.0685</v>
      </c>
      <c r="Y222" s="22">
        <v>90.0685</v>
      </c>
      <c r="Z222" s="22">
        <v>90.0685</v>
      </c>
      <c r="AA222" s="22">
        <v>90.163300000000007</v>
      </c>
      <c r="AB222" s="22">
        <v>90.163300000000007</v>
      </c>
      <c r="AC222" s="22">
        <v>90.163300000000007</v>
      </c>
      <c r="AD222" s="22">
        <v>90.163300000000007</v>
      </c>
      <c r="AE222" s="22">
        <v>90.163300000000007</v>
      </c>
      <c r="AF222" s="22">
        <v>90.163300000000007</v>
      </c>
      <c r="AG222" s="22">
        <v>90.686700000000002</v>
      </c>
      <c r="AH222" s="22">
        <v>90.686700000000002</v>
      </c>
      <c r="AI222" s="22">
        <v>90.686700000000002</v>
      </c>
      <c r="AJ222" s="22">
        <v>90.686700000000002</v>
      </c>
      <c r="AK222" s="22">
        <v>90.686700000000002</v>
      </c>
      <c r="AL222" s="22">
        <v>90.686700000000002</v>
      </c>
      <c r="AM222" s="22">
        <v>92.1066</v>
      </c>
      <c r="AN222" s="22">
        <v>92.1066</v>
      </c>
      <c r="AO222" s="22">
        <v>92.1066</v>
      </c>
      <c r="AP222" s="22">
        <v>92.1066</v>
      </c>
      <c r="AQ222" s="22">
        <v>92.1066</v>
      </c>
      <c r="AR222" s="22">
        <v>92.1066</v>
      </c>
      <c r="AS222" s="22">
        <v>92.742000000000004</v>
      </c>
      <c r="AT222" s="22">
        <v>92.742000000000004</v>
      </c>
      <c r="AU222" s="22">
        <v>92.742000000000004</v>
      </c>
      <c r="AV222" s="22">
        <v>92.742000000000004</v>
      </c>
      <c r="AW222" s="22">
        <v>92.742000000000004</v>
      </c>
      <c r="AX222" s="22">
        <v>92.742000000000004</v>
      </c>
      <c r="AY222" s="22">
        <v>93.557100000000005</v>
      </c>
      <c r="AZ222" s="22">
        <v>93.557100000000005</v>
      </c>
      <c r="BA222" s="22">
        <v>93.557100000000005</v>
      </c>
      <c r="BB222" s="22">
        <v>93.557100000000005</v>
      </c>
      <c r="BC222" s="22">
        <v>93.557100000000005</v>
      </c>
      <c r="BD222" s="22">
        <v>93.557100000000005</v>
      </c>
      <c r="BE222" s="22">
        <v>94.358800000000002</v>
      </c>
      <c r="BF222" s="22">
        <v>94.358800000000002</v>
      </c>
      <c r="BG222" s="22">
        <v>94.358800000000002</v>
      </c>
      <c r="BH222" s="22">
        <v>94.358800000000002</v>
      </c>
      <c r="BI222" s="22">
        <v>94.358800000000002</v>
      </c>
      <c r="BJ222" s="22">
        <v>94.358800000000002</v>
      </c>
      <c r="BK222" s="22">
        <v>95.673699999999997</v>
      </c>
      <c r="BL222" s="22">
        <v>96.067800000000005</v>
      </c>
      <c r="BM222" s="22">
        <v>96.067800000000005</v>
      </c>
      <c r="BN222" s="22">
        <v>96.067800000000005</v>
      </c>
      <c r="BO222" s="22">
        <v>96.067800000000005</v>
      </c>
      <c r="BP222" s="22">
        <v>96.067800000000005</v>
      </c>
      <c r="BQ222" s="22">
        <v>96.167299999999997</v>
      </c>
      <c r="BR222" s="22">
        <v>96.167299999999997</v>
      </c>
      <c r="BS222" s="22">
        <v>96.167299999999997</v>
      </c>
      <c r="BT222" s="22">
        <v>96.167299999999997</v>
      </c>
      <c r="BU222" s="22">
        <v>96.167299999999997</v>
      </c>
      <c r="BV222" s="22">
        <v>96.167299999999997</v>
      </c>
      <c r="BW222" s="22">
        <v>97.535499999999999</v>
      </c>
      <c r="BX222" s="22">
        <v>97.535499999999999</v>
      </c>
      <c r="BY222" s="22">
        <v>97.535499999999999</v>
      </c>
      <c r="BZ222" s="22">
        <v>97.535499999999999</v>
      </c>
      <c r="CA222" s="22">
        <v>97.535499999999999</v>
      </c>
      <c r="CB222" s="22">
        <v>97.535499999999999</v>
      </c>
      <c r="CC222" s="22">
        <v>99.5047</v>
      </c>
      <c r="CD222" s="22">
        <v>99.5047</v>
      </c>
      <c r="CE222" s="22">
        <v>99.5047</v>
      </c>
      <c r="CF222" s="22">
        <v>99.5047</v>
      </c>
      <c r="CG222" s="22">
        <v>99.5047</v>
      </c>
      <c r="CH222" s="22">
        <v>99.5047</v>
      </c>
      <c r="CI222" s="22">
        <v>99.031999999999996</v>
      </c>
      <c r="CJ222" s="22">
        <v>99.031999999999996</v>
      </c>
      <c r="CK222" s="22">
        <v>99.031999999999996</v>
      </c>
      <c r="CL222" s="22">
        <v>99.031999999999996</v>
      </c>
      <c r="CM222" s="22">
        <v>99.031999999999996</v>
      </c>
      <c r="CN222" s="22">
        <v>99.031999999999996</v>
      </c>
      <c r="CO222" s="22">
        <v>98.347999999999999</v>
      </c>
      <c r="CP222" s="22">
        <v>98.347999999999999</v>
      </c>
      <c r="CQ222" s="22">
        <v>98.347999999999999</v>
      </c>
      <c r="CR222" s="22">
        <v>98.347999999999999</v>
      </c>
      <c r="CS222" s="22">
        <v>98.347999999999999</v>
      </c>
      <c r="CT222" s="22">
        <v>98.347999999999999</v>
      </c>
      <c r="CU222" s="22">
        <v>98.064400000000006</v>
      </c>
      <c r="CV222" s="22">
        <v>98.064400000000006</v>
      </c>
      <c r="CW222" s="22">
        <v>98.064400000000006</v>
      </c>
      <c r="CX222" s="22">
        <v>98.064400000000006</v>
      </c>
      <c r="CY222" s="22">
        <v>98.064400000000006</v>
      </c>
      <c r="CZ222" s="22">
        <v>98.064400000000006</v>
      </c>
      <c r="DA222" s="22">
        <v>98.660200000000003</v>
      </c>
      <c r="DB222" s="22">
        <v>98.660200000000003</v>
      </c>
      <c r="DC222" s="22">
        <v>98.660200000000003</v>
      </c>
      <c r="DD222" s="22">
        <v>98.660200000000003</v>
      </c>
      <c r="DE222" s="22">
        <v>98.660200000000003</v>
      </c>
      <c r="DF222" s="22">
        <v>98.660200000000003</v>
      </c>
      <c r="DG222" s="22">
        <v>99.084800000000001</v>
      </c>
      <c r="DH222" s="22">
        <v>99.084800000000001</v>
      </c>
      <c r="DI222" s="22">
        <v>99.084800000000001</v>
      </c>
      <c r="DJ222" s="22">
        <v>99.084800000000001</v>
      </c>
      <c r="DK222" s="22">
        <v>99.084800000000001</v>
      </c>
      <c r="DL222" s="22">
        <v>99.084800000000001</v>
      </c>
      <c r="DM222" s="22">
        <v>98.526499999999999</v>
      </c>
      <c r="DN222" s="22">
        <v>98.402199999999993</v>
      </c>
      <c r="DO222" s="22">
        <v>98.402199999999993</v>
      </c>
      <c r="DP222" s="22">
        <v>98.402199999999993</v>
      </c>
      <c r="DQ222" s="22">
        <v>98.402199999999993</v>
      </c>
      <c r="DR222" s="22">
        <v>98.402199999999993</v>
      </c>
      <c r="DS222" s="22">
        <v>98.404600000000002</v>
      </c>
      <c r="DT222" s="22">
        <v>98.404600000000002</v>
      </c>
      <c r="DU222" s="22">
        <v>98.404600000000002</v>
      </c>
      <c r="DV222" s="22">
        <v>98.404600000000002</v>
      </c>
      <c r="DW222" s="22">
        <v>98.404600000000002</v>
      </c>
      <c r="DX222" s="22">
        <v>98.404600000000002</v>
      </c>
      <c r="DY222" s="22">
        <v>98.868899999999996</v>
      </c>
      <c r="DZ222" s="22">
        <v>98.868899999999996</v>
      </c>
      <c r="EA222" s="22">
        <v>98.868899999999996</v>
      </c>
      <c r="EB222" s="22">
        <v>98.868899999999996</v>
      </c>
      <c r="EC222" s="22">
        <v>98.868899999999996</v>
      </c>
      <c r="ED222" s="22">
        <v>98.868899999999996</v>
      </c>
      <c r="EE222" s="22">
        <v>99.791600000000003</v>
      </c>
      <c r="EF222" s="22">
        <v>99.791600000000003</v>
      </c>
      <c r="EG222" s="22">
        <v>99.791600000000003</v>
      </c>
      <c r="EH222" s="22">
        <v>99.791600000000003</v>
      </c>
      <c r="EI222" s="22">
        <v>99.791600000000003</v>
      </c>
      <c r="EJ222" s="22">
        <v>99.791600000000003</v>
      </c>
      <c r="EK222" s="22">
        <v>99.842100000000002</v>
      </c>
      <c r="EL222" s="22">
        <v>100.7719</v>
      </c>
      <c r="EM222" s="22">
        <v>100.7719</v>
      </c>
      <c r="EN222" s="22">
        <v>100.7719</v>
      </c>
      <c r="EO222" s="22">
        <v>100.7719</v>
      </c>
      <c r="EP222" s="22">
        <v>100.7719</v>
      </c>
      <c r="EQ222" s="22">
        <v>101.2298</v>
      </c>
      <c r="ER222" s="22">
        <v>101.2298</v>
      </c>
      <c r="ES222" s="22">
        <v>101.2298</v>
      </c>
      <c r="ET222" s="22">
        <v>101.2298</v>
      </c>
      <c r="EU222" s="22">
        <v>101.2298</v>
      </c>
      <c r="EV222" s="22">
        <v>101.2298</v>
      </c>
      <c r="EW222" s="22">
        <v>100.7598</v>
      </c>
      <c r="EX222" s="22">
        <v>100.7598</v>
      </c>
      <c r="EY222" s="22">
        <v>100.7598</v>
      </c>
      <c r="EZ222" s="22">
        <v>100.7598</v>
      </c>
      <c r="FA222" s="22">
        <v>100.7598</v>
      </c>
      <c r="FB222" s="22">
        <v>100.7598</v>
      </c>
      <c r="FC222" s="22">
        <v>96.503100000000003</v>
      </c>
      <c r="FD222" s="22">
        <v>96.268500000000003</v>
      </c>
      <c r="FE222" s="22">
        <v>96.268500000000003</v>
      </c>
      <c r="FF222" s="22">
        <v>96.268500000000003</v>
      </c>
      <c r="FG222" s="22">
        <v>96.268500000000003</v>
      </c>
      <c r="FH222" s="22">
        <v>96.268500000000003</v>
      </c>
      <c r="FI222" s="22">
        <v>97.255499999999998</v>
      </c>
      <c r="FJ222" s="22">
        <v>97.255499999999998</v>
      </c>
      <c r="FK222" s="22">
        <v>97.255499999999998</v>
      </c>
      <c r="FL222" s="22">
        <v>97.255499999999998</v>
      </c>
      <c r="FM222" s="22">
        <v>97.255499999999998</v>
      </c>
      <c r="FN222" s="22">
        <v>97.255499999999998</v>
      </c>
      <c r="FO222" s="22">
        <v>97.322599999999994</v>
      </c>
      <c r="FP222" s="22">
        <v>97.317499999999995</v>
      </c>
      <c r="FQ222" s="22">
        <v>97.317499999999995</v>
      </c>
      <c r="FR222" s="22">
        <v>97.317499999999995</v>
      </c>
      <c r="FS222" s="22">
        <v>97.317499999999995</v>
      </c>
      <c r="FT222" s="22">
        <v>97.317499999999995</v>
      </c>
      <c r="FU222" s="22">
        <v>97.385999999999996</v>
      </c>
      <c r="FV222" s="22">
        <v>97.384799999999998</v>
      </c>
      <c r="FW222" s="22">
        <v>97.384799999999998</v>
      </c>
      <c r="FX222" s="22">
        <v>97.384799999999998</v>
      </c>
      <c r="FY222" s="22">
        <v>97.384799999999998</v>
      </c>
      <c r="FZ222" s="22">
        <v>97.384799999999998</v>
      </c>
      <c r="GA222" s="22">
        <v>96.974500000000006</v>
      </c>
      <c r="GB222" s="22">
        <v>96.974500000000006</v>
      </c>
      <c r="GC222" s="22">
        <v>96.974500000000006</v>
      </c>
      <c r="GD222" s="22">
        <v>96.974500000000006</v>
      </c>
      <c r="GE222" s="22">
        <v>96.974500000000006</v>
      </c>
      <c r="GF222" s="22">
        <v>96.974500000000006</v>
      </c>
      <c r="GG222" s="22">
        <v>97.941000000000003</v>
      </c>
      <c r="GH222" s="22">
        <v>98.084599999999995</v>
      </c>
      <c r="GI222" s="22">
        <v>98.084599999999995</v>
      </c>
      <c r="GJ222" s="22">
        <v>98.084599999999995</v>
      </c>
      <c r="GK222" s="22">
        <v>98.084599999999995</v>
      </c>
      <c r="GL222" s="22">
        <v>98.084599999999995</v>
      </c>
      <c r="GM222" s="22">
        <v>98.742699999999999</v>
      </c>
      <c r="GN222" s="22">
        <v>99.127700000000004</v>
      </c>
      <c r="GO222" s="22">
        <v>99.127700000000004</v>
      </c>
      <c r="GP222" s="22">
        <v>99.127700000000004</v>
      </c>
      <c r="GQ222" s="22">
        <v>99.127700000000004</v>
      </c>
      <c r="GR222" s="22">
        <v>99.127700000000004</v>
      </c>
      <c r="GS222" s="22">
        <v>100.0723</v>
      </c>
      <c r="GT222" s="22">
        <v>99.671199999999999</v>
      </c>
      <c r="GU222" s="22">
        <v>99.671199999999999</v>
      </c>
      <c r="GV222" s="22">
        <v>99.671199999999999</v>
      </c>
      <c r="GW222" s="22">
        <v>99.671199999999999</v>
      </c>
      <c r="GX222" s="22">
        <v>99.671199999999999</v>
      </c>
      <c r="GY222" s="22">
        <v>100.8867</v>
      </c>
      <c r="GZ222" s="22">
        <v>100.8867</v>
      </c>
      <c r="HA222" s="22">
        <v>100.8867</v>
      </c>
      <c r="HB222" s="22">
        <v>100.8867</v>
      </c>
      <c r="HC222" s="22">
        <v>100.8867</v>
      </c>
      <c r="HD222" s="22">
        <v>100.8867</v>
      </c>
      <c r="HE222" s="22">
        <v>101.03789999999999</v>
      </c>
      <c r="HF222" s="22">
        <v>101.03789999999999</v>
      </c>
      <c r="HG222" s="22">
        <v>101.03789999999999</v>
      </c>
      <c r="HH222" s="22">
        <v>101.03789999999999</v>
      </c>
      <c r="HI222" s="22">
        <v>101.03789999999999</v>
      </c>
      <c r="HJ222" s="22">
        <v>101.03789999999999</v>
      </c>
      <c r="HK222" s="22">
        <v>100.4768</v>
      </c>
      <c r="HL222" s="22">
        <v>100.14700000000001</v>
      </c>
      <c r="HM222" s="22">
        <v>100.14700000000001</v>
      </c>
      <c r="HN222" s="22">
        <v>100.14700000000001</v>
      </c>
      <c r="HO222" s="22">
        <v>100.14700000000001</v>
      </c>
      <c r="HP222" s="22">
        <v>100.14700000000001</v>
      </c>
      <c r="HQ222" s="22">
        <v>100</v>
      </c>
      <c r="HR222" s="22">
        <v>100</v>
      </c>
      <c r="HS222" s="167">
        <v>100</v>
      </c>
      <c r="HT222" s="22">
        <v>100</v>
      </c>
      <c r="HU222" s="4">
        <v>100</v>
      </c>
      <c r="HV222" s="4">
        <v>100</v>
      </c>
      <c r="HW222" s="4">
        <v>101.22329999999999</v>
      </c>
      <c r="HX222" s="4">
        <v>101.22329999999999</v>
      </c>
      <c r="HY222" s="4">
        <v>101.22329999999999</v>
      </c>
      <c r="HZ222" s="4">
        <v>101.22329999999999</v>
      </c>
      <c r="IA222" s="4">
        <v>101.22329999999999</v>
      </c>
      <c r="IB222" s="4">
        <v>101.22329999999999</v>
      </c>
      <c r="IC222" s="4">
        <v>101.5048</v>
      </c>
      <c r="ID222" s="4">
        <v>101.5048</v>
      </c>
      <c r="IE222" s="4">
        <v>101.5048</v>
      </c>
      <c r="IF222" s="4">
        <v>101.5048</v>
      </c>
      <c r="IG222" s="4">
        <v>101.5048</v>
      </c>
      <c r="IH222" s="4">
        <v>101.5048</v>
      </c>
      <c r="II222" s="4">
        <v>104.6919</v>
      </c>
      <c r="IJ222" s="28">
        <v>104.6919</v>
      </c>
    </row>
    <row r="223" spans="1:244" s="94" customFormat="1" ht="11.1" customHeight="1" x14ac:dyDescent="0.2">
      <c r="A223" s="95" t="s">
        <v>2432</v>
      </c>
      <c r="B223"/>
      <c r="C223" t="s">
        <v>5672</v>
      </c>
      <c r="D223" s="46" t="s">
        <v>131</v>
      </c>
      <c r="E223" s="58"/>
      <c r="F223" s="34"/>
      <c r="G223" s="34"/>
      <c r="H223" s="34" t="str">
        <f>IF(LEFT($J$1,1)="1",VLOOKUP($A223,PPI_IPI_PGA_PGAI!$A:$I,2,FALSE),IF(LEFT($J$1,1)="2",VLOOKUP($A223,PPI_IPI_PGA_PGAI!$A:$I,3,FALSE),IF(LEFT($J$1,1)="3",VLOOKUP($A223,PPI_IPI_PGA_PGAI!$A:$I,4,FALSE),VLOOKUP($A223,PPI_IPI_PGA_PGAI!$A:$I,5,FALSE))))</f>
        <v>Land- und forstwirtschaftliche Maschinen</v>
      </c>
      <c r="I223" s="34"/>
      <c r="J223" s="34"/>
      <c r="K223" s="34"/>
      <c r="L223" s="34"/>
      <c r="M223" s="34"/>
      <c r="N223" s="191"/>
      <c r="O223" s="5">
        <v>7.9899999999999999E-2</v>
      </c>
      <c r="P223" s="22">
        <v>73.758799999999994</v>
      </c>
      <c r="Q223" s="22">
        <v>73.758799999999994</v>
      </c>
      <c r="R223" s="22">
        <v>73.758799999999994</v>
      </c>
      <c r="S223" s="22">
        <v>73.758799999999994</v>
      </c>
      <c r="T223" s="22">
        <v>73.758799999999994</v>
      </c>
      <c r="U223" s="22">
        <v>74.691900000000004</v>
      </c>
      <c r="V223" s="22">
        <v>74.691900000000004</v>
      </c>
      <c r="W223" s="22">
        <v>74.691900000000004</v>
      </c>
      <c r="X223" s="22">
        <v>74.691900000000004</v>
      </c>
      <c r="Y223" s="22">
        <v>74.691900000000004</v>
      </c>
      <c r="Z223" s="22">
        <v>74.691900000000004</v>
      </c>
      <c r="AA223" s="22">
        <v>75.8078</v>
      </c>
      <c r="AB223" s="22">
        <v>75.8078</v>
      </c>
      <c r="AC223" s="22">
        <v>75.8078</v>
      </c>
      <c r="AD223" s="22">
        <v>75.8078</v>
      </c>
      <c r="AE223" s="22">
        <v>75.8078</v>
      </c>
      <c r="AF223" s="22">
        <v>75.8078</v>
      </c>
      <c r="AG223" s="22">
        <v>76.963200000000001</v>
      </c>
      <c r="AH223" s="22">
        <v>76.963200000000001</v>
      </c>
      <c r="AI223" s="22">
        <v>76.963200000000001</v>
      </c>
      <c r="AJ223" s="22">
        <v>76.963200000000001</v>
      </c>
      <c r="AK223" s="22">
        <v>76.963200000000001</v>
      </c>
      <c r="AL223" s="22">
        <v>76.963200000000001</v>
      </c>
      <c r="AM223" s="22">
        <v>76.963200000000001</v>
      </c>
      <c r="AN223" s="22">
        <v>76.963200000000001</v>
      </c>
      <c r="AO223" s="22">
        <v>76.963200000000001</v>
      </c>
      <c r="AP223" s="22">
        <v>76.963200000000001</v>
      </c>
      <c r="AQ223" s="22">
        <v>76.963200000000001</v>
      </c>
      <c r="AR223" s="22">
        <v>76.963200000000001</v>
      </c>
      <c r="AS223" s="22">
        <v>77.531199999999998</v>
      </c>
      <c r="AT223" s="22">
        <v>77.531199999999998</v>
      </c>
      <c r="AU223" s="22">
        <v>77.531199999999998</v>
      </c>
      <c r="AV223" s="22">
        <v>77.531199999999998</v>
      </c>
      <c r="AW223" s="22">
        <v>77.531199999999998</v>
      </c>
      <c r="AX223" s="22">
        <v>77.531199999999998</v>
      </c>
      <c r="AY223" s="22">
        <v>83.4589</v>
      </c>
      <c r="AZ223" s="22">
        <v>83.4589</v>
      </c>
      <c r="BA223" s="22">
        <v>83.4589</v>
      </c>
      <c r="BB223" s="22">
        <v>83.4589</v>
      </c>
      <c r="BC223" s="22">
        <v>83.4589</v>
      </c>
      <c r="BD223" s="22">
        <v>83.4589</v>
      </c>
      <c r="BE223" s="22">
        <v>84.124499999999998</v>
      </c>
      <c r="BF223" s="22">
        <v>84.124499999999998</v>
      </c>
      <c r="BG223" s="22">
        <v>84.124499999999998</v>
      </c>
      <c r="BH223" s="22">
        <v>84.124499999999998</v>
      </c>
      <c r="BI223" s="22">
        <v>84.124499999999998</v>
      </c>
      <c r="BJ223" s="22">
        <v>84.124499999999998</v>
      </c>
      <c r="BK223" s="22">
        <v>85.204400000000007</v>
      </c>
      <c r="BL223" s="22">
        <v>85.204400000000007</v>
      </c>
      <c r="BM223" s="22">
        <v>85.204400000000007</v>
      </c>
      <c r="BN223" s="22">
        <v>85.204400000000007</v>
      </c>
      <c r="BO223" s="22">
        <v>85.204400000000007</v>
      </c>
      <c r="BP223" s="22">
        <v>85.204400000000007</v>
      </c>
      <c r="BQ223" s="22">
        <v>85.433999999999997</v>
      </c>
      <c r="BR223" s="22">
        <v>85.433999999999997</v>
      </c>
      <c r="BS223" s="22">
        <v>85.433999999999997</v>
      </c>
      <c r="BT223" s="22">
        <v>85.433999999999997</v>
      </c>
      <c r="BU223" s="22">
        <v>85.433999999999997</v>
      </c>
      <c r="BV223" s="22">
        <v>85.433999999999997</v>
      </c>
      <c r="BW223" s="22">
        <v>85.832999999999998</v>
      </c>
      <c r="BX223" s="22">
        <v>85.832999999999998</v>
      </c>
      <c r="BY223" s="22">
        <v>85.832999999999998</v>
      </c>
      <c r="BZ223" s="22">
        <v>85.832999999999998</v>
      </c>
      <c r="CA223" s="22">
        <v>85.832999999999998</v>
      </c>
      <c r="CB223" s="22">
        <v>85.832999999999998</v>
      </c>
      <c r="CC223" s="22">
        <v>86.709699999999998</v>
      </c>
      <c r="CD223" s="22">
        <v>86.709699999999998</v>
      </c>
      <c r="CE223" s="22">
        <v>86.709699999999998</v>
      </c>
      <c r="CF223" s="22">
        <v>86.709699999999998</v>
      </c>
      <c r="CG223" s="22">
        <v>86.709699999999998</v>
      </c>
      <c r="CH223" s="22">
        <v>86.709699999999998</v>
      </c>
      <c r="CI223" s="22">
        <v>92.709299999999999</v>
      </c>
      <c r="CJ223" s="22">
        <v>92.709299999999999</v>
      </c>
      <c r="CK223" s="22">
        <v>92.709299999999999</v>
      </c>
      <c r="CL223" s="22">
        <v>92.709299999999999</v>
      </c>
      <c r="CM223" s="22">
        <v>92.709299999999999</v>
      </c>
      <c r="CN223" s="22">
        <v>92.709299999999999</v>
      </c>
      <c r="CO223" s="22">
        <v>92.709299999999999</v>
      </c>
      <c r="CP223" s="22">
        <v>92.709299999999999</v>
      </c>
      <c r="CQ223" s="22">
        <v>92.709299999999999</v>
      </c>
      <c r="CR223" s="22">
        <v>92.709299999999999</v>
      </c>
      <c r="CS223" s="22">
        <v>92.709299999999999</v>
      </c>
      <c r="CT223" s="22">
        <v>92.709299999999999</v>
      </c>
      <c r="CU223" s="22">
        <v>93.543400000000005</v>
      </c>
      <c r="CV223" s="22">
        <v>93.543400000000005</v>
      </c>
      <c r="CW223" s="22">
        <v>93.543400000000005</v>
      </c>
      <c r="CX223" s="22">
        <v>93.543400000000005</v>
      </c>
      <c r="CY223" s="22">
        <v>93.543400000000005</v>
      </c>
      <c r="CZ223" s="22">
        <v>93.543400000000005</v>
      </c>
      <c r="DA223" s="22">
        <v>93.543400000000005</v>
      </c>
      <c r="DB223" s="22">
        <v>93.543400000000005</v>
      </c>
      <c r="DC223" s="22">
        <v>93.543400000000005</v>
      </c>
      <c r="DD223" s="22">
        <v>93.543400000000005</v>
      </c>
      <c r="DE223" s="22">
        <v>93.543400000000005</v>
      </c>
      <c r="DF223" s="22">
        <v>93.543400000000005</v>
      </c>
      <c r="DG223" s="22">
        <v>93.881100000000004</v>
      </c>
      <c r="DH223" s="22">
        <v>93.881100000000004</v>
      </c>
      <c r="DI223" s="22">
        <v>93.881100000000004</v>
      </c>
      <c r="DJ223" s="22">
        <v>93.881100000000004</v>
      </c>
      <c r="DK223" s="22">
        <v>93.881100000000004</v>
      </c>
      <c r="DL223" s="22">
        <v>93.881100000000004</v>
      </c>
      <c r="DM223" s="22">
        <v>92.679500000000004</v>
      </c>
      <c r="DN223" s="22">
        <v>92.679500000000004</v>
      </c>
      <c r="DO223" s="22">
        <v>92.679500000000004</v>
      </c>
      <c r="DP223" s="22">
        <v>92.679500000000004</v>
      </c>
      <c r="DQ223" s="22">
        <v>92.679500000000004</v>
      </c>
      <c r="DR223" s="22">
        <v>92.679500000000004</v>
      </c>
      <c r="DS223" s="22">
        <v>93.111599999999996</v>
      </c>
      <c r="DT223" s="22">
        <v>93.111599999999996</v>
      </c>
      <c r="DU223" s="22">
        <v>93.111599999999996</v>
      </c>
      <c r="DV223" s="22">
        <v>93.111599999999996</v>
      </c>
      <c r="DW223" s="22">
        <v>93.111599999999996</v>
      </c>
      <c r="DX223" s="22">
        <v>93.111599999999996</v>
      </c>
      <c r="DY223" s="22">
        <v>93.180599999999998</v>
      </c>
      <c r="DZ223" s="22">
        <v>93.180599999999998</v>
      </c>
      <c r="EA223" s="22">
        <v>93.180599999999998</v>
      </c>
      <c r="EB223" s="22">
        <v>93.180599999999998</v>
      </c>
      <c r="EC223" s="22">
        <v>93.180599999999998</v>
      </c>
      <c r="ED223" s="22">
        <v>93.180599999999998</v>
      </c>
      <c r="EE223" s="22">
        <v>92.866500000000002</v>
      </c>
      <c r="EF223" s="22">
        <v>92.866500000000002</v>
      </c>
      <c r="EG223" s="22">
        <v>92.866500000000002</v>
      </c>
      <c r="EH223" s="22">
        <v>92.866500000000002</v>
      </c>
      <c r="EI223" s="22">
        <v>92.866500000000002</v>
      </c>
      <c r="EJ223" s="22">
        <v>92.866500000000002</v>
      </c>
      <c r="EK223" s="22">
        <v>93.009</v>
      </c>
      <c r="EL223" s="22">
        <v>93.009</v>
      </c>
      <c r="EM223" s="22">
        <v>93.009</v>
      </c>
      <c r="EN223" s="22">
        <v>93.009</v>
      </c>
      <c r="EO223" s="22">
        <v>93.009</v>
      </c>
      <c r="EP223" s="22">
        <v>93.009</v>
      </c>
      <c r="EQ223" s="22">
        <v>95.159800000000004</v>
      </c>
      <c r="ER223" s="22">
        <v>95.159800000000004</v>
      </c>
      <c r="ES223" s="22">
        <v>95.159800000000004</v>
      </c>
      <c r="ET223" s="22">
        <v>95.159800000000004</v>
      </c>
      <c r="EU223" s="22">
        <v>95.159800000000004</v>
      </c>
      <c r="EV223" s="22">
        <v>95.159800000000004</v>
      </c>
      <c r="EW223" s="22">
        <v>94.947900000000004</v>
      </c>
      <c r="EX223" s="22">
        <v>94.947900000000004</v>
      </c>
      <c r="EY223" s="22">
        <v>94.947900000000004</v>
      </c>
      <c r="EZ223" s="22">
        <v>94.947900000000004</v>
      </c>
      <c r="FA223" s="22">
        <v>94.947900000000004</v>
      </c>
      <c r="FB223" s="22">
        <v>94.947900000000004</v>
      </c>
      <c r="FC223" s="22">
        <v>93.686199999999999</v>
      </c>
      <c r="FD223" s="22">
        <v>93.686199999999999</v>
      </c>
      <c r="FE223" s="22">
        <v>93.686199999999999</v>
      </c>
      <c r="FF223" s="22">
        <v>93.686199999999999</v>
      </c>
      <c r="FG223" s="22">
        <v>93.686199999999999</v>
      </c>
      <c r="FH223" s="22">
        <v>93.686199999999999</v>
      </c>
      <c r="FI223" s="22">
        <v>94.246700000000004</v>
      </c>
      <c r="FJ223" s="22">
        <v>94.425600000000003</v>
      </c>
      <c r="FK223" s="22">
        <v>94.425600000000003</v>
      </c>
      <c r="FL223" s="22">
        <v>94.425600000000003</v>
      </c>
      <c r="FM223" s="22">
        <v>94.425600000000003</v>
      </c>
      <c r="FN223" s="22">
        <v>94.425600000000003</v>
      </c>
      <c r="FO223" s="22">
        <v>96.433000000000007</v>
      </c>
      <c r="FP223" s="22">
        <v>96.456900000000005</v>
      </c>
      <c r="FQ223" s="22">
        <v>96.456900000000005</v>
      </c>
      <c r="FR223" s="22">
        <v>96.456900000000005</v>
      </c>
      <c r="FS223" s="22">
        <v>96.456900000000005</v>
      </c>
      <c r="FT223" s="22">
        <v>96.456900000000005</v>
      </c>
      <c r="FU223" s="22">
        <v>96.588099999999997</v>
      </c>
      <c r="FV223" s="22">
        <v>96.588099999999997</v>
      </c>
      <c r="FW223" s="22">
        <v>96.588099999999997</v>
      </c>
      <c r="FX223" s="22">
        <v>96.588099999999997</v>
      </c>
      <c r="FY223" s="22">
        <v>96.588099999999997</v>
      </c>
      <c r="FZ223" s="22">
        <v>96.588099999999997</v>
      </c>
      <c r="GA223" s="22">
        <v>96.573400000000007</v>
      </c>
      <c r="GB223" s="22">
        <v>96.573400000000007</v>
      </c>
      <c r="GC223" s="22">
        <v>96.573400000000007</v>
      </c>
      <c r="GD223" s="22">
        <v>96.573400000000007</v>
      </c>
      <c r="GE223" s="22">
        <v>96.573400000000007</v>
      </c>
      <c r="GF223" s="22">
        <v>96.573400000000007</v>
      </c>
      <c r="GG223" s="22">
        <v>97.557100000000005</v>
      </c>
      <c r="GH223" s="22">
        <v>97.557100000000005</v>
      </c>
      <c r="GI223" s="22">
        <v>97.557100000000005</v>
      </c>
      <c r="GJ223" s="22">
        <v>97.557100000000005</v>
      </c>
      <c r="GK223" s="22">
        <v>97.557100000000005</v>
      </c>
      <c r="GL223" s="22">
        <v>97.557100000000005</v>
      </c>
      <c r="GM223" s="22">
        <v>98.017300000000006</v>
      </c>
      <c r="GN223" s="22">
        <v>98.573800000000006</v>
      </c>
      <c r="GO223" s="22">
        <v>98.573800000000006</v>
      </c>
      <c r="GP223" s="22">
        <v>98.573800000000006</v>
      </c>
      <c r="GQ223" s="22">
        <v>98.573800000000006</v>
      </c>
      <c r="GR223" s="22">
        <v>98.573800000000006</v>
      </c>
      <c r="GS223" s="22">
        <v>98.812899999999999</v>
      </c>
      <c r="GT223" s="22">
        <v>98.812899999999999</v>
      </c>
      <c r="GU223" s="22">
        <v>98.812899999999999</v>
      </c>
      <c r="GV223" s="22">
        <v>98.812899999999999</v>
      </c>
      <c r="GW223" s="22">
        <v>98.812899999999999</v>
      </c>
      <c r="GX223" s="22">
        <v>98.812899999999999</v>
      </c>
      <c r="GY223" s="22">
        <v>99.740700000000004</v>
      </c>
      <c r="GZ223" s="22">
        <v>99.740700000000004</v>
      </c>
      <c r="HA223" s="22">
        <v>99.740700000000004</v>
      </c>
      <c r="HB223" s="22">
        <v>99.740700000000004</v>
      </c>
      <c r="HC223" s="22">
        <v>99.740700000000004</v>
      </c>
      <c r="HD223" s="22">
        <v>99.740700000000004</v>
      </c>
      <c r="HE223" s="22">
        <v>99.425700000000006</v>
      </c>
      <c r="HF223" s="22">
        <v>99.414199999999994</v>
      </c>
      <c r="HG223" s="22">
        <v>99.414199999999994</v>
      </c>
      <c r="HH223" s="22">
        <v>99.414199999999994</v>
      </c>
      <c r="HI223" s="22">
        <v>99.414199999999994</v>
      </c>
      <c r="HJ223" s="22">
        <v>99.414199999999994</v>
      </c>
      <c r="HK223" s="22">
        <v>99.038499999999999</v>
      </c>
      <c r="HL223" s="22">
        <v>99.190399999999997</v>
      </c>
      <c r="HM223" s="22">
        <v>99.190399999999997</v>
      </c>
      <c r="HN223" s="22">
        <v>99.190399999999997</v>
      </c>
      <c r="HO223" s="22">
        <v>99.190399999999997</v>
      </c>
      <c r="HP223" s="22">
        <v>99.190399999999997</v>
      </c>
      <c r="HQ223" s="22">
        <v>100</v>
      </c>
      <c r="HR223" s="22">
        <v>100</v>
      </c>
      <c r="HS223" s="167">
        <v>100</v>
      </c>
      <c r="HT223" s="22">
        <v>100</v>
      </c>
      <c r="HU223" s="4">
        <v>100</v>
      </c>
      <c r="HV223" s="4">
        <v>100</v>
      </c>
      <c r="HW223" s="4">
        <v>101.20650000000001</v>
      </c>
      <c r="HX223" s="4">
        <v>101.20650000000001</v>
      </c>
      <c r="HY223" s="4">
        <v>101.20650000000001</v>
      </c>
      <c r="HZ223" s="4">
        <v>101.20650000000001</v>
      </c>
      <c r="IA223" s="4">
        <v>101.20650000000001</v>
      </c>
      <c r="IB223" s="4">
        <v>101.20650000000001</v>
      </c>
      <c r="IC223" s="4">
        <v>101.4923</v>
      </c>
      <c r="ID223" s="4">
        <v>101.4923</v>
      </c>
      <c r="IE223" s="4">
        <v>101.4923</v>
      </c>
      <c r="IF223" s="4">
        <v>101.4923</v>
      </c>
      <c r="IG223" s="4">
        <v>101.4923</v>
      </c>
      <c r="IH223" s="4">
        <v>101.4923</v>
      </c>
      <c r="II223" s="4">
        <v>101.58880000000001</v>
      </c>
      <c r="IJ223" s="28">
        <v>101.58880000000001</v>
      </c>
    </row>
    <row r="224" spans="1:244" s="94" customFormat="1" ht="11.1" customHeight="1" x14ac:dyDescent="0.2">
      <c r="A224" s="95" t="s">
        <v>2433</v>
      </c>
      <c r="B224"/>
      <c r="C224" t="s">
        <v>5673</v>
      </c>
      <c r="D224" s="46" t="s">
        <v>132</v>
      </c>
      <c r="E224" s="58"/>
      <c r="F224" s="34"/>
      <c r="G224" s="34"/>
      <c r="H224" s="34" t="str">
        <f>IF(LEFT($J$1,1)="1",VLOOKUP($A224,PPI_IPI_PGA_PGAI!$A:$I,2,FALSE),IF(LEFT($J$1,1)="2",VLOOKUP($A224,PPI_IPI_PGA_PGAI!$A:$I,3,FALSE),IF(LEFT($J$1,1)="3",VLOOKUP($A224,PPI_IPI_PGA_PGAI!$A:$I,4,FALSE),VLOOKUP($A224,PPI_IPI_PGA_PGAI!$A:$I,5,FALSE))))</f>
        <v>Werkzeugmaschinen</v>
      </c>
      <c r="I224" s="34"/>
      <c r="J224" s="34"/>
      <c r="K224" s="34"/>
      <c r="L224" s="34"/>
      <c r="M224" s="34"/>
      <c r="N224" s="191"/>
      <c r="O224" s="5">
        <v>1.5924</v>
      </c>
      <c r="P224" s="22">
        <v>98.452100000000002</v>
      </c>
      <c r="Q224" s="22">
        <v>98.452100000000002</v>
      </c>
      <c r="R224" s="22">
        <v>98.452100000000002</v>
      </c>
      <c r="S224" s="22">
        <v>98.452100000000002</v>
      </c>
      <c r="T224" s="22">
        <v>98.452100000000002</v>
      </c>
      <c r="U224" s="22">
        <v>98.3626</v>
      </c>
      <c r="V224" s="22">
        <v>98.3626</v>
      </c>
      <c r="W224" s="22">
        <v>98.3626</v>
      </c>
      <c r="X224" s="22">
        <v>98.3626</v>
      </c>
      <c r="Y224" s="22">
        <v>98.3626</v>
      </c>
      <c r="Z224" s="22">
        <v>98.3626</v>
      </c>
      <c r="AA224" s="22">
        <v>98.502700000000004</v>
      </c>
      <c r="AB224" s="22">
        <v>98.5321</v>
      </c>
      <c r="AC224" s="22">
        <v>98.5321</v>
      </c>
      <c r="AD224" s="22">
        <v>98.5321</v>
      </c>
      <c r="AE224" s="22">
        <v>98.5321</v>
      </c>
      <c r="AF224" s="22">
        <v>98.5321</v>
      </c>
      <c r="AG224" s="22">
        <v>98.452699999999993</v>
      </c>
      <c r="AH224" s="22">
        <v>98.452699999999993</v>
      </c>
      <c r="AI224" s="22">
        <v>98.452699999999993</v>
      </c>
      <c r="AJ224" s="22">
        <v>98.452699999999993</v>
      </c>
      <c r="AK224" s="22">
        <v>98.452699999999993</v>
      </c>
      <c r="AL224" s="22">
        <v>98.452699999999993</v>
      </c>
      <c r="AM224" s="22">
        <v>97.790999999999997</v>
      </c>
      <c r="AN224" s="22">
        <v>97.774600000000007</v>
      </c>
      <c r="AO224" s="22">
        <v>97.774600000000007</v>
      </c>
      <c r="AP224" s="22">
        <v>97.774600000000007</v>
      </c>
      <c r="AQ224" s="22">
        <v>97.774600000000007</v>
      </c>
      <c r="AR224" s="22">
        <v>97.774600000000007</v>
      </c>
      <c r="AS224" s="22">
        <v>97.941400000000002</v>
      </c>
      <c r="AT224" s="22">
        <v>97.966099999999997</v>
      </c>
      <c r="AU224" s="22">
        <v>97.966099999999997</v>
      </c>
      <c r="AV224" s="22">
        <v>97.966099999999997</v>
      </c>
      <c r="AW224" s="22">
        <v>97.966099999999997</v>
      </c>
      <c r="AX224" s="22">
        <v>97.966099999999997</v>
      </c>
      <c r="AY224" s="22">
        <v>98.634100000000004</v>
      </c>
      <c r="AZ224" s="22">
        <v>98.6982</v>
      </c>
      <c r="BA224" s="22">
        <v>98.6982</v>
      </c>
      <c r="BB224" s="22">
        <v>98.6982</v>
      </c>
      <c r="BC224" s="22">
        <v>98.6982</v>
      </c>
      <c r="BD224" s="22">
        <v>98.6982</v>
      </c>
      <c r="BE224" s="22">
        <v>100.155</v>
      </c>
      <c r="BF224" s="22">
        <v>100.155</v>
      </c>
      <c r="BG224" s="22">
        <v>100.155</v>
      </c>
      <c r="BH224" s="22">
        <v>100.155</v>
      </c>
      <c r="BI224" s="22">
        <v>100.155</v>
      </c>
      <c r="BJ224" s="22">
        <v>100.155</v>
      </c>
      <c r="BK224" s="22">
        <v>101.56100000000001</v>
      </c>
      <c r="BL224" s="22">
        <v>101.7069</v>
      </c>
      <c r="BM224" s="22">
        <v>101.7069</v>
      </c>
      <c r="BN224" s="22">
        <v>101.7069</v>
      </c>
      <c r="BO224" s="22">
        <v>101.7069</v>
      </c>
      <c r="BP224" s="22">
        <v>101.7069</v>
      </c>
      <c r="BQ224" s="22">
        <v>101.9504</v>
      </c>
      <c r="BR224" s="22">
        <v>101.9504</v>
      </c>
      <c r="BS224" s="22">
        <v>101.9504</v>
      </c>
      <c r="BT224" s="22">
        <v>101.9504</v>
      </c>
      <c r="BU224" s="22">
        <v>101.9504</v>
      </c>
      <c r="BV224" s="22">
        <v>101.9504</v>
      </c>
      <c r="BW224" s="22">
        <v>102.2854</v>
      </c>
      <c r="BX224" s="22">
        <v>102.1298</v>
      </c>
      <c r="BY224" s="22">
        <v>102.1298</v>
      </c>
      <c r="BZ224" s="22">
        <v>102.1298</v>
      </c>
      <c r="CA224" s="22">
        <v>102.1298</v>
      </c>
      <c r="CB224" s="22">
        <v>102.1298</v>
      </c>
      <c r="CC224" s="22">
        <v>102.62649999999999</v>
      </c>
      <c r="CD224" s="22">
        <v>102.74930000000001</v>
      </c>
      <c r="CE224" s="22">
        <v>102.74930000000001</v>
      </c>
      <c r="CF224" s="22">
        <v>102.74930000000001</v>
      </c>
      <c r="CG224" s="22">
        <v>102.74930000000001</v>
      </c>
      <c r="CH224" s="22">
        <v>102.74930000000001</v>
      </c>
      <c r="CI224" s="22">
        <v>103.0224</v>
      </c>
      <c r="CJ224" s="22">
        <v>103.0224</v>
      </c>
      <c r="CK224" s="22">
        <v>103.0224</v>
      </c>
      <c r="CL224" s="22">
        <v>103.0224</v>
      </c>
      <c r="CM224" s="22">
        <v>103.0224</v>
      </c>
      <c r="CN224" s="22">
        <v>103.0224</v>
      </c>
      <c r="CO224" s="22">
        <v>102.34780000000001</v>
      </c>
      <c r="CP224" s="22">
        <v>102.34780000000001</v>
      </c>
      <c r="CQ224" s="22">
        <v>102.34780000000001</v>
      </c>
      <c r="CR224" s="22">
        <v>102.34780000000001</v>
      </c>
      <c r="CS224" s="22">
        <v>102.34780000000001</v>
      </c>
      <c r="CT224" s="22">
        <v>102.34780000000001</v>
      </c>
      <c r="CU224" s="22">
        <v>102.4576</v>
      </c>
      <c r="CV224" s="22">
        <v>102.4576</v>
      </c>
      <c r="CW224" s="22">
        <v>102.4576</v>
      </c>
      <c r="CX224" s="22">
        <v>102.4576</v>
      </c>
      <c r="CY224" s="22">
        <v>102.4576</v>
      </c>
      <c r="CZ224" s="22">
        <v>102.4576</v>
      </c>
      <c r="DA224" s="22">
        <v>103.6314</v>
      </c>
      <c r="DB224" s="22">
        <v>103.66289999999999</v>
      </c>
      <c r="DC224" s="22">
        <v>103.66289999999999</v>
      </c>
      <c r="DD224" s="22">
        <v>103.66289999999999</v>
      </c>
      <c r="DE224" s="22">
        <v>103.66289999999999</v>
      </c>
      <c r="DF224" s="22">
        <v>103.66289999999999</v>
      </c>
      <c r="DG224" s="22">
        <v>103.4832</v>
      </c>
      <c r="DH224" s="22">
        <v>103.4832</v>
      </c>
      <c r="DI224" s="22">
        <v>103.4832</v>
      </c>
      <c r="DJ224" s="22">
        <v>103.4832</v>
      </c>
      <c r="DK224" s="22">
        <v>103.4832</v>
      </c>
      <c r="DL224" s="22">
        <v>103.4832</v>
      </c>
      <c r="DM224" s="22">
        <v>100.26139999999999</v>
      </c>
      <c r="DN224" s="22">
        <v>100.5484</v>
      </c>
      <c r="DO224" s="22">
        <v>100.5484</v>
      </c>
      <c r="DP224" s="22">
        <v>100.5484</v>
      </c>
      <c r="DQ224" s="22">
        <v>100.5484</v>
      </c>
      <c r="DR224" s="22">
        <v>100.5484</v>
      </c>
      <c r="DS224" s="22">
        <v>100.3977</v>
      </c>
      <c r="DT224" s="22">
        <v>100.36539999999999</v>
      </c>
      <c r="DU224" s="22">
        <v>100.36539999999999</v>
      </c>
      <c r="DV224" s="22">
        <v>100.36539999999999</v>
      </c>
      <c r="DW224" s="22">
        <v>100.36539999999999</v>
      </c>
      <c r="DX224" s="22">
        <v>100.36539999999999</v>
      </c>
      <c r="DY224" s="22">
        <v>100.89279999999999</v>
      </c>
      <c r="DZ224" s="22">
        <v>101.1743</v>
      </c>
      <c r="EA224" s="22">
        <v>101.1743</v>
      </c>
      <c r="EB224" s="22">
        <v>101.1743</v>
      </c>
      <c r="EC224" s="22">
        <v>101.1743</v>
      </c>
      <c r="ED224" s="22">
        <v>101.1743</v>
      </c>
      <c r="EE224" s="22">
        <v>102.1011</v>
      </c>
      <c r="EF224" s="22">
        <v>101.9079</v>
      </c>
      <c r="EG224" s="22">
        <v>101.9079</v>
      </c>
      <c r="EH224" s="22">
        <v>101.9079</v>
      </c>
      <c r="EI224" s="22">
        <v>101.9079</v>
      </c>
      <c r="EJ224" s="22">
        <v>101.9079</v>
      </c>
      <c r="EK224" s="22">
        <v>103.18729999999999</v>
      </c>
      <c r="EL224" s="22">
        <v>103.18729999999999</v>
      </c>
      <c r="EM224" s="22">
        <v>103.18729999999999</v>
      </c>
      <c r="EN224" s="22">
        <v>103.18729999999999</v>
      </c>
      <c r="EO224" s="22">
        <v>103.18729999999999</v>
      </c>
      <c r="EP224" s="22">
        <v>103.18729999999999</v>
      </c>
      <c r="EQ224" s="22">
        <v>101.23520000000001</v>
      </c>
      <c r="ER224" s="22">
        <v>101.1768</v>
      </c>
      <c r="ES224" s="22">
        <v>101.1768</v>
      </c>
      <c r="ET224" s="22">
        <v>101.1768</v>
      </c>
      <c r="EU224" s="22">
        <v>101.1768</v>
      </c>
      <c r="EV224" s="22">
        <v>101.1768</v>
      </c>
      <c r="EW224" s="22">
        <v>101.413</v>
      </c>
      <c r="EX224" s="22">
        <v>101.413</v>
      </c>
      <c r="EY224" s="22">
        <v>101.413</v>
      </c>
      <c r="EZ224" s="22">
        <v>101.413</v>
      </c>
      <c r="FA224" s="22">
        <v>101.413</v>
      </c>
      <c r="FB224" s="22">
        <v>101.413</v>
      </c>
      <c r="FC224" s="22">
        <v>97.448300000000003</v>
      </c>
      <c r="FD224" s="22">
        <v>97.329099999999997</v>
      </c>
      <c r="FE224" s="22">
        <v>97.329099999999997</v>
      </c>
      <c r="FF224" s="22">
        <v>97.329099999999997</v>
      </c>
      <c r="FG224" s="22">
        <v>97.329099999999997</v>
      </c>
      <c r="FH224" s="22">
        <v>97.329099999999997</v>
      </c>
      <c r="FI224" s="22">
        <v>98.246600000000001</v>
      </c>
      <c r="FJ224" s="22">
        <v>98.573099999999997</v>
      </c>
      <c r="FK224" s="22">
        <v>98.573099999999997</v>
      </c>
      <c r="FL224" s="22">
        <v>98.573099999999997</v>
      </c>
      <c r="FM224" s="22">
        <v>98.573099999999997</v>
      </c>
      <c r="FN224" s="22">
        <v>98.573099999999997</v>
      </c>
      <c r="FO224" s="22">
        <v>98.213999999999999</v>
      </c>
      <c r="FP224" s="22">
        <v>98.213999999999999</v>
      </c>
      <c r="FQ224" s="22">
        <v>98.213999999999999</v>
      </c>
      <c r="FR224" s="22">
        <v>98.213999999999999</v>
      </c>
      <c r="FS224" s="22">
        <v>98.213999999999999</v>
      </c>
      <c r="FT224" s="22">
        <v>98.213999999999999</v>
      </c>
      <c r="FU224" s="22">
        <v>97.861699999999999</v>
      </c>
      <c r="FV224" s="22">
        <v>97.819400000000002</v>
      </c>
      <c r="FW224" s="22">
        <v>97.819400000000002</v>
      </c>
      <c r="FX224" s="22">
        <v>97.819400000000002</v>
      </c>
      <c r="FY224" s="22">
        <v>97.819400000000002</v>
      </c>
      <c r="FZ224" s="22">
        <v>97.819400000000002</v>
      </c>
      <c r="GA224" s="22">
        <v>97.342399999999998</v>
      </c>
      <c r="GB224" s="22">
        <v>97.342399999999998</v>
      </c>
      <c r="GC224" s="22">
        <v>97.342399999999998</v>
      </c>
      <c r="GD224" s="22">
        <v>97.342399999999998</v>
      </c>
      <c r="GE224" s="22">
        <v>97.342399999999998</v>
      </c>
      <c r="GF224" s="22">
        <v>97.342399999999998</v>
      </c>
      <c r="GG224" s="22">
        <v>98.8964</v>
      </c>
      <c r="GH224" s="22">
        <v>98.968699999999998</v>
      </c>
      <c r="GI224" s="22">
        <v>98.968699999999998</v>
      </c>
      <c r="GJ224" s="22">
        <v>98.968699999999998</v>
      </c>
      <c r="GK224" s="22">
        <v>98.968699999999998</v>
      </c>
      <c r="GL224" s="22">
        <v>98.968699999999998</v>
      </c>
      <c r="GM224" s="22">
        <v>99.9876</v>
      </c>
      <c r="GN224" s="22">
        <v>100.1816</v>
      </c>
      <c r="GO224" s="22">
        <v>100.1816</v>
      </c>
      <c r="GP224" s="22">
        <v>100.1816</v>
      </c>
      <c r="GQ224" s="22">
        <v>100.1816</v>
      </c>
      <c r="GR224" s="22">
        <v>100.1816</v>
      </c>
      <c r="GS224" s="22">
        <v>99.928399999999996</v>
      </c>
      <c r="GT224" s="22">
        <v>99.928399999999996</v>
      </c>
      <c r="GU224" s="22">
        <v>99.928399999999996</v>
      </c>
      <c r="GV224" s="22">
        <v>99.928399999999996</v>
      </c>
      <c r="GW224" s="22">
        <v>99.928399999999996</v>
      </c>
      <c r="GX224" s="22">
        <v>99.928399999999996</v>
      </c>
      <c r="GY224" s="22">
        <v>100.2131</v>
      </c>
      <c r="GZ224" s="22">
        <v>100.2131</v>
      </c>
      <c r="HA224" s="22">
        <v>100.2131</v>
      </c>
      <c r="HB224" s="22">
        <v>100.2131</v>
      </c>
      <c r="HC224" s="22">
        <v>100.2131</v>
      </c>
      <c r="HD224" s="22">
        <v>100.2131</v>
      </c>
      <c r="HE224" s="22">
        <v>100.3603</v>
      </c>
      <c r="HF224" s="22">
        <v>100.3603</v>
      </c>
      <c r="HG224" s="22">
        <v>100.3603</v>
      </c>
      <c r="HH224" s="22">
        <v>100.3603</v>
      </c>
      <c r="HI224" s="22">
        <v>100.3603</v>
      </c>
      <c r="HJ224" s="22">
        <v>100.3603</v>
      </c>
      <c r="HK224" s="22">
        <v>100.0844</v>
      </c>
      <c r="HL224" s="22">
        <v>99.488100000000003</v>
      </c>
      <c r="HM224" s="22">
        <v>99.488100000000003</v>
      </c>
      <c r="HN224" s="22">
        <v>99.488100000000003</v>
      </c>
      <c r="HO224" s="22">
        <v>99.488100000000003</v>
      </c>
      <c r="HP224" s="22">
        <v>99.488100000000003</v>
      </c>
      <c r="HQ224" s="22">
        <v>99.704499999999996</v>
      </c>
      <c r="HR224" s="22">
        <v>100</v>
      </c>
      <c r="HS224" s="167">
        <v>100</v>
      </c>
      <c r="HT224" s="22">
        <v>100</v>
      </c>
      <c r="HU224" s="4">
        <v>100</v>
      </c>
      <c r="HV224" s="4">
        <v>100</v>
      </c>
      <c r="HW224" s="4">
        <v>100.6414</v>
      </c>
      <c r="HX224" s="4">
        <v>100.6414</v>
      </c>
      <c r="HY224" s="4">
        <v>100.6414</v>
      </c>
      <c r="HZ224" s="4">
        <v>100.6414</v>
      </c>
      <c r="IA224" s="4">
        <v>100.6414</v>
      </c>
      <c r="IB224" s="4">
        <v>100.6414</v>
      </c>
      <c r="IC224" s="4">
        <v>101.76349999999999</v>
      </c>
      <c r="ID224" s="4">
        <v>101.76349999999999</v>
      </c>
      <c r="IE224" s="4">
        <v>101.76349999999999</v>
      </c>
      <c r="IF224" s="4">
        <v>101.76349999999999</v>
      </c>
      <c r="IG224" s="4">
        <v>101.76349999999999</v>
      </c>
      <c r="IH224" s="4">
        <v>101.76349999999999</v>
      </c>
      <c r="II224" s="4">
        <v>103.934</v>
      </c>
      <c r="IJ224" s="28">
        <v>103.934</v>
      </c>
    </row>
    <row r="225" spans="1:244" s="94" customFormat="1" ht="11.1" customHeight="1" x14ac:dyDescent="0.2">
      <c r="A225" s="95" t="s">
        <v>2434</v>
      </c>
      <c r="B225"/>
      <c r="C225" t="s">
        <v>5674</v>
      </c>
      <c r="D225" s="46" t="s">
        <v>133</v>
      </c>
      <c r="E225" s="58"/>
      <c r="F225" s="34"/>
      <c r="G225" s="34"/>
      <c r="H225" s="34" t="str">
        <f>IF(LEFT($J$1,1)="1",VLOOKUP($A225,PPI_IPI_PGA_PGAI!$A:$I,2,FALSE),IF(LEFT($J$1,1)="2",VLOOKUP($A225,PPI_IPI_PGA_PGAI!$A:$I,3,FALSE),IF(LEFT($J$1,1)="3",VLOOKUP($A225,PPI_IPI_PGA_PGAI!$A:$I,4,FALSE),VLOOKUP($A225,PPI_IPI_PGA_PGAI!$A:$I,5,FALSE))))</f>
        <v>Maschinen für sonstige bestimmte Wirtschaftszweige</v>
      </c>
      <c r="I225" s="34"/>
      <c r="J225" s="34"/>
      <c r="K225" s="34"/>
      <c r="L225" s="34"/>
      <c r="M225" s="34"/>
      <c r="N225" s="191"/>
      <c r="O225" s="5">
        <v>2.8460000000000001</v>
      </c>
      <c r="P225" s="22">
        <v>96.8643</v>
      </c>
      <c r="Q225" s="22">
        <v>96.8643</v>
      </c>
      <c r="R225" s="22">
        <v>96.8643</v>
      </c>
      <c r="S225" s="22">
        <v>96.8643</v>
      </c>
      <c r="T225" s="22">
        <v>96.8643</v>
      </c>
      <c r="U225" s="22">
        <v>96.924599999999998</v>
      </c>
      <c r="V225" s="22">
        <v>96.935900000000004</v>
      </c>
      <c r="W225" s="22">
        <v>96.935900000000004</v>
      </c>
      <c r="X225" s="22">
        <v>96.935900000000004</v>
      </c>
      <c r="Y225" s="22">
        <v>96.935900000000004</v>
      </c>
      <c r="Z225" s="22">
        <v>96.935900000000004</v>
      </c>
      <c r="AA225" s="22">
        <v>97.620999999999995</v>
      </c>
      <c r="AB225" s="22">
        <v>97.620999999999995</v>
      </c>
      <c r="AC225" s="22">
        <v>97.620999999999995</v>
      </c>
      <c r="AD225" s="22">
        <v>97.620999999999995</v>
      </c>
      <c r="AE225" s="22">
        <v>97.620999999999995</v>
      </c>
      <c r="AF225" s="22">
        <v>97.620999999999995</v>
      </c>
      <c r="AG225" s="22">
        <v>97.943600000000004</v>
      </c>
      <c r="AH225" s="22">
        <v>97.991399999999999</v>
      </c>
      <c r="AI225" s="22">
        <v>97.991399999999999</v>
      </c>
      <c r="AJ225" s="22">
        <v>97.991399999999999</v>
      </c>
      <c r="AK225" s="22">
        <v>97.991399999999999</v>
      </c>
      <c r="AL225" s="22">
        <v>97.991399999999999</v>
      </c>
      <c r="AM225" s="22">
        <v>98.662400000000005</v>
      </c>
      <c r="AN225" s="22">
        <v>98.662400000000005</v>
      </c>
      <c r="AO225" s="22">
        <v>98.662400000000005</v>
      </c>
      <c r="AP225" s="22">
        <v>98.662400000000005</v>
      </c>
      <c r="AQ225" s="22">
        <v>98.662400000000005</v>
      </c>
      <c r="AR225" s="22">
        <v>98.662400000000005</v>
      </c>
      <c r="AS225" s="22">
        <v>98.397300000000001</v>
      </c>
      <c r="AT225" s="22">
        <v>98.453199999999995</v>
      </c>
      <c r="AU225" s="22">
        <v>98.453199999999995</v>
      </c>
      <c r="AV225" s="22">
        <v>98.453199999999995</v>
      </c>
      <c r="AW225" s="22">
        <v>98.453199999999995</v>
      </c>
      <c r="AX225" s="22">
        <v>98.453199999999995</v>
      </c>
      <c r="AY225" s="22">
        <v>98.852500000000006</v>
      </c>
      <c r="AZ225" s="22">
        <v>98.852500000000006</v>
      </c>
      <c r="BA225" s="22">
        <v>98.852500000000006</v>
      </c>
      <c r="BB225" s="22">
        <v>98.852500000000006</v>
      </c>
      <c r="BC225" s="22">
        <v>98.852500000000006</v>
      </c>
      <c r="BD225" s="22">
        <v>98.852500000000006</v>
      </c>
      <c r="BE225" s="22">
        <v>99.1477</v>
      </c>
      <c r="BF225" s="22">
        <v>99.1477</v>
      </c>
      <c r="BG225" s="22">
        <v>99.1477</v>
      </c>
      <c r="BH225" s="22">
        <v>99.1477</v>
      </c>
      <c r="BI225" s="22">
        <v>99.1477</v>
      </c>
      <c r="BJ225" s="22">
        <v>99.1477</v>
      </c>
      <c r="BK225" s="22">
        <v>99.302599999999998</v>
      </c>
      <c r="BL225" s="22">
        <v>99.188100000000006</v>
      </c>
      <c r="BM225" s="22">
        <v>99.188100000000006</v>
      </c>
      <c r="BN225" s="22">
        <v>99.188100000000006</v>
      </c>
      <c r="BO225" s="22">
        <v>99.188100000000006</v>
      </c>
      <c r="BP225" s="22">
        <v>99.188100000000006</v>
      </c>
      <c r="BQ225" s="22">
        <v>99.961500000000001</v>
      </c>
      <c r="BR225" s="22">
        <v>99.961500000000001</v>
      </c>
      <c r="BS225" s="22">
        <v>99.961500000000001</v>
      </c>
      <c r="BT225" s="22">
        <v>99.961500000000001</v>
      </c>
      <c r="BU225" s="22">
        <v>99.961500000000001</v>
      </c>
      <c r="BV225" s="22">
        <v>99.961500000000001</v>
      </c>
      <c r="BW225" s="22">
        <v>101.0256</v>
      </c>
      <c r="BX225" s="22">
        <v>101.1404</v>
      </c>
      <c r="BY225" s="22">
        <v>101.1404</v>
      </c>
      <c r="BZ225" s="22">
        <v>101.1404</v>
      </c>
      <c r="CA225" s="22">
        <v>101.1404</v>
      </c>
      <c r="CB225" s="22">
        <v>101.1404</v>
      </c>
      <c r="CC225" s="22">
        <v>101.4145</v>
      </c>
      <c r="CD225" s="22">
        <v>101.6397</v>
      </c>
      <c r="CE225" s="22">
        <v>101.6397</v>
      </c>
      <c r="CF225" s="22">
        <v>101.6397</v>
      </c>
      <c r="CG225" s="22">
        <v>101.6397</v>
      </c>
      <c r="CH225" s="22">
        <v>101.6397</v>
      </c>
      <c r="CI225" s="22">
        <v>101.91849999999999</v>
      </c>
      <c r="CJ225" s="22">
        <v>102.05119999999999</v>
      </c>
      <c r="CK225" s="22">
        <v>102.05119999999999</v>
      </c>
      <c r="CL225" s="22">
        <v>102.05119999999999</v>
      </c>
      <c r="CM225" s="22">
        <v>102.05119999999999</v>
      </c>
      <c r="CN225" s="22">
        <v>102.05119999999999</v>
      </c>
      <c r="CO225" s="22">
        <v>101.8203</v>
      </c>
      <c r="CP225" s="22">
        <v>102.07170000000001</v>
      </c>
      <c r="CQ225" s="22">
        <v>102.07170000000001</v>
      </c>
      <c r="CR225" s="22">
        <v>102.07170000000001</v>
      </c>
      <c r="CS225" s="22">
        <v>102.07170000000001</v>
      </c>
      <c r="CT225" s="22">
        <v>102.07170000000001</v>
      </c>
      <c r="CU225" s="22">
        <v>101.41549999999999</v>
      </c>
      <c r="CV225" s="22">
        <v>101.4539</v>
      </c>
      <c r="CW225" s="22">
        <v>101.4539</v>
      </c>
      <c r="CX225" s="22">
        <v>101.4539</v>
      </c>
      <c r="CY225" s="22">
        <v>101.4539</v>
      </c>
      <c r="CZ225" s="22">
        <v>101.4539</v>
      </c>
      <c r="DA225" s="22">
        <v>101.15940000000001</v>
      </c>
      <c r="DB225" s="22">
        <v>101.15940000000001</v>
      </c>
      <c r="DC225" s="22">
        <v>101.15940000000001</v>
      </c>
      <c r="DD225" s="22">
        <v>101.15940000000001</v>
      </c>
      <c r="DE225" s="22">
        <v>101.15940000000001</v>
      </c>
      <c r="DF225" s="22">
        <v>101.15940000000001</v>
      </c>
      <c r="DG225" s="22">
        <v>101.7958</v>
      </c>
      <c r="DH225" s="22">
        <v>101.7958</v>
      </c>
      <c r="DI225" s="22">
        <v>101.7958</v>
      </c>
      <c r="DJ225" s="22">
        <v>101.7958</v>
      </c>
      <c r="DK225" s="22">
        <v>101.7958</v>
      </c>
      <c r="DL225" s="22">
        <v>101.7958</v>
      </c>
      <c r="DM225" s="22">
        <v>101.2796</v>
      </c>
      <c r="DN225" s="22">
        <v>100.563</v>
      </c>
      <c r="DO225" s="22">
        <v>100.563</v>
      </c>
      <c r="DP225" s="22">
        <v>100.563</v>
      </c>
      <c r="DQ225" s="22">
        <v>100.563</v>
      </c>
      <c r="DR225" s="22">
        <v>100.563</v>
      </c>
      <c r="DS225" s="22">
        <v>100.83</v>
      </c>
      <c r="DT225" s="22">
        <v>100.8468</v>
      </c>
      <c r="DU225" s="22">
        <v>100.8468</v>
      </c>
      <c r="DV225" s="22">
        <v>100.8468</v>
      </c>
      <c r="DW225" s="22">
        <v>100.8468</v>
      </c>
      <c r="DX225" s="22">
        <v>100.8468</v>
      </c>
      <c r="DY225" s="22">
        <v>100.90260000000001</v>
      </c>
      <c r="DZ225" s="22">
        <v>100.9464</v>
      </c>
      <c r="EA225" s="22">
        <v>100.9464</v>
      </c>
      <c r="EB225" s="22">
        <v>100.9464</v>
      </c>
      <c r="EC225" s="22">
        <v>100.9464</v>
      </c>
      <c r="ED225" s="22">
        <v>100.9464</v>
      </c>
      <c r="EE225" s="22">
        <v>101.48350000000001</v>
      </c>
      <c r="EF225" s="22">
        <v>101.1079</v>
      </c>
      <c r="EG225" s="22">
        <v>101.1079</v>
      </c>
      <c r="EH225" s="22">
        <v>101.1079</v>
      </c>
      <c r="EI225" s="22">
        <v>101.1079</v>
      </c>
      <c r="EJ225" s="22">
        <v>101.1079</v>
      </c>
      <c r="EK225" s="22">
        <v>101.6739</v>
      </c>
      <c r="EL225" s="22">
        <v>101.6739</v>
      </c>
      <c r="EM225" s="22">
        <v>101.6739</v>
      </c>
      <c r="EN225" s="22">
        <v>101.6739</v>
      </c>
      <c r="EO225" s="22">
        <v>101.6739</v>
      </c>
      <c r="EP225" s="22">
        <v>101.6739</v>
      </c>
      <c r="EQ225" s="22">
        <v>101.4117</v>
      </c>
      <c r="ER225" s="22">
        <v>101.44880000000001</v>
      </c>
      <c r="ES225" s="22">
        <v>101.44880000000001</v>
      </c>
      <c r="ET225" s="22">
        <v>101.44880000000001</v>
      </c>
      <c r="EU225" s="22">
        <v>101.44880000000001</v>
      </c>
      <c r="EV225" s="22">
        <v>101.44880000000001</v>
      </c>
      <c r="EW225" s="22">
        <v>101.80970000000001</v>
      </c>
      <c r="EX225" s="22">
        <v>101.5094</v>
      </c>
      <c r="EY225" s="22">
        <v>101.5094</v>
      </c>
      <c r="EZ225" s="22">
        <v>101.5094</v>
      </c>
      <c r="FA225" s="22">
        <v>101.5094</v>
      </c>
      <c r="FB225" s="22">
        <v>101.5094</v>
      </c>
      <c r="FC225" s="22">
        <v>98.276399999999995</v>
      </c>
      <c r="FD225" s="22">
        <v>98.236000000000004</v>
      </c>
      <c r="FE225" s="22">
        <v>98.236000000000004</v>
      </c>
      <c r="FF225" s="22">
        <v>98.236000000000004</v>
      </c>
      <c r="FG225" s="22">
        <v>98.236000000000004</v>
      </c>
      <c r="FH225" s="22">
        <v>98.236000000000004</v>
      </c>
      <c r="FI225" s="22">
        <v>98.1477</v>
      </c>
      <c r="FJ225" s="22">
        <v>98.176500000000004</v>
      </c>
      <c r="FK225" s="22">
        <v>98.176500000000004</v>
      </c>
      <c r="FL225" s="22">
        <v>98.176500000000004</v>
      </c>
      <c r="FM225" s="22">
        <v>98.176500000000004</v>
      </c>
      <c r="FN225" s="22">
        <v>98.176500000000004</v>
      </c>
      <c r="FO225" s="22">
        <v>98.353399999999993</v>
      </c>
      <c r="FP225" s="22">
        <v>98.345600000000005</v>
      </c>
      <c r="FQ225" s="22">
        <v>98.345600000000005</v>
      </c>
      <c r="FR225" s="22">
        <v>98.345600000000005</v>
      </c>
      <c r="FS225" s="22">
        <v>98.345600000000005</v>
      </c>
      <c r="FT225" s="22">
        <v>98.345600000000005</v>
      </c>
      <c r="FU225" s="22">
        <v>98.126400000000004</v>
      </c>
      <c r="FV225" s="22">
        <v>98.074799999999996</v>
      </c>
      <c r="FW225" s="22">
        <v>98.074799999999996</v>
      </c>
      <c r="FX225" s="22">
        <v>98.074799999999996</v>
      </c>
      <c r="FY225" s="22">
        <v>98.074799999999996</v>
      </c>
      <c r="FZ225" s="22">
        <v>98.074799999999996</v>
      </c>
      <c r="GA225" s="22">
        <v>97.583299999999994</v>
      </c>
      <c r="GB225" s="22">
        <v>97.680899999999994</v>
      </c>
      <c r="GC225" s="22">
        <v>97.680899999999994</v>
      </c>
      <c r="GD225" s="22">
        <v>97.680899999999994</v>
      </c>
      <c r="GE225" s="22">
        <v>97.680899999999994</v>
      </c>
      <c r="GF225" s="22">
        <v>97.680899999999994</v>
      </c>
      <c r="GG225" s="22">
        <v>98.771900000000002</v>
      </c>
      <c r="GH225" s="22">
        <v>98.959800000000001</v>
      </c>
      <c r="GI225" s="22">
        <v>98.959800000000001</v>
      </c>
      <c r="GJ225" s="22">
        <v>98.959800000000001</v>
      </c>
      <c r="GK225" s="22">
        <v>98.959800000000001</v>
      </c>
      <c r="GL225" s="22">
        <v>98.959800000000001</v>
      </c>
      <c r="GM225" s="22">
        <v>99.956500000000005</v>
      </c>
      <c r="GN225" s="22">
        <v>99.990600000000001</v>
      </c>
      <c r="GO225" s="22">
        <v>99.990600000000001</v>
      </c>
      <c r="GP225" s="22">
        <v>99.990600000000001</v>
      </c>
      <c r="GQ225" s="22">
        <v>99.990600000000001</v>
      </c>
      <c r="GR225" s="22">
        <v>99.990600000000001</v>
      </c>
      <c r="GS225" s="22">
        <v>99.198800000000006</v>
      </c>
      <c r="GT225" s="22">
        <v>99.198800000000006</v>
      </c>
      <c r="GU225" s="22">
        <v>99.198800000000006</v>
      </c>
      <c r="GV225" s="22">
        <v>99.198800000000006</v>
      </c>
      <c r="GW225" s="22">
        <v>99.198800000000006</v>
      </c>
      <c r="GX225" s="22">
        <v>99.198800000000006</v>
      </c>
      <c r="GY225" s="22">
        <v>99.508200000000002</v>
      </c>
      <c r="GZ225" s="22">
        <v>99.508099999999999</v>
      </c>
      <c r="HA225" s="22">
        <v>99.508099999999999</v>
      </c>
      <c r="HB225" s="22">
        <v>99.508099999999999</v>
      </c>
      <c r="HC225" s="22">
        <v>99.508099999999999</v>
      </c>
      <c r="HD225" s="22">
        <v>99.508099999999999</v>
      </c>
      <c r="HE225" s="22">
        <v>99.587500000000006</v>
      </c>
      <c r="HF225" s="22">
        <v>99.587500000000006</v>
      </c>
      <c r="HG225" s="22">
        <v>99.587500000000006</v>
      </c>
      <c r="HH225" s="22">
        <v>99.587500000000006</v>
      </c>
      <c r="HI225" s="22">
        <v>99.587500000000006</v>
      </c>
      <c r="HJ225" s="22">
        <v>99.587500000000006</v>
      </c>
      <c r="HK225" s="22">
        <v>99.511700000000005</v>
      </c>
      <c r="HL225" s="22">
        <v>99.399000000000001</v>
      </c>
      <c r="HM225" s="22">
        <v>99.399000000000001</v>
      </c>
      <c r="HN225" s="22">
        <v>99.399000000000001</v>
      </c>
      <c r="HO225" s="22">
        <v>99.399000000000001</v>
      </c>
      <c r="HP225" s="22">
        <v>99.399000000000001</v>
      </c>
      <c r="HQ225" s="22">
        <v>100.0257</v>
      </c>
      <c r="HR225" s="22">
        <v>100</v>
      </c>
      <c r="HS225" s="167">
        <v>100</v>
      </c>
      <c r="HT225" s="22">
        <v>100</v>
      </c>
      <c r="HU225" s="4">
        <v>100</v>
      </c>
      <c r="HV225" s="4">
        <v>100</v>
      </c>
      <c r="HW225" s="4">
        <v>101.07170000000001</v>
      </c>
      <c r="HX225" s="4">
        <v>101.07170000000001</v>
      </c>
      <c r="HY225" s="4">
        <v>101.07170000000001</v>
      </c>
      <c r="HZ225" s="4">
        <v>101.07170000000001</v>
      </c>
      <c r="IA225" s="4">
        <v>101.07170000000001</v>
      </c>
      <c r="IB225" s="4">
        <v>101.07170000000001</v>
      </c>
      <c r="IC225" s="4">
        <v>101.5158</v>
      </c>
      <c r="ID225" s="4">
        <v>101.5294</v>
      </c>
      <c r="IE225" s="4">
        <v>101.5294</v>
      </c>
      <c r="IF225" s="4">
        <v>101.5294</v>
      </c>
      <c r="IG225" s="4">
        <v>101.5294</v>
      </c>
      <c r="IH225" s="4">
        <v>101.5294</v>
      </c>
      <c r="II225" s="4">
        <v>102.8124</v>
      </c>
      <c r="IJ225" s="28">
        <v>102.8348</v>
      </c>
    </row>
    <row r="226" spans="1:244" s="94" customFormat="1" ht="11.1" customHeight="1" x14ac:dyDescent="0.2">
      <c r="A226" s="95" t="s">
        <v>2436</v>
      </c>
      <c r="B226"/>
      <c r="C226" t="s">
        <v>5675</v>
      </c>
      <c r="D226" s="46" t="s">
        <v>134</v>
      </c>
      <c r="E226" s="58"/>
      <c r="F226" s="34"/>
      <c r="G226" s="34"/>
      <c r="H226" s="34"/>
      <c r="I226" s="34" t="str">
        <f>IF(LEFT($J$1,1)="1",VLOOKUP($A226,PPI_IPI_PGA_PGAI!$A:$I,2,FALSE),IF(LEFT($J$1,1)="2",VLOOKUP($A226,PPI_IPI_PGA_PGAI!$A:$I,3,FALSE),IF(LEFT($J$1,1)="3",VLOOKUP($A226,PPI_IPI_PGA_PGAI!$A:$I,4,FALSE),VLOOKUP($A226,PPI_IPI_PGA_PGAI!$A:$I,5,FALSE))))</f>
        <v>Baumaschinen</v>
      </c>
      <c r="J226" s="34"/>
      <c r="K226" s="34"/>
      <c r="L226" s="34"/>
      <c r="M226" s="34"/>
      <c r="N226" s="191"/>
      <c r="O226" s="5">
        <v>0.1154</v>
      </c>
      <c r="P226" s="22">
        <v>96.024299999999997</v>
      </c>
      <c r="Q226" s="22">
        <v>96.024299999999997</v>
      </c>
      <c r="R226" s="22">
        <v>96.024299999999997</v>
      </c>
      <c r="S226" s="22">
        <v>96.024299999999997</v>
      </c>
      <c r="T226" s="22">
        <v>96.024299999999997</v>
      </c>
      <c r="U226" s="22">
        <v>96.024299999999997</v>
      </c>
      <c r="V226" s="22">
        <v>96.223399999999998</v>
      </c>
      <c r="W226" s="22">
        <v>96.223399999999998</v>
      </c>
      <c r="X226" s="22">
        <v>96.223399999999998</v>
      </c>
      <c r="Y226" s="22">
        <v>96.223399999999998</v>
      </c>
      <c r="Z226" s="22">
        <v>96.223399999999998</v>
      </c>
      <c r="AA226" s="22">
        <v>94.933499999999995</v>
      </c>
      <c r="AB226" s="22">
        <v>94.933499999999995</v>
      </c>
      <c r="AC226" s="22">
        <v>94.933499999999995</v>
      </c>
      <c r="AD226" s="22">
        <v>94.933499999999995</v>
      </c>
      <c r="AE226" s="22">
        <v>94.933499999999995</v>
      </c>
      <c r="AF226" s="22">
        <v>94.933499999999995</v>
      </c>
      <c r="AG226" s="22">
        <v>96.144300000000001</v>
      </c>
      <c r="AH226" s="22">
        <v>96.144300000000001</v>
      </c>
      <c r="AI226" s="22">
        <v>96.144300000000001</v>
      </c>
      <c r="AJ226" s="22">
        <v>96.144300000000001</v>
      </c>
      <c r="AK226" s="22">
        <v>96.144300000000001</v>
      </c>
      <c r="AL226" s="22">
        <v>96.144300000000001</v>
      </c>
      <c r="AM226" s="22">
        <v>96.127399999999994</v>
      </c>
      <c r="AN226" s="22">
        <v>96.127399999999994</v>
      </c>
      <c r="AO226" s="22">
        <v>96.127399999999994</v>
      </c>
      <c r="AP226" s="22">
        <v>96.127399999999994</v>
      </c>
      <c r="AQ226" s="22">
        <v>96.127399999999994</v>
      </c>
      <c r="AR226" s="22">
        <v>96.127399999999994</v>
      </c>
      <c r="AS226" s="22">
        <v>97.082700000000003</v>
      </c>
      <c r="AT226" s="22">
        <v>98.533100000000005</v>
      </c>
      <c r="AU226" s="22">
        <v>98.533100000000005</v>
      </c>
      <c r="AV226" s="22">
        <v>98.533100000000005</v>
      </c>
      <c r="AW226" s="22">
        <v>98.533100000000005</v>
      </c>
      <c r="AX226" s="22">
        <v>98.533100000000005</v>
      </c>
      <c r="AY226" s="22">
        <v>96.631399999999999</v>
      </c>
      <c r="AZ226" s="22">
        <v>96.631399999999999</v>
      </c>
      <c r="BA226" s="22">
        <v>96.631399999999999</v>
      </c>
      <c r="BB226" s="22">
        <v>96.631399999999999</v>
      </c>
      <c r="BC226" s="22">
        <v>96.631399999999999</v>
      </c>
      <c r="BD226" s="22">
        <v>96.631399999999999</v>
      </c>
      <c r="BE226" s="22">
        <v>97.235799999999998</v>
      </c>
      <c r="BF226" s="22">
        <v>97.235799999999998</v>
      </c>
      <c r="BG226" s="22">
        <v>97.235799999999998</v>
      </c>
      <c r="BH226" s="22">
        <v>97.235799999999998</v>
      </c>
      <c r="BI226" s="22">
        <v>97.235799999999998</v>
      </c>
      <c r="BJ226" s="22">
        <v>97.235799999999998</v>
      </c>
      <c r="BK226" s="22">
        <v>99.864500000000007</v>
      </c>
      <c r="BL226" s="22">
        <v>99.864500000000007</v>
      </c>
      <c r="BM226" s="22">
        <v>99.864500000000007</v>
      </c>
      <c r="BN226" s="22">
        <v>99.864500000000007</v>
      </c>
      <c r="BO226" s="22">
        <v>99.864500000000007</v>
      </c>
      <c r="BP226" s="22">
        <v>99.864500000000007</v>
      </c>
      <c r="BQ226" s="22">
        <v>100.7817</v>
      </c>
      <c r="BR226" s="22">
        <v>100.7817</v>
      </c>
      <c r="BS226" s="22">
        <v>100.7817</v>
      </c>
      <c r="BT226" s="22">
        <v>100.7817</v>
      </c>
      <c r="BU226" s="22">
        <v>100.7817</v>
      </c>
      <c r="BV226" s="22">
        <v>100.7817</v>
      </c>
      <c r="BW226" s="22">
        <v>102.16970000000001</v>
      </c>
      <c r="BX226" s="22">
        <v>104.1862</v>
      </c>
      <c r="BY226" s="22">
        <v>104.1862</v>
      </c>
      <c r="BZ226" s="22">
        <v>104.1862</v>
      </c>
      <c r="CA226" s="22">
        <v>104.1862</v>
      </c>
      <c r="CB226" s="22">
        <v>104.1862</v>
      </c>
      <c r="CC226" s="22">
        <v>104.3462</v>
      </c>
      <c r="CD226" s="22">
        <v>104.3462</v>
      </c>
      <c r="CE226" s="22">
        <v>104.3462</v>
      </c>
      <c r="CF226" s="22">
        <v>104.3462</v>
      </c>
      <c r="CG226" s="22">
        <v>104.3462</v>
      </c>
      <c r="CH226" s="22">
        <v>104.3462</v>
      </c>
      <c r="CI226" s="22">
        <v>103.49299999999999</v>
      </c>
      <c r="CJ226" s="22">
        <v>103.49299999999999</v>
      </c>
      <c r="CK226" s="22">
        <v>103.49299999999999</v>
      </c>
      <c r="CL226" s="22">
        <v>103.49299999999999</v>
      </c>
      <c r="CM226" s="22">
        <v>103.49299999999999</v>
      </c>
      <c r="CN226" s="22">
        <v>103.49299999999999</v>
      </c>
      <c r="CO226" s="22">
        <v>104.158</v>
      </c>
      <c r="CP226" s="22">
        <v>104.158</v>
      </c>
      <c r="CQ226" s="22">
        <v>104.158</v>
      </c>
      <c r="CR226" s="22">
        <v>104.158</v>
      </c>
      <c r="CS226" s="22">
        <v>104.158</v>
      </c>
      <c r="CT226" s="22">
        <v>104.158</v>
      </c>
      <c r="CU226" s="22">
        <v>104.5699</v>
      </c>
      <c r="CV226" s="22">
        <v>105.245</v>
      </c>
      <c r="CW226" s="22">
        <v>105.245</v>
      </c>
      <c r="CX226" s="22">
        <v>105.245</v>
      </c>
      <c r="CY226" s="22">
        <v>105.245</v>
      </c>
      <c r="CZ226" s="22">
        <v>105.245</v>
      </c>
      <c r="DA226" s="22">
        <v>105.55759999999999</v>
      </c>
      <c r="DB226" s="22">
        <v>105.55759999999999</v>
      </c>
      <c r="DC226" s="22">
        <v>105.55759999999999</v>
      </c>
      <c r="DD226" s="22">
        <v>105.55759999999999</v>
      </c>
      <c r="DE226" s="22">
        <v>105.55759999999999</v>
      </c>
      <c r="DF226" s="22">
        <v>105.55759999999999</v>
      </c>
      <c r="DG226" s="22">
        <v>105.55759999999999</v>
      </c>
      <c r="DH226" s="22">
        <v>105.55759999999999</v>
      </c>
      <c r="DI226" s="22">
        <v>105.55759999999999</v>
      </c>
      <c r="DJ226" s="22">
        <v>105.55759999999999</v>
      </c>
      <c r="DK226" s="22">
        <v>105.55759999999999</v>
      </c>
      <c r="DL226" s="22">
        <v>105.55759999999999</v>
      </c>
      <c r="DM226" s="22">
        <v>104.9675</v>
      </c>
      <c r="DN226" s="22">
        <v>104.9675</v>
      </c>
      <c r="DO226" s="22">
        <v>104.9675</v>
      </c>
      <c r="DP226" s="22">
        <v>104.9675</v>
      </c>
      <c r="DQ226" s="22">
        <v>104.9675</v>
      </c>
      <c r="DR226" s="22">
        <v>104.9675</v>
      </c>
      <c r="DS226" s="22">
        <v>100.5001</v>
      </c>
      <c r="DT226" s="22">
        <v>100.5001</v>
      </c>
      <c r="DU226" s="22">
        <v>100.5001</v>
      </c>
      <c r="DV226" s="22">
        <v>100.5001</v>
      </c>
      <c r="DW226" s="22">
        <v>100.5001</v>
      </c>
      <c r="DX226" s="22">
        <v>100.5001</v>
      </c>
      <c r="DY226" s="22">
        <v>100.8753</v>
      </c>
      <c r="DZ226" s="22">
        <v>100.8753</v>
      </c>
      <c r="EA226" s="22">
        <v>100.8753</v>
      </c>
      <c r="EB226" s="22">
        <v>100.8753</v>
      </c>
      <c r="EC226" s="22">
        <v>100.8753</v>
      </c>
      <c r="ED226" s="22">
        <v>100.8753</v>
      </c>
      <c r="EE226" s="22">
        <v>100.8753</v>
      </c>
      <c r="EF226" s="22">
        <v>100.8753</v>
      </c>
      <c r="EG226" s="22">
        <v>100.8753</v>
      </c>
      <c r="EH226" s="22">
        <v>100.8753</v>
      </c>
      <c r="EI226" s="22">
        <v>100.8753</v>
      </c>
      <c r="EJ226" s="22">
        <v>100.8753</v>
      </c>
      <c r="EK226" s="22">
        <v>100.8753</v>
      </c>
      <c r="EL226" s="22">
        <v>100.8753</v>
      </c>
      <c r="EM226" s="22">
        <v>100.8753</v>
      </c>
      <c r="EN226" s="22">
        <v>100.8753</v>
      </c>
      <c r="EO226" s="22">
        <v>100.8753</v>
      </c>
      <c r="EP226" s="22">
        <v>100.8753</v>
      </c>
      <c r="EQ226" s="22">
        <v>99.624700000000004</v>
      </c>
      <c r="ER226" s="22">
        <v>99.624700000000004</v>
      </c>
      <c r="ES226" s="22">
        <v>99.624700000000004</v>
      </c>
      <c r="ET226" s="22">
        <v>99.624700000000004</v>
      </c>
      <c r="EU226" s="22">
        <v>99.624700000000004</v>
      </c>
      <c r="EV226" s="22">
        <v>99.624700000000004</v>
      </c>
      <c r="EW226" s="22">
        <v>99.624700000000004</v>
      </c>
      <c r="EX226" s="22">
        <v>99.624700000000004</v>
      </c>
      <c r="EY226" s="22">
        <v>99.624700000000004</v>
      </c>
      <c r="EZ226" s="22">
        <v>99.624700000000004</v>
      </c>
      <c r="FA226" s="22">
        <v>99.624700000000004</v>
      </c>
      <c r="FB226" s="22">
        <v>99.624700000000004</v>
      </c>
      <c r="FC226" s="22">
        <v>98.901499999999999</v>
      </c>
      <c r="FD226" s="22">
        <v>99.045699999999997</v>
      </c>
      <c r="FE226" s="22">
        <v>99.045699999999997</v>
      </c>
      <c r="FF226" s="22">
        <v>99.045699999999997</v>
      </c>
      <c r="FG226" s="22">
        <v>99.045699999999997</v>
      </c>
      <c r="FH226" s="22">
        <v>99.045699999999997</v>
      </c>
      <c r="FI226" s="22">
        <v>98.486500000000007</v>
      </c>
      <c r="FJ226" s="22">
        <v>98.7898</v>
      </c>
      <c r="FK226" s="22">
        <v>98.7898</v>
      </c>
      <c r="FL226" s="22">
        <v>98.7898</v>
      </c>
      <c r="FM226" s="22">
        <v>98.7898</v>
      </c>
      <c r="FN226" s="22">
        <v>98.7898</v>
      </c>
      <c r="FO226" s="22">
        <v>98.7898</v>
      </c>
      <c r="FP226" s="22">
        <v>98.714500000000001</v>
      </c>
      <c r="FQ226" s="22">
        <v>98.714500000000001</v>
      </c>
      <c r="FR226" s="22">
        <v>98.714500000000001</v>
      </c>
      <c r="FS226" s="22">
        <v>98.714500000000001</v>
      </c>
      <c r="FT226" s="22">
        <v>98.714500000000001</v>
      </c>
      <c r="FU226" s="22">
        <v>98.799899999999994</v>
      </c>
      <c r="FV226" s="22">
        <v>98.799899999999994</v>
      </c>
      <c r="FW226" s="22">
        <v>98.799899999999994</v>
      </c>
      <c r="FX226" s="22">
        <v>98.799899999999994</v>
      </c>
      <c r="FY226" s="22">
        <v>98.799899999999994</v>
      </c>
      <c r="FZ226" s="22">
        <v>98.799899999999994</v>
      </c>
      <c r="GA226" s="22">
        <v>98.799899999999994</v>
      </c>
      <c r="GB226" s="22">
        <v>98.979900000000001</v>
      </c>
      <c r="GC226" s="22">
        <v>98.979900000000001</v>
      </c>
      <c r="GD226" s="22">
        <v>98.979900000000001</v>
      </c>
      <c r="GE226" s="22">
        <v>98.979900000000001</v>
      </c>
      <c r="GF226" s="22">
        <v>98.979900000000001</v>
      </c>
      <c r="GG226" s="22">
        <v>98.711699999999993</v>
      </c>
      <c r="GH226" s="22">
        <v>98.711699999999993</v>
      </c>
      <c r="GI226" s="22">
        <v>98.711699999999993</v>
      </c>
      <c r="GJ226" s="22">
        <v>98.711699999999993</v>
      </c>
      <c r="GK226" s="22">
        <v>98.711699999999993</v>
      </c>
      <c r="GL226" s="22">
        <v>98.711699999999993</v>
      </c>
      <c r="GM226" s="22">
        <v>97.962500000000006</v>
      </c>
      <c r="GN226" s="22">
        <v>97.962500000000006</v>
      </c>
      <c r="GO226" s="22">
        <v>97.962500000000006</v>
      </c>
      <c r="GP226" s="22">
        <v>97.962500000000006</v>
      </c>
      <c r="GQ226" s="22">
        <v>97.962500000000006</v>
      </c>
      <c r="GR226" s="22">
        <v>97.962500000000006</v>
      </c>
      <c r="GS226" s="22">
        <v>98.836500000000001</v>
      </c>
      <c r="GT226" s="22">
        <v>98.836500000000001</v>
      </c>
      <c r="GU226" s="22">
        <v>98.836500000000001</v>
      </c>
      <c r="GV226" s="22">
        <v>98.836500000000001</v>
      </c>
      <c r="GW226" s="22">
        <v>98.836500000000001</v>
      </c>
      <c r="GX226" s="22">
        <v>98.836500000000001</v>
      </c>
      <c r="GY226" s="22">
        <v>99.166600000000003</v>
      </c>
      <c r="GZ226" s="22">
        <v>99.166600000000003</v>
      </c>
      <c r="HA226" s="22">
        <v>99.166600000000003</v>
      </c>
      <c r="HB226" s="22">
        <v>99.166600000000003</v>
      </c>
      <c r="HC226" s="22">
        <v>99.166600000000003</v>
      </c>
      <c r="HD226" s="22">
        <v>99.166600000000003</v>
      </c>
      <c r="HE226" s="22">
        <v>101.054</v>
      </c>
      <c r="HF226" s="22">
        <v>101.054</v>
      </c>
      <c r="HG226" s="22">
        <v>101.054</v>
      </c>
      <c r="HH226" s="22">
        <v>101.054</v>
      </c>
      <c r="HI226" s="22">
        <v>101.054</v>
      </c>
      <c r="HJ226" s="22">
        <v>101.054</v>
      </c>
      <c r="HK226" s="22">
        <v>100.7766</v>
      </c>
      <c r="HL226" s="22">
        <v>100.7766</v>
      </c>
      <c r="HM226" s="22">
        <v>100.7766</v>
      </c>
      <c r="HN226" s="22">
        <v>100.7766</v>
      </c>
      <c r="HO226" s="22">
        <v>100.7766</v>
      </c>
      <c r="HP226" s="22">
        <v>100.7766</v>
      </c>
      <c r="HQ226" s="22">
        <v>100</v>
      </c>
      <c r="HR226" s="22">
        <v>100</v>
      </c>
      <c r="HS226" s="167">
        <v>100</v>
      </c>
      <c r="HT226" s="22">
        <v>100</v>
      </c>
      <c r="HU226" s="4">
        <v>100</v>
      </c>
      <c r="HV226" s="4">
        <v>100</v>
      </c>
      <c r="HW226" s="4">
        <v>100.6819</v>
      </c>
      <c r="HX226" s="4">
        <v>100.6819</v>
      </c>
      <c r="HY226" s="4">
        <v>100.6819</v>
      </c>
      <c r="HZ226" s="4">
        <v>100.6819</v>
      </c>
      <c r="IA226" s="4">
        <v>100.6819</v>
      </c>
      <c r="IB226" s="4">
        <v>100.6819</v>
      </c>
      <c r="IC226" s="4">
        <v>100.1183</v>
      </c>
      <c r="ID226" s="4">
        <v>100.1183</v>
      </c>
      <c r="IE226" s="4">
        <v>100.1183</v>
      </c>
      <c r="IF226" s="4">
        <v>100.1183</v>
      </c>
      <c r="IG226" s="4">
        <v>100.1183</v>
      </c>
      <c r="IH226" s="4">
        <v>100.1183</v>
      </c>
      <c r="II226" s="4">
        <v>101.9911</v>
      </c>
      <c r="IJ226" s="28">
        <v>102.542</v>
      </c>
    </row>
    <row r="227" spans="1:244" s="94" customFormat="1" ht="11.1" customHeight="1" x14ac:dyDescent="0.2">
      <c r="A227" s="95" t="s">
        <v>2437</v>
      </c>
      <c r="B227"/>
      <c r="C227" t="s">
        <v>5676</v>
      </c>
      <c r="D227" s="46" t="s">
        <v>135</v>
      </c>
      <c r="E227" s="58"/>
      <c r="F227" s="34"/>
      <c r="G227" s="34"/>
      <c r="H227" s="34"/>
      <c r="I227" s="34" t="str">
        <f>IF(LEFT($J$1,1)="1",VLOOKUP($A227,PPI_IPI_PGA_PGAI!$A:$I,2,FALSE),IF(LEFT($J$1,1)="2",VLOOKUP($A227,PPI_IPI_PGA_PGAI!$A:$I,3,FALSE),IF(LEFT($J$1,1)="3",VLOOKUP($A227,PPI_IPI_PGA_PGAI!$A:$I,4,FALSE),VLOOKUP($A227,PPI_IPI_PGA_PGAI!$A:$I,5,FALSE))))</f>
        <v>Maschinen für die Nahrungs- und Genussmittelerzeugung</v>
      </c>
      <c r="J227" s="34"/>
      <c r="K227" s="34"/>
      <c r="L227" s="34"/>
      <c r="M227" s="34"/>
      <c r="N227" s="191"/>
      <c r="O227" s="5">
        <v>0.63449999999999995</v>
      </c>
      <c r="P227" s="22">
        <v>86.533600000000007</v>
      </c>
      <c r="Q227" s="22">
        <v>86.533600000000007</v>
      </c>
      <c r="R227" s="22">
        <v>86.533600000000007</v>
      </c>
      <c r="S227" s="22">
        <v>86.533600000000007</v>
      </c>
      <c r="T227" s="22">
        <v>86.533600000000007</v>
      </c>
      <c r="U227" s="22">
        <v>86.828299999999999</v>
      </c>
      <c r="V227" s="22">
        <v>86.828299999999999</v>
      </c>
      <c r="W227" s="22">
        <v>86.828299999999999</v>
      </c>
      <c r="X227" s="22">
        <v>86.828299999999999</v>
      </c>
      <c r="Y227" s="22">
        <v>86.828299999999999</v>
      </c>
      <c r="Z227" s="22">
        <v>86.828299999999999</v>
      </c>
      <c r="AA227" s="22">
        <v>88.679699999999997</v>
      </c>
      <c r="AB227" s="22">
        <v>88.679699999999997</v>
      </c>
      <c r="AC227" s="22">
        <v>88.679699999999997</v>
      </c>
      <c r="AD227" s="22">
        <v>88.679699999999997</v>
      </c>
      <c r="AE227" s="22">
        <v>88.679699999999997</v>
      </c>
      <c r="AF227" s="22">
        <v>88.679699999999997</v>
      </c>
      <c r="AG227" s="22">
        <v>88.8733</v>
      </c>
      <c r="AH227" s="22">
        <v>88.8733</v>
      </c>
      <c r="AI227" s="22">
        <v>88.8733</v>
      </c>
      <c r="AJ227" s="22">
        <v>88.8733</v>
      </c>
      <c r="AK227" s="22">
        <v>88.8733</v>
      </c>
      <c r="AL227" s="22">
        <v>88.8733</v>
      </c>
      <c r="AM227" s="22">
        <v>89.7149</v>
      </c>
      <c r="AN227" s="22">
        <v>89.7149</v>
      </c>
      <c r="AO227" s="22">
        <v>89.7149</v>
      </c>
      <c r="AP227" s="22">
        <v>89.7149</v>
      </c>
      <c r="AQ227" s="22">
        <v>89.7149</v>
      </c>
      <c r="AR227" s="22">
        <v>89.7149</v>
      </c>
      <c r="AS227" s="22">
        <v>89.464299999999994</v>
      </c>
      <c r="AT227" s="22">
        <v>89.464299999999994</v>
      </c>
      <c r="AU227" s="22">
        <v>89.464299999999994</v>
      </c>
      <c r="AV227" s="22">
        <v>89.464299999999994</v>
      </c>
      <c r="AW227" s="22">
        <v>89.464299999999994</v>
      </c>
      <c r="AX227" s="22">
        <v>89.464299999999994</v>
      </c>
      <c r="AY227" s="22">
        <v>90.525899999999993</v>
      </c>
      <c r="AZ227" s="22">
        <v>90.525899999999993</v>
      </c>
      <c r="BA227" s="22">
        <v>90.525899999999993</v>
      </c>
      <c r="BB227" s="22">
        <v>90.525899999999993</v>
      </c>
      <c r="BC227" s="22">
        <v>90.525899999999993</v>
      </c>
      <c r="BD227" s="22">
        <v>90.525899999999993</v>
      </c>
      <c r="BE227" s="22">
        <v>91.761099999999999</v>
      </c>
      <c r="BF227" s="22">
        <v>91.761099999999999</v>
      </c>
      <c r="BG227" s="22">
        <v>91.761099999999999</v>
      </c>
      <c r="BH227" s="22">
        <v>91.761099999999999</v>
      </c>
      <c r="BI227" s="22">
        <v>91.761099999999999</v>
      </c>
      <c r="BJ227" s="22">
        <v>91.761099999999999</v>
      </c>
      <c r="BK227" s="22">
        <v>92.498099999999994</v>
      </c>
      <c r="BL227" s="22">
        <v>92.498099999999994</v>
      </c>
      <c r="BM227" s="22">
        <v>92.498099999999994</v>
      </c>
      <c r="BN227" s="22">
        <v>92.498099999999994</v>
      </c>
      <c r="BO227" s="22">
        <v>92.498099999999994</v>
      </c>
      <c r="BP227" s="22">
        <v>92.498099999999994</v>
      </c>
      <c r="BQ227" s="22">
        <v>93.965500000000006</v>
      </c>
      <c r="BR227" s="22">
        <v>93.965500000000006</v>
      </c>
      <c r="BS227" s="22">
        <v>93.965500000000006</v>
      </c>
      <c r="BT227" s="22">
        <v>93.965500000000006</v>
      </c>
      <c r="BU227" s="22">
        <v>93.965500000000006</v>
      </c>
      <c r="BV227" s="22">
        <v>93.965500000000006</v>
      </c>
      <c r="BW227" s="22">
        <v>97.724900000000005</v>
      </c>
      <c r="BX227" s="22">
        <v>97.724900000000005</v>
      </c>
      <c r="BY227" s="22">
        <v>97.724900000000005</v>
      </c>
      <c r="BZ227" s="22">
        <v>97.724900000000005</v>
      </c>
      <c r="CA227" s="22">
        <v>97.724900000000005</v>
      </c>
      <c r="CB227" s="22">
        <v>97.724900000000005</v>
      </c>
      <c r="CC227" s="22">
        <v>98.554100000000005</v>
      </c>
      <c r="CD227" s="22">
        <v>98.554100000000005</v>
      </c>
      <c r="CE227" s="22">
        <v>98.554100000000005</v>
      </c>
      <c r="CF227" s="22">
        <v>98.554100000000005</v>
      </c>
      <c r="CG227" s="22">
        <v>98.554100000000005</v>
      </c>
      <c r="CH227" s="22">
        <v>98.554100000000005</v>
      </c>
      <c r="CI227" s="22">
        <v>99.084999999999994</v>
      </c>
      <c r="CJ227" s="22">
        <v>99.592399999999998</v>
      </c>
      <c r="CK227" s="22">
        <v>99.592399999999998</v>
      </c>
      <c r="CL227" s="22">
        <v>99.592399999999998</v>
      </c>
      <c r="CM227" s="22">
        <v>99.592399999999998</v>
      </c>
      <c r="CN227" s="22">
        <v>99.592399999999998</v>
      </c>
      <c r="CO227" s="22">
        <v>99.241500000000002</v>
      </c>
      <c r="CP227" s="22">
        <v>99.241500000000002</v>
      </c>
      <c r="CQ227" s="22">
        <v>99.241500000000002</v>
      </c>
      <c r="CR227" s="22">
        <v>99.241500000000002</v>
      </c>
      <c r="CS227" s="22">
        <v>99.241500000000002</v>
      </c>
      <c r="CT227" s="22">
        <v>99.241500000000002</v>
      </c>
      <c r="CU227" s="22">
        <v>99.701499999999996</v>
      </c>
      <c r="CV227" s="22">
        <v>99.701499999999996</v>
      </c>
      <c r="CW227" s="22">
        <v>99.701499999999996</v>
      </c>
      <c r="CX227" s="22">
        <v>99.701499999999996</v>
      </c>
      <c r="CY227" s="22">
        <v>99.701499999999996</v>
      </c>
      <c r="CZ227" s="22">
        <v>99.701499999999996</v>
      </c>
      <c r="DA227" s="22">
        <v>99.585800000000006</v>
      </c>
      <c r="DB227" s="22">
        <v>99.585800000000006</v>
      </c>
      <c r="DC227" s="22">
        <v>99.585800000000006</v>
      </c>
      <c r="DD227" s="22">
        <v>99.585800000000006</v>
      </c>
      <c r="DE227" s="22">
        <v>99.585800000000006</v>
      </c>
      <c r="DF227" s="22">
        <v>99.585800000000006</v>
      </c>
      <c r="DG227" s="22">
        <v>97.135400000000004</v>
      </c>
      <c r="DH227" s="22">
        <v>97.135400000000004</v>
      </c>
      <c r="DI227" s="22">
        <v>97.135400000000004</v>
      </c>
      <c r="DJ227" s="22">
        <v>97.135400000000004</v>
      </c>
      <c r="DK227" s="22">
        <v>97.135400000000004</v>
      </c>
      <c r="DL227" s="22">
        <v>97.135400000000004</v>
      </c>
      <c r="DM227" s="22">
        <v>96.051100000000005</v>
      </c>
      <c r="DN227" s="22">
        <v>96.040999999999997</v>
      </c>
      <c r="DO227" s="22">
        <v>96.040999999999997</v>
      </c>
      <c r="DP227" s="22">
        <v>96.040999999999997</v>
      </c>
      <c r="DQ227" s="22">
        <v>96.040999999999997</v>
      </c>
      <c r="DR227" s="22">
        <v>96.040999999999997</v>
      </c>
      <c r="DS227" s="22">
        <v>93.524000000000001</v>
      </c>
      <c r="DT227" s="22">
        <v>93.6053</v>
      </c>
      <c r="DU227" s="22">
        <v>93.6053</v>
      </c>
      <c r="DV227" s="22">
        <v>93.6053</v>
      </c>
      <c r="DW227" s="22">
        <v>93.6053</v>
      </c>
      <c r="DX227" s="22">
        <v>93.6053</v>
      </c>
      <c r="DY227" s="22">
        <v>94.034400000000005</v>
      </c>
      <c r="DZ227" s="22">
        <v>94.034400000000005</v>
      </c>
      <c r="EA227" s="22">
        <v>94.034400000000005</v>
      </c>
      <c r="EB227" s="22">
        <v>94.034400000000005</v>
      </c>
      <c r="EC227" s="22">
        <v>94.034400000000005</v>
      </c>
      <c r="ED227" s="22">
        <v>94.034400000000005</v>
      </c>
      <c r="EE227" s="22">
        <v>94.653700000000001</v>
      </c>
      <c r="EF227" s="22">
        <v>94.653700000000001</v>
      </c>
      <c r="EG227" s="22">
        <v>94.653700000000001</v>
      </c>
      <c r="EH227" s="22">
        <v>94.653700000000001</v>
      </c>
      <c r="EI227" s="22">
        <v>94.653700000000001</v>
      </c>
      <c r="EJ227" s="22">
        <v>94.653700000000001</v>
      </c>
      <c r="EK227" s="22">
        <v>94.425399999999996</v>
      </c>
      <c r="EL227" s="22">
        <v>94.425399999999996</v>
      </c>
      <c r="EM227" s="22">
        <v>94.425399999999996</v>
      </c>
      <c r="EN227" s="22">
        <v>94.425399999999996</v>
      </c>
      <c r="EO227" s="22">
        <v>94.425399999999996</v>
      </c>
      <c r="EP227" s="22">
        <v>94.425399999999996</v>
      </c>
      <c r="EQ227" s="22">
        <v>94.671599999999998</v>
      </c>
      <c r="ER227" s="22">
        <v>94.851200000000006</v>
      </c>
      <c r="ES227" s="22">
        <v>94.851200000000006</v>
      </c>
      <c r="ET227" s="22">
        <v>94.851200000000006</v>
      </c>
      <c r="EU227" s="22">
        <v>94.851200000000006</v>
      </c>
      <c r="EV227" s="22">
        <v>94.851200000000006</v>
      </c>
      <c r="EW227" s="22">
        <v>95.349800000000002</v>
      </c>
      <c r="EX227" s="22">
        <v>95.349800000000002</v>
      </c>
      <c r="EY227" s="22">
        <v>95.349800000000002</v>
      </c>
      <c r="EZ227" s="22">
        <v>95.349800000000002</v>
      </c>
      <c r="FA227" s="22">
        <v>95.349800000000002</v>
      </c>
      <c r="FB227" s="22">
        <v>95.349800000000002</v>
      </c>
      <c r="FC227" s="22">
        <v>94.397900000000007</v>
      </c>
      <c r="FD227" s="22">
        <v>94.397900000000007</v>
      </c>
      <c r="FE227" s="22">
        <v>94.397900000000007</v>
      </c>
      <c r="FF227" s="22">
        <v>94.397900000000007</v>
      </c>
      <c r="FG227" s="22">
        <v>94.397900000000007</v>
      </c>
      <c r="FH227" s="22">
        <v>94.397900000000007</v>
      </c>
      <c r="FI227" s="22">
        <v>94.144300000000001</v>
      </c>
      <c r="FJ227" s="22">
        <v>94.144300000000001</v>
      </c>
      <c r="FK227" s="22">
        <v>94.144300000000001</v>
      </c>
      <c r="FL227" s="22">
        <v>94.144300000000001</v>
      </c>
      <c r="FM227" s="22">
        <v>94.144300000000001</v>
      </c>
      <c r="FN227" s="22">
        <v>94.144300000000001</v>
      </c>
      <c r="FO227" s="22">
        <v>94.756100000000004</v>
      </c>
      <c r="FP227" s="22">
        <v>94.5685</v>
      </c>
      <c r="FQ227" s="22">
        <v>94.5685</v>
      </c>
      <c r="FR227" s="22">
        <v>94.5685</v>
      </c>
      <c r="FS227" s="22">
        <v>94.5685</v>
      </c>
      <c r="FT227" s="22">
        <v>94.5685</v>
      </c>
      <c r="FU227" s="22">
        <v>94.272099999999995</v>
      </c>
      <c r="FV227" s="22">
        <v>94.272099999999995</v>
      </c>
      <c r="FW227" s="22">
        <v>94.272099999999995</v>
      </c>
      <c r="FX227" s="22">
        <v>94.272099999999995</v>
      </c>
      <c r="FY227" s="22">
        <v>94.272099999999995</v>
      </c>
      <c r="FZ227" s="22">
        <v>94.272099999999995</v>
      </c>
      <c r="GA227" s="22">
        <v>94.191299999999998</v>
      </c>
      <c r="GB227" s="22">
        <v>94.191299999999998</v>
      </c>
      <c r="GC227" s="22">
        <v>94.191299999999998</v>
      </c>
      <c r="GD227" s="22">
        <v>94.191299999999998</v>
      </c>
      <c r="GE227" s="22">
        <v>94.191299999999998</v>
      </c>
      <c r="GF227" s="22">
        <v>94.191299999999998</v>
      </c>
      <c r="GG227" s="22">
        <v>94.571799999999996</v>
      </c>
      <c r="GH227" s="22">
        <v>94.571799999999996</v>
      </c>
      <c r="GI227" s="22">
        <v>94.571799999999996</v>
      </c>
      <c r="GJ227" s="22">
        <v>94.571799999999996</v>
      </c>
      <c r="GK227" s="22">
        <v>94.571799999999996</v>
      </c>
      <c r="GL227" s="22">
        <v>94.571799999999996</v>
      </c>
      <c r="GM227" s="22">
        <v>94.899299999999997</v>
      </c>
      <c r="GN227" s="22">
        <v>94.899299999999997</v>
      </c>
      <c r="GO227" s="22">
        <v>94.899299999999997</v>
      </c>
      <c r="GP227" s="22">
        <v>94.899299999999997</v>
      </c>
      <c r="GQ227" s="22">
        <v>94.899299999999997</v>
      </c>
      <c r="GR227" s="22">
        <v>94.899299999999997</v>
      </c>
      <c r="GS227" s="22">
        <v>95.8703</v>
      </c>
      <c r="GT227" s="22">
        <v>95.8703</v>
      </c>
      <c r="GU227" s="22">
        <v>95.8703</v>
      </c>
      <c r="GV227" s="22">
        <v>95.8703</v>
      </c>
      <c r="GW227" s="22">
        <v>95.8703</v>
      </c>
      <c r="GX227" s="22">
        <v>95.8703</v>
      </c>
      <c r="GY227" s="22">
        <v>97.179199999999994</v>
      </c>
      <c r="GZ227" s="22">
        <v>97.179199999999994</v>
      </c>
      <c r="HA227" s="22">
        <v>97.179199999999994</v>
      </c>
      <c r="HB227" s="22">
        <v>97.179199999999994</v>
      </c>
      <c r="HC227" s="22">
        <v>97.179199999999994</v>
      </c>
      <c r="HD227" s="22">
        <v>97.179199999999994</v>
      </c>
      <c r="HE227" s="22">
        <v>97.739599999999996</v>
      </c>
      <c r="HF227" s="22">
        <v>97.739599999999996</v>
      </c>
      <c r="HG227" s="22">
        <v>97.739599999999996</v>
      </c>
      <c r="HH227" s="22">
        <v>97.739599999999996</v>
      </c>
      <c r="HI227" s="22">
        <v>97.739599999999996</v>
      </c>
      <c r="HJ227" s="22">
        <v>97.739599999999996</v>
      </c>
      <c r="HK227" s="22">
        <v>98.586399999999998</v>
      </c>
      <c r="HL227" s="22">
        <v>98.586399999999998</v>
      </c>
      <c r="HM227" s="22">
        <v>98.586399999999998</v>
      </c>
      <c r="HN227" s="22">
        <v>98.586399999999998</v>
      </c>
      <c r="HO227" s="22">
        <v>98.586399999999998</v>
      </c>
      <c r="HP227" s="22">
        <v>98.586399999999998</v>
      </c>
      <c r="HQ227" s="22">
        <v>100</v>
      </c>
      <c r="HR227" s="22">
        <v>100</v>
      </c>
      <c r="HS227" s="167">
        <v>100</v>
      </c>
      <c r="HT227" s="22">
        <v>100</v>
      </c>
      <c r="HU227" s="4">
        <v>100</v>
      </c>
      <c r="HV227" s="4">
        <v>100</v>
      </c>
      <c r="HW227" s="4">
        <v>101.4264</v>
      </c>
      <c r="HX227" s="4">
        <v>101.4264</v>
      </c>
      <c r="HY227" s="4">
        <v>101.4264</v>
      </c>
      <c r="HZ227" s="4">
        <v>101.4264</v>
      </c>
      <c r="IA227" s="4">
        <v>101.4264</v>
      </c>
      <c r="IB227" s="4">
        <v>101.4264</v>
      </c>
      <c r="IC227" s="4">
        <v>101.95399999999999</v>
      </c>
      <c r="ID227" s="4">
        <v>101.95399999999999</v>
      </c>
      <c r="IE227" s="4">
        <v>101.95399999999999</v>
      </c>
      <c r="IF227" s="4">
        <v>101.95399999999999</v>
      </c>
      <c r="IG227" s="4">
        <v>101.95399999999999</v>
      </c>
      <c r="IH227" s="4">
        <v>101.95399999999999</v>
      </c>
      <c r="II227" s="4">
        <v>104.13509999999999</v>
      </c>
      <c r="IJ227" s="28">
        <v>104.13509999999999</v>
      </c>
    </row>
    <row r="228" spans="1:244" s="94" customFormat="1" ht="11.1" customHeight="1" x14ac:dyDescent="0.2">
      <c r="A228" s="95" t="s">
        <v>2438</v>
      </c>
      <c r="B228"/>
      <c r="C228" t="s">
        <v>5677</v>
      </c>
      <c r="D228" s="46" t="s">
        <v>136</v>
      </c>
      <c r="E228" s="58"/>
      <c r="F228" s="34"/>
      <c r="G228" s="34"/>
      <c r="H228" s="34"/>
      <c r="I228" s="34" t="str">
        <f>IF(LEFT($J$1,1)="1",VLOOKUP($A228,PPI_IPI_PGA_PGAI!$A:$I,2,FALSE),IF(LEFT($J$1,1)="2",VLOOKUP($A228,PPI_IPI_PGA_PGAI!$A:$I,3,FALSE),IF(LEFT($J$1,1)="3",VLOOKUP($A228,PPI_IPI_PGA_PGAI!$A:$I,4,FALSE),VLOOKUP($A228,PPI_IPI_PGA_PGAI!$A:$I,5,FALSE))))</f>
        <v>Maschinen für die Textil- und Bekleidungsherstellung</v>
      </c>
      <c r="J228" s="34"/>
      <c r="K228" s="34"/>
      <c r="L228" s="34"/>
      <c r="M228" s="34"/>
      <c r="N228" s="191"/>
      <c r="O228" s="5">
        <v>0.43709999999999999</v>
      </c>
      <c r="P228" s="22">
        <v>103.8985</v>
      </c>
      <c r="Q228" s="22">
        <v>103.8985</v>
      </c>
      <c r="R228" s="22">
        <v>103.8985</v>
      </c>
      <c r="S228" s="22">
        <v>103.8985</v>
      </c>
      <c r="T228" s="22">
        <v>103.8985</v>
      </c>
      <c r="U228" s="22">
        <v>104.3165</v>
      </c>
      <c r="V228" s="22">
        <v>104.3165</v>
      </c>
      <c r="W228" s="22">
        <v>104.3165</v>
      </c>
      <c r="X228" s="22">
        <v>104.3165</v>
      </c>
      <c r="Y228" s="22">
        <v>104.3165</v>
      </c>
      <c r="Z228" s="22">
        <v>104.3165</v>
      </c>
      <c r="AA228" s="22">
        <v>103.077</v>
      </c>
      <c r="AB228" s="22">
        <v>103.077</v>
      </c>
      <c r="AC228" s="22">
        <v>103.077</v>
      </c>
      <c r="AD228" s="22">
        <v>103.077</v>
      </c>
      <c r="AE228" s="22">
        <v>103.077</v>
      </c>
      <c r="AF228" s="22">
        <v>103.077</v>
      </c>
      <c r="AG228" s="22">
        <v>103.73390000000001</v>
      </c>
      <c r="AH228" s="22">
        <v>103.91540000000001</v>
      </c>
      <c r="AI228" s="22">
        <v>103.91540000000001</v>
      </c>
      <c r="AJ228" s="22">
        <v>103.91540000000001</v>
      </c>
      <c r="AK228" s="22">
        <v>103.91540000000001</v>
      </c>
      <c r="AL228" s="22">
        <v>103.91540000000001</v>
      </c>
      <c r="AM228" s="22">
        <v>104.2877</v>
      </c>
      <c r="AN228" s="22">
        <v>104.2877</v>
      </c>
      <c r="AO228" s="22">
        <v>104.2877</v>
      </c>
      <c r="AP228" s="22">
        <v>104.2877</v>
      </c>
      <c r="AQ228" s="22">
        <v>104.2877</v>
      </c>
      <c r="AR228" s="22">
        <v>104.2877</v>
      </c>
      <c r="AS228" s="22">
        <v>103.9269</v>
      </c>
      <c r="AT228" s="22">
        <v>103.9269</v>
      </c>
      <c r="AU228" s="22">
        <v>103.9269</v>
      </c>
      <c r="AV228" s="22">
        <v>103.9269</v>
      </c>
      <c r="AW228" s="22">
        <v>103.9269</v>
      </c>
      <c r="AX228" s="22">
        <v>103.9269</v>
      </c>
      <c r="AY228" s="22">
        <v>103.6521</v>
      </c>
      <c r="AZ228" s="22">
        <v>103.6521</v>
      </c>
      <c r="BA228" s="22">
        <v>103.6521</v>
      </c>
      <c r="BB228" s="22">
        <v>103.6521</v>
      </c>
      <c r="BC228" s="22">
        <v>103.6521</v>
      </c>
      <c r="BD228" s="22">
        <v>103.6521</v>
      </c>
      <c r="BE228" s="22">
        <v>104.1939</v>
      </c>
      <c r="BF228" s="22">
        <v>104.1939</v>
      </c>
      <c r="BG228" s="22">
        <v>104.1939</v>
      </c>
      <c r="BH228" s="22">
        <v>104.1939</v>
      </c>
      <c r="BI228" s="22">
        <v>104.1939</v>
      </c>
      <c r="BJ228" s="22">
        <v>104.1939</v>
      </c>
      <c r="BK228" s="22">
        <v>104.3203</v>
      </c>
      <c r="BL228" s="22">
        <v>103.8857</v>
      </c>
      <c r="BM228" s="22">
        <v>103.8857</v>
      </c>
      <c r="BN228" s="22">
        <v>103.8857</v>
      </c>
      <c r="BO228" s="22">
        <v>103.8857</v>
      </c>
      <c r="BP228" s="22">
        <v>103.8857</v>
      </c>
      <c r="BQ228" s="22">
        <v>104.29</v>
      </c>
      <c r="BR228" s="22">
        <v>104.29</v>
      </c>
      <c r="BS228" s="22">
        <v>104.29</v>
      </c>
      <c r="BT228" s="22">
        <v>104.29</v>
      </c>
      <c r="BU228" s="22">
        <v>104.29</v>
      </c>
      <c r="BV228" s="22">
        <v>104.29</v>
      </c>
      <c r="BW228" s="22">
        <v>104.919</v>
      </c>
      <c r="BX228" s="22">
        <v>104.919</v>
      </c>
      <c r="BY228" s="22">
        <v>104.919</v>
      </c>
      <c r="BZ228" s="22">
        <v>104.919</v>
      </c>
      <c r="CA228" s="22">
        <v>104.919</v>
      </c>
      <c r="CB228" s="22">
        <v>104.919</v>
      </c>
      <c r="CC228" s="22">
        <v>105.43689999999999</v>
      </c>
      <c r="CD228" s="22">
        <v>106.292</v>
      </c>
      <c r="CE228" s="22">
        <v>106.292</v>
      </c>
      <c r="CF228" s="22">
        <v>106.292</v>
      </c>
      <c r="CG228" s="22">
        <v>106.292</v>
      </c>
      <c r="CH228" s="22">
        <v>106.292</v>
      </c>
      <c r="CI228" s="22">
        <v>106.7024</v>
      </c>
      <c r="CJ228" s="22">
        <v>106.7024</v>
      </c>
      <c r="CK228" s="22">
        <v>106.7024</v>
      </c>
      <c r="CL228" s="22">
        <v>106.7024</v>
      </c>
      <c r="CM228" s="22">
        <v>106.7024</v>
      </c>
      <c r="CN228" s="22">
        <v>106.7024</v>
      </c>
      <c r="CO228" s="22">
        <v>106.3342</v>
      </c>
      <c r="CP228" s="22">
        <v>106.3342</v>
      </c>
      <c r="CQ228" s="22">
        <v>106.3342</v>
      </c>
      <c r="CR228" s="22">
        <v>106.3342</v>
      </c>
      <c r="CS228" s="22">
        <v>106.3342</v>
      </c>
      <c r="CT228" s="22">
        <v>106.3342</v>
      </c>
      <c r="CU228" s="22">
        <v>105.3715</v>
      </c>
      <c r="CV228" s="22">
        <v>105.3715</v>
      </c>
      <c r="CW228" s="22">
        <v>105.3715</v>
      </c>
      <c r="CX228" s="22">
        <v>105.3715</v>
      </c>
      <c r="CY228" s="22">
        <v>105.3715</v>
      </c>
      <c r="CZ228" s="22">
        <v>105.3715</v>
      </c>
      <c r="DA228" s="22">
        <v>104.4667</v>
      </c>
      <c r="DB228" s="22">
        <v>104.4667</v>
      </c>
      <c r="DC228" s="22">
        <v>104.4667</v>
      </c>
      <c r="DD228" s="22">
        <v>104.4667</v>
      </c>
      <c r="DE228" s="22">
        <v>104.4667</v>
      </c>
      <c r="DF228" s="22">
        <v>104.4667</v>
      </c>
      <c r="DG228" s="22">
        <v>104.4632</v>
      </c>
      <c r="DH228" s="22">
        <v>104.4632</v>
      </c>
      <c r="DI228" s="22">
        <v>104.4632</v>
      </c>
      <c r="DJ228" s="22">
        <v>104.4632</v>
      </c>
      <c r="DK228" s="22">
        <v>104.4632</v>
      </c>
      <c r="DL228" s="22">
        <v>104.4632</v>
      </c>
      <c r="DM228" s="22">
        <v>102.4308</v>
      </c>
      <c r="DN228" s="22">
        <v>102.0872</v>
      </c>
      <c r="DO228" s="22">
        <v>102.0872</v>
      </c>
      <c r="DP228" s="22">
        <v>102.0872</v>
      </c>
      <c r="DQ228" s="22">
        <v>102.0872</v>
      </c>
      <c r="DR228" s="22">
        <v>102.0872</v>
      </c>
      <c r="DS228" s="22">
        <v>103.07080000000001</v>
      </c>
      <c r="DT228" s="22">
        <v>103.07080000000001</v>
      </c>
      <c r="DU228" s="22">
        <v>103.07080000000001</v>
      </c>
      <c r="DV228" s="22">
        <v>103.07080000000001</v>
      </c>
      <c r="DW228" s="22">
        <v>103.07080000000001</v>
      </c>
      <c r="DX228" s="22">
        <v>103.07080000000001</v>
      </c>
      <c r="DY228" s="22">
        <v>102.8759</v>
      </c>
      <c r="DZ228" s="22">
        <v>102.4104</v>
      </c>
      <c r="EA228" s="22">
        <v>102.4104</v>
      </c>
      <c r="EB228" s="22">
        <v>102.4104</v>
      </c>
      <c r="EC228" s="22">
        <v>102.4104</v>
      </c>
      <c r="ED228" s="22">
        <v>102.4104</v>
      </c>
      <c r="EE228" s="22">
        <v>102.529</v>
      </c>
      <c r="EF228" s="22">
        <v>102.22750000000001</v>
      </c>
      <c r="EG228" s="22">
        <v>102.22750000000001</v>
      </c>
      <c r="EH228" s="22">
        <v>102.22750000000001</v>
      </c>
      <c r="EI228" s="22">
        <v>102.22750000000001</v>
      </c>
      <c r="EJ228" s="22">
        <v>102.22750000000001</v>
      </c>
      <c r="EK228" s="22">
        <v>104.3545</v>
      </c>
      <c r="EL228" s="22">
        <v>104.3545</v>
      </c>
      <c r="EM228" s="22">
        <v>104.3545</v>
      </c>
      <c r="EN228" s="22">
        <v>104.3545</v>
      </c>
      <c r="EO228" s="22">
        <v>104.3545</v>
      </c>
      <c r="EP228" s="22">
        <v>104.3545</v>
      </c>
      <c r="EQ228" s="22">
        <v>103.7677</v>
      </c>
      <c r="ER228" s="22">
        <v>103.7677</v>
      </c>
      <c r="ES228" s="22">
        <v>103.7677</v>
      </c>
      <c r="ET228" s="22">
        <v>103.7677</v>
      </c>
      <c r="EU228" s="22">
        <v>103.7677</v>
      </c>
      <c r="EV228" s="22">
        <v>103.7677</v>
      </c>
      <c r="EW228" s="22">
        <v>104.1807</v>
      </c>
      <c r="EX228" s="22">
        <v>102.8999</v>
      </c>
      <c r="EY228" s="22">
        <v>102.8999</v>
      </c>
      <c r="EZ228" s="22">
        <v>102.8999</v>
      </c>
      <c r="FA228" s="22">
        <v>102.8999</v>
      </c>
      <c r="FB228" s="22">
        <v>102.8999</v>
      </c>
      <c r="FC228" s="22">
        <v>101.09220000000001</v>
      </c>
      <c r="FD228" s="22">
        <v>100.86150000000001</v>
      </c>
      <c r="FE228" s="22">
        <v>100.86150000000001</v>
      </c>
      <c r="FF228" s="22">
        <v>100.86150000000001</v>
      </c>
      <c r="FG228" s="22">
        <v>100.86150000000001</v>
      </c>
      <c r="FH228" s="22">
        <v>100.86150000000001</v>
      </c>
      <c r="FI228" s="22">
        <v>100.46210000000001</v>
      </c>
      <c r="FJ228" s="22">
        <v>100.46210000000001</v>
      </c>
      <c r="FK228" s="22">
        <v>100.46210000000001</v>
      </c>
      <c r="FL228" s="22">
        <v>100.46210000000001</v>
      </c>
      <c r="FM228" s="22">
        <v>100.46210000000001</v>
      </c>
      <c r="FN228" s="22">
        <v>100.46210000000001</v>
      </c>
      <c r="FO228" s="22">
        <v>100.328</v>
      </c>
      <c r="FP228" s="22">
        <v>100.5312</v>
      </c>
      <c r="FQ228" s="22">
        <v>100.5312</v>
      </c>
      <c r="FR228" s="22">
        <v>100.5312</v>
      </c>
      <c r="FS228" s="22">
        <v>100.5312</v>
      </c>
      <c r="FT228" s="22">
        <v>100.5312</v>
      </c>
      <c r="FU228" s="22">
        <v>100.98099999999999</v>
      </c>
      <c r="FV228" s="22">
        <v>100.6721</v>
      </c>
      <c r="FW228" s="22">
        <v>100.6721</v>
      </c>
      <c r="FX228" s="22">
        <v>100.6721</v>
      </c>
      <c r="FY228" s="22">
        <v>100.6721</v>
      </c>
      <c r="FZ228" s="22">
        <v>100.6721</v>
      </c>
      <c r="GA228" s="22">
        <v>100.52500000000001</v>
      </c>
      <c r="GB228" s="22">
        <v>100.3494</v>
      </c>
      <c r="GC228" s="22">
        <v>100.3494</v>
      </c>
      <c r="GD228" s="22">
        <v>100.3494</v>
      </c>
      <c r="GE228" s="22">
        <v>100.3494</v>
      </c>
      <c r="GF228" s="22">
        <v>100.3494</v>
      </c>
      <c r="GG228" s="22">
        <v>100.78100000000001</v>
      </c>
      <c r="GH228" s="22">
        <v>100.78100000000001</v>
      </c>
      <c r="GI228" s="22">
        <v>100.78100000000001</v>
      </c>
      <c r="GJ228" s="22">
        <v>100.78100000000001</v>
      </c>
      <c r="GK228" s="22">
        <v>100.78100000000001</v>
      </c>
      <c r="GL228" s="22">
        <v>100.78100000000001</v>
      </c>
      <c r="GM228" s="22">
        <v>102.0994</v>
      </c>
      <c r="GN228" s="22">
        <v>102.4011</v>
      </c>
      <c r="GO228" s="22">
        <v>102.4011</v>
      </c>
      <c r="GP228" s="22">
        <v>102.4011</v>
      </c>
      <c r="GQ228" s="22">
        <v>102.4011</v>
      </c>
      <c r="GR228" s="22">
        <v>102.4011</v>
      </c>
      <c r="GS228" s="22">
        <v>100.7223</v>
      </c>
      <c r="GT228" s="22">
        <v>100.7223</v>
      </c>
      <c r="GU228" s="22">
        <v>100.7223</v>
      </c>
      <c r="GV228" s="22">
        <v>100.7223</v>
      </c>
      <c r="GW228" s="22">
        <v>100.7223</v>
      </c>
      <c r="GX228" s="22">
        <v>100.7223</v>
      </c>
      <c r="GY228" s="22">
        <v>100.9312</v>
      </c>
      <c r="GZ228" s="22">
        <v>100.9312</v>
      </c>
      <c r="HA228" s="22">
        <v>100.9312</v>
      </c>
      <c r="HB228" s="22">
        <v>100.9312</v>
      </c>
      <c r="HC228" s="22">
        <v>100.9312</v>
      </c>
      <c r="HD228" s="22">
        <v>100.9312</v>
      </c>
      <c r="HE228" s="22">
        <v>100.4329</v>
      </c>
      <c r="HF228" s="22">
        <v>100.4329</v>
      </c>
      <c r="HG228" s="22">
        <v>100.4329</v>
      </c>
      <c r="HH228" s="22">
        <v>100.4329</v>
      </c>
      <c r="HI228" s="22">
        <v>100.4329</v>
      </c>
      <c r="HJ228" s="22">
        <v>100.4329</v>
      </c>
      <c r="HK228" s="22">
        <v>100.2106</v>
      </c>
      <c r="HL228" s="22">
        <v>100.0308</v>
      </c>
      <c r="HM228" s="22">
        <v>100.0308</v>
      </c>
      <c r="HN228" s="22">
        <v>100.0308</v>
      </c>
      <c r="HO228" s="22">
        <v>100.0308</v>
      </c>
      <c r="HP228" s="22">
        <v>100.0308</v>
      </c>
      <c r="HQ228" s="22">
        <v>100</v>
      </c>
      <c r="HR228" s="22">
        <v>100</v>
      </c>
      <c r="HS228" s="167">
        <v>100</v>
      </c>
      <c r="HT228" s="22">
        <v>100</v>
      </c>
      <c r="HU228" s="4">
        <v>100</v>
      </c>
      <c r="HV228" s="4">
        <v>100</v>
      </c>
      <c r="HW228" s="4">
        <v>100.0093</v>
      </c>
      <c r="HX228" s="4">
        <v>100.0093</v>
      </c>
      <c r="HY228" s="4">
        <v>100.0093</v>
      </c>
      <c r="HZ228" s="4">
        <v>100.0093</v>
      </c>
      <c r="IA228" s="4">
        <v>100.0093</v>
      </c>
      <c r="IB228" s="4">
        <v>100.0093</v>
      </c>
      <c r="IC228" s="4">
        <v>100.0462</v>
      </c>
      <c r="ID228" s="4">
        <v>100.1347</v>
      </c>
      <c r="IE228" s="4">
        <v>100.1347</v>
      </c>
      <c r="IF228" s="4">
        <v>100.1347</v>
      </c>
      <c r="IG228" s="4">
        <v>100.1347</v>
      </c>
      <c r="IH228" s="4">
        <v>100.1347</v>
      </c>
      <c r="II228" s="4">
        <v>100.5979</v>
      </c>
      <c r="IJ228" s="28">
        <v>100.5979</v>
      </c>
    </row>
    <row r="229" spans="1:244" s="94" customFormat="1" ht="11.1" customHeight="1" x14ac:dyDescent="0.2">
      <c r="A229" s="95" t="s">
        <v>2441</v>
      </c>
      <c r="B229"/>
      <c r="C229" t="s">
        <v>5678</v>
      </c>
      <c r="D229" s="46" t="s">
        <v>137</v>
      </c>
      <c r="E229" s="58"/>
      <c r="F229" s="34"/>
      <c r="G229" s="34"/>
      <c r="H229" s="34"/>
      <c r="I229" s="34" t="str">
        <f>IF(LEFT($J$1,1)="1",VLOOKUP($A229,PPI_IPI_PGA_PGAI!$A:$I,2,FALSE),IF(LEFT($J$1,1)="2",VLOOKUP($A229,PPI_IPI_PGA_PGAI!$A:$I,3,FALSE),IF(LEFT($J$1,1)="3",VLOOKUP($A229,PPI_IPI_PGA_PGAI!$A:$I,4,FALSE),VLOOKUP($A229,PPI_IPI_PGA_PGAI!$A:$I,5,FALSE))))</f>
        <v>Maschinen für sonstige bestimmte Wirtschaftszweige</v>
      </c>
      <c r="J229" s="34"/>
      <c r="K229" s="34"/>
      <c r="L229" s="34"/>
      <c r="M229" s="34"/>
      <c r="N229" s="191"/>
      <c r="O229" s="5">
        <v>0.90439999999999998</v>
      </c>
      <c r="P229" s="22">
        <v>95.457499999999996</v>
      </c>
      <c r="Q229" s="22">
        <v>95.457499999999996</v>
      </c>
      <c r="R229" s="22">
        <v>95.457499999999996</v>
      </c>
      <c r="S229" s="22">
        <v>95.457499999999996</v>
      </c>
      <c r="T229" s="22">
        <v>95.457499999999996</v>
      </c>
      <c r="U229" s="22">
        <v>95.231800000000007</v>
      </c>
      <c r="V229" s="22">
        <v>95.231800000000007</v>
      </c>
      <c r="W229" s="22">
        <v>95.231800000000007</v>
      </c>
      <c r="X229" s="22">
        <v>95.231800000000007</v>
      </c>
      <c r="Y229" s="22">
        <v>95.231800000000007</v>
      </c>
      <c r="Z229" s="22">
        <v>95.231800000000007</v>
      </c>
      <c r="AA229" s="22">
        <v>96.689099999999996</v>
      </c>
      <c r="AB229" s="22">
        <v>96.689099999999996</v>
      </c>
      <c r="AC229" s="22">
        <v>96.689099999999996</v>
      </c>
      <c r="AD229" s="22">
        <v>96.689099999999996</v>
      </c>
      <c r="AE229" s="22">
        <v>96.689099999999996</v>
      </c>
      <c r="AF229" s="22">
        <v>96.689099999999996</v>
      </c>
      <c r="AG229" s="22">
        <v>96.773499999999999</v>
      </c>
      <c r="AH229" s="22">
        <v>96.773499999999999</v>
      </c>
      <c r="AI229" s="22">
        <v>96.773499999999999</v>
      </c>
      <c r="AJ229" s="22">
        <v>96.773499999999999</v>
      </c>
      <c r="AK229" s="22">
        <v>96.773499999999999</v>
      </c>
      <c r="AL229" s="22">
        <v>96.773499999999999</v>
      </c>
      <c r="AM229" s="22">
        <v>97.601900000000001</v>
      </c>
      <c r="AN229" s="22">
        <v>97.601900000000001</v>
      </c>
      <c r="AO229" s="22">
        <v>97.601900000000001</v>
      </c>
      <c r="AP229" s="22">
        <v>97.601900000000001</v>
      </c>
      <c r="AQ229" s="22">
        <v>97.601900000000001</v>
      </c>
      <c r="AR229" s="22">
        <v>97.601900000000001</v>
      </c>
      <c r="AS229" s="22">
        <v>97.244699999999995</v>
      </c>
      <c r="AT229" s="22">
        <v>97.189899999999994</v>
      </c>
      <c r="AU229" s="22">
        <v>97.189899999999994</v>
      </c>
      <c r="AV229" s="22">
        <v>97.189899999999994</v>
      </c>
      <c r="AW229" s="22">
        <v>97.189899999999994</v>
      </c>
      <c r="AX229" s="22">
        <v>97.189899999999994</v>
      </c>
      <c r="AY229" s="22">
        <v>97.938800000000001</v>
      </c>
      <c r="AZ229" s="22">
        <v>97.938800000000001</v>
      </c>
      <c r="BA229" s="22">
        <v>97.938800000000001</v>
      </c>
      <c r="BB229" s="22">
        <v>97.938800000000001</v>
      </c>
      <c r="BC229" s="22">
        <v>97.938800000000001</v>
      </c>
      <c r="BD229" s="22">
        <v>97.938800000000001</v>
      </c>
      <c r="BE229" s="22">
        <v>97.664599999999993</v>
      </c>
      <c r="BF229" s="22">
        <v>97.664599999999993</v>
      </c>
      <c r="BG229" s="22">
        <v>97.664599999999993</v>
      </c>
      <c r="BH229" s="22">
        <v>97.664599999999993</v>
      </c>
      <c r="BI229" s="22">
        <v>97.664599999999993</v>
      </c>
      <c r="BJ229" s="22">
        <v>97.664599999999993</v>
      </c>
      <c r="BK229" s="22">
        <v>97.297899999999998</v>
      </c>
      <c r="BL229" s="22">
        <v>97.297899999999998</v>
      </c>
      <c r="BM229" s="22">
        <v>97.297899999999998</v>
      </c>
      <c r="BN229" s="22">
        <v>97.297899999999998</v>
      </c>
      <c r="BO229" s="22">
        <v>97.297899999999998</v>
      </c>
      <c r="BP229" s="22">
        <v>97.297899999999998</v>
      </c>
      <c r="BQ229" s="22">
        <v>97.947999999999993</v>
      </c>
      <c r="BR229" s="22">
        <v>97.947999999999993</v>
      </c>
      <c r="BS229" s="22">
        <v>97.947999999999993</v>
      </c>
      <c r="BT229" s="22">
        <v>97.947999999999993</v>
      </c>
      <c r="BU229" s="22">
        <v>97.947999999999993</v>
      </c>
      <c r="BV229" s="22">
        <v>97.947999999999993</v>
      </c>
      <c r="BW229" s="22">
        <v>98.059600000000003</v>
      </c>
      <c r="BX229" s="22">
        <v>98.059600000000003</v>
      </c>
      <c r="BY229" s="22">
        <v>98.059600000000003</v>
      </c>
      <c r="BZ229" s="22">
        <v>98.059600000000003</v>
      </c>
      <c r="CA229" s="22">
        <v>98.059600000000003</v>
      </c>
      <c r="CB229" s="22">
        <v>98.059600000000003</v>
      </c>
      <c r="CC229" s="22">
        <v>97.977099999999993</v>
      </c>
      <c r="CD229" s="22">
        <v>97.977099999999993</v>
      </c>
      <c r="CE229" s="22">
        <v>97.977099999999993</v>
      </c>
      <c r="CF229" s="22">
        <v>97.977099999999993</v>
      </c>
      <c r="CG229" s="22">
        <v>97.977099999999993</v>
      </c>
      <c r="CH229" s="22">
        <v>97.977099999999993</v>
      </c>
      <c r="CI229" s="22">
        <v>98.205600000000004</v>
      </c>
      <c r="CJ229" s="22">
        <v>98.266300000000001</v>
      </c>
      <c r="CK229" s="22">
        <v>98.266300000000001</v>
      </c>
      <c r="CL229" s="22">
        <v>98.266300000000001</v>
      </c>
      <c r="CM229" s="22">
        <v>98.266300000000001</v>
      </c>
      <c r="CN229" s="22">
        <v>98.266300000000001</v>
      </c>
      <c r="CO229" s="22">
        <v>98.059899999999999</v>
      </c>
      <c r="CP229" s="22">
        <v>98.576800000000006</v>
      </c>
      <c r="CQ229" s="22">
        <v>98.576800000000006</v>
      </c>
      <c r="CR229" s="22">
        <v>98.576800000000006</v>
      </c>
      <c r="CS229" s="22">
        <v>98.576800000000006</v>
      </c>
      <c r="CT229" s="22">
        <v>98.576800000000006</v>
      </c>
      <c r="CU229" s="22">
        <v>97.507999999999996</v>
      </c>
      <c r="CV229" s="22">
        <v>97.507999999999996</v>
      </c>
      <c r="CW229" s="22">
        <v>97.507999999999996</v>
      </c>
      <c r="CX229" s="22">
        <v>97.507999999999996</v>
      </c>
      <c r="CY229" s="22">
        <v>97.507999999999996</v>
      </c>
      <c r="CZ229" s="22">
        <v>97.507999999999996</v>
      </c>
      <c r="DA229" s="22">
        <v>97.404300000000006</v>
      </c>
      <c r="DB229" s="22">
        <v>97.404300000000006</v>
      </c>
      <c r="DC229" s="22">
        <v>97.404300000000006</v>
      </c>
      <c r="DD229" s="22">
        <v>97.404300000000006</v>
      </c>
      <c r="DE229" s="22">
        <v>97.404300000000006</v>
      </c>
      <c r="DF229" s="22">
        <v>97.404300000000006</v>
      </c>
      <c r="DG229" s="22">
        <v>99.82</v>
      </c>
      <c r="DH229" s="22">
        <v>99.82</v>
      </c>
      <c r="DI229" s="22">
        <v>99.82</v>
      </c>
      <c r="DJ229" s="22">
        <v>99.82</v>
      </c>
      <c r="DK229" s="22">
        <v>99.82</v>
      </c>
      <c r="DL229" s="22">
        <v>99.82</v>
      </c>
      <c r="DM229" s="22">
        <v>100.3275</v>
      </c>
      <c r="DN229" s="22">
        <v>98.988100000000003</v>
      </c>
      <c r="DO229" s="22">
        <v>98.988100000000003</v>
      </c>
      <c r="DP229" s="22">
        <v>98.988100000000003</v>
      </c>
      <c r="DQ229" s="22">
        <v>98.988100000000003</v>
      </c>
      <c r="DR229" s="22">
        <v>98.988100000000003</v>
      </c>
      <c r="DS229" s="22">
        <v>101.05670000000001</v>
      </c>
      <c r="DT229" s="22">
        <v>101.05670000000001</v>
      </c>
      <c r="DU229" s="22">
        <v>101.05670000000001</v>
      </c>
      <c r="DV229" s="22">
        <v>101.05670000000001</v>
      </c>
      <c r="DW229" s="22">
        <v>101.05670000000001</v>
      </c>
      <c r="DX229" s="22">
        <v>101.05670000000001</v>
      </c>
      <c r="DY229" s="22">
        <v>101.00879999999999</v>
      </c>
      <c r="DZ229" s="22">
        <v>101.3323</v>
      </c>
      <c r="EA229" s="22">
        <v>101.3323</v>
      </c>
      <c r="EB229" s="22">
        <v>101.3323</v>
      </c>
      <c r="EC229" s="22">
        <v>101.3323</v>
      </c>
      <c r="ED229" s="22">
        <v>101.3323</v>
      </c>
      <c r="EE229" s="22">
        <v>102.1379</v>
      </c>
      <c r="EF229" s="22">
        <v>101.4937</v>
      </c>
      <c r="EG229" s="22">
        <v>101.4937</v>
      </c>
      <c r="EH229" s="22">
        <v>101.4937</v>
      </c>
      <c r="EI229" s="22">
        <v>101.4937</v>
      </c>
      <c r="EJ229" s="22">
        <v>101.4937</v>
      </c>
      <c r="EK229" s="22">
        <v>101.7355</v>
      </c>
      <c r="EL229" s="22">
        <v>101.7355</v>
      </c>
      <c r="EM229" s="22">
        <v>101.7355</v>
      </c>
      <c r="EN229" s="22">
        <v>101.7355</v>
      </c>
      <c r="EO229" s="22">
        <v>101.7355</v>
      </c>
      <c r="EP229" s="22">
        <v>101.7355</v>
      </c>
      <c r="EQ229" s="22">
        <v>101.6148</v>
      </c>
      <c r="ER229" s="22">
        <v>101.6148</v>
      </c>
      <c r="ES229" s="22">
        <v>101.6148</v>
      </c>
      <c r="ET229" s="22">
        <v>101.6148</v>
      </c>
      <c r="EU229" s="22">
        <v>101.6148</v>
      </c>
      <c r="EV229" s="22">
        <v>101.6148</v>
      </c>
      <c r="EW229" s="22">
        <v>101.95529999999999</v>
      </c>
      <c r="EX229" s="22">
        <v>101.95529999999999</v>
      </c>
      <c r="EY229" s="22">
        <v>101.95529999999999</v>
      </c>
      <c r="EZ229" s="22">
        <v>101.95529999999999</v>
      </c>
      <c r="FA229" s="22">
        <v>101.95529999999999</v>
      </c>
      <c r="FB229" s="22">
        <v>101.95529999999999</v>
      </c>
      <c r="FC229" s="22">
        <v>96.580200000000005</v>
      </c>
      <c r="FD229" s="22">
        <v>96.580200000000005</v>
      </c>
      <c r="FE229" s="22">
        <v>96.580200000000005</v>
      </c>
      <c r="FF229" s="22">
        <v>96.580200000000005</v>
      </c>
      <c r="FG229" s="22">
        <v>96.580200000000005</v>
      </c>
      <c r="FH229" s="22">
        <v>96.580200000000005</v>
      </c>
      <c r="FI229" s="22">
        <v>96.8142</v>
      </c>
      <c r="FJ229" s="22">
        <v>96.8142</v>
      </c>
      <c r="FK229" s="22">
        <v>96.8142</v>
      </c>
      <c r="FL229" s="22">
        <v>96.8142</v>
      </c>
      <c r="FM229" s="22">
        <v>96.8142</v>
      </c>
      <c r="FN229" s="22">
        <v>96.8142</v>
      </c>
      <c r="FO229" s="22">
        <v>96.890699999999995</v>
      </c>
      <c r="FP229" s="22">
        <v>96.891999999999996</v>
      </c>
      <c r="FQ229" s="22">
        <v>96.891999999999996</v>
      </c>
      <c r="FR229" s="22">
        <v>96.891999999999996</v>
      </c>
      <c r="FS229" s="22">
        <v>96.891999999999996</v>
      </c>
      <c r="FT229" s="22">
        <v>96.891999999999996</v>
      </c>
      <c r="FU229" s="22">
        <v>96.746799999999993</v>
      </c>
      <c r="FV229" s="22">
        <v>96.727800000000002</v>
      </c>
      <c r="FW229" s="22">
        <v>96.727800000000002</v>
      </c>
      <c r="FX229" s="22">
        <v>96.727800000000002</v>
      </c>
      <c r="FY229" s="22">
        <v>96.727800000000002</v>
      </c>
      <c r="FZ229" s="22">
        <v>96.727800000000002</v>
      </c>
      <c r="GA229" s="22">
        <v>96.500600000000006</v>
      </c>
      <c r="GB229" s="22">
        <v>96.882199999999997</v>
      </c>
      <c r="GC229" s="22">
        <v>96.882199999999997</v>
      </c>
      <c r="GD229" s="22">
        <v>96.882199999999997</v>
      </c>
      <c r="GE229" s="22">
        <v>96.882199999999997</v>
      </c>
      <c r="GF229" s="22">
        <v>96.882199999999997</v>
      </c>
      <c r="GG229" s="22">
        <v>98.145099999999999</v>
      </c>
      <c r="GH229" s="22">
        <v>98.768100000000004</v>
      </c>
      <c r="GI229" s="22">
        <v>98.768100000000004</v>
      </c>
      <c r="GJ229" s="22">
        <v>98.768100000000004</v>
      </c>
      <c r="GK229" s="22">
        <v>98.768100000000004</v>
      </c>
      <c r="GL229" s="22">
        <v>98.768100000000004</v>
      </c>
      <c r="GM229" s="22">
        <v>99.498800000000003</v>
      </c>
      <c r="GN229" s="22">
        <v>99.498800000000003</v>
      </c>
      <c r="GO229" s="22">
        <v>99.498800000000003</v>
      </c>
      <c r="GP229" s="22">
        <v>99.498800000000003</v>
      </c>
      <c r="GQ229" s="22">
        <v>99.498800000000003</v>
      </c>
      <c r="GR229" s="22">
        <v>99.498800000000003</v>
      </c>
      <c r="GS229" s="22">
        <v>98.7804</v>
      </c>
      <c r="GT229" s="22">
        <v>98.7804</v>
      </c>
      <c r="GU229" s="22">
        <v>98.7804</v>
      </c>
      <c r="GV229" s="22">
        <v>98.7804</v>
      </c>
      <c r="GW229" s="22">
        <v>98.7804</v>
      </c>
      <c r="GX229" s="22">
        <v>98.7804</v>
      </c>
      <c r="GY229" s="22">
        <v>99.11</v>
      </c>
      <c r="GZ229" s="22">
        <v>99.1096</v>
      </c>
      <c r="HA229" s="22">
        <v>99.1096</v>
      </c>
      <c r="HB229" s="22">
        <v>99.1096</v>
      </c>
      <c r="HC229" s="22">
        <v>99.1096</v>
      </c>
      <c r="HD229" s="22">
        <v>99.1096</v>
      </c>
      <c r="HE229" s="22">
        <v>98.878600000000006</v>
      </c>
      <c r="HF229" s="22">
        <v>98.878600000000006</v>
      </c>
      <c r="HG229" s="22">
        <v>98.878600000000006</v>
      </c>
      <c r="HH229" s="22">
        <v>98.878600000000006</v>
      </c>
      <c r="HI229" s="22">
        <v>98.878600000000006</v>
      </c>
      <c r="HJ229" s="22">
        <v>98.878600000000006</v>
      </c>
      <c r="HK229" s="22">
        <v>98.98</v>
      </c>
      <c r="HL229" s="22">
        <v>98.922399999999996</v>
      </c>
      <c r="HM229" s="22">
        <v>98.922399999999996</v>
      </c>
      <c r="HN229" s="22">
        <v>98.922399999999996</v>
      </c>
      <c r="HO229" s="22">
        <v>98.922399999999996</v>
      </c>
      <c r="HP229" s="22">
        <v>98.922399999999996</v>
      </c>
      <c r="HQ229" s="22">
        <v>100.0851</v>
      </c>
      <c r="HR229" s="22">
        <v>100</v>
      </c>
      <c r="HS229" s="167">
        <v>100</v>
      </c>
      <c r="HT229" s="22">
        <v>100</v>
      </c>
      <c r="HU229" s="4">
        <v>100</v>
      </c>
      <c r="HV229" s="4">
        <v>100</v>
      </c>
      <c r="HW229" s="4">
        <v>101.5839</v>
      </c>
      <c r="HX229" s="4">
        <v>101.5839</v>
      </c>
      <c r="HY229" s="4">
        <v>101.5839</v>
      </c>
      <c r="HZ229" s="4">
        <v>101.5839</v>
      </c>
      <c r="IA229" s="4">
        <v>101.5839</v>
      </c>
      <c r="IB229" s="4">
        <v>101.5839</v>
      </c>
      <c r="IC229" s="4">
        <v>101.8411</v>
      </c>
      <c r="ID229" s="4">
        <v>101.8411</v>
      </c>
      <c r="IE229" s="4">
        <v>101.8411</v>
      </c>
      <c r="IF229" s="4">
        <v>101.8411</v>
      </c>
      <c r="IG229" s="4">
        <v>101.8411</v>
      </c>
      <c r="IH229" s="4">
        <v>101.8411</v>
      </c>
      <c r="II229" s="4">
        <v>102.57559999999999</v>
      </c>
      <c r="IJ229" s="28">
        <v>102.57559999999999</v>
      </c>
    </row>
    <row r="230" spans="1:244" s="94" customFormat="1" ht="11.1" customHeight="1" x14ac:dyDescent="0.2">
      <c r="A230" s="95" t="s">
        <v>2444</v>
      </c>
      <c r="B230"/>
      <c r="C230" t="s">
        <v>5679</v>
      </c>
      <c r="D230" s="46" t="s">
        <v>138</v>
      </c>
      <c r="E230" s="58"/>
      <c r="F230" s="34"/>
      <c r="G230" s="34" t="str">
        <f>IF(LEFT($J$1,1)="1",VLOOKUP($A230,PPI_IPI_PGA_PGAI!$A:$I,2,FALSE),IF(LEFT($J$1,1)="2",VLOOKUP($A230,PPI_IPI_PGA_PGAI!$A:$I,3,FALSE),IF(LEFT($J$1,1)="3",VLOOKUP($A230,PPI_IPI_PGA_PGAI!$A:$I,4,FALSE),VLOOKUP($A230,PPI_IPI_PGA_PGAI!$A:$I,5,FALSE))))</f>
        <v>Automobile und Automobilteile</v>
      </c>
      <c r="H230" s="34"/>
      <c r="I230" s="34"/>
      <c r="J230" s="34"/>
      <c r="K230" s="34"/>
      <c r="L230" s="34"/>
      <c r="M230" s="34"/>
      <c r="N230" s="191"/>
      <c r="O230" s="5">
        <v>0.3039</v>
      </c>
      <c r="P230" s="22">
        <v>102.3961</v>
      </c>
      <c r="Q230" s="22">
        <v>102.3961</v>
      </c>
      <c r="R230" s="22">
        <v>102.3961</v>
      </c>
      <c r="S230" s="22">
        <v>102.3961</v>
      </c>
      <c r="T230" s="22">
        <v>102.3961</v>
      </c>
      <c r="U230" s="22">
        <v>103.0775</v>
      </c>
      <c r="V230" s="22">
        <v>103.0775</v>
      </c>
      <c r="W230" s="22">
        <v>103.0775</v>
      </c>
      <c r="X230" s="22">
        <v>103.0775</v>
      </c>
      <c r="Y230" s="22">
        <v>103.0775</v>
      </c>
      <c r="Z230" s="22">
        <v>103.0775</v>
      </c>
      <c r="AA230" s="22">
        <v>100.95489999999999</v>
      </c>
      <c r="AB230" s="22">
        <v>100.95489999999999</v>
      </c>
      <c r="AC230" s="22">
        <v>100.95489999999999</v>
      </c>
      <c r="AD230" s="22">
        <v>100.95489999999999</v>
      </c>
      <c r="AE230" s="22">
        <v>100.95489999999999</v>
      </c>
      <c r="AF230" s="22">
        <v>100.95489999999999</v>
      </c>
      <c r="AG230" s="22">
        <v>102.1802</v>
      </c>
      <c r="AH230" s="22">
        <v>102.07550000000001</v>
      </c>
      <c r="AI230" s="22">
        <v>102.07550000000001</v>
      </c>
      <c r="AJ230" s="22">
        <v>102.07550000000001</v>
      </c>
      <c r="AK230" s="22">
        <v>102.07550000000001</v>
      </c>
      <c r="AL230" s="22">
        <v>102.07550000000001</v>
      </c>
      <c r="AM230" s="22">
        <v>103.40519999999999</v>
      </c>
      <c r="AN230" s="22">
        <v>103.40519999999999</v>
      </c>
      <c r="AO230" s="22">
        <v>103.40519999999999</v>
      </c>
      <c r="AP230" s="22">
        <v>103.40519999999999</v>
      </c>
      <c r="AQ230" s="22">
        <v>103.40519999999999</v>
      </c>
      <c r="AR230" s="22">
        <v>103.40519999999999</v>
      </c>
      <c r="AS230" s="22">
        <v>106.006</v>
      </c>
      <c r="AT230" s="22">
        <v>106.006</v>
      </c>
      <c r="AU230" s="22">
        <v>106.006</v>
      </c>
      <c r="AV230" s="22">
        <v>106.006</v>
      </c>
      <c r="AW230" s="22">
        <v>106.006</v>
      </c>
      <c r="AX230" s="22">
        <v>106.006</v>
      </c>
      <c r="AY230" s="22">
        <v>105.114</v>
      </c>
      <c r="AZ230" s="22">
        <v>105.114</v>
      </c>
      <c r="BA230" s="22">
        <v>105.114</v>
      </c>
      <c r="BB230" s="22">
        <v>105.114</v>
      </c>
      <c r="BC230" s="22">
        <v>105.114</v>
      </c>
      <c r="BD230" s="22">
        <v>105.114</v>
      </c>
      <c r="BE230" s="22">
        <v>105.75700000000001</v>
      </c>
      <c r="BF230" s="22">
        <v>105.75700000000001</v>
      </c>
      <c r="BG230" s="22">
        <v>105.75700000000001</v>
      </c>
      <c r="BH230" s="22">
        <v>105.75700000000001</v>
      </c>
      <c r="BI230" s="22">
        <v>105.75700000000001</v>
      </c>
      <c r="BJ230" s="22">
        <v>105.75700000000001</v>
      </c>
      <c r="BK230" s="22">
        <v>107.0311</v>
      </c>
      <c r="BL230" s="22">
        <v>107.0311</v>
      </c>
      <c r="BM230" s="22">
        <v>107.0311</v>
      </c>
      <c r="BN230" s="22">
        <v>107.0311</v>
      </c>
      <c r="BO230" s="22">
        <v>107.0311</v>
      </c>
      <c r="BP230" s="22">
        <v>107.0311</v>
      </c>
      <c r="BQ230" s="22">
        <v>107.5043</v>
      </c>
      <c r="BR230" s="22">
        <v>107.5043</v>
      </c>
      <c r="BS230" s="22">
        <v>107.5043</v>
      </c>
      <c r="BT230" s="22">
        <v>107.5043</v>
      </c>
      <c r="BU230" s="22">
        <v>107.5043</v>
      </c>
      <c r="BV230" s="22">
        <v>107.5043</v>
      </c>
      <c r="BW230" s="22">
        <v>107.376</v>
      </c>
      <c r="BX230" s="22">
        <v>107.376</v>
      </c>
      <c r="BY230" s="22">
        <v>107.376</v>
      </c>
      <c r="BZ230" s="22">
        <v>107.376</v>
      </c>
      <c r="CA230" s="22">
        <v>107.376</v>
      </c>
      <c r="CB230" s="22">
        <v>107.376</v>
      </c>
      <c r="CC230" s="22">
        <v>106.8652</v>
      </c>
      <c r="CD230" s="22">
        <v>106.8652</v>
      </c>
      <c r="CE230" s="22">
        <v>106.8652</v>
      </c>
      <c r="CF230" s="22">
        <v>106.8652</v>
      </c>
      <c r="CG230" s="22">
        <v>106.8652</v>
      </c>
      <c r="CH230" s="22">
        <v>106.8652</v>
      </c>
      <c r="CI230" s="22">
        <v>101.7831</v>
      </c>
      <c r="CJ230" s="22">
        <v>101.9413</v>
      </c>
      <c r="CK230" s="22">
        <v>101.9413</v>
      </c>
      <c r="CL230" s="22">
        <v>101.9413</v>
      </c>
      <c r="CM230" s="22">
        <v>101.9413</v>
      </c>
      <c r="CN230" s="22">
        <v>101.9413</v>
      </c>
      <c r="CO230" s="22">
        <v>101.99769999999999</v>
      </c>
      <c r="CP230" s="22">
        <v>101.99769999999999</v>
      </c>
      <c r="CQ230" s="22">
        <v>101.99769999999999</v>
      </c>
      <c r="CR230" s="22">
        <v>101.99769999999999</v>
      </c>
      <c r="CS230" s="22">
        <v>101.99769999999999</v>
      </c>
      <c r="CT230" s="22">
        <v>101.99769999999999</v>
      </c>
      <c r="CU230" s="22">
        <v>102.158</v>
      </c>
      <c r="CV230" s="22">
        <v>102.158</v>
      </c>
      <c r="CW230" s="22">
        <v>102.158</v>
      </c>
      <c r="CX230" s="22">
        <v>102.158</v>
      </c>
      <c r="CY230" s="22">
        <v>102.158</v>
      </c>
      <c r="CZ230" s="22">
        <v>102.158</v>
      </c>
      <c r="DA230" s="22">
        <v>101.2727</v>
      </c>
      <c r="DB230" s="22">
        <v>101.2727</v>
      </c>
      <c r="DC230" s="22">
        <v>101.2727</v>
      </c>
      <c r="DD230" s="22">
        <v>101.2727</v>
      </c>
      <c r="DE230" s="22">
        <v>101.2727</v>
      </c>
      <c r="DF230" s="22">
        <v>101.2727</v>
      </c>
      <c r="DG230" s="22">
        <v>101.12</v>
      </c>
      <c r="DH230" s="22">
        <v>101.12</v>
      </c>
      <c r="DI230" s="22">
        <v>101.12</v>
      </c>
      <c r="DJ230" s="22">
        <v>101.12</v>
      </c>
      <c r="DK230" s="22">
        <v>101.12</v>
      </c>
      <c r="DL230" s="22">
        <v>101.12</v>
      </c>
      <c r="DM230" s="22">
        <v>100.6965</v>
      </c>
      <c r="DN230" s="22">
        <v>100.6965</v>
      </c>
      <c r="DO230" s="22">
        <v>100.6965</v>
      </c>
      <c r="DP230" s="22">
        <v>100.6965</v>
      </c>
      <c r="DQ230" s="22">
        <v>100.6965</v>
      </c>
      <c r="DR230" s="22">
        <v>100.6965</v>
      </c>
      <c r="DS230" s="22">
        <v>101.0993</v>
      </c>
      <c r="DT230" s="22">
        <v>101.0993</v>
      </c>
      <c r="DU230" s="22">
        <v>101.0993</v>
      </c>
      <c r="DV230" s="22">
        <v>101.0993</v>
      </c>
      <c r="DW230" s="22">
        <v>101.0993</v>
      </c>
      <c r="DX230" s="22">
        <v>101.0993</v>
      </c>
      <c r="DY230" s="22">
        <v>101.10420000000001</v>
      </c>
      <c r="DZ230" s="22">
        <v>101.10420000000001</v>
      </c>
      <c r="EA230" s="22">
        <v>101.10420000000001</v>
      </c>
      <c r="EB230" s="22">
        <v>101.10420000000001</v>
      </c>
      <c r="EC230" s="22">
        <v>101.10420000000001</v>
      </c>
      <c r="ED230" s="22">
        <v>101.10420000000001</v>
      </c>
      <c r="EE230" s="22">
        <v>103.82129999999999</v>
      </c>
      <c r="EF230" s="22">
        <v>103.82129999999999</v>
      </c>
      <c r="EG230" s="22">
        <v>103.82129999999999</v>
      </c>
      <c r="EH230" s="22">
        <v>103.82129999999999</v>
      </c>
      <c r="EI230" s="22">
        <v>103.82129999999999</v>
      </c>
      <c r="EJ230" s="22">
        <v>103.82129999999999</v>
      </c>
      <c r="EK230" s="22">
        <v>104.5427</v>
      </c>
      <c r="EL230" s="22">
        <v>104.5427</v>
      </c>
      <c r="EM230" s="22">
        <v>104.5427</v>
      </c>
      <c r="EN230" s="22">
        <v>104.5427</v>
      </c>
      <c r="EO230" s="22">
        <v>104.5427</v>
      </c>
      <c r="EP230" s="22">
        <v>104.5427</v>
      </c>
      <c r="EQ230" s="22">
        <v>104.2175</v>
      </c>
      <c r="ER230" s="22">
        <v>104.2175</v>
      </c>
      <c r="ES230" s="22">
        <v>104.2175</v>
      </c>
      <c r="ET230" s="22">
        <v>104.2175</v>
      </c>
      <c r="EU230" s="22">
        <v>104.2175</v>
      </c>
      <c r="EV230" s="22">
        <v>104.2175</v>
      </c>
      <c r="EW230" s="22">
        <v>104.21299999999999</v>
      </c>
      <c r="EX230" s="22">
        <v>104.21299999999999</v>
      </c>
      <c r="EY230" s="22">
        <v>104.21299999999999</v>
      </c>
      <c r="EZ230" s="22">
        <v>104.21299999999999</v>
      </c>
      <c r="FA230" s="22">
        <v>104.21299999999999</v>
      </c>
      <c r="FB230" s="22">
        <v>104.21299999999999</v>
      </c>
      <c r="FC230" s="22">
        <v>99.452100000000002</v>
      </c>
      <c r="FD230" s="22">
        <v>99.452100000000002</v>
      </c>
      <c r="FE230" s="22">
        <v>99.452100000000002</v>
      </c>
      <c r="FF230" s="22">
        <v>99.452100000000002</v>
      </c>
      <c r="FG230" s="22">
        <v>99.452100000000002</v>
      </c>
      <c r="FH230" s="22">
        <v>99.452100000000002</v>
      </c>
      <c r="FI230" s="22">
        <v>101.334</v>
      </c>
      <c r="FJ230" s="22">
        <v>101.334</v>
      </c>
      <c r="FK230" s="22">
        <v>101.334</v>
      </c>
      <c r="FL230" s="22">
        <v>101.334</v>
      </c>
      <c r="FM230" s="22">
        <v>101.334</v>
      </c>
      <c r="FN230" s="22">
        <v>101.7407</v>
      </c>
      <c r="FO230" s="22">
        <v>101.7407</v>
      </c>
      <c r="FP230" s="22">
        <v>101.7407</v>
      </c>
      <c r="FQ230" s="22">
        <v>100.5471</v>
      </c>
      <c r="FR230" s="22">
        <v>100.5471</v>
      </c>
      <c r="FS230" s="22">
        <v>100.5471</v>
      </c>
      <c r="FT230" s="22">
        <v>100.5333</v>
      </c>
      <c r="FU230" s="22">
        <v>100.5333</v>
      </c>
      <c r="FV230" s="22">
        <v>100.5333</v>
      </c>
      <c r="FW230" s="22">
        <v>98.833200000000005</v>
      </c>
      <c r="FX230" s="22">
        <v>98.833200000000005</v>
      </c>
      <c r="FY230" s="22">
        <v>98.833200000000005</v>
      </c>
      <c r="FZ230" s="22">
        <v>97.776899999999998</v>
      </c>
      <c r="GA230" s="22">
        <v>97.776899999999998</v>
      </c>
      <c r="GB230" s="22">
        <v>97.776899999999998</v>
      </c>
      <c r="GC230" s="22">
        <v>99.581599999999995</v>
      </c>
      <c r="GD230" s="22">
        <v>99.581599999999995</v>
      </c>
      <c r="GE230" s="22">
        <v>99.581599999999995</v>
      </c>
      <c r="GF230" s="22">
        <v>103.4171</v>
      </c>
      <c r="GG230" s="22">
        <v>103.4171</v>
      </c>
      <c r="GH230" s="22">
        <v>103.4171</v>
      </c>
      <c r="GI230" s="22">
        <v>105.77030000000001</v>
      </c>
      <c r="GJ230" s="22">
        <v>105.77030000000001</v>
      </c>
      <c r="GK230" s="22">
        <v>105.77030000000001</v>
      </c>
      <c r="GL230" s="22">
        <v>104.9662</v>
      </c>
      <c r="GM230" s="22">
        <v>104.9662</v>
      </c>
      <c r="GN230" s="22">
        <v>104.9662</v>
      </c>
      <c r="GO230" s="22">
        <v>105.1236</v>
      </c>
      <c r="GP230" s="22">
        <v>105.1236</v>
      </c>
      <c r="GQ230" s="22">
        <v>105.1236</v>
      </c>
      <c r="GR230" s="22">
        <v>103.25700000000001</v>
      </c>
      <c r="GS230" s="22">
        <v>103.25700000000001</v>
      </c>
      <c r="GT230" s="22">
        <v>103.25700000000001</v>
      </c>
      <c r="GU230" s="22">
        <v>103.9699</v>
      </c>
      <c r="GV230" s="22">
        <v>103.9699</v>
      </c>
      <c r="GW230" s="22">
        <v>103.9699</v>
      </c>
      <c r="GX230" s="22">
        <v>104.30459999999999</v>
      </c>
      <c r="GY230" s="22">
        <v>104.30459999999999</v>
      </c>
      <c r="GZ230" s="22">
        <v>104.30459999999999</v>
      </c>
      <c r="HA230" s="22">
        <v>102.736</v>
      </c>
      <c r="HB230" s="22">
        <v>102.736</v>
      </c>
      <c r="HC230" s="22">
        <v>102.736</v>
      </c>
      <c r="HD230" s="22">
        <v>101.26560000000001</v>
      </c>
      <c r="HE230" s="22">
        <v>101.26560000000001</v>
      </c>
      <c r="HF230" s="22">
        <v>101.26560000000001</v>
      </c>
      <c r="HG230" s="22">
        <v>101.87690000000001</v>
      </c>
      <c r="HH230" s="22">
        <v>101.87690000000001</v>
      </c>
      <c r="HI230" s="22">
        <v>101.87690000000001</v>
      </c>
      <c r="HJ230" s="22">
        <v>98.569800000000001</v>
      </c>
      <c r="HK230" s="22">
        <v>98.569800000000001</v>
      </c>
      <c r="HL230" s="22">
        <v>98.569800000000001</v>
      </c>
      <c r="HM230" s="22">
        <v>98.885199999999998</v>
      </c>
      <c r="HN230" s="22">
        <v>98.885199999999998</v>
      </c>
      <c r="HO230" s="22">
        <v>98.885199999999998</v>
      </c>
      <c r="HP230" s="22">
        <v>99.670400000000001</v>
      </c>
      <c r="HQ230" s="22">
        <v>99.670400000000001</v>
      </c>
      <c r="HR230" s="22">
        <v>99.670400000000001</v>
      </c>
      <c r="HS230" s="167">
        <v>100</v>
      </c>
      <c r="HT230" s="22">
        <v>100</v>
      </c>
      <c r="HU230" s="4">
        <v>100</v>
      </c>
      <c r="HV230" s="4">
        <v>99.631500000000003</v>
      </c>
      <c r="HW230" s="4">
        <v>99.631500000000003</v>
      </c>
      <c r="HX230" s="4">
        <v>99.631500000000003</v>
      </c>
      <c r="HY230" s="4">
        <v>100.3747</v>
      </c>
      <c r="HZ230" s="4">
        <v>100.3747</v>
      </c>
      <c r="IA230" s="4">
        <v>100.3747</v>
      </c>
      <c r="IB230" s="4">
        <v>100.71120000000001</v>
      </c>
      <c r="IC230" s="4">
        <v>100.71120000000001</v>
      </c>
      <c r="ID230" s="4">
        <v>100.71120000000001</v>
      </c>
      <c r="IE230" s="4">
        <v>98.280100000000004</v>
      </c>
      <c r="IF230" s="4">
        <v>98.280100000000004</v>
      </c>
      <c r="IG230" s="4">
        <v>98.280100000000004</v>
      </c>
      <c r="IH230" s="4">
        <v>98.673900000000003</v>
      </c>
      <c r="II230" s="4">
        <v>98.673900000000003</v>
      </c>
      <c r="IJ230" s="28">
        <v>98.673900000000003</v>
      </c>
    </row>
    <row r="231" spans="1:244" s="94" customFormat="1" ht="11.1" customHeight="1" x14ac:dyDescent="0.2">
      <c r="A231" s="95" t="s">
        <v>2451</v>
      </c>
      <c r="B231"/>
      <c r="C231" t="s">
        <v>5680</v>
      </c>
      <c r="D231" s="46" t="s">
        <v>139</v>
      </c>
      <c r="E231" s="58"/>
      <c r="F231" s="34"/>
      <c r="G231" s="34" t="str">
        <f>IF(LEFT($J$1,1)="1",VLOOKUP($A231,PPI_IPI_PGA_PGAI!$A:$I,2,FALSE),IF(LEFT($J$1,1)="2",VLOOKUP($A231,PPI_IPI_PGA_PGAI!$A:$I,3,FALSE),IF(LEFT($J$1,1)="3",VLOOKUP($A231,PPI_IPI_PGA_PGAI!$A:$I,4,FALSE),VLOOKUP($A231,PPI_IPI_PGA_PGAI!$A:$I,5,FALSE))))</f>
        <v>Möbel</v>
      </c>
      <c r="H231" s="34"/>
      <c r="I231" s="34"/>
      <c r="J231" s="34"/>
      <c r="K231" s="34"/>
      <c r="L231" s="34"/>
      <c r="M231" s="34"/>
      <c r="N231" s="191"/>
      <c r="O231" s="5">
        <v>0.61560000000000004</v>
      </c>
      <c r="P231" s="22">
        <v>86.902600000000007</v>
      </c>
      <c r="Q231" s="22">
        <v>87.090400000000002</v>
      </c>
      <c r="R231" s="22">
        <v>87.090400000000002</v>
      </c>
      <c r="S231" s="22">
        <v>87.226200000000006</v>
      </c>
      <c r="T231" s="22">
        <v>87.226200000000006</v>
      </c>
      <c r="U231" s="22">
        <v>87.226200000000006</v>
      </c>
      <c r="V231" s="22">
        <v>87.205399999999997</v>
      </c>
      <c r="W231" s="22">
        <v>87.205399999999997</v>
      </c>
      <c r="X231" s="22">
        <v>87.205399999999997</v>
      </c>
      <c r="Y231" s="22">
        <v>87.066599999999994</v>
      </c>
      <c r="Z231" s="22">
        <v>87.066599999999994</v>
      </c>
      <c r="AA231" s="22">
        <v>87.066599999999994</v>
      </c>
      <c r="AB231" s="22">
        <v>87.066599999999994</v>
      </c>
      <c r="AC231" s="22">
        <v>87.085700000000003</v>
      </c>
      <c r="AD231" s="22">
        <v>87.085700000000003</v>
      </c>
      <c r="AE231" s="22">
        <v>87.426599999999993</v>
      </c>
      <c r="AF231" s="22">
        <v>87.426599999999993</v>
      </c>
      <c r="AG231" s="22">
        <v>87.426599999999993</v>
      </c>
      <c r="AH231" s="22">
        <v>87.940100000000001</v>
      </c>
      <c r="AI231" s="22">
        <v>87.940100000000001</v>
      </c>
      <c r="AJ231" s="22">
        <v>87.940100000000001</v>
      </c>
      <c r="AK231" s="22">
        <v>88.687100000000001</v>
      </c>
      <c r="AL231" s="22">
        <v>88.687100000000001</v>
      </c>
      <c r="AM231" s="22">
        <v>88.687100000000001</v>
      </c>
      <c r="AN231" s="22">
        <v>88.674400000000006</v>
      </c>
      <c r="AO231" s="22">
        <v>88.668999999999997</v>
      </c>
      <c r="AP231" s="22">
        <v>88.668999999999997</v>
      </c>
      <c r="AQ231" s="22">
        <v>88.736500000000007</v>
      </c>
      <c r="AR231" s="22">
        <v>88.736500000000007</v>
      </c>
      <c r="AS231" s="22">
        <v>88.736500000000007</v>
      </c>
      <c r="AT231" s="22">
        <v>88.7958</v>
      </c>
      <c r="AU231" s="22">
        <v>88.7958</v>
      </c>
      <c r="AV231" s="22">
        <v>88.7958</v>
      </c>
      <c r="AW231" s="22">
        <v>89.385900000000007</v>
      </c>
      <c r="AX231" s="22">
        <v>89.385900000000007</v>
      </c>
      <c r="AY231" s="22">
        <v>89.385900000000007</v>
      </c>
      <c r="AZ231" s="22">
        <v>89.422600000000003</v>
      </c>
      <c r="BA231" s="22">
        <v>89.625900000000001</v>
      </c>
      <c r="BB231" s="22">
        <v>89.625900000000001</v>
      </c>
      <c r="BC231" s="22">
        <v>90.021900000000002</v>
      </c>
      <c r="BD231" s="22">
        <v>90.021900000000002</v>
      </c>
      <c r="BE231" s="22">
        <v>90.021900000000002</v>
      </c>
      <c r="BF231" s="22">
        <v>90.022000000000006</v>
      </c>
      <c r="BG231" s="22">
        <v>90.022000000000006</v>
      </c>
      <c r="BH231" s="22">
        <v>90.022000000000006</v>
      </c>
      <c r="BI231" s="22">
        <v>91.422600000000003</v>
      </c>
      <c r="BJ231" s="22">
        <v>91.422600000000003</v>
      </c>
      <c r="BK231" s="22">
        <v>91.422600000000003</v>
      </c>
      <c r="BL231" s="22">
        <v>91.459500000000006</v>
      </c>
      <c r="BM231" s="22">
        <v>92.597999999999999</v>
      </c>
      <c r="BN231" s="22">
        <v>92.597999999999999</v>
      </c>
      <c r="BO231" s="22">
        <v>93.086500000000001</v>
      </c>
      <c r="BP231" s="22">
        <v>93.086500000000001</v>
      </c>
      <c r="BQ231" s="22">
        <v>93.086500000000001</v>
      </c>
      <c r="BR231" s="22">
        <v>93.182199999999995</v>
      </c>
      <c r="BS231" s="22">
        <v>93.182199999999995</v>
      </c>
      <c r="BT231" s="22">
        <v>93.182199999999995</v>
      </c>
      <c r="BU231" s="22">
        <v>94.285399999999996</v>
      </c>
      <c r="BV231" s="22">
        <v>94.285399999999996</v>
      </c>
      <c r="BW231" s="22">
        <v>94.285399999999996</v>
      </c>
      <c r="BX231" s="22">
        <v>94.286699999999996</v>
      </c>
      <c r="BY231" s="22">
        <v>95.199700000000007</v>
      </c>
      <c r="BZ231" s="22">
        <v>95.199700000000007</v>
      </c>
      <c r="CA231" s="22">
        <v>95.226399999999998</v>
      </c>
      <c r="CB231" s="22">
        <v>95.226399999999998</v>
      </c>
      <c r="CC231" s="22">
        <v>95.226399999999998</v>
      </c>
      <c r="CD231" s="22">
        <v>95.825900000000004</v>
      </c>
      <c r="CE231" s="22">
        <v>95.825900000000004</v>
      </c>
      <c r="CF231" s="22">
        <v>95.825900000000004</v>
      </c>
      <c r="CG231" s="22">
        <v>97.906499999999994</v>
      </c>
      <c r="CH231" s="22">
        <v>97.906499999999994</v>
      </c>
      <c r="CI231" s="22">
        <v>97.906499999999994</v>
      </c>
      <c r="CJ231" s="22">
        <v>97.901899999999998</v>
      </c>
      <c r="CK231" s="22">
        <v>98.409199999999998</v>
      </c>
      <c r="CL231" s="22">
        <v>98.409199999999998</v>
      </c>
      <c r="CM231" s="22">
        <v>98.352599999999995</v>
      </c>
      <c r="CN231" s="22">
        <v>98.352599999999995</v>
      </c>
      <c r="CO231" s="22">
        <v>98.352599999999995</v>
      </c>
      <c r="CP231" s="22">
        <v>98.322299999999998</v>
      </c>
      <c r="CQ231" s="22">
        <v>98.322299999999998</v>
      </c>
      <c r="CR231" s="22">
        <v>98.322299999999998</v>
      </c>
      <c r="CS231" s="22">
        <v>98.348299999999995</v>
      </c>
      <c r="CT231" s="22">
        <v>98.348299999999995</v>
      </c>
      <c r="CU231" s="22">
        <v>98.348299999999995</v>
      </c>
      <c r="CV231" s="22">
        <v>98.323700000000002</v>
      </c>
      <c r="CW231" s="22">
        <v>98.336200000000005</v>
      </c>
      <c r="CX231" s="22">
        <v>98.336200000000005</v>
      </c>
      <c r="CY231" s="22">
        <v>97.926400000000001</v>
      </c>
      <c r="CZ231" s="22">
        <v>97.926400000000001</v>
      </c>
      <c r="DA231" s="22">
        <v>97.926400000000001</v>
      </c>
      <c r="DB231" s="22">
        <v>97.884200000000007</v>
      </c>
      <c r="DC231" s="22">
        <v>97.884200000000007</v>
      </c>
      <c r="DD231" s="22">
        <v>98.703599999999994</v>
      </c>
      <c r="DE231" s="22">
        <v>98.703599999999994</v>
      </c>
      <c r="DF231" s="22">
        <v>98.703599999999994</v>
      </c>
      <c r="DG231" s="22">
        <v>99.1875</v>
      </c>
      <c r="DH231" s="22">
        <v>99.1875</v>
      </c>
      <c r="DI231" s="22">
        <v>99.1875</v>
      </c>
      <c r="DJ231" s="22">
        <v>98.989599999999996</v>
      </c>
      <c r="DK231" s="22">
        <v>98.989599999999996</v>
      </c>
      <c r="DL231" s="22">
        <v>98.989599999999996</v>
      </c>
      <c r="DM231" s="22">
        <v>98.582599999999999</v>
      </c>
      <c r="DN231" s="22">
        <v>98.582599999999999</v>
      </c>
      <c r="DO231" s="22">
        <v>98.582599999999999</v>
      </c>
      <c r="DP231" s="22">
        <v>98.510800000000003</v>
      </c>
      <c r="DQ231" s="22">
        <v>98.510800000000003</v>
      </c>
      <c r="DR231" s="22">
        <v>98.510800000000003</v>
      </c>
      <c r="DS231" s="22">
        <v>97.683499999999995</v>
      </c>
      <c r="DT231" s="22">
        <v>97.683499999999995</v>
      </c>
      <c r="DU231" s="22">
        <v>97.683499999999995</v>
      </c>
      <c r="DV231" s="22">
        <v>97.901600000000002</v>
      </c>
      <c r="DW231" s="22">
        <v>97.901600000000002</v>
      </c>
      <c r="DX231" s="22">
        <v>97.901600000000002</v>
      </c>
      <c r="DY231" s="22">
        <v>97.871399999999994</v>
      </c>
      <c r="DZ231" s="22">
        <v>97.871399999999994</v>
      </c>
      <c r="EA231" s="22">
        <v>97.871399999999994</v>
      </c>
      <c r="EB231" s="22">
        <v>97.993600000000001</v>
      </c>
      <c r="EC231" s="22">
        <v>97.993600000000001</v>
      </c>
      <c r="ED231" s="22">
        <v>97.993600000000001</v>
      </c>
      <c r="EE231" s="22">
        <v>98.398399999999995</v>
      </c>
      <c r="EF231" s="22">
        <v>98.398399999999995</v>
      </c>
      <c r="EG231" s="22">
        <v>98.398399999999995</v>
      </c>
      <c r="EH231" s="22">
        <v>98.789199999999994</v>
      </c>
      <c r="EI231" s="22">
        <v>98.789199999999994</v>
      </c>
      <c r="EJ231" s="22">
        <v>98.789199999999994</v>
      </c>
      <c r="EK231" s="22">
        <v>98.615899999999996</v>
      </c>
      <c r="EL231" s="22">
        <v>98.615899999999996</v>
      </c>
      <c r="EM231" s="22">
        <v>98.615899999999996</v>
      </c>
      <c r="EN231" s="22">
        <v>99.380899999999997</v>
      </c>
      <c r="EO231" s="22">
        <v>99.380899999999997</v>
      </c>
      <c r="EP231" s="22">
        <v>99.380899999999997</v>
      </c>
      <c r="EQ231" s="22">
        <v>98.4559</v>
      </c>
      <c r="ER231" s="22">
        <v>98.4559</v>
      </c>
      <c r="ES231" s="22">
        <v>98.4559</v>
      </c>
      <c r="ET231" s="22">
        <v>98.407700000000006</v>
      </c>
      <c r="EU231" s="22">
        <v>98.407700000000006</v>
      </c>
      <c r="EV231" s="22">
        <v>98.407700000000006</v>
      </c>
      <c r="EW231" s="22">
        <v>98.466099999999997</v>
      </c>
      <c r="EX231" s="22">
        <v>98.466099999999997</v>
      </c>
      <c r="EY231" s="22">
        <v>98.466099999999997</v>
      </c>
      <c r="EZ231" s="22">
        <v>98.672200000000004</v>
      </c>
      <c r="FA231" s="22">
        <v>98.672200000000004</v>
      </c>
      <c r="FB231" s="22">
        <v>98.672200000000004</v>
      </c>
      <c r="FC231" s="22">
        <v>96.835800000000006</v>
      </c>
      <c r="FD231" s="22">
        <v>96.835800000000006</v>
      </c>
      <c r="FE231" s="22">
        <v>96.835800000000006</v>
      </c>
      <c r="FF231" s="22">
        <v>96.656599999999997</v>
      </c>
      <c r="FG231" s="22">
        <v>96.656599999999997</v>
      </c>
      <c r="FH231" s="22">
        <v>96.656599999999997</v>
      </c>
      <c r="FI231" s="22">
        <v>97.020099999999999</v>
      </c>
      <c r="FJ231" s="22">
        <v>97.020099999999999</v>
      </c>
      <c r="FK231" s="22">
        <v>97.020099999999999</v>
      </c>
      <c r="FL231" s="22">
        <v>97.038799999999995</v>
      </c>
      <c r="FM231" s="22">
        <v>97.038799999999995</v>
      </c>
      <c r="FN231" s="22">
        <v>97.038799999999995</v>
      </c>
      <c r="FO231" s="22">
        <v>96.824200000000005</v>
      </c>
      <c r="FP231" s="22">
        <v>96.824200000000005</v>
      </c>
      <c r="FQ231" s="22">
        <v>96.824200000000005</v>
      </c>
      <c r="FR231" s="22">
        <v>96.675799999999995</v>
      </c>
      <c r="FS231" s="22">
        <v>96.675799999999995</v>
      </c>
      <c r="FT231" s="22">
        <v>96.675799999999995</v>
      </c>
      <c r="FU231" s="22">
        <v>96.874799999999993</v>
      </c>
      <c r="FV231" s="22">
        <v>96.874799999999993</v>
      </c>
      <c r="FW231" s="22">
        <v>96.874799999999993</v>
      </c>
      <c r="FX231" s="22">
        <v>96.5595</v>
      </c>
      <c r="FY231" s="22">
        <v>96.5595</v>
      </c>
      <c r="FZ231" s="22">
        <v>96.5595</v>
      </c>
      <c r="GA231" s="22">
        <v>96.541200000000003</v>
      </c>
      <c r="GB231" s="22">
        <v>96.541200000000003</v>
      </c>
      <c r="GC231" s="22">
        <v>96.541200000000003</v>
      </c>
      <c r="GD231" s="22">
        <v>96.650300000000001</v>
      </c>
      <c r="GE231" s="22">
        <v>96.650300000000001</v>
      </c>
      <c r="GF231" s="22">
        <v>96.650300000000001</v>
      </c>
      <c r="GG231" s="22">
        <v>97.411000000000001</v>
      </c>
      <c r="GH231" s="22">
        <v>97.411000000000001</v>
      </c>
      <c r="GI231" s="22">
        <v>97.411000000000001</v>
      </c>
      <c r="GJ231" s="22">
        <v>98.4666</v>
      </c>
      <c r="GK231" s="22">
        <v>98.4666</v>
      </c>
      <c r="GL231" s="22">
        <v>98.4666</v>
      </c>
      <c r="GM231" s="22">
        <v>98.494399999999999</v>
      </c>
      <c r="GN231" s="22">
        <v>98.494399999999999</v>
      </c>
      <c r="GO231" s="22">
        <v>98.494399999999999</v>
      </c>
      <c r="GP231" s="22">
        <v>98.609200000000001</v>
      </c>
      <c r="GQ231" s="22">
        <v>98.609200000000001</v>
      </c>
      <c r="GR231" s="22">
        <v>98.609200000000001</v>
      </c>
      <c r="GS231" s="22">
        <v>98.5899</v>
      </c>
      <c r="GT231" s="22">
        <v>98.5899</v>
      </c>
      <c r="GU231" s="22">
        <v>98.5899</v>
      </c>
      <c r="GV231" s="22">
        <v>98.658299999999997</v>
      </c>
      <c r="GW231" s="22">
        <v>98.658299999999997</v>
      </c>
      <c r="GX231" s="22">
        <v>98.658299999999997</v>
      </c>
      <c r="GY231" s="22">
        <v>98.634699999999995</v>
      </c>
      <c r="GZ231" s="22">
        <v>98.634699999999995</v>
      </c>
      <c r="HA231" s="22">
        <v>98.634699999999995</v>
      </c>
      <c r="HB231" s="22">
        <v>99.2393</v>
      </c>
      <c r="HC231" s="22">
        <v>99.2393</v>
      </c>
      <c r="HD231" s="22">
        <v>99.2393</v>
      </c>
      <c r="HE231" s="22">
        <v>99.221100000000007</v>
      </c>
      <c r="HF231" s="22">
        <v>99.221100000000007</v>
      </c>
      <c r="HG231" s="22">
        <v>99.221100000000007</v>
      </c>
      <c r="HH231" s="22">
        <v>99.759799999999998</v>
      </c>
      <c r="HI231" s="22">
        <v>99.759799999999998</v>
      </c>
      <c r="HJ231" s="22">
        <v>99.759799999999998</v>
      </c>
      <c r="HK231" s="22">
        <v>99.547499999999999</v>
      </c>
      <c r="HL231" s="22">
        <v>99.547499999999999</v>
      </c>
      <c r="HM231" s="22">
        <v>99.547499999999999</v>
      </c>
      <c r="HN231" s="22">
        <v>99.647599999999997</v>
      </c>
      <c r="HO231" s="22">
        <v>99.647599999999997</v>
      </c>
      <c r="HP231" s="22">
        <v>99.647599999999997</v>
      </c>
      <c r="HQ231" s="22">
        <v>100</v>
      </c>
      <c r="HR231" s="22">
        <v>100</v>
      </c>
      <c r="HS231" s="167">
        <v>100</v>
      </c>
      <c r="HT231" s="22">
        <v>100.0488</v>
      </c>
      <c r="HU231" s="4">
        <v>100.0488</v>
      </c>
      <c r="HV231" s="4">
        <v>100.0488</v>
      </c>
      <c r="HW231" s="4">
        <v>99.881</v>
      </c>
      <c r="HX231" s="4">
        <v>99.881</v>
      </c>
      <c r="HY231" s="4">
        <v>99.881</v>
      </c>
      <c r="HZ231" s="4">
        <v>101.8261</v>
      </c>
      <c r="IA231" s="4">
        <v>101.8261</v>
      </c>
      <c r="IB231" s="4">
        <v>101.8261</v>
      </c>
      <c r="IC231" s="4">
        <v>102.8699</v>
      </c>
      <c r="ID231" s="4">
        <v>102.8699</v>
      </c>
      <c r="IE231" s="4">
        <v>102.8699</v>
      </c>
      <c r="IF231" s="4">
        <v>103.0039</v>
      </c>
      <c r="IG231" s="4">
        <v>103.0039</v>
      </c>
      <c r="IH231" s="4">
        <v>103.0039</v>
      </c>
      <c r="II231" s="4">
        <v>104.0565</v>
      </c>
      <c r="IJ231" s="28">
        <v>104.0565</v>
      </c>
    </row>
    <row r="232" spans="1:244" s="94" customFormat="1" ht="11.1" customHeight="1" x14ac:dyDescent="0.2">
      <c r="A232" s="95" t="s">
        <v>2452</v>
      </c>
      <c r="B232"/>
      <c r="C232" t="s">
        <v>5681</v>
      </c>
      <c r="D232" s="46" t="s">
        <v>409</v>
      </c>
      <c r="E232" s="58"/>
      <c r="F232" s="34"/>
      <c r="G232" s="34"/>
      <c r="H232" s="34" t="str">
        <f>IF(LEFT($J$1,1)="1",VLOOKUP($A232,PPI_IPI_PGA_PGAI!$A:$I,2,FALSE),IF(LEFT($J$1,1)="2",VLOOKUP($A232,PPI_IPI_PGA_PGAI!$A:$I,3,FALSE),IF(LEFT($J$1,1)="3",VLOOKUP($A232,PPI_IPI_PGA_PGAI!$A:$I,4,FALSE),VLOOKUP($A232,PPI_IPI_PGA_PGAI!$A:$I,5,FALSE))))</f>
        <v>Büro- und Ladenmöbel</v>
      </c>
      <c r="J232" s="34"/>
      <c r="K232" s="34"/>
      <c r="L232" s="34"/>
      <c r="M232" s="34"/>
      <c r="N232" s="191"/>
      <c r="O232" s="5">
        <v>0.1976</v>
      </c>
      <c r="P232" s="22">
        <v>84.131299999999996</v>
      </c>
      <c r="Q232" s="22">
        <v>84.650499999999994</v>
      </c>
      <c r="R232" s="22">
        <v>84.650499999999994</v>
      </c>
      <c r="S232" s="22">
        <v>84.650499999999994</v>
      </c>
      <c r="T232" s="22">
        <v>84.650499999999994</v>
      </c>
      <c r="U232" s="22">
        <v>84.650499999999994</v>
      </c>
      <c r="V232" s="22">
        <v>84.592799999999997</v>
      </c>
      <c r="W232" s="22">
        <v>84.592799999999997</v>
      </c>
      <c r="X232" s="22">
        <v>84.592799999999997</v>
      </c>
      <c r="Y232" s="22">
        <v>84.398099999999999</v>
      </c>
      <c r="Z232" s="22">
        <v>84.398099999999999</v>
      </c>
      <c r="AA232" s="22">
        <v>84.398099999999999</v>
      </c>
      <c r="AB232" s="22">
        <v>84.398099999999999</v>
      </c>
      <c r="AC232" s="22">
        <v>84.451099999999997</v>
      </c>
      <c r="AD232" s="22">
        <v>84.451099999999997</v>
      </c>
      <c r="AE232" s="22">
        <v>84.633200000000002</v>
      </c>
      <c r="AF232" s="22">
        <v>84.633200000000002</v>
      </c>
      <c r="AG232" s="22">
        <v>84.633200000000002</v>
      </c>
      <c r="AH232" s="22">
        <v>85.863100000000003</v>
      </c>
      <c r="AI232" s="22">
        <v>85.863100000000003</v>
      </c>
      <c r="AJ232" s="22">
        <v>85.863100000000003</v>
      </c>
      <c r="AK232" s="22">
        <v>85.875100000000003</v>
      </c>
      <c r="AL232" s="22">
        <v>85.875100000000003</v>
      </c>
      <c r="AM232" s="22">
        <v>85.875100000000003</v>
      </c>
      <c r="AN232" s="22">
        <v>85.875100000000003</v>
      </c>
      <c r="AO232" s="22">
        <v>85.860900000000001</v>
      </c>
      <c r="AP232" s="22">
        <v>85.860900000000001</v>
      </c>
      <c r="AQ232" s="22">
        <v>85.9696</v>
      </c>
      <c r="AR232" s="22">
        <v>85.9696</v>
      </c>
      <c r="AS232" s="22">
        <v>85.9696</v>
      </c>
      <c r="AT232" s="22">
        <v>86.133300000000006</v>
      </c>
      <c r="AU232" s="22">
        <v>86.133300000000006</v>
      </c>
      <c r="AV232" s="22">
        <v>86.133300000000006</v>
      </c>
      <c r="AW232" s="22">
        <v>86.315200000000004</v>
      </c>
      <c r="AX232" s="22">
        <v>86.315200000000004</v>
      </c>
      <c r="AY232" s="22">
        <v>86.315200000000004</v>
      </c>
      <c r="AZ232" s="22">
        <v>86.315200000000004</v>
      </c>
      <c r="BA232" s="22">
        <v>86.877499999999998</v>
      </c>
      <c r="BB232" s="22">
        <v>86.877499999999998</v>
      </c>
      <c r="BC232" s="22">
        <v>86.877499999999998</v>
      </c>
      <c r="BD232" s="22">
        <v>86.877499999999998</v>
      </c>
      <c r="BE232" s="22">
        <v>86.877499999999998</v>
      </c>
      <c r="BF232" s="22">
        <v>86.877499999999998</v>
      </c>
      <c r="BG232" s="22">
        <v>86.877499999999998</v>
      </c>
      <c r="BH232" s="22">
        <v>86.877499999999998</v>
      </c>
      <c r="BI232" s="22">
        <v>87.148399999999995</v>
      </c>
      <c r="BJ232" s="22">
        <v>87.148399999999995</v>
      </c>
      <c r="BK232" s="22">
        <v>87.148399999999995</v>
      </c>
      <c r="BL232" s="22">
        <v>87.148399999999995</v>
      </c>
      <c r="BM232" s="22">
        <v>90.295699999999997</v>
      </c>
      <c r="BN232" s="22">
        <v>90.295699999999997</v>
      </c>
      <c r="BO232" s="22">
        <v>90.425799999999995</v>
      </c>
      <c r="BP232" s="22">
        <v>90.425799999999995</v>
      </c>
      <c r="BQ232" s="22">
        <v>90.425799999999995</v>
      </c>
      <c r="BR232" s="22">
        <v>90.385800000000003</v>
      </c>
      <c r="BS232" s="22">
        <v>90.385800000000003</v>
      </c>
      <c r="BT232" s="22">
        <v>90.385800000000003</v>
      </c>
      <c r="BU232" s="22">
        <v>90.665999999999997</v>
      </c>
      <c r="BV232" s="22">
        <v>90.665999999999997</v>
      </c>
      <c r="BW232" s="22">
        <v>90.665999999999997</v>
      </c>
      <c r="BX232" s="22">
        <v>90.665999999999997</v>
      </c>
      <c r="BY232" s="22">
        <v>93.190299999999993</v>
      </c>
      <c r="BZ232" s="22">
        <v>93.190299999999993</v>
      </c>
      <c r="CA232" s="22">
        <v>93.190299999999993</v>
      </c>
      <c r="CB232" s="22">
        <v>93.190299999999993</v>
      </c>
      <c r="CC232" s="22">
        <v>93.190299999999993</v>
      </c>
      <c r="CD232" s="22">
        <v>94.847700000000003</v>
      </c>
      <c r="CE232" s="22">
        <v>94.847700000000003</v>
      </c>
      <c r="CF232" s="22">
        <v>94.847700000000003</v>
      </c>
      <c r="CG232" s="22">
        <v>95.098200000000006</v>
      </c>
      <c r="CH232" s="22">
        <v>95.098200000000006</v>
      </c>
      <c r="CI232" s="22">
        <v>95.098200000000006</v>
      </c>
      <c r="CJ232" s="22">
        <v>95.098200000000006</v>
      </c>
      <c r="CK232" s="22">
        <v>96.500600000000006</v>
      </c>
      <c r="CL232" s="22">
        <v>96.500600000000006</v>
      </c>
      <c r="CM232" s="22">
        <v>96.500600000000006</v>
      </c>
      <c r="CN232" s="22">
        <v>96.500600000000006</v>
      </c>
      <c r="CO232" s="22">
        <v>96.500600000000006</v>
      </c>
      <c r="CP232" s="22">
        <v>96.417100000000005</v>
      </c>
      <c r="CQ232" s="22">
        <v>96.417100000000005</v>
      </c>
      <c r="CR232" s="22">
        <v>96.417100000000005</v>
      </c>
      <c r="CS232" s="22">
        <v>96.417100000000005</v>
      </c>
      <c r="CT232" s="22">
        <v>96.417100000000005</v>
      </c>
      <c r="CU232" s="22">
        <v>96.417100000000005</v>
      </c>
      <c r="CV232" s="22">
        <v>96.417100000000005</v>
      </c>
      <c r="CW232" s="22">
        <v>96.451899999999995</v>
      </c>
      <c r="CX232" s="22">
        <v>96.451899999999995</v>
      </c>
      <c r="CY232" s="22">
        <v>96.277699999999996</v>
      </c>
      <c r="CZ232" s="22">
        <v>96.277699999999996</v>
      </c>
      <c r="DA232" s="22">
        <v>96.277699999999996</v>
      </c>
      <c r="DB232" s="22">
        <v>96.191400000000002</v>
      </c>
      <c r="DC232" s="22">
        <v>96.191400000000002</v>
      </c>
      <c r="DD232" s="22">
        <v>96.963999999999999</v>
      </c>
      <c r="DE232" s="22">
        <v>96.963999999999999</v>
      </c>
      <c r="DF232" s="22">
        <v>96.963999999999999</v>
      </c>
      <c r="DG232" s="22">
        <v>97.113100000000003</v>
      </c>
      <c r="DH232" s="22">
        <v>97.113100000000003</v>
      </c>
      <c r="DI232" s="22">
        <v>97.113100000000003</v>
      </c>
      <c r="DJ232" s="22">
        <v>96.754999999999995</v>
      </c>
      <c r="DK232" s="22">
        <v>96.754999999999995</v>
      </c>
      <c r="DL232" s="22">
        <v>96.754999999999995</v>
      </c>
      <c r="DM232" s="22">
        <v>97.575000000000003</v>
      </c>
      <c r="DN232" s="22">
        <v>97.575000000000003</v>
      </c>
      <c r="DO232" s="22">
        <v>97.575000000000003</v>
      </c>
      <c r="DP232" s="22">
        <v>97.549300000000002</v>
      </c>
      <c r="DQ232" s="22">
        <v>97.549300000000002</v>
      </c>
      <c r="DR232" s="22">
        <v>97.549300000000002</v>
      </c>
      <c r="DS232" s="22">
        <v>97.740700000000004</v>
      </c>
      <c r="DT232" s="22">
        <v>97.740700000000004</v>
      </c>
      <c r="DU232" s="22">
        <v>97.740700000000004</v>
      </c>
      <c r="DV232" s="22">
        <v>97.749700000000004</v>
      </c>
      <c r="DW232" s="22">
        <v>97.749700000000004</v>
      </c>
      <c r="DX232" s="22">
        <v>97.749700000000004</v>
      </c>
      <c r="DY232" s="22">
        <v>97.778300000000002</v>
      </c>
      <c r="DZ232" s="22">
        <v>97.778300000000002</v>
      </c>
      <c r="EA232" s="22">
        <v>97.778300000000002</v>
      </c>
      <c r="EB232" s="22">
        <v>97.321100000000001</v>
      </c>
      <c r="EC232" s="22">
        <v>97.321100000000001</v>
      </c>
      <c r="ED232" s="22">
        <v>97.321100000000001</v>
      </c>
      <c r="EE232" s="22">
        <v>97.517799999999994</v>
      </c>
      <c r="EF232" s="22">
        <v>97.517799999999994</v>
      </c>
      <c r="EG232" s="22">
        <v>97.517799999999994</v>
      </c>
      <c r="EH232" s="22">
        <v>97.758099999999999</v>
      </c>
      <c r="EI232" s="22">
        <v>97.758099999999999</v>
      </c>
      <c r="EJ232" s="22">
        <v>97.758099999999999</v>
      </c>
      <c r="EK232" s="22">
        <v>97.714200000000005</v>
      </c>
      <c r="EL232" s="22">
        <v>97.714200000000005</v>
      </c>
      <c r="EM232" s="22">
        <v>97.714200000000005</v>
      </c>
      <c r="EN232" s="22">
        <v>98.103700000000003</v>
      </c>
      <c r="EO232" s="22">
        <v>98.103700000000003</v>
      </c>
      <c r="EP232" s="22">
        <v>98.103700000000003</v>
      </c>
      <c r="EQ232" s="22">
        <v>97.854200000000006</v>
      </c>
      <c r="ER232" s="22">
        <v>97.854200000000006</v>
      </c>
      <c r="ES232" s="22">
        <v>97.854200000000006</v>
      </c>
      <c r="ET232" s="22">
        <v>97.797300000000007</v>
      </c>
      <c r="EU232" s="22">
        <v>97.797300000000007</v>
      </c>
      <c r="EV232" s="22">
        <v>97.797300000000007</v>
      </c>
      <c r="EW232" s="22">
        <v>97.756699999999995</v>
      </c>
      <c r="EX232" s="22">
        <v>97.756699999999995</v>
      </c>
      <c r="EY232" s="22">
        <v>97.756699999999995</v>
      </c>
      <c r="EZ232" s="22">
        <v>98.299899999999994</v>
      </c>
      <c r="FA232" s="22">
        <v>98.299899999999994</v>
      </c>
      <c r="FB232" s="22">
        <v>98.299899999999994</v>
      </c>
      <c r="FC232" s="22">
        <v>97.638000000000005</v>
      </c>
      <c r="FD232" s="22">
        <v>97.638000000000005</v>
      </c>
      <c r="FE232" s="22">
        <v>97.638000000000005</v>
      </c>
      <c r="FF232" s="22">
        <v>97.428399999999996</v>
      </c>
      <c r="FG232" s="22">
        <v>97.428399999999996</v>
      </c>
      <c r="FH232" s="22">
        <v>97.428399999999996</v>
      </c>
      <c r="FI232" s="22">
        <v>98.068399999999997</v>
      </c>
      <c r="FJ232" s="22">
        <v>98.068399999999997</v>
      </c>
      <c r="FK232" s="22">
        <v>98.068399999999997</v>
      </c>
      <c r="FL232" s="22">
        <v>97.997299999999996</v>
      </c>
      <c r="FM232" s="22">
        <v>97.997299999999996</v>
      </c>
      <c r="FN232" s="22">
        <v>97.997299999999996</v>
      </c>
      <c r="FO232" s="22">
        <v>98.070499999999996</v>
      </c>
      <c r="FP232" s="22">
        <v>98.070499999999996</v>
      </c>
      <c r="FQ232" s="22">
        <v>98.070499999999996</v>
      </c>
      <c r="FR232" s="22">
        <v>97.939099999999996</v>
      </c>
      <c r="FS232" s="22">
        <v>97.939099999999996</v>
      </c>
      <c r="FT232" s="22">
        <v>97.939099999999996</v>
      </c>
      <c r="FU232" s="22">
        <v>98.016400000000004</v>
      </c>
      <c r="FV232" s="22">
        <v>98.016400000000004</v>
      </c>
      <c r="FW232" s="22">
        <v>98.016400000000004</v>
      </c>
      <c r="FX232" s="22">
        <v>98.268000000000001</v>
      </c>
      <c r="FY232" s="22">
        <v>98.268000000000001</v>
      </c>
      <c r="FZ232" s="22">
        <v>98.268000000000001</v>
      </c>
      <c r="GA232" s="22">
        <v>98.345799999999997</v>
      </c>
      <c r="GB232" s="22">
        <v>98.345799999999997</v>
      </c>
      <c r="GC232" s="22">
        <v>98.345799999999997</v>
      </c>
      <c r="GD232" s="22">
        <v>97.867699999999999</v>
      </c>
      <c r="GE232" s="22">
        <v>97.867699999999999</v>
      </c>
      <c r="GF232" s="22">
        <v>97.867699999999999</v>
      </c>
      <c r="GG232" s="22">
        <v>98.090500000000006</v>
      </c>
      <c r="GH232" s="22">
        <v>98.090500000000006</v>
      </c>
      <c r="GI232" s="22">
        <v>98.090500000000006</v>
      </c>
      <c r="GJ232" s="22">
        <v>98.759600000000006</v>
      </c>
      <c r="GK232" s="22">
        <v>98.759600000000006</v>
      </c>
      <c r="GL232" s="22">
        <v>98.759600000000006</v>
      </c>
      <c r="GM232" s="22">
        <v>98.1173</v>
      </c>
      <c r="GN232" s="22">
        <v>98.1173</v>
      </c>
      <c r="GO232" s="22">
        <v>98.1173</v>
      </c>
      <c r="GP232" s="22">
        <v>98.877600000000001</v>
      </c>
      <c r="GQ232" s="22">
        <v>98.877600000000001</v>
      </c>
      <c r="GR232" s="22">
        <v>98.877600000000001</v>
      </c>
      <c r="GS232" s="22">
        <v>99.402500000000003</v>
      </c>
      <c r="GT232" s="22">
        <v>99.402500000000003</v>
      </c>
      <c r="GU232" s="22">
        <v>99.402500000000003</v>
      </c>
      <c r="GV232" s="22">
        <v>99.574100000000001</v>
      </c>
      <c r="GW232" s="22">
        <v>99.574100000000001</v>
      </c>
      <c r="GX232" s="22">
        <v>99.574100000000001</v>
      </c>
      <c r="GY232" s="22">
        <v>99.532799999999995</v>
      </c>
      <c r="GZ232" s="22">
        <v>99.532799999999995</v>
      </c>
      <c r="HA232" s="22">
        <v>99.532799999999995</v>
      </c>
      <c r="HB232" s="22">
        <v>99.654899999999998</v>
      </c>
      <c r="HC232" s="22">
        <v>99.654899999999998</v>
      </c>
      <c r="HD232" s="22">
        <v>99.654899999999998</v>
      </c>
      <c r="HE232" s="22">
        <v>99.882400000000004</v>
      </c>
      <c r="HF232" s="22">
        <v>99.882400000000004</v>
      </c>
      <c r="HG232" s="22">
        <v>99.882400000000004</v>
      </c>
      <c r="HH232" s="22">
        <v>99.825699999999998</v>
      </c>
      <c r="HI232" s="22">
        <v>99.825699999999998</v>
      </c>
      <c r="HJ232" s="22">
        <v>99.825699999999998</v>
      </c>
      <c r="HK232" s="22">
        <v>99.7791</v>
      </c>
      <c r="HL232" s="22">
        <v>99.7791</v>
      </c>
      <c r="HM232" s="22">
        <v>99.7791</v>
      </c>
      <c r="HN232" s="22">
        <v>99.861599999999996</v>
      </c>
      <c r="HO232" s="22">
        <v>99.861599999999996</v>
      </c>
      <c r="HP232" s="22">
        <v>99.861599999999996</v>
      </c>
      <c r="HQ232" s="22">
        <v>100</v>
      </c>
      <c r="HR232" s="22">
        <v>100</v>
      </c>
      <c r="HS232" s="167">
        <v>100</v>
      </c>
      <c r="HT232" s="22">
        <v>99.982299999999995</v>
      </c>
      <c r="HU232" s="4">
        <v>99.982299999999995</v>
      </c>
      <c r="HV232" s="4">
        <v>99.982299999999995</v>
      </c>
      <c r="HW232" s="4">
        <v>99.311800000000005</v>
      </c>
      <c r="HX232" s="4">
        <v>99.311800000000005</v>
      </c>
      <c r="HY232" s="4">
        <v>99.311800000000005</v>
      </c>
      <c r="HZ232" s="4">
        <v>102.2236</v>
      </c>
      <c r="IA232" s="4">
        <v>102.2236</v>
      </c>
      <c r="IB232" s="4">
        <v>102.2236</v>
      </c>
      <c r="IC232" s="4">
        <v>103.7698</v>
      </c>
      <c r="ID232" s="4">
        <v>103.7698</v>
      </c>
      <c r="IE232" s="4">
        <v>103.7698</v>
      </c>
      <c r="IF232" s="4">
        <v>105.0701</v>
      </c>
      <c r="IG232" s="4">
        <v>105.0701</v>
      </c>
      <c r="IH232" s="4">
        <v>105.0701</v>
      </c>
      <c r="II232" s="4">
        <v>106.2184</v>
      </c>
      <c r="IJ232" s="28">
        <v>106.2184</v>
      </c>
    </row>
    <row r="233" spans="1:244" s="94" customFormat="1" ht="11.1" customHeight="1" x14ac:dyDescent="0.2">
      <c r="A233" s="95" t="s">
        <v>2453</v>
      </c>
      <c r="B233"/>
      <c r="C233" t="s">
        <v>5682</v>
      </c>
      <c r="D233" s="46" t="s">
        <v>410</v>
      </c>
      <c r="E233" s="58"/>
      <c r="F233" s="34"/>
      <c r="G233" s="34"/>
      <c r="H233" s="34" t="str">
        <f>IF(LEFT($J$1,1)="1",VLOOKUP($A233,PPI_IPI_PGA_PGAI!$A:$I,2,FALSE),IF(LEFT($J$1,1)="2",VLOOKUP($A233,PPI_IPI_PGA_PGAI!$A:$I,3,FALSE),IF(LEFT($J$1,1)="3",VLOOKUP($A233,PPI_IPI_PGA_PGAI!$A:$I,4,FALSE),VLOOKUP($A233,PPI_IPI_PGA_PGAI!$A:$I,5,FALSE))))</f>
        <v>Küchen- und Badezimmermöbel</v>
      </c>
      <c r="J233" s="34"/>
      <c r="K233" s="34"/>
      <c r="L233" s="34"/>
      <c r="M233" s="34"/>
      <c r="N233" s="191"/>
      <c r="O233" s="5">
        <v>0.1303</v>
      </c>
      <c r="P233" s="153" t="s">
        <v>5719</v>
      </c>
      <c r="Q233" s="153" t="s">
        <v>5719</v>
      </c>
      <c r="R233" s="153" t="s">
        <v>5719</v>
      </c>
      <c r="S233" s="153" t="s">
        <v>5719</v>
      </c>
      <c r="T233" s="153" t="s">
        <v>5719</v>
      </c>
      <c r="U233" s="153" t="s">
        <v>5719</v>
      </c>
      <c r="V233" s="153" t="s">
        <v>5719</v>
      </c>
      <c r="W233" s="153" t="s">
        <v>5719</v>
      </c>
      <c r="X233" s="153" t="s">
        <v>5719</v>
      </c>
      <c r="Y233" s="153" t="s">
        <v>5719</v>
      </c>
      <c r="Z233" s="153" t="s">
        <v>5719</v>
      </c>
      <c r="AA233" s="153" t="s">
        <v>5719</v>
      </c>
      <c r="AB233" s="153" t="s">
        <v>5719</v>
      </c>
      <c r="AC233" s="153" t="s">
        <v>5719</v>
      </c>
      <c r="AD233" s="153" t="s">
        <v>5719</v>
      </c>
      <c r="AE233" s="153" t="s">
        <v>5719</v>
      </c>
      <c r="AF233" s="153" t="s">
        <v>5719</v>
      </c>
      <c r="AG233" s="153" t="s">
        <v>5719</v>
      </c>
      <c r="AH233" s="153" t="s">
        <v>5719</v>
      </c>
      <c r="AI233" s="153" t="s">
        <v>5719</v>
      </c>
      <c r="AJ233" s="153" t="s">
        <v>5719</v>
      </c>
      <c r="AK233" s="153" t="s">
        <v>5719</v>
      </c>
      <c r="AL233" s="153" t="s">
        <v>5719</v>
      </c>
      <c r="AM233" s="153" t="s">
        <v>5719</v>
      </c>
      <c r="AN233" s="153" t="s">
        <v>5719</v>
      </c>
      <c r="AO233" s="153" t="s">
        <v>5719</v>
      </c>
      <c r="AP233" s="153" t="s">
        <v>5719</v>
      </c>
      <c r="AQ233" s="153" t="s">
        <v>5719</v>
      </c>
      <c r="AR233" s="153" t="s">
        <v>5719</v>
      </c>
      <c r="AS233" s="153" t="s">
        <v>5719</v>
      </c>
      <c r="AT233" s="153" t="s">
        <v>5719</v>
      </c>
      <c r="AU233" s="153" t="s">
        <v>5719</v>
      </c>
      <c r="AV233" s="153" t="s">
        <v>5719</v>
      </c>
      <c r="AW233" s="153" t="s">
        <v>5719</v>
      </c>
      <c r="AX233" s="153" t="s">
        <v>5719</v>
      </c>
      <c r="AY233" s="153" t="s">
        <v>5719</v>
      </c>
      <c r="AZ233" s="153" t="s">
        <v>5719</v>
      </c>
      <c r="BA233" s="153" t="s">
        <v>5719</v>
      </c>
      <c r="BB233" s="153" t="s">
        <v>5719</v>
      </c>
      <c r="BC233" s="153" t="s">
        <v>5719</v>
      </c>
      <c r="BD233" s="153" t="s">
        <v>5719</v>
      </c>
      <c r="BE233" s="153" t="s">
        <v>5719</v>
      </c>
      <c r="BF233" s="153" t="s">
        <v>5719</v>
      </c>
      <c r="BG233" s="153" t="s">
        <v>5719</v>
      </c>
      <c r="BH233" s="153" t="s">
        <v>5719</v>
      </c>
      <c r="BI233" s="153" t="s">
        <v>5719</v>
      </c>
      <c r="BJ233" s="153" t="s">
        <v>5719</v>
      </c>
      <c r="BK233" s="153" t="s">
        <v>5719</v>
      </c>
      <c r="BL233" s="153" t="s">
        <v>5719</v>
      </c>
      <c r="BM233" s="153" t="s">
        <v>5719</v>
      </c>
      <c r="BN233" s="153" t="s">
        <v>5719</v>
      </c>
      <c r="BO233" s="153" t="s">
        <v>5719</v>
      </c>
      <c r="BP233" s="153" t="s">
        <v>5719</v>
      </c>
      <c r="BQ233" s="153" t="s">
        <v>5719</v>
      </c>
      <c r="BR233" s="153" t="s">
        <v>5719</v>
      </c>
      <c r="BS233" s="153" t="s">
        <v>5719</v>
      </c>
      <c r="BT233" s="153" t="s">
        <v>5719</v>
      </c>
      <c r="BU233" s="153" t="s">
        <v>5719</v>
      </c>
      <c r="BV233" s="153" t="s">
        <v>5719</v>
      </c>
      <c r="BW233" s="153" t="s">
        <v>5719</v>
      </c>
      <c r="BX233" s="153" t="s">
        <v>5719</v>
      </c>
      <c r="BY233" s="153" t="s">
        <v>5719</v>
      </c>
      <c r="BZ233" s="153" t="s">
        <v>5719</v>
      </c>
      <c r="CA233" s="153" t="s">
        <v>5719</v>
      </c>
      <c r="CB233" s="153" t="s">
        <v>5719</v>
      </c>
      <c r="CC233" s="153" t="s">
        <v>5719</v>
      </c>
      <c r="CD233" s="153" t="s">
        <v>5719</v>
      </c>
      <c r="CE233" s="153" t="s">
        <v>5719</v>
      </c>
      <c r="CF233" s="153" t="s">
        <v>5719</v>
      </c>
      <c r="CG233" s="153" t="s">
        <v>5719</v>
      </c>
      <c r="CH233" s="153" t="s">
        <v>5719</v>
      </c>
      <c r="CI233" s="153" t="s">
        <v>5719</v>
      </c>
      <c r="CJ233" s="153" t="s">
        <v>5719</v>
      </c>
      <c r="CK233" s="153" t="s">
        <v>5719</v>
      </c>
      <c r="CL233" s="153" t="s">
        <v>5719</v>
      </c>
      <c r="CM233" s="153" t="s">
        <v>5719</v>
      </c>
      <c r="CN233" s="153" t="s">
        <v>5719</v>
      </c>
      <c r="CO233" s="153" t="s">
        <v>5719</v>
      </c>
      <c r="CP233" s="153" t="s">
        <v>5719</v>
      </c>
      <c r="CQ233" s="153" t="s">
        <v>5719</v>
      </c>
      <c r="CR233" s="153" t="s">
        <v>5719</v>
      </c>
      <c r="CS233" s="153" t="s">
        <v>5719</v>
      </c>
      <c r="CT233" s="153" t="s">
        <v>5719</v>
      </c>
      <c r="CU233" s="153" t="s">
        <v>5719</v>
      </c>
      <c r="CV233" s="153" t="s">
        <v>5719</v>
      </c>
      <c r="CW233" s="153" t="s">
        <v>5719</v>
      </c>
      <c r="CX233" s="153" t="s">
        <v>5719</v>
      </c>
      <c r="CY233" s="153" t="s">
        <v>5719</v>
      </c>
      <c r="CZ233" s="153" t="s">
        <v>5719</v>
      </c>
      <c r="DA233" s="153" t="s">
        <v>5719</v>
      </c>
      <c r="DB233" s="153" t="s">
        <v>5719</v>
      </c>
      <c r="DC233" s="22">
        <v>96.368899999999996</v>
      </c>
      <c r="DD233" s="22">
        <v>97.552899999999994</v>
      </c>
      <c r="DE233" s="22">
        <v>97.552899999999994</v>
      </c>
      <c r="DF233" s="22">
        <v>97.552899999999994</v>
      </c>
      <c r="DG233" s="22">
        <v>98.223100000000002</v>
      </c>
      <c r="DH233" s="22">
        <v>98.223100000000002</v>
      </c>
      <c r="DI233" s="22">
        <v>98.223100000000002</v>
      </c>
      <c r="DJ233" s="22">
        <v>98.299899999999994</v>
      </c>
      <c r="DK233" s="22">
        <v>98.299899999999994</v>
      </c>
      <c r="DL233" s="22">
        <v>98.299899999999994</v>
      </c>
      <c r="DM233" s="22">
        <v>98.389799999999994</v>
      </c>
      <c r="DN233" s="22">
        <v>98.389799999999994</v>
      </c>
      <c r="DO233" s="22">
        <v>98.389799999999994</v>
      </c>
      <c r="DP233" s="22">
        <v>98.511499999999998</v>
      </c>
      <c r="DQ233" s="22">
        <v>98.511499999999998</v>
      </c>
      <c r="DR233" s="22">
        <v>98.511499999999998</v>
      </c>
      <c r="DS233" s="22">
        <v>95.293700000000001</v>
      </c>
      <c r="DT233" s="22">
        <v>95.293700000000001</v>
      </c>
      <c r="DU233" s="22">
        <v>95.293700000000001</v>
      </c>
      <c r="DV233" s="22">
        <v>95.804100000000005</v>
      </c>
      <c r="DW233" s="22">
        <v>95.804100000000005</v>
      </c>
      <c r="DX233" s="22">
        <v>95.804100000000005</v>
      </c>
      <c r="DY233" s="22">
        <v>95.704800000000006</v>
      </c>
      <c r="DZ233" s="22">
        <v>95.704800000000006</v>
      </c>
      <c r="EA233" s="22">
        <v>95.704800000000006</v>
      </c>
      <c r="EB233" s="22">
        <v>95.892099999999999</v>
      </c>
      <c r="EC233" s="22">
        <v>95.892099999999999</v>
      </c>
      <c r="ED233" s="22">
        <v>95.892099999999999</v>
      </c>
      <c r="EE233" s="22">
        <v>96.832700000000003</v>
      </c>
      <c r="EF233" s="22">
        <v>96.832700000000003</v>
      </c>
      <c r="EG233" s="22">
        <v>96.832700000000003</v>
      </c>
      <c r="EH233" s="22">
        <v>97.186300000000003</v>
      </c>
      <c r="EI233" s="22">
        <v>97.186300000000003</v>
      </c>
      <c r="EJ233" s="22">
        <v>97.186300000000003</v>
      </c>
      <c r="EK233" s="22">
        <v>97.408500000000004</v>
      </c>
      <c r="EL233" s="22">
        <v>97.408500000000004</v>
      </c>
      <c r="EM233" s="22">
        <v>97.408500000000004</v>
      </c>
      <c r="EN233" s="22">
        <v>99.281099999999995</v>
      </c>
      <c r="EO233" s="22">
        <v>99.281099999999995</v>
      </c>
      <c r="EP233" s="22">
        <v>99.281099999999995</v>
      </c>
      <c r="EQ233" s="22">
        <v>96.536699999999996</v>
      </c>
      <c r="ER233" s="22">
        <v>96.536699999999996</v>
      </c>
      <c r="ES233" s="22">
        <v>96.536699999999996</v>
      </c>
      <c r="ET233" s="22">
        <v>96.260800000000003</v>
      </c>
      <c r="EU233" s="22">
        <v>96.260800000000003</v>
      </c>
      <c r="EV233" s="22">
        <v>96.260800000000003</v>
      </c>
      <c r="EW233" s="22">
        <v>96.575900000000004</v>
      </c>
      <c r="EX233" s="22">
        <v>96.575900000000004</v>
      </c>
      <c r="EY233" s="22">
        <v>96.575900000000004</v>
      </c>
      <c r="EZ233" s="22">
        <v>96.965800000000002</v>
      </c>
      <c r="FA233" s="22">
        <v>96.965800000000002</v>
      </c>
      <c r="FB233" s="22">
        <v>96.965800000000002</v>
      </c>
      <c r="FC233" s="22">
        <v>96.530799999999999</v>
      </c>
      <c r="FD233" s="22">
        <v>96.530799999999999</v>
      </c>
      <c r="FE233" s="22">
        <v>96.530799999999999</v>
      </c>
      <c r="FF233" s="22">
        <v>96.603399999999993</v>
      </c>
      <c r="FG233" s="22">
        <v>96.603399999999993</v>
      </c>
      <c r="FH233" s="22">
        <v>96.603399999999993</v>
      </c>
      <c r="FI233" s="22">
        <v>96.257800000000003</v>
      </c>
      <c r="FJ233" s="22">
        <v>96.257800000000003</v>
      </c>
      <c r="FK233" s="22">
        <v>96.257800000000003</v>
      </c>
      <c r="FL233" s="22">
        <v>96.297700000000006</v>
      </c>
      <c r="FM233" s="22">
        <v>96.297700000000006</v>
      </c>
      <c r="FN233" s="22">
        <v>96.297700000000006</v>
      </c>
      <c r="FO233" s="22">
        <v>95.209900000000005</v>
      </c>
      <c r="FP233" s="22">
        <v>95.209900000000005</v>
      </c>
      <c r="FQ233" s="22">
        <v>95.209900000000005</v>
      </c>
      <c r="FR233" s="22">
        <v>95.037300000000002</v>
      </c>
      <c r="FS233" s="22">
        <v>95.037300000000002</v>
      </c>
      <c r="FT233" s="22">
        <v>95.037300000000002</v>
      </c>
      <c r="FU233" s="22">
        <v>95.131799999999998</v>
      </c>
      <c r="FV233" s="22">
        <v>95.131799999999998</v>
      </c>
      <c r="FW233" s="22">
        <v>95.131799999999998</v>
      </c>
      <c r="FX233" s="22">
        <v>94.569800000000001</v>
      </c>
      <c r="FY233" s="22">
        <v>94.569800000000001</v>
      </c>
      <c r="FZ233" s="22">
        <v>94.569800000000001</v>
      </c>
      <c r="GA233" s="22">
        <v>94.436899999999994</v>
      </c>
      <c r="GB233" s="22">
        <v>94.436899999999994</v>
      </c>
      <c r="GC233" s="22">
        <v>94.436899999999994</v>
      </c>
      <c r="GD233" s="22">
        <v>94.476200000000006</v>
      </c>
      <c r="GE233" s="22">
        <v>94.476200000000006</v>
      </c>
      <c r="GF233" s="22">
        <v>94.476200000000006</v>
      </c>
      <c r="GG233" s="22">
        <v>95.584400000000002</v>
      </c>
      <c r="GH233" s="22">
        <v>95.584400000000002</v>
      </c>
      <c r="GI233" s="22">
        <v>95.584400000000002</v>
      </c>
      <c r="GJ233" s="22">
        <v>96.679699999999997</v>
      </c>
      <c r="GK233" s="22">
        <v>96.679699999999997</v>
      </c>
      <c r="GL233" s="22">
        <v>96.679699999999997</v>
      </c>
      <c r="GM233" s="22">
        <v>97.417000000000002</v>
      </c>
      <c r="GN233" s="22">
        <v>97.417000000000002</v>
      </c>
      <c r="GO233" s="22">
        <v>97.417000000000002</v>
      </c>
      <c r="GP233" s="22">
        <v>97.417000000000002</v>
      </c>
      <c r="GQ233" s="22">
        <v>97.417000000000002</v>
      </c>
      <c r="GR233" s="22">
        <v>97.417000000000002</v>
      </c>
      <c r="GS233" s="22">
        <v>97.417000000000002</v>
      </c>
      <c r="GT233" s="22">
        <v>97.417000000000002</v>
      </c>
      <c r="GU233" s="22">
        <v>97.417000000000002</v>
      </c>
      <c r="GV233" s="22">
        <v>97.484499999999997</v>
      </c>
      <c r="GW233" s="22">
        <v>97.484499999999997</v>
      </c>
      <c r="GX233" s="22">
        <v>97.484499999999997</v>
      </c>
      <c r="GY233" s="22">
        <v>97.480900000000005</v>
      </c>
      <c r="GZ233" s="22">
        <v>97.480900000000005</v>
      </c>
      <c r="HA233" s="22">
        <v>97.480900000000005</v>
      </c>
      <c r="HB233" s="22">
        <v>97.501099999999994</v>
      </c>
      <c r="HC233" s="22">
        <v>97.501099999999994</v>
      </c>
      <c r="HD233" s="22">
        <v>97.501099999999994</v>
      </c>
      <c r="HE233" s="22">
        <v>98.0779</v>
      </c>
      <c r="HF233" s="22">
        <v>98.0779</v>
      </c>
      <c r="HG233" s="22">
        <v>98.0779</v>
      </c>
      <c r="HH233" s="22">
        <v>99.810900000000004</v>
      </c>
      <c r="HI233" s="22">
        <v>99.810900000000004</v>
      </c>
      <c r="HJ233" s="22">
        <v>99.810900000000004</v>
      </c>
      <c r="HK233" s="22">
        <v>100.0573</v>
      </c>
      <c r="HL233" s="22">
        <v>100.0573</v>
      </c>
      <c r="HM233" s="22">
        <v>100.0573</v>
      </c>
      <c r="HN233" s="22">
        <v>100.0181</v>
      </c>
      <c r="HO233" s="22">
        <v>100.0181</v>
      </c>
      <c r="HP233" s="22">
        <v>100.0181</v>
      </c>
      <c r="HQ233" s="22">
        <v>100</v>
      </c>
      <c r="HR233" s="22">
        <v>100</v>
      </c>
      <c r="HS233" s="167">
        <v>100</v>
      </c>
      <c r="HT233" s="22">
        <v>100.1354</v>
      </c>
      <c r="HU233" s="4">
        <v>100.1354</v>
      </c>
      <c r="HV233" s="4">
        <v>100.1354</v>
      </c>
      <c r="HW233" s="4">
        <v>100.2856</v>
      </c>
      <c r="HX233" s="4">
        <v>100.2856</v>
      </c>
      <c r="HY233" s="4">
        <v>100.2856</v>
      </c>
      <c r="HZ233" s="4">
        <v>100.94750000000001</v>
      </c>
      <c r="IA233" s="4">
        <v>100.94750000000001</v>
      </c>
      <c r="IB233" s="4">
        <v>100.94750000000001</v>
      </c>
      <c r="IC233" s="4">
        <v>101.4359</v>
      </c>
      <c r="ID233" s="4">
        <v>101.4359</v>
      </c>
      <c r="IE233" s="4">
        <v>101.4359</v>
      </c>
      <c r="IF233" s="4">
        <v>102.3339</v>
      </c>
      <c r="IG233" s="4">
        <v>102.3339</v>
      </c>
      <c r="IH233" s="4">
        <v>102.3339</v>
      </c>
      <c r="II233" s="4">
        <v>104.2842</v>
      </c>
      <c r="IJ233" s="28">
        <v>104.2842</v>
      </c>
    </row>
    <row r="234" spans="1:244" s="94" customFormat="1" ht="11.1" customHeight="1" x14ac:dyDescent="0.2">
      <c r="A234" s="95" t="s">
        <v>2454</v>
      </c>
      <c r="B234"/>
      <c r="C234" t="s">
        <v>5683</v>
      </c>
      <c r="D234" s="46" t="s">
        <v>411</v>
      </c>
      <c r="E234" s="58"/>
      <c r="F234" s="34"/>
      <c r="G234" s="34"/>
      <c r="H234" s="34" t="str">
        <f>IF(LEFT($J$1,1)="1",VLOOKUP($A234,PPI_IPI_PGA_PGAI!$A:$I,2,FALSE),IF(LEFT($J$1,1)="2",VLOOKUP($A234,PPI_IPI_PGA_PGAI!$A:$I,3,FALSE),IF(LEFT($J$1,1)="3",VLOOKUP($A234,PPI_IPI_PGA_PGAI!$A:$I,4,FALSE),VLOOKUP($A234,PPI_IPI_PGA_PGAI!$A:$I,5,FALSE))))</f>
        <v>Matratzen</v>
      </c>
      <c r="J234" s="34"/>
      <c r="K234" s="34"/>
      <c r="L234" s="34"/>
      <c r="M234" s="34"/>
      <c r="N234" s="191"/>
      <c r="O234" s="5">
        <v>5.04E-2</v>
      </c>
      <c r="P234" s="22">
        <v>91.212699999999998</v>
      </c>
      <c r="Q234" s="22">
        <v>91.212699999999998</v>
      </c>
      <c r="R234" s="22">
        <v>91.212699999999998</v>
      </c>
      <c r="S234" s="22">
        <v>91.832099999999997</v>
      </c>
      <c r="T234" s="22">
        <v>91.832099999999997</v>
      </c>
      <c r="U234" s="22">
        <v>91.832099999999997</v>
      </c>
      <c r="V234" s="22">
        <v>91.832099999999997</v>
      </c>
      <c r="W234" s="22">
        <v>91.832099999999997</v>
      </c>
      <c r="X234" s="22">
        <v>91.832099999999997</v>
      </c>
      <c r="Y234" s="22">
        <v>91.988200000000006</v>
      </c>
      <c r="Z234" s="22">
        <v>91.988200000000006</v>
      </c>
      <c r="AA234" s="22">
        <v>91.988200000000006</v>
      </c>
      <c r="AB234" s="22">
        <v>91.988200000000006</v>
      </c>
      <c r="AC234" s="22">
        <v>91.988200000000006</v>
      </c>
      <c r="AD234" s="22">
        <v>91.988200000000006</v>
      </c>
      <c r="AE234" s="22">
        <v>91.988200000000006</v>
      </c>
      <c r="AF234" s="22">
        <v>91.988200000000006</v>
      </c>
      <c r="AG234" s="22">
        <v>91.988200000000006</v>
      </c>
      <c r="AH234" s="22">
        <v>92.5655</v>
      </c>
      <c r="AI234" s="22">
        <v>92.5655</v>
      </c>
      <c r="AJ234" s="22">
        <v>92.5655</v>
      </c>
      <c r="AK234" s="22">
        <v>93.621899999999997</v>
      </c>
      <c r="AL234" s="22">
        <v>93.621899999999997</v>
      </c>
      <c r="AM234" s="22">
        <v>93.621899999999997</v>
      </c>
      <c r="AN234" s="22">
        <v>93.621899999999997</v>
      </c>
      <c r="AO234" s="22">
        <v>93.621899999999997</v>
      </c>
      <c r="AP234" s="22">
        <v>93.621899999999997</v>
      </c>
      <c r="AQ234" s="22">
        <v>93.880799999999994</v>
      </c>
      <c r="AR234" s="22">
        <v>93.880799999999994</v>
      </c>
      <c r="AS234" s="22">
        <v>93.880799999999994</v>
      </c>
      <c r="AT234" s="22">
        <v>93.880799999999994</v>
      </c>
      <c r="AU234" s="22">
        <v>93.880799999999994</v>
      </c>
      <c r="AV234" s="22">
        <v>93.880799999999994</v>
      </c>
      <c r="AW234" s="22">
        <v>95.147199999999998</v>
      </c>
      <c r="AX234" s="22">
        <v>95.147199999999998</v>
      </c>
      <c r="AY234" s="22">
        <v>95.147199999999998</v>
      </c>
      <c r="AZ234" s="22">
        <v>95.353899999999996</v>
      </c>
      <c r="BA234" s="22">
        <v>95.353899999999996</v>
      </c>
      <c r="BB234" s="22">
        <v>95.353899999999996</v>
      </c>
      <c r="BC234" s="22">
        <v>96.115300000000005</v>
      </c>
      <c r="BD234" s="22">
        <v>96.115300000000005</v>
      </c>
      <c r="BE234" s="22">
        <v>96.115300000000005</v>
      </c>
      <c r="BF234" s="22">
        <v>96.115300000000005</v>
      </c>
      <c r="BG234" s="22">
        <v>96.115300000000005</v>
      </c>
      <c r="BH234" s="22">
        <v>96.115300000000005</v>
      </c>
      <c r="BI234" s="22">
        <v>100.2886</v>
      </c>
      <c r="BJ234" s="22">
        <v>100.2886</v>
      </c>
      <c r="BK234" s="22">
        <v>100.2886</v>
      </c>
      <c r="BL234" s="22">
        <v>100.2886</v>
      </c>
      <c r="BM234" s="22">
        <v>100.2886</v>
      </c>
      <c r="BN234" s="22">
        <v>100.2886</v>
      </c>
      <c r="BO234" s="22">
        <v>101.28740000000001</v>
      </c>
      <c r="BP234" s="22">
        <v>101.28740000000001</v>
      </c>
      <c r="BQ234" s="22">
        <v>101.28740000000001</v>
      </c>
      <c r="BR234" s="22">
        <v>102.2163</v>
      </c>
      <c r="BS234" s="22">
        <v>102.2163</v>
      </c>
      <c r="BT234" s="22">
        <v>102.2163</v>
      </c>
      <c r="BU234" s="22">
        <v>102.2163</v>
      </c>
      <c r="BV234" s="22">
        <v>102.2163</v>
      </c>
      <c r="BW234" s="22">
        <v>102.2163</v>
      </c>
      <c r="BX234" s="22">
        <v>102.2163</v>
      </c>
      <c r="BY234" s="22">
        <v>102.2163</v>
      </c>
      <c r="BZ234" s="22">
        <v>102.2163</v>
      </c>
      <c r="CA234" s="22">
        <v>102.77549999999999</v>
      </c>
      <c r="CB234" s="22">
        <v>102.77549999999999</v>
      </c>
      <c r="CC234" s="22">
        <v>102.77549999999999</v>
      </c>
      <c r="CD234" s="22">
        <v>102.77549999999999</v>
      </c>
      <c r="CE234" s="22">
        <v>102.77549999999999</v>
      </c>
      <c r="CF234" s="22">
        <v>102.77549999999999</v>
      </c>
      <c r="CG234" s="22">
        <v>105.1057</v>
      </c>
      <c r="CH234" s="22">
        <v>105.1057</v>
      </c>
      <c r="CI234" s="22">
        <v>105.1057</v>
      </c>
      <c r="CJ234" s="22">
        <v>105.1057</v>
      </c>
      <c r="CK234" s="22">
        <v>105.1057</v>
      </c>
      <c r="CL234" s="22">
        <v>105.1057</v>
      </c>
      <c r="CM234" s="22">
        <v>105.10980000000001</v>
      </c>
      <c r="CN234" s="22">
        <v>105.10980000000001</v>
      </c>
      <c r="CO234" s="22">
        <v>105.10980000000001</v>
      </c>
      <c r="CP234" s="22">
        <v>105.10980000000001</v>
      </c>
      <c r="CQ234" s="22">
        <v>105.10980000000001</v>
      </c>
      <c r="CR234" s="22">
        <v>105.10980000000001</v>
      </c>
      <c r="CS234" s="22">
        <v>105.10980000000001</v>
      </c>
      <c r="CT234" s="22">
        <v>105.10980000000001</v>
      </c>
      <c r="CU234" s="22">
        <v>105.10980000000001</v>
      </c>
      <c r="CV234" s="22">
        <v>104.90170000000001</v>
      </c>
      <c r="CW234" s="22">
        <v>104.90170000000001</v>
      </c>
      <c r="CX234" s="22">
        <v>104.90170000000001</v>
      </c>
      <c r="CY234" s="22">
        <v>104.3145</v>
      </c>
      <c r="CZ234" s="22">
        <v>104.3145</v>
      </c>
      <c r="DA234" s="22">
        <v>104.3145</v>
      </c>
      <c r="DB234" s="22">
        <v>104.2209</v>
      </c>
      <c r="DC234" s="22">
        <v>104.2209</v>
      </c>
      <c r="DD234" s="22">
        <v>104.11150000000001</v>
      </c>
      <c r="DE234" s="22">
        <v>104.11150000000001</v>
      </c>
      <c r="DF234" s="22">
        <v>104.11150000000001</v>
      </c>
      <c r="DG234" s="22">
        <v>104.81019999999999</v>
      </c>
      <c r="DH234" s="22">
        <v>104.81019999999999</v>
      </c>
      <c r="DI234" s="22">
        <v>104.81019999999999</v>
      </c>
      <c r="DJ234" s="22">
        <v>104.1865</v>
      </c>
      <c r="DK234" s="22">
        <v>104.1865</v>
      </c>
      <c r="DL234" s="22">
        <v>104.1865</v>
      </c>
      <c r="DM234" s="22">
        <v>102.6568</v>
      </c>
      <c r="DN234" s="22">
        <v>102.6568</v>
      </c>
      <c r="DO234" s="22">
        <v>102.6568</v>
      </c>
      <c r="DP234" s="22">
        <v>101.8215</v>
      </c>
      <c r="DQ234" s="22">
        <v>101.8215</v>
      </c>
      <c r="DR234" s="22">
        <v>101.8215</v>
      </c>
      <c r="DS234" s="22">
        <v>100.8824</v>
      </c>
      <c r="DT234" s="22">
        <v>100.8824</v>
      </c>
      <c r="DU234" s="22">
        <v>100.8824</v>
      </c>
      <c r="DV234" s="22">
        <v>102.19799999999999</v>
      </c>
      <c r="DW234" s="22">
        <v>102.19799999999999</v>
      </c>
      <c r="DX234" s="22">
        <v>102.19799999999999</v>
      </c>
      <c r="DY234" s="22">
        <v>101.0951</v>
      </c>
      <c r="DZ234" s="22">
        <v>101.0951</v>
      </c>
      <c r="EA234" s="22">
        <v>101.0951</v>
      </c>
      <c r="EB234" s="22">
        <v>101.16330000000001</v>
      </c>
      <c r="EC234" s="22">
        <v>101.16330000000001</v>
      </c>
      <c r="ED234" s="22">
        <v>101.16330000000001</v>
      </c>
      <c r="EE234" s="22">
        <v>101.7247</v>
      </c>
      <c r="EF234" s="22">
        <v>101.7247</v>
      </c>
      <c r="EG234" s="22">
        <v>101.7247</v>
      </c>
      <c r="EH234" s="22">
        <v>102.2595</v>
      </c>
      <c r="EI234" s="22">
        <v>102.2595</v>
      </c>
      <c r="EJ234" s="22">
        <v>102.2595</v>
      </c>
      <c r="EK234" s="22">
        <v>102.0835</v>
      </c>
      <c r="EL234" s="22">
        <v>102.0835</v>
      </c>
      <c r="EM234" s="22">
        <v>102.0835</v>
      </c>
      <c r="EN234" s="22">
        <v>102.1879</v>
      </c>
      <c r="EO234" s="22">
        <v>102.1879</v>
      </c>
      <c r="EP234" s="22">
        <v>102.1879</v>
      </c>
      <c r="EQ234" s="22">
        <v>101.9789</v>
      </c>
      <c r="ER234" s="22">
        <v>101.9789</v>
      </c>
      <c r="ES234" s="22">
        <v>101.9789</v>
      </c>
      <c r="ET234" s="22">
        <v>101.9298</v>
      </c>
      <c r="EU234" s="22">
        <v>101.9298</v>
      </c>
      <c r="EV234" s="22">
        <v>101.9298</v>
      </c>
      <c r="EW234" s="22">
        <v>101.8198</v>
      </c>
      <c r="EX234" s="22">
        <v>101.8198</v>
      </c>
      <c r="EY234" s="22">
        <v>101.8198</v>
      </c>
      <c r="EZ234" s="22">
        <v>101.7654</v>
      </c>
      <c r="FA234" s="22">
        <v>101.7654</v>
      </c>
      <c r="FB234" s="22">
        <v>101.7654</v>
      </c>
      <c r="FC234" s="22">
        <v>98.813000000000002</v>
      </c>
      <c r="FD234" s="22">
        <v>98.813000000000002</v>
      </c>
      <c r="FE234" s="22">
        <v>98.813000000000002</v>
      </c>
      <c r="FF234" s="22">
        <v>97.7697</v>
      </c>
      <c r="FG234" s="22">
        <v>97.7697</v>
      </c>
      <c r="FH234" s="22">
        <v>97.7697</v>
      </c>
      <c r="FI234" s="22">
        <v>98.774600000000007</v>
      </c>
      <c r="FJ234" s="22">
        <v>98.774600000000007</v>
      </c>
      <c r="FK234" s="22">
        <v>98.774600000000007</v>
      </c>
      <c r="FL234" s="22">
        <v>98.774600000000007</v>
      </c>
      <c r="FM234" s="22">
        <v>98.774600000000007</v>
      </c>
      <c r="FN234" s="22">
        <v>98.774600000000007</v>
      </c>
      <c r="FO234" s="22">
        <v>98.936800000000005</v>
      </c>
      <c r="FP234" s="22">
        <v>98.936800000000005</v>
      </c>
      <c r="FQ234" s="22">
        <v>98.936800000000005</v>
      </c>
      <c r="FR234" s="22">
        <v>98.936800000000005</v>
      </c>
      <c r="FS234" s="22">
        <v>98.936800000000005</v>
      </c>
      <c r="FT234" s="22">
        <v>98.936800000000005</v>
      </c>
      <c r="FU234" s="22">
        <v>98.936800000000005</v>
      </c>
      <c r="FV234" s="22">
        <v>98.936800000000005</v>
      </c>
      <c r="FW234" s="22">
        <v>98.936800000000005</v>
      </c>
      <c r="FX234" s="22">
        <v>98.936800000000005</v>
      </c>
      <c r="FY234" s="22">
        <v>98.936800000000005</v>
      </c>
      <c r="FZ234" s="22">
        <v>98.936800000000005</v>
      </c>
      <c r="GA234" s="22">
        <v>98.638199999999998</v>
      </c>
      <c r="GB234" s="22">
        <v>98.638199999999998</v>
      </c>
      <c r="GC234" s="22">
        <v>98.638199999999998</v>
      </c>
      <c r="GD234" s="22">
        <v>100.08710000000001</v>
      </c>
      <c r="GE234" s="22">
        <v>100.08710000000001</v>
      </c>
      <c r="GF234" s="22">
        <v>100.08710000000001</v>
      </c>
      <c r="GG234" s="22">
        <v>100.08710000000001</v>
      </c>
      <c r="GH234" s="22">
        <v>100.08710000000001</v>
      </c>
      <c r="GI234" s="22">
        <v>100.08710000000001</v>
      </c>
      <c r="GJ234" s="22">
        <v>101.0197</v>
      </c>
      <c r="GK234" s="22">
        <v>101.0197</v>
      </c>
      <c r="GL234" s="22">
        <v>101.0197</v>
      </c>
      <c r="GM234" s="22">
        <v>101.8314</v>
      </c>
      <c r="GN234" s="22">
        <v>101.8314</v>
      </c>
      <c r="GO234" s="22">
        <v>101.8314</v>
      </c>
      <c r="GP234" s="22">
        <v>101.8314</v>
      </c>
      <c r="GQ234" s="22">
        <v>101.8314</v>
      </c>
      <c r="GR234" s="22">
        <v>101.8314</v>
      </c>
      <c r="GS234" s="22">
        <v>101.2701</v>
      </c>
      <c r="GT234" s="22">
        <v>101.2701</v>
      </c>
      <c r="GU234" s="22">
        <v>101.2701</v>
      </c>
      <c r="GV234" s="22">
        <v>102.0334</v>
      </c>
      <c r="GW234" s="22">
        <v>102.0334</v>
      </c>
      <c r="GX234" s="22">
        <v>102.0334</v>
      </c>
      <c r="GY234" s="22">
        <v>101.9941</v>
      </c>
      <c r="GZ234" s="22">
        <v>101.9941</v>
      </c>
      <c r="HA234" s="22">
        <v>101.9941</v>
      </c>
      <c r="HB234" s="22">
        <v>101.9941</v>
      </c>
      <c r="HC234" s="22">
        <v>101.9941</v>
      </c>
      <c r="HD234" s="22">
        <v>101.9941</v>
      </c>
      <c r="HE234" s="22">
        <v>102.55159999999999</v>
      </c>
      <c r="HF234" s="22">
        <v>102.55159999999999</v>
      </c>
      <c r="HG234" s="22">
        <v>102.55159999999999</v>
      </c>
      <c r="HH234" s="22">
        <v>102.55159999999999</v>
      </c>
      <c r="HI234" s="22">
        <v>102.55159999999999</v>
      </c>
      <c r="HJ234" s="22">
        <v>102.55159999999999</v>
      </c>
      <c r="HK234" s="22">
        <v>100.5887</v>
      </c>
      <c r="HL234" s="22">
        <v>100.5887</v>
      </c>
      <c r="HM234" s="22">
        <v>100.5887</v>
      </c>
      <c r="HN234" s="22">
        <v>100.5887</v>
      </c>
      <c r="HO234" s="22">
        <v>100.5887</v>
      </c>
      <c r="HP234" s="22">
        <v>100.5887</v>
      </c>
      <c r="HQ234" s="22">
        <v>100</v>
      </c>
      <c r="HR234" s="22">
        <v>100</v>
      </c>
      <c r="HS234" s="167">
        <v>100</v>
      </c>
      <c r="HT234" s="22">
        <v>100</v>
      </c>
      <c r="HU234" s="4">
        <v>100</v>
      </c>
      <c r="HV234" s="4">
        <v>100</v>
      </c>
      <c r="HW234" s="4">
        <v>100.4811</v>
      </c>
      <c r="HX234" s="4">
        <v>100.4811</v>
      </c>
      <c r="HY234" s="4">
        <v>100.4811</v>
      </c>
      <c r="HZ234" s="4">
        <v>100.95480000000001</v>
      </c>
      <c r="IA234" s="4">
        <v>100.95480000000001</v>
      </c>
      <c r="IB234" s="4">
        <v>100.95480000000001</v>
      </c>
      <c r="IC234" s="4">
        <v>102.23699999999999</v>
      </c>
      <c r="ID234" s="4">
        <v>102.23699999999999</v>
      </c>
      <c r="IE234" s="4">
        <v>102.23699999999999</v>
      </c>
      <c r="IF234" s="4">
        <v>102.97790000000001</v>
      </c>
      <c r="IG234" s="4">
        <v>102.97790000000001</v>
      </c>
      <c r="IH234" s="4">
        <v>102.97790000000001</v>
      </c>
      <c r="II234" s="4">
        <v>104.5064</v>
      </c>
      <c r="IJ234" s="28">
        <v>104.5064</v>
      </c>
    </row>
    <row r="235" spans="1:244" s="94" customFormat="1" ht="11.1" customHeight="1" x14ac:dyDescent="0.2">
      <c r="A235" s="95" t="s">
        <v>2455</v>
      </c>
      <c r="B235"/>
      <c r="C235" t="s">
        <v>5684</v>
      </c>
      <c r="D235" s="46" t="s">
        <v>412</v>
      </c>
      <c r="E235" s="58"/>
      <c r="F235" s="34"/>
      <c r="G235" s="34"/>
      <c r="H235" s="34" t="str">
        <f>IF(LEFT($J$1,1)="1",VLOOKUP($A235,PPI_IPI_PGA_PGAI!$A:$I,2,FALSE),IF(LEFT($J$1,1)="2",VLOOKUP($A235,PPI_IPI_PGA_PGAI!$A:$I,3,FALSE),IF(LEFT($J$1,1)="3",VLOOKUP($A235,PPI_IPI_PGA_PGAI!$A:$I,4,FALSE),VLOOKUP($A235,PPI_IPI_PGA_PGAI!$A:$I,5,FALSE))))</f>
        <v>Sonstige Möbel</v>
      </c>
      <c r="J235" s="34"/>
      <c r="K235" s="34"/>
      <c r="L235" s="34"/>
      <c r="M235" s="34"/>
      <c r="N235" s="191"/>
      <c r="O235" s="5">
        <v>0.23730000000000001</v>
      </c>
      <c r="P235" s="22">
        <v>89.457599999999999</v>
      </c>
      <c r="Q235" s="22">
        <v>89.457599999999999</v>
      </c>
      <c r="R235" s="22">
        <v>89.457599999999999</v>
      </c>
      <c r="S235" s="22">
        <v>89.584000000000003</v>
      </c>
      <c r="T235" s="22">
        <v>89.584000000000003</v>
      </c>
      <c r="U235" s="22">
        <v>89.584000000000003</v>
      </c>
      <c r="V235" s="22">
        <v>89.584000000000003</v>
      </c>
      <c r="W235" s="22">
        <v>89.584000000000003</v>
      </c>
      <c r="X235" s="22">
        <v>89.584000000000003</v>
      </c>
      <c r="Y235" s="22">
        <v>89.369699999999995</v>
      </c>
      <c r="Z235" s="22">
        <v>89.369699999999995</v>
      </c>
      <c r="AA235" s="22">
        <v>89.369699999999995</v>
      </c>
      <c r="AB235" s="22">
        <v>89.369699999999995</v>
      </c>
      <c r="AC235" s="22">
        <v>89.369699999999995</v>
      </c>
      <c r="AD235" s="22">
        <v>89.369699999999995</v>
      </c>
      <c r="AE235" s="22">
        <v>89.927099999999996</v>
      </c>
      <c r="AF235" s="22">
        <v>89.927099999999996</v>
      </c>
      <c r="AG235" s="22">
        <v>89.927099999999996</v>
      </c>
      <c r="AH235" s="22">
        <v>89.927099999999996</v>
      </c>
      <c r="AI235" s="22">
        <v>89.927099999999996</v>
      </c>
      <c r="AJ235" s="22">
        <v>89.927099999999996</v>
      </c>
      <c r="AK235" s="22">
        <v>91.1066</v>
      </c>
      <c r="AL235" s="22">
        <v>91.1066</v>
      </c>
      <c r="AM235" s="22">
        <v>91.1066</v>
      </c>
      <c r="AN235" s="22">
        <v>91.1066</v>
      </c>
      <c r="AO235" s="22">
        <v>91.1066</v>
      </c>
      <c r="AP235" s="22">
        <v>91.1066</v>
      </c>
      <c r="AQ235" s="22">
        <v>91.101399999999998</v>
      </c>
      <c r="AR235" s="22">
        <v>91.101399999999998</v>
      </c>
      <c r="AS235" s="22">
        <v>91.101399999999998</v>
      </c>
      <c r="AT235" s="22">
        <v>91.101399999999998</v>
      </c>
      <c r="AU235" s="22">
        <v>91.101399999999998</v>
      </c>
      <c r="AV235" s="22">
        <v>91.101399999999998</v>
      </c>
      <c r="AW235" s="22">
        <v>91.763999999999996</v>
      </c>
      <c r="AX235" s="22">
        <v>91.763999999999996</v>
      </c>
      <c r="AY235" s="22">
        <v>91.763999999999996</v>
      </c>
      <c r="AZ235" s="22">
        <v>91.763999999999996</v>
      </c>
      <c r="BA235" s="22">
        <v>91.763999999999996</v>
      </c>
      <c r="BB235" s="22">
        <v>91.763999999999996</v>
      </c>
      <c r="BC235" s="22">
        <v>92.383499999999998</v>
      </c>
      <c r="BD235" s="22">
        <v>92.383499999999998</v>
      </c>
      <c r="BE235" s="22">
        <v>92.383499999999998</v>
      </c>
      <c r="BF235" s="22">
        <v>92.383499999999998</v>
      </c>
      <c r="BG235" s="22">
        <v>92.383499999999998</v>
      </c>
      <c r="BH235" s="22">
        <v>92.383499999999998</v>
      </c>
      <c r="BI235" s="22">
        <v>93.960099999999997</v>
      </c>
      <c r="BJ235" s="22">
        <v>93.960099999999997</v>
      </c>
      <c r="BK235" s="22">
        <v>93.960099999999997</v>
      </c>
      <c r="BL235" s="22">
        <v>93.960099999999997</v>
      </c>
      <c r="BM235" s="22">
        <v>93.960099999999997</v>
      </c>
      <c r="BN235" s="22">
        <v>93.960099999999997</v>
      </c>
      <c r="BO235" s="22">
        <v>94.614699999999999</v>
      </c>
      <c r="BP235" s="22">
        <v>94.614699999999999</v>
      </c>
      <c r="BQ235" s="22">
        <v>94.614699999999999</v>
      </c>
      <c r="BR235" s="22">
        <v>94.614699999999999</v>
      </c>
      <c r="BS235" s="22">
        <v>94.614699999999999</v>
      </c>
      <c r="BT235" s="22">
        <v>94.614699999999999</v>
      </c>
      <c r="BU235" s="22">
        <v>96.529799999999994</v>
      </c>
      <c r="BV235" s="22">
        <v>96.529799999999994</v>
      </c>
      <c r="BW235" s="22">
        <v>96.529799999999994</v>
      </c>
      <c r="BX235" s="22">
        <v>96.529799999999994</v>
      </c>
      <c r="BY235" s="22">
        <v>96.529799999999994</v>
      </c>
      <c r="BZ235" s="22">
        <v>96.529799999999994</v>
      </c>
      <c r="CA235" s="22">
        <v>96.459900000000005</v>
      </c>
      <c r="CB235" s="22">
        <v>96.459900000000005</v>
      </c>
      <c r="CC235" s="22">
        <v>96.459900000000005</v>
      </c>
      <c r="CD235" s="22">
        <v>96.459900000000005</v>
      </c>
      <c r="CE235" s="22">
        <v>96.459900000000005</v>
      </c>
      <c r="CF235" s="22">
        <v>96.459900000000005</v>
      </c>
      <c r="CG235" s="22">
        <v>99.879499999999993</v>
      </c>
      <c r="CH235" s="22">
        <v>99.879499999999993</v>
      </c>
      <c r="CI235" s="22">
        <v>99.879499999999993</v>
      </c>
      <c r="CJ235" s="22">
        <v>99.879499999999993</v>
      </c>
      <c r="CK235" s="22">
        <v>99.879499999999993</v>
      </c>
      <c r="CL235" s="22">
        <v>99.879499999999993</v>
      </c>
      <c r="CM235" s="22">
        <v>99.763800000000003</v>
      </c>
      <c r="CN235" s="22">
        <v>99.763800000000003</v>
      </c>
      <c r="CO235" s="22">
        <v>99.763800000000003</v>
      </c>
      <c r="CP235" s="22">
        <v>99.763800000000003</v>
      </c>
      <c r="CQ235" s="22">
        <v>99.763800000000003</v>
      </c>
      <c r="CR235" s="22">
        <v>99.763800000000003</v>
      </c>
      <c r="CS235" s="22">
        <v>99.757000000000005</v>
      </c>
      <c r="CT235" s="22">
        <v>99.757000000000005</v>
      </c>
      <c r="CU235" s="22">
        <v>99.757000000000005</v>
      </c>
      <c r="CV235" s="22">
        <v>99.757000000000005</v>
      </c>
      <c r="CW235" s="22">
        <v>99.757000000000005</v>
      </c>
      <c r="CX235" s="22">
        <v>99.757000000000005</v>
      </c>
      <c r="CY235" s="22">
        <v>99.195300000000003</v>
      </c>
      <c r="CZ235" s="22">
        <v>99.195300000000003</v>
      </c>
      <c r="DA235" s="22">
        <v>99.195300000000003</v>
      </c>
      <c r="DB235" s="22">
        <v>99.195300000000003</v>
      </c>
      <c r="DC235" s="22">
        <v>99.195300000000003</v>
      </c>
      <c r="DD235" s="22">
        <v>99.906599999999997</v>
      </c>
      <c r="DE235" s="22">
        <v>99.906599999999997</v>
      </c>
      <c r="DF235" s="22">
        <v>99.906599999999997</v>
      </c>
      <c r="DG235" s="22">
        <v>100.44289999999999</v>
      </c>
      <c r="DH235" s="22">
        <v>100.44289999999999</v>
      </c>
      <c r="DI235" s="22">
        <v>100.44289999999999</v>
      </c>
      <c r="DJ235" s="22">
        <v>100.20829999999999</v>
      </c>
      <c r="DK235" s="22">
        <v>100.20829999999999</v>
      </c>
      <c r="DL235" s="22">
        <v>100.20829999999999</v>
      </c>
      <c r="DM235" s="22">
        <v>98.693200000000004</v>
      </c>
      <c r="DN235" s="22">
        <v>98.693200000000004</v>
      </c>
      <c r="DO235" s="22">
        <v>98.693200000000004</v>
      </c>
      <c r="DP235" s="22">
        <v>98.558700000000002</v>
      </c>
      <c r="DQ235" s="22">
        <v>98.558700000000002</v>
      </c>
      <c r="DR235" s="22">
        <v>98.558700000000002</v>
      </c>
      <c r="DS235" s="22">
        <v>98.978999999999999</v>
      </c>
      <c r="DT235" s="22">
        <v>98.978999999999999</v>
      </c>
      <c r="DU235" s="22">
        <v>98.978999999999999</v>
      </c>
      <c r="DV235" s="22">
        <v>98.9208</v>
      </c>
      <c r="DW235" s="22">
        <v>98.9208</v>
      </c>
      <c r="DX235" s="22">
        <v>98.9208</v>
      </c>
      <c r="DY235" s="22">
        <v>99.087900000000005</v>
      </c>
      <c r="DZ235" s="22">
        <v>99.087900000000005</v>
      </c>
      <c r="EA235" s="22">
        <v>99.087900000000005</v>
      </c>
      <c r="EB235" s="22">
        <v>99.586200000000005</v>
      </c>
      <c r="EC235" s="22">
        <v>99.586200000000005</v>
      </c>
      <c r="ED235" s="22">
        <v>99.586200000000005</v>
      </c>
      <c r="EE235" s="22">
        <v>99.674099999999996</v>
      </c>
      <c r="EF235" s="22">
        <v>99.674099999999996</v>
      </c>
      <c r="EG235" s="22">
        <v>99.674099999999996</v>
      </c>
      <c r="EH235" s="22">
        <v>100.18</v>
      </c>
      <c r="EI235" s="22">
        <v>100.18</v>
      </c>
      <c r="EJ235" s="22">
        <v>100.18</v>
      </c>
      <c r="EK235" s="22">
        <v>99.587599999999995</v>
      </c>
      <c r="EL235" s="22">
        <v>99.587599999999995</v>
      </c>
      <c r="EM235" s="22">
        <v>99.587599999999995</v>
      </c>
      <c r="EN235" s="22">
        <v>99.825800000000001</v>
      </c>
      <c r="EO235" s="22">
        <v>99.825800000000001</v>
      </c>
      <c r="EP235" s="22">
        <v>99.825800000000001</v>
      </c>
      <c r="EQ235" s="22">
        <v>99.7864</v>
      </c>
      <c r="ER235" s="22">
        <v>99.7864</v>
      </c>
      <c r="ES235" s="22">
        <v>99.7864</v>
      </c>
      <c r="ET235" s="22">
        <v>99.932100000000005</v>
      </c>
      <c r="EU235" s="22">
        <v>99.932100000000005</v>
      </c>
      <c r="EV235" s="22">
        <v>99.932100000000005</v>
      </c>
      <c r="EW235" s="22">
        <v>99.879900000000006</v>
      </c>
      <c r="EX235" s="22">
        <v>99.879900000000006</v>
      </c>
      <c r="EY235" s="22">
        <v>99.879900000000006</v>
      </c>
      <c r="EZ235" s="22">
        <v>99.734300000000005</v>
      </c>
      <c r="FA235" s="22">
        <v>99.734300000000005</v>
      </c>
      <c r="FB235" s="22">
        <v>99.734300000000005</v>
      </c>
      <c r="FC235" s="22">
        <v>96.083600000000004</v>
      </c>
      <c r="FD235" s="22">
        <v>96.083600000000004</v>
      </c>
      <c r="FE235" s="22">
        <v>96.083600000000004</v>
      </c>
      <c r="FF235" s="22">
        <v>95.866399999999999</v>
      </c>
      <c r="FG235" s="22">
        <v>95.866399999999999</v>
      </c>
      <c r="FH235" s="22">
        <v>95.866399999999999</v>
      </c>
      <c r="FI235" s="22">
        <v>96.503299999999996</v>
      </c>
      <c r="FJ235" s="22">
        <v>96.503299999999996</v>
      </c>
      <c r="FK235" s="22">
        <v>96.503299999999996</v>
      </c>
      <c r="FL235" s="22">
        <v>96.581500000000005</v>
      </c>
      <c r="FM235" s="22">
        <v>96.581500000000005</v>
      </c>
      <c r="FN235" s="22">
        <v>96.581500000000005</v>
      </c>
      <c r="FO235" s="22">
        <v>96.909800000000004</v>
      </c>
      <c r="FP235" s="22">
        <v>96.909800000000004</v>
      </c>
      <c r="FQ235" s="22">
        <v>96.909800000000004</v>
      </c>
      <c r="FR235" s="22">
        <v>96.738699999999994</v>
      </c>
      <c r="FS235" s="22">
        <v>96.738699999999994</v>
      </c>
      <c r="FT235" s="22">
        <v>96.738699999999994</v>
      </c>
      <c r="FU235" s="22">
        <v>97.188999999999993</v>
      </c>
      <c r="FV235" s="22">
        <v>97.188999999999993</v>
      </c>
      <c r="FW235" s="22">
        <v>97.188999999999993</v>
      </c>
      <c r="FX235" s="22">
        <v>96.566299999999998</v>
      </c>
      <c r="FY235" s="22">
        <v>96.566299999999998</v>
      </c>
      <c r="FZ235" s="22">
        <v>96.566299999999998</v>
      </c>
      <c r="GA235" s="22">
        <v>96.640500000000003</v>
      </c>
      <c r="GB235" s="22">
        <v>96.640500000000003</v>
      </c>
      <c r="GC235" s="22">
        <v>96.640500000000003</v>
      </c>
      <c r="GD235" s="22">
        <v>97.031599999999997</v>
      </c>
      <c r="GE235" s="22">
        <v>97.031599999999997</v>
      </c>
      <c r="GF235" s="22">
        <v>97.031599999999997</v>
      </c>
      <c r="GG235" s="22">
        <v>98.071100000000001</v>
      </c>
      <c r="GH235" s="22">
        <v>98.071100000000001</v>
      </c>
      <c r="GI235" s="22">
        <v>98.071100000000001</v>
      </c>
      <c r="GJ235" s="22">
        <v>99.444400000000002</v>
      </c>
      <c r="GK235" s="22">
        <v>99.444400000000002</v>
      </c>
      <c r="GL235" s="22">
        <v>99.444400000000002</v>
      </c>
      <c r="GM235" s="22">
        <v>99.168899999999994</v>
      </c>
      <c r="GN235" s="22">
        <v>99.168899999999994</v>
      </c>
      <c r="GO235" s="22">
        <v>99.168899999999994</v>
      </c>
      <c r="GP235" s="22">
        <v>98.870500000000007</v>
      </c>
      <c r="GQ235" s="22">
        <v>98.870500000000007</v>
      </c>
      <c r="GR235" s="22">
        <v>98.870500000000007</v>
      </c>
      <c r="GS235" s="22">
        <v>98.483500000000006</v>
      </c>
      <c r="GT235" s="22">
        <v>98.483500000000006</v>
      </c>
      <c r="GU235" s="22">
        <v>98.483500000000006</v>
      </c>
      <c r="GV235" s="22">
        <v>98.3142</v>
      </c>
      <c r="GW235" s="22">
        <v>98.3142</v>
      </c>
      <c r="GX235" s="22">
        <v>98.3142</v>
      </c>
      <c r="GY235" s="22">
        <v>98.289299999999997</v>
      </c>
      <c r="GZ235" s="22">
        <v>98.289299999999997</v>
      </c>
      <c r="HA235" s="22">
        <v>98.289299999999997</v>
      </c>
      <c r="HB235" s="22">
        <v>100.02</v>
      </c>
      <c r="HC235" s="22">
        <v>100.02</v>
      </c>
      <c r="HD235" s="22">
        <v>100.02</v>
      </c>
      <c r="HE235" s="22">
        <v>99.073899999999995</v>
      </c>
      <c r="HF235" s="22">
        <v>99.073899999999995</v>
      </c>
      <c r="HG235" s="22">
        <v>99.073899999999995</v>
      </c>
      <c r="HH235" s="22">
        <v>99.048400000000001</v>
      </c>
      <c r="HI235" s="22">
        <v>99.048400000000001</v>
      </c>
      <c r="HJ235" s="22">
        <v>99.048400000000001</v>
      </c>
      <c r="HK235" s="22">
        <v>98.616200000000006</v>
      </c>
      <c r="HL235" s="22">
        <v>98.616200000000006</v>
      </c>
      <c r="HM235" s="22">
        <v>98.616200000000006</v>
      </c>
      <c r="HN235" s="22">
        <v>98.8917</v>
      </c>
      <c r="HO235" s="22">
        <v>98.8917</v>
      </c>
      <c r="HP235" s="22">
        <v>98.8917</v>
      </c>
      <c r="HQ235" s="22">
        <v>100</v>
      </c>
      <c r="HR235" s="22">
        <v>100</v>
      </c>
      <c r="HS235" s="167">
        <v>100</v>
      </c>
      <c r="HT235" s="22">
        <v>100.0669</v>
      </c>
      <c r="HU235" s="4">
        <v>100.0669</v>
      </c>
      <c r="HV235" s="4">
        <v>100.0669</v>
      </c>
      <c r="HW235" s="4">
        <v>100.0052</v>
      </c>
      <c r="HX235" s="4">
        <v>100.0052</v>
      </c>
      <c r="HY235" s="4">
        <v>100.0052</v>
      </c>
      <c r="HZ235" s="4">
        <v>102.1627</v>
      </c>
      <c r="IA235" s="4">
        <v>102.1627</v>
      </c>
      <c r="IB235" s="4">
        <v>102.1627</v>
      </c>
      <c r="IC235" s="4">
        <v>103.0423</v>
      </c>
      <c r="ID235" s="4">
        <v>103.0423</v>
      </c>
      <c r="IE235" s="4">
        <v>103.0423</v>
      </c>
      <c r="IF235" s="4">
        <v>101.6568</v>
      </c>
      <c r="IG235" s="4">
        <v>101.6568</v>
      </c>
      <c r="IH235" s="4">
        <v>101.6568</v>
      </c>
      <c r="II235" s="4">
        <v>102.03570000000001</v>
      </c>
      <c r="IJ235" s="28">
        <v>102.03570000000001</v>
      </c>
    </row>
    <row r="236" spans="1:244" s="94" customFormat="1" ht="11.1" customHeight="1" x14ac:dyDescent="0.2">
      <c r="A236" s="95" t="s">
        <v>2456</v>
      </c>
      <c r="B236"/>
      <c r="C236" t="s">
        <v>5685</v>
      </c>
      <c r="D236" s="46" t="s">
        <v>140</v>
      </c>
      <c r="E236" s="58"/>
      <c r="F236" s="34"/>
      <c r="G236" s="34" t="str">
        <f>IF(LEFT($J$1,1)="1",VLOOKUP($A236,PPI_IPI_PGA_PGAI!$A:$I,2,FALSE),IF(LEFT($J$1,1)="2",VLOOKUP($A236,PPI_IPI_PGA_PGAI!$A:$I,3,FALSE),IF(LEFT($J$1,1)="3",VLOOKUP($A236,PPI_IPI_PGA_PGAI!$A:$I,4,FALSE),VLOOKUP($A236,PPI_IPI_PGA_PGAI!$A:$I,5,FALSE))))</f>
        <v>Sonstige Produkte</v>
      </c>
      <c r="H236" s="34"/>
      <c r="I236" s="34"/>
      <c r="J236" s="34"/>
      <c r="K236" s="34"/>
      <c r="L236" s="34"/>
      <c r="M236" s="34"/>
      <c r="N236" s="191"/>
      <c r="O236" s="5">
        <v>3.1631999999999998</v>
      </c>
      <c r="P236" s="22">
        <v>107.83240000000001</v>
      </c>
      <c r="Q236" s="22">
        <v>107.83240000000001</v>
      </c>
      <c r="R236" s="22">
        <v>107.83240000000001</v>
      </c>
      <c r="S236" s="22">
        <v>107.8325</v>
      </c>
      <c r="T236" s="22">
        <v>107.8325</v>
      </c>
      <c r="U236" s="22">
        <v>108.1721</v>
      </c>
      <c r="V236" s="22">
        <v>108.17149999999999</v>
      </c>
      <c r="W236" s="22">
        <v>108.17149999999999</v>
      </c>
      <c r="X236" s="22">
        <v>108.17149999999999</v>
      </c>
      <c r="Y236" s="22">
        <v>108.17149999999999</v>
      </c>
      <c r="Z236" s="22">
        <v>108.17149999999999</v>
      </c>
      <c r="AA236" s="22">
        <v>107.9226</v>
      </c>
      <c r="AB236" s="22">
        <v>107.92230000000001</v>
      </c>
      <c r="AC236" s="22">
        <v>107.92230000000001</v>
      </c>
      <c r="AD236" s="22">
        <v>107.92230000000001</v>
      </c>
      <c r="AE236" s="22">
        <v>107.92359999999999</v>
      </c>
      <c r="AF236" s="22">
        <v>107.92359999999999</v>
      </c>
      <c r="AG236" s="22">
        <v>108.08759999999999</v>
      </c>
      <c r="AH236" s="22">
        <v>108.08759999999999</v>
      </c>
      <c r="AI236" s="22">
        <v>108.08759999999999</v>
      </c>
      <c r="AJ236" s="22">
        <v>108.08759999999999</v>
      </c>
      <c r="AK236" s="22">
        <v>108.0907</v>
      </c>
      <c r="AL236" s="22">
        <v>108.0907</v>
      </c>
      <c r="AM236" s="22">
        <v>109.5808</v>
      </c>
      <c r="AN236" s="22">
        <v>109.5808</v>
      </c>
      <c r="AO236" s="22">
        <v>109.5808</v>
      </c>
      <c r="AP236" s="22">
        <v>109.5808</v>
      </c>
      <c r="AQ236" s="22">
        <v>109.5808</v>
      </c>
      <c r="AR236" s="22">
        <v>109.5808</v>
      </c>
      <c r="AS236" s="22">
        <v>109.0145</v>
      </c>
      <c r="AT236" s="22">
        <v>109.0145</v>
      </c>
      <c r="AU236" s="22">
        <v>109.0145</v>
      </c>
      <c r="AV236" s="22">
        <v>109.0145</v>
      </c>
      <c r="AW236" s="22">
        <v>109.0211</v>
      </c>
      <c r="AX236" s="22">
        <v>109.0211</v>
      </c>
      <c r="AY236" s="22">
        <v>109.3115</v>
      </c>
      <c r="AZ236" s="22">
        <v>109.3115</v>
      </c>
      <c r="BA236" s="22">
        <v>109.3115</v>
      </c>
      <c r="BB236" s="22">
        <v>109.3115</v>
      </c>
      <c r="BC236" s="22">
        <v>109.3115</v>
      </c>
      <c r="BD236" s="22">
        <v>109.3115</v>
      </c>
      <c r="BE236" s="22">
        <v>109.4235</v>
      </c>
      <c r="BF236" s="22">
        <v>109.4235</v>
      </c>
      <c r="BG236" s="22">
        <v>109.4235</v>
      </c>
      <c r="BH236" s="22">
        <v>109.4235</v>
      </c>
      <c r="BI236" s="22">
        <v>109.434</v>
      </c>
      <c r="BJ236" s="22">
        <v>109.434</v>
      </c>
      <c r="BK236" s="22">
        <v>110.2153</v>
      </c>
      <c r="BL236" s="22">
        <v>110.2153</v>
      </c>
      <c r="BM236" s="22">
        <v>110.2153</v>
      </c>
      <c r="BN236" s="22">
        <v>110.2153</v>
      </c>
      <c r="BO236" s="22">
        <v>110.2152</v>
      </c>
      <c r="BP236" s="22">
        <v>110.2152</v>
      </c>
      <c r="BQ236" s="22">
        <v>109.6559</v>
      </c>
      <c r="BR236" s="22">
        <v>109.6563</v>
      </c>
      <c r="BS236" s="22">
        <v>109.6563</v>
      </c>
      <c r="BT236" s="22">
        <v>109.6563</v>
      </c>
      <c r="BU236" s="22">
        <v>109.6721</v>
      </c>
      <c r="BV236" s="22">
        <v>109.6721</v>
      </c>
      <c r="BW236" s="22">
        <v>110.2157</v>
      </c>
      <c r="BX236" s="22">
        <v>110.2157</v>
      </c>
      <c r="BY236" s="22">
        <v>110.2157</v>
      </c>
      <c r="BZ236" s="22">
        <v>110.2157</v>
      </c>
      <c r="CA236" s="22">
        <v>110.2169</v>
      </c>
      <c r="CB236" s="22">
        <v>110.2169</v>
      </c>
      <c r="CC236" s="22">
        <v>110.3794</v>
      </c>
      <c r="CD236" s="22">
        <v>110.3784</v>
      </c>
      <c r="CE236" s="22">
        <v>110.3784</v>
      </c>
      <c r="CF236" s="22">
        <v>110.3784</v>
      </c>
      <c r="CG236" s="22">
        <v>110.3918</v>
      </c>
      <c r="CH236" s="22">
        <v>110.3918</v>
      </c>
      <c r="CI236" s="22">
        <v>111.4581</v>
      </c>
      <c r="CJ236" s="22">
        <v>111.4902</v>
      </c>
      <c r="CK236" s="22">
        <v>111.4902</v>
      </c>
      <c r="CL236" s="22">
        <v>111.4902</v>
      </c>
      <c r="CM236" s="22">
        <v>111.491</v>
      </c>
      <c r="CN236" s="22">
        <v>111.491</v>
      </c>
      <c r="CO236" s="22">
        <v>111.1349</v>
      </c>
      <c r="CP236" s="22">
        <v>111.1348</v>
      </c>
      <c r="CQ236" s="22">
        <v>111.1348</v>
      </c>
      <c r="CR236" s="22">
        <v>111.1348</v>
      </c>
      <c r="CS236" s="22">
        <v>111.1358</v>
      </c>
      <c r="CT236" s="22">
        <v>111.1358</v>
      </c>
      <c r="CU236" s="22">
        <v>109.9939</v>
      </c>
      <c r="CV236" s="22">
        <v>109.99160000000001</v>
      </c>
      <c r="CW236" s="22">
        <v>109.99160000000001</v>
      </c>
      <c r="CX236" s="22">
        <v>109.99160000000001</v>
      </c>
      <c r="CY236" s="22">
        <v>109.99209999999999</v>
      </c>
      <c r="CZ236" s="22">
        <v>109.99209999999999</v>
      </c>
      <c r="DA236" s="22">
        <v>109.1032</v>
      </c>
      <c r="DB236" s="22">
        <v>109.1032</v>
      </c>
      <c r="DC236" s="22">
        <v>109.1032</v>
      </c>
      <c r="DD236" s="22">
        <v>109.2928</v>
      </c>
      <c r="DE236" s="22">
        <v>109.3069</v>
      </c>
      <c r="DF236" s="22">
        <v>109.3069</v>
      </c>
      <c r="DG236" s="22">
        <v>109.3827</v>
      </c>
      <c r="DH236" s="22">
        <v>109.4376</v>
      </c>
      <c r="DI236" s="22">
        <v>109.4376</v>
      </c>
      <c r="DJ236" s="22">
        <v>106.3514</v>
      </c>
      <c r="DK236" s="22">
        <v>106.3395</v>
      </c>
      <c r="DL236" s="22">
        <v>106.3395</v>
      </c>
      <c r="DM236" s="22">
        <v>107.0307</v>
      </c>
      <c r="DN236" s="22">
        <v>107.012</v>
      </c>
      <c r="DO236" s="22">
        <v>107.012</v>
      </c>
      <c r="DP236" s="22">
        <v>108.33580000000001</v>
      </c>
      <c r="DQ236" s="22">
        <v>108.33580000000001</v>
      </c>
      <c r="DR236" s="22">
        <v>108.33580000000001</v>
      </c>
      <c r="DS236" s="22">
        <v>107.63200000000001</v>
      </c>
      <c r="DT236" s="22">
        <v>107.63200000000001</v>
      </c>
      <c r="DU236" s="22">
        <v>107.63200000000001</v>
      </c>
      <c r="DV236" s="22">
        <v>107.57729999999999</v>
      </c>
      <c r="DW236" s="22">
        <v>107.57729999999999</v>
      </c>
      <c r="DX236" s="22">
        <v>107.57729999999999</v>
      </c>
      <c r="DY236" s="22">
        <v>106.794</v>
      </c>
      <c r="DZ236" s="22">
        <v>106.794</v>
      </c>
      <c r="EA236" s="22">
        <v>106.794</v>
      </c>
      <c r="EB236" s="22">
        <v>106.52970000000001</v>
      </c>
      <c r="EC236" s="22">
        <v>106.553</v>
      </c>
      <c r="ED236" s="22">
        <v>106.553</v>
      </c>
      <c r="EE236" s="22">
        <v>106.1485</v>
      </c>
      <c r="EF236" s="22">
        <v>106.1485</v>
      </c>
      <c r="EG236" s="22">
        <v>106.1485</v>
      </c>
      <c r="EH236" s="22">
        <v>105.74160000000001</v>
      </c>
      <c r="EI236" s="22">
        <v>105.74160000000001</v>
      </c>
      <c r="EJ236" s="22">
        <v>105.74160000000001</v>
      </c>
      <c r="EK236" s="22">
        <v>104.806</v>
      </c>
      <c r="EL236" s="22">
        <v>104.806</v>
      </c>
      <c r="EM236" s="22">
        <v>104.806</v>
      </c>
      <c r="EN236" s="22">
        <v>104.9149</v>
      </c>
      <c r="EO236" s="22">
        <v>104.92149999999999</v>
      </c>
      <c r="EP236" s="22">
        <v>104.92149999999999</v>
      </c>
      <c r="EQ236" s="22">
        <v>104.3348</v>
      </c>
      <c r="ER236" s="22">
        <v>104.2899</v>
      </c>
      <c r="ES236" s="22">
        <v>104.2899</v>
      </c>
      <c r="ET236" s="22">
        <v>103.8014</v>
      </c>
      <c r="EU236" s="22">
        <v>103.7629</v>
      </c>
      <c r="EV236" s="22">
        <v>103.7629</v>
      </c>
      <c r="EW236" s="22">
        <v>104.3719</v>
      </c>
      <c r="EX236" s="22">
        <v>104.3723</v>
      </c>
      <c r="EY236" s="22">
        <v>104.3723</v>
      </c>
      <c r="EZ236" s="22">
        <v>104.10339999999999</v>
      </c>
      <c r="FA236" s="22">
        <v>104.1061</v>
      </c>
      <c r="FB236" s="22">
        <v>104.1061</v>
      </c>
      <c r="FC236" s="22">
        <v>100.4029</v>
      </c>
      <c r="FD236" s="22">
        <v>100.2792</v>
      </c>
      <c r="FE236" s="22">
        <v>100.2792</v>
      </c>
      <c r="FF236" s="22">
        <v>99.589100000000002</v>
      </c>
      <c r="FG236" s="22">
        <v>99.622299999999996</v>
      </c>
      <c r="FH236" s="22">
        <v>99.622299999999996</v>
      </c>
      <c r="FI236" s="22">
        <v>100.714</v>
      </c>
      <c r="FJ236" s="22">
        <v>100.7564</v>
      </c>
      <c r="FK236" s="22">
        <v>100.7564</v>
      </c>
      <c r="FL236" s="22">
        <v>100.84</v>
      </c>
      <c r="FM236" s="22">
        <v>100.86539999999999</v>
      </c>
      <c r="FN236" s="22">
        <v>100.86539999999999</v>
      </c>
      <c r="FO236" s="22">
        <v>101.22190000000001</v>
      </c>
      <c r="FP236" s="22">
        <v>101.2353</v>
      </c>
      <c r="FQ236" s="22">
        <v>101.2353</v>
      </c>
      <c r="FR236" s="22">
        <v>101.2779</v>
      </c>
      <c r="FS236" s="22">
        <v>101.2039</v>
      </c>
      <c r="FT236" s="22">
        <v>101.2039</v>
      </c>
      <c r="FU236" s="22">
        <v>101.3458</v>
      </c>
      <c r="FV236" s="22">
        <v>101.3488</v>
      </c>
      <c r="FW236" s="22">
        <v>101.3488</v>
      </c>
      <c r="FX236" s="22">
        <v>101.2116</v>
      </c>
      <c r="FY236" s="22">
        <v>100.99930000000001</v>
      </c>
      <c r="FZ236" s="22">
        <v>100.99930000000001</v>
      </c>
      <c r="GA236" s="22">
        <v>100.7711</v>
      </c>
      <c r="GB236" s="22">
        <v>100.84699999999999</v>
      </c>
      <c r="GC236" s="22">
        <v>100.84699999999999</v>
      </c>
      <c r="GD236" s="22">
        <v>101.1185</v>
      </c>
      <c r="GE236" s="22">
        <v>101.3583</v>
      </c>
      <c r="GF236" s="22">
        <v>101.3583</v>
      </c>
      <c r="GG236" s="22">
        <v>102.5204</v>
      </c>
      <c r="GH236" s="22">
        <v>102.52930000000001</v>
      </c>
      <c r="GI236" s="22">
        <v>102.52930000000001</v>
      </c>
      <c r="GJ236" s="22">
        <v>102.9683</v>
      </c>
      <c r="GK236" s="22">
        <v>102.9928</v>
      </c>
      <c r="GL236" s="22">
        <v>102.9928</v>
      </c>
      <c r="GM236" s="22">
        <v>102.5141</v>
      </c>
      <c r="GN236" s="22">
        <v>102.6151</v>
      </c>
      <c r="GO236" s="22">
        <v>102.6151</v>
      </c>
      <c r="GP236" s="22">
        <v>104.185</v>
      </c>
      <c r="GQ236" s="22">
        <v>104.06910000000001</v>
      </c>
      <c r="GR236" s="22">
        <v>104.06910000000001</v>
      </c>
      <c r="GS236" s="22">
        <v>103.67659999999999</v>
      </c>
      <c r="GT236" s="22">
        <v>103.666</v>
      </c>
      <c r="GU236" s="22">
        <v>103.666</v>
      </c>
      <c r="GV236" s="22">
        <v>102.8883</v>
      </c>
      <c r="GW236" s="22">
        <v>102.86279999999999</v>
      </c>
      <c r="GX236" s="22">
        <v>102.86279999999999</v>
      </c>
      <c r="GY236" s="22">
        <v>102.4864</v>
      </c>
      <c r="GZ236" s="22">
        <v>102.53740000000001</v>
      </c>
      <c r="HA236" s="22">
        <v>102.53740000000001</v>
      </c>
      <c r="HB236" s="22">
        <v>102.0149</v>
      </c>
      <c r="HC236" s="22">
        <v>101.8528</v>
      </c>
      <c r="HD236" s="22">
        <v>101.8528</v>
      </c>
      <c r="HE236" s="22">
        <v>101.5655</v>
      </c>
      <c r="HF236" s="22">
        <v>101.64360000000001</v>
      </c>
      <c r="HG236" s="22">
        <v>101.64360000000001</v>
      </c>
      <c r="HH236" s="22">
        <v>101.04519999999999</v>
      </c>
      <c r="HI236" s="22">
        <v>100.934</v>
      </c>
      <c r="HJ236" s="22">
        <v>100.934</v>
      </c>
      <c r="HK236" s="22">
        <v>100.1553</v>
      </c>
      <c r="HL236" s="22">
        <v>100.02500000000001</v>
      </c>
      <c r="HM236" s="22">
        <v>100.02500000000001</v>
      </c>
      <c r="HN236" s="22">
        <v>99.695099999999996</v>
      </c>
      <c r="HO236" s="22">
        <v>99.810199999999995</v>
      </c>
      <c r="HP236" s="22">
        <v>99.810199999999995</v>
      </c>
      <c r="HQ236" s="22">
        <v>100.0881</v>
      </c>
      <c r="HR236" s="22">
        <v>100</v>
      </c>
      <c r="HS236" s="167">
        <v>100</v>
      </c>
      <c r="HT236" s="22">
        <v>99.622299999999996</v>
      </c>
      <c r="HU236" s="4">
        <v>99.650899999999993</v>
      </c>
      <c r="HV236" s="4">
        <v>99.661199999999994</v>
      </c>
      <c r="HW236" s="4">
        <v>101.3686</v>
      </c>
      <c r="HX236" s="4">
        <v>101.4128</v>
      </c>
      <c r="HY236" s="4">
        <v>101.4238</v>
      </c>
      <c r="HZ236" s="4">
        <v>100.8644</v>
      </c>
      <c r="IA236" s="4">
        <v>100.8848</v>
      </c>
      <c r="IB236" s="4">
        <v>100.8896</v>
      </c>
      <c r="IC236" s="4">
        <v>99.826400000000007</v>
      </c>
      <c r="ID236" s="4">
        <v>99.815899999999999</v>
      </c>
      <c r="IE236" s="4">
        <v>99.8172</v>
      </c>
      <c r="IF236" s="4">
        <v>99.310400000000001</v>
      </c>
      <c r="IG236" s="4">
        <v>99.4148</v>
      </c>
      <c r="IH236" s="4">
        <v>99.474000000000004</v>
      </c>
      <c r="II236" s="4">
        <v>99.727099999999993</v>
      </c>
      <c r="IJ236" s="28">
        <v>99.761899999999997</v>
      </c>
    </row>
    <row r="237" spans="1:244" s="94" customFormat="1" ht="11.1" customHeight="1" x14ac:dyDescent="0.2">
      <c r="A237" s="95" t="s">
        <v>2457</v>
      </c>
      <c r="B237"/>
      <c r="C237" t="s">
        <v>5686</v>
      </c>
      <c r="D237" s="46" t="s">
        <v>141</v>
      </c>
      <c r="E237" s="58"/>
      <c r="F237" s="34"/>
      <c r="G237" s="34"/>
      <c r="H237" s="34" t="str">
        <f>IF(LEFT($J$1,1)="1",VLOOKUP($A237,PPI_IPI_PGA_PGAI!$A:$I,2,FALSE),IF(LEFT($J$1,1)="2",VLOOKUP($A237,PPI_IPI_PGA_PGAI!$A:$I,3,FALSE),IF(LEFT($J$1,1)="3",VLOOKUP($A237,PPI_IPI_PGA_PGAI!$A:$I,4,FALSE),VLOOKUP($A237,PPI_IPI_PGA_PGAI!$A:$I,5,FALSE))))</f>
        <v>Medizinische und zahnmedizinische Apparate und Materialien usw.</v>
      </c>
      <c r="I237" s="34"/>
      <c r="J237" s="34"/>
      <c r="K237" s="34"/>
      <c r="L237" s="34"/>
      <c r="M237" s="34"/>
      <c r="N237" s="191"/>
      <c r="O237" s="5">
        <v>2.8369</v>
      </c>
      <c r="P237" s="22">
        <v>108.283</v>
      </c>
      <c r="Q237" s="22">
        <v>108.283</v>
      </c>
      <c r="R237" s="22">
        <v>108.283</v>
      </c>
      <c r="S237" s="22">
        <v>108.283</v>
      </c>
      <c r="T237" s="22">
        <v>108.283</v>
      </c>
      <c r="U237" s="22">
        <v>108.625</v>
      </c>
      <c r="V237" s="22">
        <v>108.625</v>
      </c>
      <c r="W237" s="22">
        <v>108.625</v>
      </c>
      <c r="X237" s="22">
        <v>108.625</v>
      </c>
      <c r="Y237" s="22">
        <v>108.625</v>
      </c>
      <c r="Z237" s="22">
        <v>108.625</v>
      </c>
      <c r="AA237" s="22">
        <v>108.3741</v>
      </c>
      <c r="AB237" s="22">
        <v>108.3741</v>
      </c>
      <c r="AC237" s="22">
        <v>108.3741</v>
      </c>
      <c r="AD237" s="22">
        <v>108.3741</v>
      </c>
      <c r="AE237" s="22">
        <v>108.3741</v>
      </c>
      <c r="AF237" s="22">
        <v>108.3741</v>
      </c>
      <c r="AG237" s="22">
        <v>108.53870000000001</v>
      </c>
      <c r="AH237" s="22">
        <v>108.53870000000001</v>
      </c>
      <c r="AI237" s="22">
        <v>108.53870000000001</v>
      </c>
      <c r="AJ237" s="22">
        <v>108.53870000000001</v>
      </c>
      <c r="AK237" s="22">
        <v>108.53870000000001</v>
      </c>
      <c r="AL237" s="22">
        <v>108.53870000000001</v>
      </c>
      <c r="AM237" s="22">
        <v>110.04</v>
      </c>
      <c r="AN237" s="22">
        <v>110.04</v>
      </c>
      <c r="AO237" s="22">
        <v>110.04</v>
      </c>
      <c r="AP237" s="22">
        <v>110.04</v>
      </c>
      <c r="AQ237" s="22">
        <v>110.04</v>
      </c>
      <c r="AR237" s="22">
        <v>110.04</v>
      </c>
      <c r="AS237" s="22">
        <v>109.4693</v>
      </c>
      <c r="AT237" s="22">
        <v>109.4693</v>
      </c>
      <c r="AU237" s="22">
        <v>109.4693</v>
      </c>
      <c r="AV237" s="22">
        <v>109.4693</v>
      </c>
      <c r="AW237" s="22">
        <v>109.4693</v>
      </c>
      <c r="AX237" s="22">
        <v>109.4693</v>
      </c>
      <c r="AY237" s="22">
        <v>109.7619</v>
      </c>
      <c r="AZ237" s="22">
        <v>109.7619</v>
      </c>
      <c r="BA237" s="22">
        <v>109.7619</v>
      </c>
      <c r="BB237" s="22">
        <v>109.7619</v>
      </c>
      <c r="BC237" s="22">
        <v>109.7619</v>
      </c>
      <c r="BD237" s="22">
        <v>109.7619</v>
      </c>
      <c r="BE237" s="22">
        <v>109.87479999999999</v>
      </c>
      <c r="BF237" s="22">
        <v>109.87479999999999</v>
      </c>
      <c r="BG237" s="22">
        <v>109.87479999999999</v>
      </c>
      <c r="BH237" s="22">
        <v>109.87479999999999</v>
      </c>
      <c r="BI237" s="22">
        <v>109.87479999999999</v>
      </c>
      <c r="BJ237" s="22">
        <v>109.87479999999999</v>
      </c>
      <c r="BK237" s="22">
        <v>110.6619</v>
      </c>
      <c r="BL237" s="22">
        <v>110.6619</v>
      </c>
      <c r="BM237" s="22">
        <v>110.6619</v>
      </c>
      <c r="BN237" s="22">
        <v>110.6619</v>
      </c>
      <c r="BO237" s="22">
        <v>110.6619</v>
      </c>
      <c r="BP237" s="22">
        <v>110.6619</v>
      </c>
      <c r="BQ237" s="22">
        <v>110.0984</v>
      </c>
      <c r="BR237" s="22">
        <v>110.0984</v>
      </c>
      <c r="BS237" s="22">
        <v>110.0984</v>
      </c>
      <c r="BT237" s="22">
        <v>110.0984</v>
      </c>
      <c r="BU237" s="22">
        <v>110.0984</v>
      </c>
      <c r="BV237" s="22">
        <v>110.0984</v>
      </c>
      <c r="BW237" s="22">
        <v>110.6459</v>
      </c>
      <c r="BX237" s="22">
        <v>110.6459</v>
      </c>
      <c r="BY237" s="22">
        <v>110.6459</v>
      </c>
      <c r="BZ237" s="22">
        <v>110.6459</v>
      </c>
      <c r="CA237" s="22">
        <v>110.6459</v>
      </c>
      <c r="CB237" s="22">
        <v>110.6459</v>
      </c>
      <c r="CC237" s="22">
        <v>110.80970000000001</v>
      </c>
      <c r="CD237" s="22">
        <v>110.80970000000001</v>
      </c>
      <c r="CE237" s="22">
        <v>110.80970000000001</v>
      </c>
      <c r="CF237" s="22">
        <v>110.80970000000001</v>
      </c>
      <c r="CG237" s="22">
        <v>110.80970000000001</v>
      </c>
      <c r="CH237" s="22">
        <v>110.80970000000001</v>
      </c>
      <c r="CI237" s="22">
        <v>111.8841</v>
      </c>
      <c r="CJ237" s="22">
        <v>111.9161</v>
      </c>
      <c r="CK237" s="22">
        <v>111.9161</v>
      </c>
      <c r="CL237" s="22">
        <v>111.9161</v>
      </c>
      <c r="CM237" s="22">
        <v>111.9161</v>
      </c>
      <c r="CN237" s="22">
        <v>111.9161</v>
      </c>
      <c r="CO237" s="22">
        <v>111.5564</v>
      </c>
      <c r="CP237" s="22">
        <v>111.5564</v>
      </c>
      <c r="CQ237" s="22">
        <v>111.5564</v>
      </c>
      <c r="CR237" s="22">
        <v>111.5564</v>
      </c>
      <c r="CS237" s="22">
        <v>111.5564</v>
      </c>
      <c r="CT237" s="22">
        <v>111.5564</v>
      </c>
      <c r="CU237" s="22">
        <v>110.4081</v>
      </c>
      <c r="CV237" s="22">
        <v>110.4081</v>
      </c>
      <c r="CW237" s="22">
        <v>110.4081</v>
      </c>
      <c r="CX237" s="22">
        <v>110.4081</v>
      </c>
      <c r="CY237" s="22">
        <v>110.4081</v>
      </c>
      <c r="CZ237" s="22">
        <v>110.4081</v>
      </c>
      <c r="DA237" s="22">
        <v>109.51260000000001</v>
      </c>
      <c r="DB237" s="22">
        <v>109.51260000000001</v>
      </c>
      <c r="DC237" s="22">
        <v>109.51260000000001</v>
      </c>
      <c r="DD237" s="22">
        <v>109.7145</v>
      </c>
      <c r="DE237" s="22">
        <v>109.7145</v>
      </c>
      <c r="DF237" s="22">
        <v>109.7145</v>
      </c>
      <c r="DG237" s="22">
        <v>109.7954</v>
      </c>
      <c r="DH237" s="22">
        <v>109.7954</v>
      </c>
      <c r="DI237" s="22">
        <v>109.7954</v>
      </c>
      <c r="DJ237" s="22">
        <v>106.5069</v>
      </c>
      <c r="DK237" s="22">
        <v>106.5069</v>
      </c>
      <c r="DL237" s="22">
        <v>106.5069</v>
      </c>
      <c r="DM237" s="22">
        <v>107.2433</v>
      </c>
      <c r="DN237" s="22">
        <v>107.2433</v>
      </c>
      <c r="DO237" s="22">
        <v>107.2433</v>
      </c>
      <c r="DP237" s="22">
        <v>108.6538</v>
      </c>
      <c r="DQ237" s="22">
        <v>108.6538</v>
      </c>
      <c r="DR237" s="22">
        <v>108.6538</v>
      </c>
      <c r="DS237" s="22">
        <v>107.90389999999999</v>
      </c>
      <c r="DT237" s="22">
        <v>107.90389999999999</v>
      </c>
      <c r="DU237" s="22">
        <v>107.90389999999999</v>
      </c>
      <c r="DV237" s="22">
        <v>107.8456</v>
      </c>
      <c r="DW237" s="22">
        <v>107.8456</v>
      </c>
      <c r="DX237" s="22">
        <v>107.8456</v>
      </c>
      <c r="DY237" s="22">
        <v>107.0111</v>
      </c>
      <c r="DZ237" s="22">
        <v>107.0111</v>
      </c>
      <c r="EA237" s="22">
        <v>107.0111</v>
      </c>
      <c r="EB237" s="22">
        <v>106.7296</v>
      </c>
      <c r="EC237" s="22">
        <v>106.7296</v>
      </c>
      <c r="ED237" s="22">
        <v>106.7296</v>
      </c>
      <c r="EE237" s="22">
        <v>106.2984</v>
      </c>
      <c r="EF237" s="22">
        <v>106.2984</v>
      </c>
      <c r="EG237" s="22">
        <v>106.2984</v>
      </c>
      <c r="EH237" s="22">
        <v>105.86499999999999</v>
      </c>
      <c r="EI237" s="22">
        <v>105.86499999999999</v>
      </c>
      <c r="EJ237" s="22">
        <v>105.86499999999999</v>
      </c>
      <c r="EK237" s="22">
        <v>104.86799999999999</v>
      </c>
      <c r="EL237" s="22">
        <v>104.86799999999999</v>
      </c>
      <c r="EM237" s="22">
        <v>104.86799999999999</v>
      </c>
      <c r="EN237" s="22">
        <v>104.98399999999999</v>
      </c>
      <c r="EO237" s="22">
        <v>104.98399999999999</v>
      </c>
      <c r="EP237" s="22">
        <v>104.98399999999999</v>
      </c>
      <c r="EQ237" s="22">
        <v>104.35899999999999</v>
      </c>
      <c r="ER237" s="22">
        <v>104.35899999999999</v>
      </c>
      <c r="ES237" s="22">
        <v>104.35899999999999</v>
      </c>
      <c r="ET237" s="22">
        <v>103.8386</v>
      </c>
      <c r="EU237" s="22">
        <v>103.8386</v>
      </c>
      <c r="EV237" s="22">
        <v>103.8386</v>
      </c>
      <c r="EW237" s="22">
        <v>104.4875</v>
      </c>
      <c r="EX237" s="22">
        <v>104.4875</v>
      </c>
      <c r="EY237" s="22">
        <v>104.4875</v>
      </c>
      <c r="EZ237" s="22">
        <v>104.2011</v>
      </c>
      <c r="FA237" s="22">
        <v>104.2011</v>
      </c>
      <c r="FB237" s="22">
        <v>104.2011</v>
      </c>
      <c r="FC237" s="22">
        <v>100.2552</v>
      </c>
      <c r="FD237" s="22">
        <v>100.2552</v>
      </c>
      <c r="FE237" s="22">
        <v>100.2552</v>
      </c>
      <c r="FF237" s="22">
        <v>99.52</v>
      </c>
      <c r="FG237" s="22">
        <v>99.52</v>
      </c>
      <c r="FH237" s="22">
        <v>99.52</v>
      </c>
      <c r="FI237" s="22">
        <v>100.68300000000001</v>
      </c>
      <c r="FJ237" s="22">
        <v>100.68300000000001</v>
      </c>
      <c r="FK237" s="22">
        <v>100.68300000000001</v>
      </c>
      <c r="FL237" s="22">
        <v>100.78440000000001</v>
      </c>
      <c r="FM237" s="22">
        <v>100.78440000000001</v>
      </c>
      <c r="FN237" s="22">
        <v>100.78440000000001</v>
      </c>
      <c r="FO237" s="22">
        <v>101.21680000000001</v>
      </c>
      <c r="FP237" s="22">
        <v>101.21680000000001</v>
      </c>
      <c r="FQ237" s="22">
        <v>101.21680000000001</v>
      </c>
      <c r="FR237" s="22">
        <v>101.2684</v>
      </c>
      <c r="FS237" s="22">
        <v>101.2684</v>
      </c>
      <c r="FT237" s="22">
        <v>101.2684</v>
      </c>
      <c r="FU237" s="22">
        <v>101.4406</v>
      </c>
      <c r="FV237" s="22">
        <v>101.4406</v>
      </c>
      <c r="FW237" s="22">
        <v>101.4406</v>
      </c>
      <c r="FX237" s="22">
        <v>101.2741</v>
      </c>
      <c r="FY237" s="22">
        <v>101.2741</v>
      </c>
      <c r="FZ237" s="22">
        <v>101.2741</v>
      </c>
      <c r="GA237" s="22">
        <v>100.9973</v>
      </c>
      <c r="GB237" s="22">
        <v>100.9973</v>
      </c>
      <c r="GC237" s="22">
        <v>100.9973</v>
      </c>
      <c r="GD237" s="22">
        <v>101.3266</v>
      </c>
      <c r="GE237" s="22">
        <v>101.3266</v>
      </c>
      <c r="GF237" s="22">
        <v>101.3266</v>
      </c>
      <c r="GG237" s="22">
        <v>102.7364</v>
      </c>
      <c r="GH237" s="22">
        <v>102.7364</v>
      </c>
      <c r="GI237" s="22">
        <v>102.7364</v>
      </c>
      <c r="GJ237" s="22">
        <v>103.2689</v>
      </c>
      <c r="GK237" s="22">
        <v>103.2689</v>
      </c>
      <c r="GL237" s="22">
        <v>103.2689</v>
      </c>
      <c r="GM237" s="22">
        <v>102.68810000000001</v>
      </c>
      <c r="GN237" s="22">
        <v>102.68810000000001</v>
      </c>
      <c r="GO237" s="22">
        <v>102.68810000000001</v>
      </c>
      <c r="GP237" s="22">
        <v>104.5925</v>
      </c>
      <c r="GQ237" s="22">
        <v>104.5925</v>
      </c>
      <c r="GR237" s="22">
        <v>104.5925</v>
      </c>
      <c r="GS237" s="22">
        <v>104.11620000000001</v>
      </c>
      <c r="GT237" s="22">
        <v>104.11620000000001</v>
      </c>
      <c r="GU237" s="22">
        <v>104.11620000000001</v>
      </c>
      <c r="GV237" s="22">
        <v>103.1728</v>
      </c>
      <c r="GW237" s="22">
        <v>103.1728</v>
      </c>
      <c r="GX237" s="22">
        <v>103.1728</v>
      </c>
      <c r="GY237" s="22">
        <v>102.7162</v>
      </c>
      <c r="GZ237" s="22">
        <v>102.7162</v>
      </c>
      <c r="HA237" s="22">
        <v>102.7162</v>
      </c>
      <c r="HB237" s="22">
        <v>102.0823</v>
      </c>
      <c r="HC237" s="22">
        <v>102.0823</v>
      </c>
      <c r="HD237" s="22">
        <v>102.0823</v>
      </c>
      <c r="HE237" s="22">
        <v>101.7338</v>
      </c>
      <c r="HF237" s="22">
        <v>101.7338</v>
      </c>
      <c r="HG237" s="22">
        <v>101.7338</v>
      </c>
      <c r="HH237" s="22">
        <v>101.0078</v>
      </c>
      <c r="HI237" s="22">
        <v>101.0078</v>
      </c>
      <c r="HJ237" s="22">
        <v>101.0078</v>
      </c>
      <c r="HK237" s="22">
        <v>100.06319999999999</v>
      </c>
      <c r="HL237" s="22">
        <v>100.06319999999999</v>
      </c>
      <c r="HM237" s="22">
        <v>100.06319999999999</v>
      </c>
      <c r="HN237" s="22">
        <v>99.662899999999993</v>
      </c>
      <c r="HO237" s="22">
        <v>99.662899999999993</v>
      </c>
      <c r="HP237" s="22">
        <v>99.662899999999993</v>
      </c>
      <c r="HQ237" s="22">
        <v>100</v>
      </c>
      <c r="HR237" s="22">
        <v>100</v>
      </c>
      <c r="HS237" s="167">
        <v>100</v>
      </c>
      <c r="HT237" s="22">
        <v>99.578900000000004</v>
      </c>
      <c r="HU237" s="4">
        <v>99.578900000000004</v>
      </c>
      <c r="HV237" s="4">
        <v>99.578900000000004</v>
      </c>
      <c r="HW237" s="4">
        <v>101.48269999999999</v>
      </c>
      <c r="HX237" s="4">
        <v>101.48269999999999</v>
      </c>
      <c r="HY237" s="4">
        <v>101.48269999999999</v>
      </c>
      <c r="HZ237" s="4">
        <v>100.85890000000001</v>
      </c>
      <c r="IA237" s="4">
        <v>100.85890000000001</v>
      </c>
      <c r="IB237" s="4">
        <v>100.85890000000001</v>
      </c>
      <c r="IC237" s="4">
        <v>99.673500000000004</v>
      </c>
      <c r="ID237" s="4">
        <v>99.673500000000004</v>
      </c>
      <c r="IE237" s="4">
        <v>99.673500000000004</v>
      </c>
      <c r="IF237" s="4">
        <v>99.108400000000003</v>
      </c>
      <c r="IG237" s="4">
        <v>99.108400000000003</v>
      </c>
      <c r="IH237" s="4">
        <v>99.108400000000003</v>
      </c>
      <c r="II237" s="4">
        <v>99.390699999999995</v>
      </c>
      <c r="IJ237" s="28">
        <v>99.390699999999995</v>
      </c>
    </row>
    <row r="238" spans="1:244" s="94" customFormat="1" ht="11.1" customHeight="1" x14ac:dyDescent="0.2">
      <c r="A238" s="95" t="s">
        <v>2458</v>
      </c>
      <c r="B238"/>
      <c r="C238" t="s">
        <v>5687</v>
      </c>
      <c r="D238" s="46" t="s">
        <v>413</v>
      </c>
      <c r="E238" s="58"/>
      <c r="F238" s="34"/>
      <c r="G238" s="34"/>
      <c r="H238" s="34"/>
      <c r="I238" s="34" t="str">
        <f>IF(LEFT($J$1,1)="1",VLOOKUP($A238,PPI_IPI_PGA_PGAI!$A:$I,2,FALSE),IF(LEFT($J$1,1)="2",VLOOKUP($A238,PPI_IPI_PGA_PGAI!$A:$I,3,FALSE),IF(LEFT($J$1,1)="3",VLOOKUP($A238,PPI_IPI_PGA_PGAI!$A:$I,4,FALSE),VLOOKUP($A238,PPI_IPI_PGA_PGAI!$A:$I,5,FALSE))))</f>
        <v>Medizinische und zahnmedizinische Apparate und Materialien</v>
      </c>
      <c r="K238" s="34"/>
      <c r="L238" s="34"/>
      <c r="M238" s="34"/>
      <c r="N238" s="191"/>
      <c r="O238" s="5">
        <v>1.3418000000000001</v>
      </c>
      <c r="P238" s="153" t="s">
        <v>5719</v>
      </c>
      <c r="Q238" s="153" t="s">
        <v>5719</v>
      </c>
      <c r="R238" s="153" t="s">
        <v>5719</v>
      </c>
      <c r="S238" s="153" t="s">
        <v>5719</v>
      </c>
      <c r="T238" s="153" t="s">
        <v>5719</v>
      </c>
      <c r="U238" s="153" t="s">
        <v>5719</v>
      </c>
      <c r="V238" s="153" t="s">
        <v>5719</v>
      </c>
      <c r="W238" s="153" t="s">
        <v>5719</v>
      </c>
      <c r="X238" s="153" t="s">
        <v>5719</v>
      </c>
      <c r="Y238" s="153" t="s">
        <v>5719</v>
      </c>
      <c r="Z238" s="153" t="s">
        <v>5719</v>
      </c>
      <c r="AA238" s="153" t="s">
        <v>5719</v>
      </c>
      <c r="AB238" s="153" t="s">
        <v>5719</v>
      </c>
      <c r="AC238" s="153" t="s">
        <v>5719</v>
      </c>
      <c r="AD238" s="153" t="s">
        <v>5719</v>
      </c>
      <c r="AE238" s="153" t="s">
        <v>5719</v>
      </c>
      <c r="AF238" s="153" t="s">
        <v>5719</v>
      </c>
      <c r="AG238" s="153" t="s">
        <v>5719</v>
      </c>
      <c r="AH238" s="153" t="s">
        <v>5719</v>
      </c>
      <c r="AI238" s="153" t="s">
        <v>5719</v>
      </c>
      <c r="AJ238" s="153" t="s">
        <v>5719</v>
      </c>
      <c r="AK238" s="153" t="s">
        <v>5719</v>
      </c>
      <c r="AL238" s="153" t="s">
        <v>5719</v>
      </c>
      <c r="AM238" s="153" t="s">
        <v>5719</v>
      </c>
      <c r="AN238" s="153" t="s">
        <v>5719</v>
      </c>
      <c r="AO238" s="153" t="s">
        <v>5719</v>
      </c>
      <c r="AP238" s="153" t="s">
        <v>5719</v>
      </c>
      <c r="AQ238" s="153" t="s">
        <v>5719</v>
      </c>
      <c r="AR238" s="153" t="s">
        <v>5719</v>
      </c>
      <c r="AS238" s="153" t="s">
        <v>5719</v>
      </c>
      <c r="AT238" s="153" t="s">
        <v>5719</v>
      </c>
      <c r="AU238" s="153" t="s">
        <v>5719</v>
      </c>
      <c r="AV238" s="153" t="s">
        <v>5719</v>
      </c>
      <c r="AW238" s="153" t="s">
        <v>5719</v>
      </c>
      <c r="AX238" s="153" t="s">
        <v>5719</v>
      </c>
      <c r="AY238" s="153" t="s">
        <v>5719</v>
      </c>
      <c r="AZ238" s="153" t="s">
        <v>5719</v>
      </c>
      <c r="BA238" s="153" t="s">
        <v>5719</v>
      </c>
      <c r="BB238" s="153" t="s">
        <v>5719</v>
      </c>
      <c r="BC238" s="153" t="s">
        <v>5719</v>
      </c>
      <c r="BD238" s="153" t="s">
        <v>5719</v>
      </c>
      <c r="BE238" s="153" t="s">
        <v>5719</v>
      </c>
      <c r="BF238" s="153" t="s">
        <v>5719</v>
      </c>
      <c r="BG238" s="153" t="s">
        <v>5719</v>
      </c>
      <c r="BH238" s="153" t="s">
        <v>5719</v>
      </c>
      <c r="BI238" s="153" t="s">
        <v>5719</v>
      </c>
      <c r="BJ238" s="153" t="s">
        <v>5719</v>
      </c>
      <c r="BK238" s="153" t="s">
        <v>5719</v>
      </c>
      <c r="BL238" s="153" t="s">
        <v>5719</v>
      </c>
      <c r="BM238" s="153" t="s">
        <v>5719</v>
      </c>
      <c r="BN238" s="153" t="s">
        <v>5719</v>
      </c>
      <c r="BO238" s="153" t="s">
        <v>5719</v>
      </c>
      <c r="BP238" s="153" t="s">
        <v>5719</v>
      </c>
      <c r="BQ238" s="153" t="s">
        <v>5719</v>
      </c>
      <c r="BR238" s="153" t="s">
        <v>5719</v>
      </c>
      <c r="BS238" s="153" t="s">
        <v>5719</v>
      </c>
      <c r="BT238" s="153" t="s">
        <v>5719</v>
      </c>
      <c r="BU238" s="153" t="s">
        <v>5719</v>
      </c>
      <c r="BV238" s="153" t="s">
        <v>5719</v>
      </c>
      <c r="BW238" s="153" t="s">
        <v>5719</v>
      </c>
      <c r="BX238" s="153" t="s">
        <v>5719</v>
      </c>
      <c r="BY238" s="153" t="s">
        <v>5719</v>
      </c>
      <c r="BZ238" s="153" t="s">
        <v>5719</v>
      </c>
      <c r="CA238" s="153" t="s">
        <v>5719</v>
      </c>
      <c r="CB238" s="153" t="s">
        <v>5719</v>
      </c>
      <c r="CC238" s="153" t="s">
        <v>5719</v>
      </c>
      <c r="CD238" s="153" t="s">
        <v>5719</v>
      </c>
      <c r="CE238" s="153" t="s">
        <v>5719</v>
      </c>
      <c r="CF238" s="153" t="s">
        <v>5719</v>
      </c>
      <c r="CG238" s="153" t="s">
        <v>5719</v>
      </c>
      <c r="CH238" s="153" t="s">
        <v>5719</v>
      </c>
      <c r="CI238" s="153" t="s">
        <v>5719</v>
      </c>
      <c r="CJ238" s="153" t="s">
        <v>5719</v>
      </c>
      <c r="CK238" s="153" t="s">
        <v>5719</v>
      </c>
      <c r="CL238" s="153" t="s">
        <v>5719</v>
      </c>
      <c r="CM238" s="153" t="s">
        <v>5719</v>
      </c>
      <c r="CN238" s="153" t="s">
        <v>5719</v>
      </c>
      <c r="CO238" s="153" t="s">
        <v>5719</v>
      </c>
      <c r="CP238" s="153" t="s">
        <v>5719</v>
      </c>
      <c r="CQ238" s="153" t="s">
        <v>5719</v>
      </c>
      <c r="CR238" s="153" t="s">
        <v>5719</v>
      </c>
      <c r="CS238" s="153" t="s">
        <v>5719</v>
      </c>
      <c r="CT238" s="153" t="s">
        <v>5719</v>
      </c>
      <c r="CU238" s="153" t="s">
        <v>5719</v>
      </c>
      <c r="CV238" s="153" t="s">
        <v>5719</v>
      </c>
      <c r="CW238" s="153" t="s">
        <v>5719</v>
      </c>
      <c r="CX238" s="153" t="s">
        <v>5719</v>
      </c>
      <c r="CY238" s="153" t="s">
        <v>5719</v>
      </c>
      <c r="CZ238" s="153" t="s">
        <v>5719</v>
      </c>
      <c r="DA238" s="153" t="s">
        <v>5719</v>
      </c>
      <c r="DB238" s="153" t="s">
        <v>5719</v>
      </c>
      <c r="DC238" s="22">
        <v>99.589100000000002</v>
      </c>
      <c r="DD238" s="22">
        <v>100.67489999999999</v>
      </c>
      <c r="DE238" s="22">
        <v>100.67489999999999</v>
      </c>
      <c r="DF238" s="22">
        <v>100.67489999999999</v>
      </c>
      <c r="DG238" s="22">
        <v>100.2542</v>
      </c>
      <c r="DH238" s="22">
        <v>100.2542</v>
      </c>
      <c r="DI238" s="22">
        <v>100.2542</v>
      </c>
      <c r="DJ238" s="22">
        <v>96.970299999999995</v>
      </c>
      <c r="DK238" s="22">
        <v>96.970299999999995</v>
      </c>
      <c r="DL238" s="22">
        <v>96.970299999999995</v>
      </c>
      <c r="DM238" s="22">
        <v>100.5444</v>
      </c>
      <c r="DN238" s="22">
        <v>100.5444</v>
      </c>
      <c r="DO238" s="22">
        <v>100.5444</v>
      </c>
      <c r="DP238" s="22">
        <v>100.67749999999999</v>
      </c>
      <c r="DQ238" s="22">
        <v>100.67749999999999</v>
      </c>
      <c r="DR238" s="22">
        <v>100.67749999999999</v>
      </c>
      <c r="DS238" s="22">
        <v>100.68819999999999</v>
      </c>
      <c r="DT238" s="22">
        <v>100.68819999999999</v>
      </c>
      <c r="DU238" s="22">
        <v>100.68819999999999</v>
      </c>
      <c r="DV238" s="22">
        <v>101.31950000000001</v>
      </c>
      <c r="DW238" s="22">
        <v>101.31950000000001</v>
      </c>
      <c r="DX238" s="22">
        <v>101.31950000000001</v>
      </c>
      <c r="DY238" s="22">
        <v>101.4945</v>
      </c>
      <c r="DZ238" s="22">
        <v>101.4945</v>
      </c>
      <c r="EA238" s="22">
        <v>101.4945</v>
      </c>
      <c r="EB238" s="22">
        <v>101.1571</v>
      </c>
      <c r="EC238" s="22">
        <v>101.1571</v>
      </c>
      <c r="ED238" s="22">
        <v>101.1571</v>
      </c>
      <c r="EE238" s="22">
        <v>101.5878</v>
      </c>
      <c r="EF238" s="22">
        <v>101.5878</v>
      </c>
      <c r="EG238" s="22">
        <v>101.5878</v>
      </c>
      <c r="EH238" s="22">
        <v>101.86709999999999</v>
      </c>
      <c r="EI238" s="22">
        <v>101.86709999999999</v>
      </c>
      <c r="EJ238" s="22">
        <v>101.86709999999999</v>
      </c>
      <c r="EK238" s="22">
        <v>100.67870000000001</v>
      </c>
      <c r="EL238" s="22">
        <v>100.67870000000001</v>
      </c>
      <c r="EM238" s="22">
        <v>100.67870000000001</v>
      </c>
      <c r="EN238" s="22">
        <v>102.7204</v>
      </c>
      <c r="EO238" s="22">
        <v>102.7204</v>
      </c>
      <c r="EP238" s="22">
        <v>102.7204</v>
      </c>
      <c r="EQ238" s="22">
        <v>102.3403</v>
      </c>
      <c r="ER238" s="22">
        <v>102.3403</v>
      </c>
      <c r="ES238" s="22">
        <v>102.3403</v>
      </c>
      <c r="ET238" s="22">
        <v>101.6593</v>
      </c>
      <c r="EU238" s="22">
        <v>101.6593</v>
      </c>
      <c r="EV238" s="22">
        <v>101.6593</v>
      </c>
      <c r="EW238" s="22">
        <v>103.2611</v>
      </c>
      <c r="EX238" s="22">
        <v>103.2611</v>
      </c>
      <c r="EY238" s="22">
        <v>103.2611</v>
      </c>
      <c r="EZ238" s="22">
        <v>102.9773</v>
      </c>
      <c r="FA238" s="22">
        <v>102.9773</v>
      </c>
      <c r="FB238" s="22">
        <v>102.9773</v>
      </c>
      <c r="FC238" s="22">
        <v>98.481999999999999</v>
      </c>
      <c r="FD238" s="22">
        <v>98.481999999999999</v>
      </c>
      <c r="FE238" s="22">
        <v>98.481999999999999</v>
      </c>
      <c r="FF238" s="22">
        <v>97.035899999999998</v>
      </c>
      <c r="FG238" s="22">
        <v>97.035899999999998</v>
      </c>
      <c r="FH238" s="22">
        <v>97.035899999999998</v>
      </c>
      <c r="FI238" s="22">
        <v>98.789199999999994</v>
      </c>
      <c r="FJ238" s="22">
        <v>98.789199999999994</v>
      </c>
      <c r="FK238" s="22">
        <v>98.789199999999994</v>
      </c>
      <c r="FL238" s="22">
        <v>99.520300000000006</v>
      </c>
      <c r="FM238" s="22">
        <v>99.520300000000006</v>
      </c>
      <c r="FN238" s="22">
        <v>99.520300000000006</v>
      </c>
      <c r="FO238" s="22">
        <v>100.56740000000001</v>
      </c>
      <c r="FP238" s="22">
        <v>100.56740000000001</v>
      </c>
      <c r="FQ238" s="22">
        <v>100.56740000000001</v>
      </c>
      <c r="FR238" s="22">
        <v>100.8511</v>
      </c>
      <c r="FS238" s="22">
        <v>100.8511</v>
      </c>
      <c r="FT238" s="22">
        <v>100.8511</v>
      </c>
      <c r="FU238" s="22">
        <v>101.0933</v>
      </c>
      <c r="FV238" s="22">
        <v>101.0933</v>
      </c>
      <c r="FW238" s="22">
        <v>101.0933</v>
      </c>
      <c r="FX238" s="22">
        <v>99.6798</v>
      </c>
      <c r="FY238" s="22">
        <v>99.6798</v>
      </c>
      <c r="FZ238" s="22">
        <v>99.6798</v>
      </c>
      <c r="GA238" s="22">
        <v>99.537800000000004</v>
      </c>
      <c r="GB238" s="22">
        <v>99.537800000000004</v>
      </c>
      <c r="GC238" s="22">
        <v>99.537800000000004</v>
      </c>
      <c r="GD238" s="22">
        <v>100.36069999999999</v>
      </c>
      <c r="GE238" s="22">
        <v>100.36069999999999</v>
      </c>
      <c r="GF238" s="22">
        <v>100.36069999999999</v>
      </c>
      <c r="GG238" s="22">
        <v>102.60209999999999</v>
      </c>
      <c r="GH238" s="22">
        <v>102.60209999999999</v>
      </c>
      <c r="GI238" s="22">
        <v>102.60209999999999</v>
      </c>
      <c r="GJ238" s="22">
        <v>103.3969</v>
      </c>
      <c r="GK238" s="22">
        <v>103.3969</v>
      </c>
      <c r="GL238" s="22">
        <v>103.3969</v>
      </c>
      <c r="GM238" s="22">
        <v>102.7257</v>
      </c>
      <c r="GN238" s="22">
        <v>102.7257</v>
      </c>
      <c r="GO238" s="22">
        <v>102.7257</v>
      </c>
      <c r="GP238" s="22">
        <v>104.6793</v>
      </c>
      <c r="GQ238" s="22">
        <v>104.6793</v>
      </c>
      <c r="GR238" s="22">
        <v>104.6793</v>
      </c>
      <c r="GS238" s="22">
        <v>104.15940000000001</v>
      </c>
      <c r="GT238" s="22">
        <v>104.15940000000001</v>
      </c>
      <c r="GU238" s="22">
        <v>104.15940000000001</v>
      </c>
      <c r="GV238" s="22">
        <v>102.7358</v>
      </c>
      <c r="GW238" s="22">
        <v>102.7358</v>
      </c>
      <c r="GX238" s="22">
        <v>102.7358</v>
      </c>
      <c r="GY238" s="22">
        <v>102.0817</v>
      </c>
      <c r="GZ238" s="22">
        <v>102.0817</v>
      </c>
      <c r="HA238" s="22">
        <v>102.0817</v>
      </c>
      <c r="HB238" s="22">
        <v>101.7029</v>
      </c>
      <c r="HC238" s="22">
        <v>101.7029</v>
      </c>
      <c r="HD238" s="22">
        <v>101.7029</v>
      </c>
      <c r="HE238" s="22">
        <v>101.0959</v>
      </c>
      <c r="HF238" s="22">
        <v>101.0959</v>
      </c>
      <c r="HG238" s="22">
        <v>101.0959</v>
      </c>
      <c r="HH238" s="22">
        <v>100.4547</v>
      </c>
      <c r="HI238" s="22">
        <v>100.4547</v>
      </c>
      <c r="HJ238" s="22">
        <v>100.4547</v>
      </c>
      <c r="HK238" s="22">
        <v>99.791300000000007</v>
      </c>
      <c r="HL238" s="22">
        <v>99.791300000000007</v>
      </c>
      <c r="HM238" s="22">
        <v>99.791300000000007</v>
      </c>
      <c r="HN238" s="22">
        <v>99.755099999999999</v>
      </c>
      <c r="HO238" s="22">
        <v>99.755099999999999</v>
      </c>
      <c r="HP238" s="22">
        <v>99.755099999999999</v>
      </c>
      <c r="HQ238" s="22">
        <v>100</v>
      </c>
      <c r="HR238" s="22">
        <v>100</v>
      </c>
      <c r="HS238" s="167">
        <v>100</v>
      </c>
      <c r="HT238" s="22">
        <v>100.74679999999999</v>
      </c>
      <c r="HU238" s="4">
        <v>100.74679999999999</v>
      </c>
      <c r="HV238" s="4">
        <v>100.74679999999999</v>
      </c>
      <c r="HW238" s="4">
        <v>101.9716</v>
      </c>
      <c r="HX238" s="4">
        <v>101.9716</v>
      </c>
      <c r="HY238" s="4">
        <v>101.9716</v>
      </c>
      <c r="HZ238" s="4">
        <v>102.0031</v>
      </c>
      <c r="IA238" s="4">
        <v>102.0031</v>
      </c>
      <c r="IB238" s="4">
        <v>102.0031</v>
      </c>
      <c r="IC238" s="4">
        <v>100.7786</v>
      </c>
      <c r="ID238" s="4">
        <v>100.7786</v>
      </c>
      <c r="IE238" s="4">
        <v>100.7786</v>
      </c>
      <c r="IF238" s="4">
        <v>99.013900000000007</v>
      </c>
      <c r="IG238" s="4">
        <v>99.013900000000007</v>
      </c>
      <c r="IH238" s="4">
        <v>99.013900000000007</v>
      </c>
      <c r="II238" s="4">
        <v>99.664699999999996</v>
      </c>
      <c r="IJ238" s="28">
        <v>99.664699999999996</v>
      </c>
    </row>
    <row r="239" spans="1:244" s="94" customFormat="1" ht="11.1" customHeight="1" x14ac:dyDescent="0.2">
      <c r="A239" s="95" t="s">
        <v>2459</v>
      </c>
      <c r="B239"/>
      <c r="C239" t="s">
        <v>5688</v>
      </c>
      <c r="D239" s="46" t="s">
        <v>414</v>
      </c>
      <c r="E239" s="58"/>
      <c r="F239" s="34"/>
      <c r="G239" s="34"/>
      <c r="H239" s="34"/>
      <c r="I239" s="34" t="str">
        <f>IF(LEFT($J$1,1)="1",VLOOKUP($A239,PPI_IPI_PGA_PGAI!$A:$I,2,FALSE),IF(LEFT($J$1,1)="2",VLOOKUP($A239,PPI_IPI_PGA_PGAI!$A:$I,3,FALSE),IF(LEFT($J$1,1)="3",VLOOKUP($A239,PPI_IPI_PGA_PGAI!$A:$I,4,FALSE),VLOOKUP($A239,PPI_IPI_PGA_PGAI!$A:$I,5,FALSE))))</f>
        <v>Orthopädische und prothetische Erzeugnisse</v>
      </c>
      <c r="K239" s="34"/>
      <c r="L239" s="34"/>
      <c r="M239" s="34"/>
      <c r="N239" s="191"/>
      <c r="O239" s="5">
        <v>1.2353000000000001</v>
      </c>
      <c r="P239" s="153" t="s">
        <v>5719</v>
      </c>
      <c r="Q239" s="153" t="s">
        <v>5719</v>
      </c>
      <c r="R239" s="153" t="s">
        <v>5719</v>
      </c>
      <c r="S239" s="153" t="s">
        <v>5719</v>
      </c>
      <c r="T239" s="153" t="s">
        <v>5719</v>
      </c>
      <c r="U239" s="153" t="s">
        <v>5719</v>
      </c>
      <c r="V239" s="153" t="s">
        <v>5719</v>
      </c>
      <c r="W239" s="153" t="s">
        <v>5719</v>
      </c>
      <c r="X239" s="153" t="s">
        <v>5719</v>
      </c>
      <c r="Y239" s="153" t="s">
        <v>5719</v>
      </c>
      <c r="Z239" s="153" t="s">
        <v>5719</v>
      </c>
      <c r="AA239" s="153" t="s">
        <v>5719</v>
      </c>
      <c r="AB239" s="153" t="s">
        <v>5719</v>
      </c>
      <c r="AC239" s="153" t="s">
        <v>5719</v>
      </c>
      <c r="AD239" s="153" t="s">
        <v>5719</v>
      </c>
      <c r="AE239" s="153" t="s">
        <v>5719</v>
      </c>
      <c r="AF239" s="153" t="s">
        <v>5719</v>
      </c>
      <c r="AG239" s="153" t="s">
        <v>5719</v>
      </c>
      <c r="AH239" s="153" t="s">
        <v>5719</v>
      </c>
      <c r="AI239" s="153" t="s">
        <v>5719</v>
      </c>
      <c r="AJ239" s="153" t="s">
        <v>5719</v>
      </c>
      <c r="AK239" s="153" t="s">
        <v>5719</v>
      </c>
      <c r="AL239" s="153" t="s">
        <v>5719</v>
      </c>
      <c r="AM239" s="153" t="s">
        <v>5719</v>
      </c>
      <c r="AN239" s="153" t="s">
        <v>5719</v>
      </c>
      <c r="AO239" s="153" t="s">
        <v>5719</v>
      </c>
      <c r="AP239" s="153" t="s">
        <v>5719</v>
      </c>
      <c r="AQ239" s="153" t="s">
        <v>5719</v>
      </c>
      <c r="AR239" s="153" t="s">
        <v>5719</v>
      </c>
      <c r="AS239" s="153" t="s">
        <v>5719</v>
      </c>
      <c r="AT239" s="153" t="s">
        <v>5719</v>
      </c>
      <c r="AU239" s="153" t="s">
        <v>5719</v>
      </c>
      <c r="AV239" s="153" t="s">
        <v>5719</v>
      </c>
      <c r="AW239" s="153" t="s">
        <v>5719</v>
      </c>
      <c r="AX239" s="153" t="s">
        <v>5719</v>
      </c>
      <c r="AY239" s="153" t="s">
        <v>5719</v>
      </c>
      <c r="AZ239" s="153" t="s">
        <v>5719</v>
      </c>
      <c r="BA239" s="153" t="s">
        <v>5719</v>
      </c>
      <c r="BB239" s="153" t="s">
        <v>5719</v>
      </c>
      <c r="BC239" s="153" t="s">
        <v>5719</v>
      </c>
      <c r="BD239" s="153" t="s">
        <v>5719</v>
      </c>
      <c r="BE239" s="153" t="s">
        <v>5719</v>
      </c>
      <c r="BF239" s="153" t="s">
        <v>5719</v>
      </c>
      <c r="BG239" s="153" t="s">
        <v>5719</v>
      </c>
      <c r="BH239" s="153" t="s">
        <v>5719</v>
      </c>
      <c r="BI239" s="153" t="s">
        <v>5719</v>
      </c>
      <c r="BJ239" s="153" t="s">
        <v>5719</v>
      </c>
      <c r="BK239" s="153" t="s">
        <v>5719</v>
      </c>
      <c r="BL239" s="153" t="s">
        <v>5719</v>
      </c>
      <c r="BM239" s="153" t="s">
        <v>5719</v>
      </c>
      <c r="BN239" s="153" t="s">
        <v>5719</v>
      </c>
      <c r="BO239" s="153" t="s">
        <v>5719</v>
      </c>
      <c r="BP239" s="153" t="s">
        <v>5719</v>
      </c>
      <c r="BQ239" s="153" t="s">
        <v>5719</v>
      </c>
      <c r="BR239" s="153" t="s">
        <v>5719</v>
      </c>
      <c r="BS239" s="153" t="s">
        <v>5719</v>
      </c>
      <c r="BT239" s="153" t="s">
        <v>5719</v>
      </c>
      <c r="BU239" s="153" t="s">
        <v>5719</v>
      </c>
      <c r="BV239" s="153" t="s">
        <v>5719</v>
      </c>
      <c r="BW239" s="153" t="s">
        <v>5719</v>
      </c>
      <c r="BX239" s="153" t="s">
        <v>5719</v>
      </c>
      <c r="BY239" s="153" t="s">
        <v>5719</v>
      </c>
      <c r="BZ239" s="153" t="s">
        <v>5719</v>
      </c>
      <c r="CA239" s="153" t="s">
        <v>5719</v>
      </c>
      <c r="CB239" s="153" t="s">
        <v>5719</v>
      </c>
      <c r="CC239" s="153" t="s">
        <v>5719</v>
      </c>
      <c r="CD239" s="153" t="s">
        <v>5719</v>
      </c>
      <c r="CE239" s="153" t="s">
        <v>5719</v>
      </c>
      <c r="CF239" s="153" t="s">
        <v>5719</v>
      </c>
      <c r="CG239" s="153" t="s">
        <v>5719</v>
      </c>
      <c r="CH239" s="153" t="s">
        <v>5719</v>
      </c>
      <c r="CI239" s="153" t="s">
        <v>5719</v>
      </c>
      <c r="CJ239" s="153" t="s">
        <v>5719</v>
      </c>
      <c r="CK239" s="153" t="s">
        <v>5719</v>
      </c>
      <c r="CL239" s="153" t="s">
        <v>5719</v>
      </c>
      <c r="CM239" s="153" t="s">
        <v>5719</v>
      </c>
      <c r="CN239" s="153" t="s">
        <v>5719</v>
      </c>
      <c r="CO239" s="153" t="s">
        <v>5719</v>
      </c>
      <c r="CP239" s="153" t="s">
        <v>5719</v>
      </c>
      <c r="CQ239" s="153" t="s">
        <v>5719</v>
      </c>
      <c r="CR239" s="153" t="s">
        <v>5719</v>
      </c>
      <c r="CS239" s="153" t="s">
        <v>5719</v>
      </c>
      <c r="CT239" s="153" t="s">
        <v>5719</v>
      </c>
      <c r="CU239" s="153" t="s">
        <v>5719</v>
      </c>
      <c r="CV239" s="153" t="s">
        <v>5719</v>
      </c>
      <c r="CW239" s="153" t="s">
        <v>5719</v>
      </c>
      <c r="CX239" s="153" t="s">
        <v>5719</v>
      </c>
      <c r="CY239" s="153" t="s">
        <v>5719</v>
      </c>
      <c r="CZ239" s="153" t="s">
        <v>5719</v>
      </c>
      <c r="DA239" s="153" t="s">
        <v>5719</v>
      </c>
      <c r="DB239" s="153" t="s">
        <v>5719</v>
      </c>
      <c r="DC239" s="22">
        <v>113.502</v>
      </c>
      <c r="DD239" s="22">
        <v>113.3471</v>
      </c>
      <c r="DE239" s="22">
        <v>113.3471</v>
      </c>
      <c r="DF239" s="22">
        <v>113.3471</v>
      </c>
      <c r="DG239" s="22">
        <v>113.7354</v>
      </c>
      <c r="DH239" s="22">
        <v>113.7354</v>
      </c>
      <c r="DI239" s="22">
        <v>113.7354</v>
      </c>
      <c r="DJ239" s="22">
        <v>109.3596</v>
      </c>
      <c r="DK239" s="22">
        <v>109.3596</v>
      </c>
      <c r="DL239" s="22">
        <v>109.3596</v>
      </c>
      <c r="DM239" s="22">
        <v>109.98390000000001</v>
      </c>
      <c r="DN239" s="22">
        <v>109.98390000000001</v>
      </c>
      <c r="DO239" s="22">
        <v>109.98390000000001</v>
      </c>
      <c r="DP239" s="22">
        <v>113.1634</v>
      </c>
      <c r="DQ239" s="22">
        <v>113.1634</v>
      </c>
      <c r="DR239" s="22">
        <v>113.1634</v>
      </c>
      <c r="DS239" s="22">
        <v>112.383</v>
      </c>
      <c r="DT239" s="22">
        <v>112.383</v>
      </c>
      <c r="DU239" s="22">
        <v>112.383</v>
      </c>
      <c r="DV239" s="22">
        <v>112.40309999999999</v>
      </c>
      <c r="DW239" s="22">
        <v>112.40309999999999</v>
      </c>
      <c r="DX239" s="22">
        <v>112.40309999999999</v>
      </c>
      <c r="DY239" s="22">
        <v>110.07080000000001</v>
      </c>
      <c r="DZ239" s="22">
        <v>110.07080000000001</v>
      </c>
      <c r="EA239" s="22">
        <v>110.07080000000001</v>
      </c>
      <c r="EB239" s="22">
        <v>109.5235</v>
      </c>
      <c r="EC239" s="22">
        <v>109.5235</v>
      </c>
      <c r="ED239" s="22">
        <v>109.5235</v>
      </c>
      <c r="EE239" s="22">
        <v>107.821</v>
      </c>
      <c r="EF239" s="22">
        <v>107.821</v>
      </c>
      <c r="EG239" s="22">
        <v>107.821</v>
      </c>
      <c r="EH239" s="22">
        <v>106.3903</v>
      </c>
      <c r="EI239" s="22">
        <v>106.3903</v>
      </c>
      <c r="EJ239" s="22">
        <v>106.3903</v>
      </c>
      <c r="EK239" s="22">
        <v>105.458</v>
      </c>
      <c r="EL239" s="22">
        <v>105.458</v>
      </c>
      <c r="EM239" s="22">
        <v>105.458</v>
      </c>
      <c r="EN239" s="22">
        <v>104.7316</v>
      </c>
      <c r="EO239" s="22">
        <v>104.7316</v>
      </c>
      <c r="EP239" s="22">
        <v>104.7316</v>
      </c>
      <c r="EQ239" s="22">
        <v>104.1611</v>
      </c>
      <c r="ER239" s="22">
        <v>104.1611</v>
      </c>
      <c r="ES239" s="22">
        <v>104.1611</v>
      </c>
      <c r="ET239" s="22">
        <v>103.73820000000001</v>
      </c>
      <c r="EU239" s="22">
        <v>103.73820000000001</v>
      </c>
      <c r="EV239" s="22">
        <v>103.73820000000001</v>
      </c>
      <c r="EW239" s="22">
        <v>104.0848</v>
      </c>
      <c r="EX239" s="22">
        <v>104.0848</v>
      </c>
      <c r="EY239" s="22">
        <v>104.0848</v>
      </c>
      <c r="EZ239" s="22">
        <v>104.1922</v>
      </c>
      <c r="FA239" s="22">
        <v>104.1922</v>
      </c>
      <c r="FB239" s="22">
        <v>104.1922</v>
      </c>
      <c r="FC239" s="22">
        <v>101.0569</v>
      </c>
      <c r="FD239" s="22">
        <v>101.0569</v>
      </c>
      <c r="FE239" s="22">
        <v>101.0569</v>
      </c>
      <c r="FF239" s="22">
        <v>100.6982</v>
      </c>
      <c r="FG239" s="22">
        <v>100.6982</v>
      </c>
      <c r="FH239" s="22">
        <v>100.6982</v>
      </c>
      <c r="FI239" s="22">
        <v>101.5707</v>
      </c>
      <c r="FJ239" s="22">
        <v>101.5707</v>
      </c>
      <c r="FK239" s="22">
        <v>101.5707</v>
      </c>
      <c r="FL239" s="22">
        <v>101.89400000000001</v>
      </c>
      <c r="FM239" s="22">
        <v>101.89400000000001</v>
      </c>
      <c r="FN239" s="22">
        <v>101.89400000000001</v>
      </c>
      <c r="FO239" s="22">
        <v>101.175</v>
      </c>
      <c r="FP239" s="22">
        <v>101.175</v>
      </c>
      <c r="FQ239" s="22">
        <v>101.175</v>
      </c>
      <c r="FR239" s="22">
        <v>101.68049999999999</v>
      </c>
      <c r="FS239" s="22">
        <v>101.68049999999999</v>
      </c>
      <c r="FT239" s="22">
        <v>101.68049999999999</v>
      </c>
      <c r="FU239" s="22">
        <v>101.56010000000001</v>
      </c>
      <c r="FV239" s="22">
        <v>101.56010000000001</v>
      </c>
      <c r="FW239" s="22">
        <v>101.56010000000001</v>
      </c>
      <c r="FX239" s="22">
        <v>102.687</v>
      </c>
      <c r="FY239" s="22">
        <v>102.687</v>
      </c>
      <c r="FZ239" s="22">
        <v>102.687</v>
      </c>
      <c r="GA239" s="22">
        <v>101.95050000000001</v>
      </c>
      <c r="GB239" s="22">
        <v>101.95050000000001</v>
      </c>
      <c r="GC239" s="22">
        <v>101.95050000000001</v>
      </c>
      <c r="GD239" s="22">
        <v>101.3176</v>
      </c>
      <c r="GE239" s="22">
        <v>101.3176</v>
      </c>
      <c r="GF239" s="22">
        <v>101.3176</v>
      </c>
      <c r="GG239" s="22">
        <v>102.3879</v>
      </c>
      <c r="GH239" s="22">
        <v>102.3879</v>
      </c>
      <c r="GI239" s="22">
        <v>102.3879</v>
      </c>
      <c r="GJ239" s="22">
        <v>102.8742</v>
      </c>
      <c r="GK239" s="22">
        <v>102.8742</v>
      </c>
      <c r="GL239" s="22">
        <v>102.8742</v>
      </c>
      <c r="GM239" s="22">
        <v>101.4871</v>
      </c>
      <c r="GN239" s="22">
        <v>101.4871</v>
      </c>
      <c r="GO239" s="22">
        <v>101.4871</v>
      </c>
      <c r="GP239" s="22">
        <v>103.6643</v>
      </c>
      <c r="GQ239" s="22">
        <v>103.6643</v>
      </c>
      <c r="GR239" s="22">
        <v>103.6643</v>
      </c>
      <c r="GS239" s="22">
        <v>103.2821</v>
      </c>
      <c r="GT239" s="22">
        <v>103.2821</v>
      </c>
      <c r="GU239" s="22">
        <v>103.2821</v>
      </c>
      <c r="GV239" s="22">
        <v>103.0016</v>
      </c>
      <c r="GW239" s="22">
        <v>103.0016</v>
      </c>
      <c r="GX239" s="22">
        <v>103.0016</v>
      </c>
      <c r="GY239" s="22">
        <v>102.7175</v>
      </c>
      <c r="GZ239" s="22">
        <v>102.7175</v>
      </c>
      <c r="HA239" s="22">
        <v>102.7175</v>
      </c>
      <c r="HB239" s="22">
        <v>102.3372</v>
      </c>
      <c r="HC239" s="22">
        <v>102.3372</v>
      </c>
      <c r="HD239" s="22">
        <v>102.3372</v>
      </c>
      <c r="HE239" s="22">
        <v>102.34610000000001</v>
      </c>
      <c r="HF239" s="22">
        <v>102.34610000000001</v>
      </c>
      <c r="HG239" s="22">
        <v>102.34610000000001</v>
      </c>
      <c r="HH239" s="22">
        <v>101.4885</v>
      </c>
      <c r="HI239" s="22">
        <v>101.4885</v>
      </c>
      <c r="HJ239" s="22">
        <v>101.4885</v>
      </c>
      <c r="HK239" s="22">
        <v>100.4098</v>
      </c>
      <c r="HL239" s="22">
        <v>100.4098</v>
      </c>
      <c r="HM239" s="22">
        <v>100.4098</v>
      </c>
      <c r="HN239" s="22">
        <v>99.608099999999993</v>
      </c>
      <c r="HO239" s="22">
        <v>99.608099999999993</v>
      </c>
      <c r="HP239" s="22">
        <v>99.608099999999993</v>
      </c>
      <c r="HQ239" s="22">
        <v>100</v>
      </c>
      <c r="HR239" s="22">
        <v>100</v>
      </c>
      <c r="HS239" s="167">
        <v>100</v>
      </c>
      <c r="HT239" s="22">
        <v>98.195700000000002</v>
      </c>
      <c r="HU239" s="4">
        <v>98.195700000000002</v>
      </c>
      <c r="HV239" s="4">
        <v>98.195700000000002</v>
      </c>
      <c r="HW239" s="4">
        <v>101.0714</v>
      </c>
      <c r="HX239" s="4">
        <v>101.0714</v>
      </c>
      <c r="HY239" s="4">
        <v>101.0714</v>
      </c>
      <c r="HZ239" s="4">
        <v>99.533699999999996</v>
      </c>
      <c r="IA239" s="4">
        <v>99.533699999999996</v>
      </c>
      <c r="IB239" s="4">
        <v>99.533699999999996</v>
      </c>
      <c r="IC239" s="4">
        <v>98.186099999999996</v>
      </c>
      <c r="ID239" s="4">
        <v>98.186099999999996</v>
      </c>
      <c r="IE239" s="4">
        <v>98.186099999999996</v>
      </c>
      <c r="IF239" s="4">
        <v>98.907499999999999</v>
      </c>
      <c r="IG239" s="4">
        <v>98.907499999999999</v>
      </c>
      <c r="IH239" s="4">
        <v>98.907499999999999</v>
      </c>
      <c r="II239" s="4">
        <v>99.485600000000005</v>
      </c>
      <c r="IJ239" s="28">
        <v>99.485600000000005</v>
      </c>
    </row>
    <row r="240" spans="1:244" s="94" customFormat="1" ht="11.1" customHeight="1" x14ac:dyDescent="0.2">
      <c r="A240" s="95" t="s">
        <v>2460</v>
      </c>
      <c r="B240"/>
      <c r="C240" t="s">
        <v>5689</v>
      </c>
      <c r="D240" s="46" t="s">
        <v>415</v>
      </c>
      <c r="E240" s="58"/>
      <c r="F240" s="34"/>
      <c r="G240" s="34"/>
      <c r="H240" s="34"/>
      <c r="I240" s="34" t="str">
        <f>IF(LEFT($J$1,1)="1",VLOOKUP($A240,PPI_IPI_PGA_PGAI!$A:$I,2,FALSE),IF(LEFT($J$1,1)="2",VLOOKUP($A240,PPI_IPI_PGA_PGAI!$A:$I,3,FALSE),IF(LEFT($J$1,1)="3",VLOOKUP($A240,PPI_IPI_PGA_PGAI!$A:$I,4,FALSE),VLOOKUP($A240,PPI_IPI_PGA_PGAI!$A:$I,5,FALSE))))</f>
        <v>Produkte aus zahntechnischen Laboratorien</v>
      </c>
      <c r="K240" s="34"/>
      <c r="L240" s="34"/>
      <c r="M240" s="34"/>
      <c r="N240" s="191"/>
      <c r="O240" s="5">
        <v>0.2034</v>
      </c>
      <c r="P240" s="153" t="s">
        <v>5719</v>
      </c>
      <c r="Q240" s="153" t="s">
        <v>5719</v>
      </c>
      <c r="R240" s="153" t="s">
        <v>5719</v>
      </c>
      <c r="S240" s="153" t="s">
        <v>5719</v>
      </c>
      <c r="T240" s="153" t="s">
        <v>5719</v>
      </c>
      <c r="U240" s="153" t="s">
        <v>5719</v>
      </c>
      <c r="V240" s="153" t="s">
        <v>5719</v>
      </c>
      <c r="W240" s="153" t="s">
        <v>5719</v>
      </c>
      <c r="X240" s="153" t="s">
        <v>5719</v>
      </c>
      <c r="Y240" s="153" t="s">
        <v>5719</v>
      </c>
      <c r="Z240" s="153" t="s">
        <v>5719</v>
      </c>
      <c r="AA240" s="153" t="s">
        <v>5719</v>
      </c>
      <c r="AB240" s="153" t="s">
        <v>5719</v>
      </c>
      <c r="AC240" s="153" t="s">
        <v>5719</v>
      </c>
      <c r="AD240" s="153" t="s">
        <v>5719</v>
      </c>
      <c r="AE240" s="153" t="s">
        <v>5719</v>
      </c>
      <c r="AF240" s="153" t="s">
        <v>5719</v>
      </c>
      <c r="AG240" s="153" t="s">
        <v>5719</v>
      </c>
      <c r="AH240" s="153" t="s">
        <v>5719</v>
      </c>
      <c r="AI240" s="153" t="s">
        <v>5719</v>
      </c>
      <c r="AJ240" s="153" t="s">
        <v>5719</v>
      </c>
      <c r="AK240" s="153" t="s">
        <v>5719</v>
      </c>
      <c r="AL240" s="153" t="s">
        <v>5719</v>
      </c>
      <c r="AM240" s="153" t="s">
        <v>5719</v>
      </c>
      <c r="AN240" s="153" t="s">
        <v>5719</v>
      </c>
      <c r="AO240" s="153" t="s">
        <v>5719</v>
      </c>
      <c r="AP240" s="153" t="s">
        <v>5719</v>
      </c>
      <c r="AQ240" s="153" t="s">
        <v>5719</v>
      </c>
      <c r="AR240" s="153" t="s">
        <v>5719</v>
      </c>
      <c r="AS240" s="153" t="s">
        <v>5719</v>
      </c>
      <c r="AT240" s="153" t="s">
        <v>5719</v>
      </c>
      <c r="AU240" s="153" t="s">
        <v>5719</v>
      </c>
      <c r="AV240" s="153" t="s">
        <v>5719</v>
      </c>
      <c r="AW240" s="153" t="s">
        <v>5719</v>
      </c>
      <c r="AX240" s="153" t="s">
        <v>5719</v>
      </c>
      <c r="AY240" s="153" t="s">
        <v>5719</v>
      </c>
      <c r="AZ240" s="153" t="s">
        <v>5719</v>
      </c>
      <c r="BA240" s="153" t="s">
        <v>5719</v>
      </c>
      <c r="BB240" s="153" t="s">
        <v>5719</v>
      </c>
      <c r="BC240" s="153" t="s">
        <v>5719</v>
      </c>
      <c r="BD240" s="153" t="s">
        <v>5719</v>
      </c>
      <c r="BE240" s="153" t="s">
        <v>5719</v>
      </c>
      <c r="BF240" s="153" t="s">
        <v>5719</v>
      </c>
      <c r="BG240" s="153" t="s">
        <v>5719</v>
      </c>
      <c r="BH240" s="153" t="s">
        <v>5719</v>
      </c>
      <c r="BI240" s="153" t="s">
        <v>5719</v>
      </c>
      <c r="BJ240" s="153" t="s">
        <v>5719</v>
      </c>
      <c r="BK240" s="153" t="s">
        <v>5719</v>
      </c>
      <c r="BL240" s="153" t="s">
        <v>5719</v>
      </c>
      <c r="BM240" s="153" t="s">
        <v>5719</v>
      </c>
      <c r="BN240" s="153" t="s">
        <v>5719</v>
      </c>
      <c r="BO240" s="153" t="s">
        <v>5719</v>
      </c>
      <c r="BP240" s="153" t="s">
        <v>5719</v>
      </c>
      <c r="BQ240" s="153" t="s">
        <v>5719</v>
      </c>
      <c r="BR240" s="153" t="s">
        <v>5719</v>
      </c>
      <c r="BS240" s="153" t="s">
        <v>5719</v>
      </c>
      <c r="BT240" s="153" t="s">
        <v>5719</v>
      </c>
      <c r="BU240" s="153" t="s">
        <v>5719</v>
      </c>
      <c r="BV240" s="153" t="s">
        <v>5719</v>
      </c>
      <c r="BW240" s="153" t="s">
        <v>5719</v>
      </c>
      <c r="BX240" s="153" t="s">
        <v>5719</v>
      </c>
      <c r="BY240" s="153" t="s">
        <v>5719</v>
      </c>
      <c r="BZ240" s="153" t="s">
        <v>5719</v>
      </c>
      <c r="CA240" s="153" t="s">
        <v>5719</v>
      </c>
      <c r="CB240" s="153" t="s">
        <v>5719</v>
      </c>
      <c r="CC240" s="153" t="s">
        <v>5719</v>
      </c>
      <c r="CD240" s="153" t="s">
        <v>5719</v>
      </c>
      <c r="CE240" s="153" t="s">
        <v>5719</v>
      </c>
      <c r="CF240" s="153" t="s">
        <v>5719</v>
      </c>
      <c r="CG240" s="153" t="s">
        <v>5719</v>
      </c>
      <c r="CH240" s="153" t="s">
        <v>5719</v>
      </c>
      <c r="CI240" s="153" t="s">
        <v>5719</v>
      </c>
      <c r="CJ240" s="153" t="s">
        <v>5719</v>
      </c>
      <c r="CK240" s="153" t="s">
        <v>5719</v>
      </c>
      <c r="CL240" s="153" t="s">
        <v>5719</v>
      </c>
      <c r="CM240" s="153" t="s">
        <v>5719</v>
      </c>
      <c r="CN240" s="153" t="s">
        <v>5719</v>
      </c>
      <c r="CO240" s="153" t="s">
        <v>5719</v>
      </c>
      <c r="CP240" s="153" t="s">
        <v>5719</v>
      </c>
      <c r="CQ240" s="153" t="s">
        <v>5719</v>
      </c>
      <c r="CR240" s="153" t="s">
        <v>5719</v>
      </c>
      <c r="CS240" s="153" t="s">
        <v>5719</v>
      </c>
      <c r="CT240" s="153" t="s">
        <v>5719</v>
      </c>
      <c r="CU240" s="153" t="s">
        <v>5719</v>
      </c>
      <c r="CV240" s="153" t="s">
        <v>5719</v>
      </c>
      <c r="CW240" s="153" t="s">
        <v>5719</v>
      </c>
      <c r="CX240" s="153" t="s">
        <v>5719</v>
      </c>
      <c r="CY240" s="153" t="s">
        <v>5719</v>
      </c>
      <c r="CZ240" s="153" t="s">
        <v>5719</v>
      </c>
      <c r="DA240" s="153" t="s">
        <v>5719</v>
      </c>
      <c r="DB240" s="153" t="s">
        <v>5719</v>
      </c>
      <c r="DC240" s="22">
        <v>122.08580000000001</v>
      </c>
      <c r="DD240" s="22">
        <v>121.3232</v>
      </c>
      <c r="DE240" s="22">
        <v>121.3232</v>
      </c>
      <c r="DF240" s="22">
        <v>121.3232</v>
      </c>
      <c r="DG240" s="22">
        <v>121.51779999999999</v>
      </c>
      <c r="DH240" s="22">
        <v>121.51779999999999</v>
      </c>
      <c r="DI240" s="22">
        <v>121.51779999999999</v>
      </c>
      <c r="DJ240" s="22">
        <v>120.8719</v>
      </c>
      <c r="DK240" s="22">
        <v>120.8719</v>
      </c>
      <c r="DL240" s="22">
        <v>120.8719</v>
      </c>
      <c r="DM240" s="22">
        <v>116.0997</v>
      </c>
      <c r="DN240" s="22">
        <v>116.0997</v>
      </c>
      <c r="DO240" s="22">
        <v>116.0997</v>
      </c>
      <c r="DP240" s="22">
        <v>116.6498</v>
      </c>
      <c r="DQ240" s="22">
        <v>116.6498</v>
      </c>
      <c r="DR240" s="22">
        <v>116.6498</v>
      </c>
      <c r="DS240" s="22">
        <v>114.4182</v>
      </c>
      <c r="DT240" s="22">
        <v>114.4182</v>
      </c>
      <c r="DU240" s="22">
        <v>114.4182</v>
      </c>
      <c r="DV240" s="22">
        <v>112.8575</v>
      </c>
      <c r="DW240" s="22">
        <v>112.8575</v>
      </c>
      <c r="DX240" s="22">
        <v>112.8575</v>
      </c>
      <c r="DY240" s="22">
        <v>112.82559999999999</v>
      </c>
      <c r="DZ240" s="22">
        <v>112.82559999999999</v>
      </c>
      <c r="EA240" s="22">
        <v>112.82559999999999</v>
      </c>
      <c r="EB240" s="22">
        <v>113.3325</v>
      </c>
      <c r="EC240" s="22">
        <v>113.3325</v>
      </c>
      <c r="ED240" s="22">
        <v>113.3325</v>
      </c>
      <c r="EE240" s="22">
        <v>113.6189</v>
      </c>
      <c r="EF240" s="22">
        <v>113.6189</v>
      </c>
      <c r="EG240" s="22">
        <v>113.6189</v>
      </c>
      <c r="EH240" s="22">
        <v>113.5591</v>
      </c>
      <c r="EI240" s="22">
        <v>113.5591</v>
      </c>
      <c r="EJ240" s="22">
        <v>113.5591</v>
      </c>
      <c r="EK240" s="22">
        <v>112.7615</v>
      </c>
      <c r="EL240" s="22">
        <v>112.7615</v>
      </c>
      <c r="EM240" s="22">
        <v>112.7615</v>
      </c>
      <c r="EN240" s="22">
        <v>110.6206</v>
      </c>
      <c r="EO240" s="22">
        <v>110.6206</v>
      </c>
      <c r="EP240" s="22">
        <v>110.6206</v>
      </c>
      <c r="EQ240" s="22">
        <v>109.42400000000001</v>
      </c>
      <c r="ER240" s="22">
        <v>109.42400000000001</v>
      </c>
      <c r="ES240" s="22">
        <v>109.42400000000001</v>
      </c>
      <c r="ET240" s="22">
        <v>108.9935</v>
      </c>
      <c r="EU240" s="22">
        <v>108.9935</v>
      </c>
      <c r="EV240" s="22">
        <v>108.9935</v>
      </c>
      <c r="EW240" s="22">
        <v>108.47839999999999</v>
      </c>
      <c r="EX240" s="22">
        <v>108.47839999999999</v>
      </c>
      <c r="EY240" s="22">
        <v>108.47839999999999</v>
      </c>
      <c r="EZ240" s="22">
        <v>107.3738</v>
      </c>
      <c r="FA240" s="22">
        <v>107.3738</v>
      </c>
      <c r="FB240" s="22">
        <v>107.3738</v>
      </c>
      <c r="FC240" s="22">
        <v>103.78700000000001</v>
      </c>
      <c r="FD240" s="22">
        <v>103.78700000000001</v>
      </c>
      <c r="FE240" s="22">
        <v>103.78700000000001</v>
      </c>
      <c r="FF240" s="22">
        <v>103.4962</v>
      </c>
      <c r="FG240" s="22">
        <v>103.4962</v>
      </c>
      <c r="FH240" s="22">
        <v>103.4962</v>
      </c>
      <c r="FI240" s="22">
        <v>104.16370000000001</v>
      </c>
      <c r="FJ240" s="22">
        <v>104.16370000000001</v>
      </c>
      <c r="FK240" s="22">
        <v>104.16370000000001</v>
      </c>
      <c r="FL240" s="22">
        <v>100.9676</v>
      </c>
      <c r="FM240" s="22">
        <v>100.9676</v>
      </c>
      <c r="FN240" s="22">
        <v>100.9676</v>
      </c>
      <c r="FO240" s="22">
        <v>104.2383</v>
      </c>
      <c r="FP240" s="22">
        <v>104.2383</v>
      </c>
      <c r="FQ240" s="22">
        <v>104.2383</v>
      </c>
      <c r="FR240" s="22">
        <v>101.6082</v>
      </c>
      <c r="FS240" s="22">
        <v>101.6082</v>
      </c>
      <c r="FT240" s="22">
        <v>101.6082</v>
      </c>
      <c r="FU240" s="22">
        <v>102.71</v>
      </c>
      <c r="FV240" s="22">
        <v>102.71</v>
      </c>
      <c r="FW240" s="22">
        <v>102.71</v>
      </c>
      <c r="FX240" s="22">
        <v>101.8691</v>
      </c>
      <c r="FY240" s="22">
        <v>101.8691</v>
      </c>
      <c r="FZ240" s="22">
        <v>101.8691</v>
      </c>
      <c r="GA240" s="22">
        <v>103.10209999999999</v>
      </c>
      <c r="GB240" s="22">
        <v>103.10209999999999</v>
      </c>
      <c r="GC240" s="22">
        <v>103.10209999999999</v>
      </c>
      <c r="GD240" s="22">
        <v>105.5338</v>
      </c>
      <c r="GE240" s="22">
        <v>105.5338</v>
      </c>
      <c r="GF240" s="22">
        <v>105.5338</v>
      </c>
      <c r="GG240" s="22">
        <v>104.7141</v>
      </c>
      <c r="GH240" s="22">
        <v>104.7141</v>
      </c>
      <c r="GI240" s="22">
        <v>104.7141</v>
      </c>
      <c r="GJ240" s="22">
        <v>104.0095</v>
      </c>
      <c r="GK240" s="22">
        <v>104.0095</v>
      </c>
      <c r="GL240" s="22">
        <v>104.0095</v>
      </c>
      <c r="GM240" s="22">
        <v>107.155</v>
      </c>
      <c r="GN240" s="22">
        <v>107.155</v>
      </c>
      <c r="GO240" s="22">
        <v>107.155</v>
      </c>
      <c r="GP240" s="22">
        <v>108.6301</v>
      </c>
      <c r="GQ240" s="22">
        <v>108.6301</v>
      </c>
      <c r="GR240" s="22">
        <v>108.6301</v>
      </c>
      <c r="GS240" s="22">
        <v>107.96980000000001</v>
      </c>
      <c r="GT240" s="22">
        <v>107.96980000000001</v>
      </c>
      <c r="GU240" s="22">
        <v>107.96980000000001</v>
      </c>
      <c r="GV240" s="22">
        <v>105.92319999999999</v>
      </c>
      <c r="GW240" s="22">
        <v>105.92319999999999</v>
      </c>
      <c r="GX240" s="22">
        <v>105.92319999999999</v>
      </c>
      <c r="GY240" s="22">
        <v>105.336</v>
      </c>
      <c r="GZ240" s="22">
        <v>105.336</v>
      </c>
      <c r="HA240" s="22">
        <v>105.336</v>
      </c>
      <c r="HB240" s="22">
        <v>102.4191</v>
      </c>
      <c r="HC240" s="22">
        <v>102.4191</v>
      </c>
      <c r="HD240" s="22">
        <v>102.4191</v>
      </c>
      <c r="HE240" s="22">
        <v>101.7928</v>
      </c>
      <c r="HF240" s="22">
        <v>101.7928</v>
      </c>
      <c r="HG240" s="22">
        <v>101.7928</v>
      </c>
      <c r="HH240" s="22">
        <v>101.2213</v>
      </c>
      <c r="HI240" s="22">
        <v>101.2213</v>
      </c>
      <c r="HJ240" s="22">
        <v>101.2213</v>
      </c>
      <c r="HK240" s="22">
        <v>100.01</v>
      </c>
      <c r="HL240" s="22">
        <v>100.01</v>
      </c>
      <c r="HM240" s="22">
        <v>100.01</v>
      </c>
      <c r="HN240" s="22">
        <v>99.736199999999997</v>
      </c>
      <c r="HO240" s="22">
        <v>99.736199999999997</v>
      </c>
      <c r="HP240" s="22">
        <v>99.736199999999997</v>
      </c>
      <c r="HQ240" s="22">
        <v>100</v>
      </c>
      <c r="HR240" s="22">
        <v>100</v>
      </c>
      <c r="HS240" s="167">
        <v>100</v>
      </c>
      <c r="HT240" s="22">
        <v>100.1705</v>
      </c>
      <c r="HU240" s="4">
        <v>100.1705</v>
      </c>
      <c r="HV240" s="4">
        <v>100.1705</v>
      </c>
      <c r="HW240" s="4">
        <v>100.8098</v>
      </c>
      <c r="HX240" s="4">
        <v>100.8098</v>
      </c>
      <c r="HY240" s="4">
        <v>100.8098</v>
      </c>
      <c r="HZ240" s="4">
        <v>101.40009999999999</v>
      </c>
      <c r="IA240" s="4">
        <v>101.40009999999999</v>
      </c>
      <c r="IB240" s="4">
        <v>101.40009999999999</v>
      </c>
      <c r="IC240" s="4">
        <v>101.3695</v>
      </c>
      <c r="ID240" s="4">
        <v>101.3695</v>
      </c>
      <c r="IE240" s="4">
        <v>101.3695</v>
      </c>
      <c r="IF240" s="4">
        <v>101.2306</v>
      </c>
      <c r="IG240" s="4">
        <v>101.2306</v>
      </c>
      <c r="IH240" s="4">
        <v>101.2306</v>
      </c>
      <c r="II240" s="4">
        <v>97.44</v>
      </c>
      <c r="IJ240" s="28">
        <v>97.44</v>
      </c>
    </row>
    <row r="241" spans="1:244" s="94" customFormat="1" ht="11.1" customHeight="1" x14ac:dyDescent="0.2">
      <c r="A241" s="95" t="s">
        <v>2461</v>
      </c>
      <c r="B241"/>
      <c r="C241" t="s">
        <v>5690</v>
      </c>
      <c r="D241" s="46" t="s">
        <v>416</v>
      </c>
      <c r="E241" s="58"/>
      <c r="F241" s="34"/>
      <c r="G241" s="34"/>
      <c r="H241" s="34"/>
      <c r="I241" s="34" t="str">
        <f>IF(LEFT($J$1,1)="1",VLOOKUP($A241,PPI_IPI_PGA_PGAI!$A:$I,2,FALSE),IF(LEFT($J$1,1)="2",VLOOKUP($A241,PPI_IPI_PGA_PGAI!$A:$I,3,FALSE),IF(LEFT($J$1,1)="3",VLOOKUP($A241,PPI_IPI_PGA_PGAI!$A:$I,4,FALSE),VLOOKUP($A241,PPI_IPI_PGA_PGAI!$A:$I,5,FALSE))))</f>
        <v>Brillen, Brillengläser und Teile dafür</v>
      </c>
      <c r="K241" s="34"/>
      <c r="L241" s="34"/>
      <c r="M241" s="34"/>
      <c r="N241" s="191"/>
      <c r="O241" s="5">
        <v>5.6399999999999999E-2</v>
      </c>
      <c r="P241" s="153" t="s">
        <v>5719</v>
      </c>
      <c r="Q241" s="153" t="s">
        <v>5719</v>
      </c>
      <c r="R241" s="153" t="s">
        <v>5719</v>
      </c>
      <c r="S241" s="153" t="s">
        <v>5719</v>
      </c>
      <c r="T241" s="153" t="s">
        <v>5719</v>
      </c>
      <c r="U241" s="153" t="s">
        <v>5719</v>
      </c>
      <c r="V241" s="153" t="s">
        <v>5719</v>
      </c>
      <c r="W241" s="153" t="s">
        <v>5719</v>
      </c>
      <c r="X241" s="153" t="s">
        <v>5719</v>
      </c>
      <c r="Y241" s="153" t="s">
        <v>5719</v>
      </c>
      <c r="Z241" s="153" t="s">
        <v>5719</v>
      </c>
      <c r="AA241" s="153" t="s">
        <v>5719</v>
      </c>
      <c r="AB241" s="153" t="s">
        <v>5719</v>
      </c>
      <c r="AC241" s="153" t="s">
        <v>5719</v>
      </c>
      <c r="AD241" s="153" t="s">
        <v>5719</v>
      </c>
      <c r="AE241" s="153" t="s">
        <v>5719</v>
      </c>
      <c r="AF241" s="153" t="s">
        <v>5719</v>
      </c>
      <c r="AG241" s="153" t="s">
        <v>5719</v>
      </c>
      <c r="AH241" s="153" t="s">
        <v>5719</v>
      </c>
      <c r="AI241" s="153" t="s">
        <v>5719</v>
      </c>
      <c r="AJ241" s="153" t="s">
        <v>5719</v>
      </c>
      <c r="AK241" s="153" t="s">
        <v>5719</v>
      </c>
      <c r="AL241" s="153" t="s">
        <v>5719</v>
      </c>
      <c r="AM241" s="153" t="s">
        <v>5719</v>
      </c>
      <c r="AN241" s="153" t="s">
        <v>5719</v>
      </c>
      <c r="AO241" s="153" t="s">
        <v>5719</v>
      </c>
      <c r="AP241" s="153" t="s">
        <v>5719</v>
      </c>
      <c r="AQ241" s="153" t="s">
        <v>5719</v>
      </c>
      <c r="AR241" s="153" t="s">
        <v>5719</v>
      </c>
      <c r="AS241" s="153" t="s">
        <v>5719</v>
      </c>
      <c r="AT241" s="153" t="s">
        <v>5719</v>
      </c>
      <c r="AU241" s="153" t="s">
        <v>5719</v>
      </c>
      <c r="AV241" s="153" t="s">
        <v>5719</v>
      </c>
      <c r="AW241" s="153" t="s">
        <v>5719</v>
      </c>
      <c r="AX241" s="153" t="s">
        <v>5719</v>
      </c>
      <c r="AY241" s="153" t="s">
        <v>5719</v>
      </c>
      <c r="AZ241" s="153" t="s">
        <v>5719</v>
      </c>
      <c r="BA241" s="153" t="s">
        <v>5719</v>
      </c>
      <c r="BB241" s="153" t="s">
        <v>5719</v>
      </c>
      <c r="BC241" s="153" t="s">
        <v>5719</v>
      </c>
      <c r="BD241" s="153" t="s">
        <v>5719</v>
      </c>
      <c r="BE241" s="153" t="s">
        <v>5719</v>
      </c>
      <c r="BF241" s="153" t="s">
        <v>5719</v>
      </c>
      <c r="BG241" s="153" t="s">
        <v>5719</v>
      </c>
      <c r="BH241" s="153" t="s">
        <v>5719</v>
      </c>
      <c r="BI241" s="153" t="s">
        <v>5719</v>
      </c>
      <c r="BJ241" s="153" t="s">
        <v>5719</v>
      </c>
      <c r="BK241" s="153" t="s">
        <v>5719</v>
      </c>
      <c r="BL241" s="153" t="s">
        <v>5719</v>
      </c>
      <c r="BM241" s="153" t="s">
        <v>5719</v>
      </c>
      <c r="BN241" s="153" t="s">
        <v>5719</v>
      </c>
      <c r="BO241" s="153" t="s">
        <v>5719</v>
      </c>
      <c r="BP241" s="153" t="s">
        <v>5719</v>
      </c>
      <c r="BQ241" s="153" t="s">
        <v>5719</v>
      </c>
      <c r="BR241" s="153" t="s">
        <v>5719</v>
      </c>
      <c r="BS241" s="153" t="s">
        <v>5719</v>
      </c>
      <c r="BT241" s="153" t="s">
        <v>5719</v>
      </c>
      <c r="BU241" s="153" t="s">
        <v>5719</v>
      </c>
      <c r="BV241" s="153" t="s">
        <v>5719</v>
      </c>
      <c r="BW241" s="153" t="s">
        <v>5719</v>
      </c>
      <c r="BX241" s="153" t="s">
        <v>5719</v>
      </c>
      <c r="BY241" s="153" t="s">
        <v>5719</v>
      </c>
      <c r="BZ241" s="153" t="s">
        <v>5719</v>
      </c>
      <c r="CA241" s="153" t="s">
        <v>5719</v>
      </c>
      <c r="CB241" s="153" t="s">
        <v>5719</v>
      </c>
      <c r="CC241" s="153" t="s">
        <v>5719</v>
      </c>
      <c r="CD241" s="153" t="s">
        <v>5719</v>
      </c>
      <c r="CE241" s="153" t="s">
        <v>5719</v>
      </c>
      <c r="CF241" s="153" t="s">
        <v>5719</v>
      </c>
      <c r="CG241" s="153" t="s">
        <v>5719</v>
      </c>
      <c r="CH241" s="153" t="s">
        <v>5719</v>
      </c>
      <c r="CI241" s="153" t="s">
        <v>5719</v>
      </c>
      <c r="CJ241" s="153" t="s">
        <v>5719</v>
      </c>
      <c r="CK241" s="153" t="s">
        <v>5719</v>
      </c>
      <c r="CL241" s="153" t="s">
        <v>5719</v>
      </c>
      <c r="CM241" s="153" t="s">
        <v>5719</v>
      </c>
      <c r="CN241" s="153" t="s">
        <v>5719</v>
      </c>
      <c r="CO241" s="153" t="s">
        <v>5719</v>
      </c>
      <c r="CP241" s="153" t="s">
        <v>5719</v>
      </c>
      <c r="CQ241" s="153" t="s">
        <v>5719</v>
      </c>
      <c r="CR241" s="153" t="s">
        <v>5719</v>
      </c>
      <c r="CS241" s="153" t="s">
        <v>5719</v>
      </c>
      <c r="CT241" s="153" t="s">
        <v>5719</v>
      </c>
      <c r="CU241" s="153" t="s">
        <v>5719</v>
      </c>
      <c r="CV241" s="153" t="s">
        <v>5719</v>
      </c>
      <c r="CW241" s="153" t="s">
        <v>5719</v>
      </c>
      <c r="CX241" s="153" t="s">
        <v>5719</v>
      </c>
      <c r="CY241" s="153" t="s">
        <v>5719</v>
      </c>
      <c r="CZ241" s="153" t="s">
        <v>5719</v>
      </c>
      <c r="DA241" s="153" t="s">
        <v>5719</v>
      </c>
      <c r="DB241" s="153" t="s">
        <v>5719</v>
      </c>
      <c r="DC241" s="22">
        <v>116.8425</v>
      </c>
      <c r="DD241" s="22">
        <v>116.2373</v>
      </c>
      <c r="DE241" s="22">
        <v>116.2373</v>
      </c>
      <c r="DF241" s="22">
        <v>116.2373</v>
      </c>
      <c r="DG241" s="22">
        <v>118.4823</v>
      </c>
      <c r="DH241" s="22">
        <v>118.4823</v>
      </c>
      <c r="DI241" s="22">
        <v>118.4823</v>
      </c>
      <c r="DJ241" s="22">
        <v>111.69880000000001</v>
      </c>
      <c r="DK241" s="22">
        <v>111.69880000000001</v>
      </c>
      <c r="DL241" s="22">
        <v>111.69880000000001</v>
      </c>
      <c r="DM241" s="22">
        <v>112.0076</v>
      </c>
      <c r="DN241" s="22">
        <v>112.0076</v>
      </c>
      <c r="DO241" s="22">
        <v>112.0076</v>
      </c>
      <c r="DP241" s="22">
        <v>112.1563</v>
      </c>
      <c r="DQ241" s="22">
        <v>112.1563</v>
      </c>
      <c r="DR241" s="22">
        <v>112.1563</v>
      </c>
      <c r="DS241" s="22">
        <v>111.23699999999999</v>
      </c>
      <c r="DT241" s="22">
        <v>111.23699999999999</v>
      </c>
      <c r="DU241" s="22">
        <v>111.23699999999999</v>
      </c>
      <c r="DV241" s="22">
        <v>110.6268</v>
      </c>
      <c r="DW241" s="22">
        <v>110.6268</v>
      </c>
      <c r="DX241" s="22">
        <v>110.6268</v>
      </c>
      <c r="DY241" s="22">
        <v>111.465</v>
      </c>
      <c r="DZ241" s="22">
        <v>111.465</v>
      </c>
      <c r="EA241" s="22">
        <v>111.465</v>
      </c>
      <c r="EB241" s="22">
        <v>110.181</v>
      </c>
      <c r="EC241" s="22">
        <v>110.181</v>
      </c>
      <c r="ED241" s="22">
        <v>110.181</v>
      </c>
      <c r="EE241" s="22">
        <v>110.842</v>
      </c>
      <c r="EF241" s="22">
        <v>110.842</v>
      </c>
      <c r="EG241" s="22">
        <v>110.842</v>
      </c>
      <c r="EH241" s="22">
        <v>112.1405</v>
      </c>
      <c r="EI241" s="22">
        <v>112.1405</v>
      </c>
      <c r="EJ241" s="22">
        <v>112.1405</v>
      </c>
      <c r="EK241" s="22">
        <v>111.5018</v>
      </c>
      <c r="EL241" s="22">
        <v>111.5018</v>
      </c>
      <c r="EM241" s="22">
        <v>111.5018</v>
      </c>
      <c r="EN241" s="22">
        <v>112.0771</v>
      </c>
      <c r="EO241" s="22">
        <v>112.0771</v>
      </c>
      <c r="EP241" s="22">
        <v>112.0771</v>
      </c>
      <c r="EQ241" s="22">
        <v>111.05670000000001</v>
      </c>
      <c r="ER241" s="22">
        <v>111.05670000000001</v>
      </c>
      <c r="ES241" s="22">
        <v>111.05670000000001</v>
      </c>
      <c r="ET241" s="22">
        <v>110.7748</v>
      </c>
      <c r="EU241" s="22">
        <v>110.7748</v>
      </c>
      <c r="EV241" s="22">
        <v>110.7748</v>
      </c>
      <c r="EW241" s="22">
        <v>110.2367</v>
      </c>
      <c r="EX241" s="22">
        <v>110.2367</v>
      </c>
      <c r="EY241" s="22">
        <v>110.2367</v>
      </c>
      <c r="EZ241" s="22">
        <v>109.9145</v>
      </c>
      <c r="FA241" s="22">
        <v>109.9145</v>
      </c>
      <c r="FB241" s="22">
        <v>109.9145</v>
      </c>
      <c r="FC241" s="22">
        <v>98.482799999999997</v>
      </c>
      <c r="FD241" s="22">
        <v>98.482799999999997</v>
      </c>
      <c r="FE241" s="22">
        <v>98.482799999999997</v>
      </c>
      <c r="FF241" s="22">
        <v>99.475099999999998</v>
      </c>
      <c r="FG241" s="22">
        <v>99.475099999999998</v>
      </c>
      <c r="FH241" s="22">
        <v>99.475099999999998</v>
      </c>
      <c r="FI241" s="22">
        <v>99.892899999999997</v>
      </c>
      <c r="FJ241" s="22">
        <v>99.892899999999997</v>
      </c>
      <c r="FK241" s="22">
        <v>99.892899999999997</v>
      </c>
      <c r="FL241" s="22">
        <v>99.590500000000006</v>
      </c>
      <c r="FM241" s="22">
        <v>99.590500000000006</v>
      </c>
      <c r="FN241" s="22">
        <v>99.590500000000006</v>
      </c>
      <c r="FO241" s="22">
        <v>100.1618</v>
      </c>
      <c r="FP241" s="22">
        <v>100.1618</v>
      </c>
      <c r="FQ241" s="22">
        <v>100.1618</v>
      </c>
      <c r="FR241" s="22">
        <v>99.357299999999995</v>
      </c>
      <c r="FS241" s="22">
        <v>99.357299999999995</v>
      </c>
      <c r="FT241" s="22">
        <v>99.357299999999995</v>
      </c>
      <c r="FU241" s="22">
        <v>99.9422</v>
      </c>
      <c r="FV241" s="22">
        <v>99.9422</v>
      </c>
      <c r="FW241" s="22">
        <v>99.9422</v>
      </c>
      <c r="FX241" s="22">
        <v>98.445599999999999</v>
      </c>
      <c r="FY241" s="22">
        <v>98.445599999999999</v>
      </c>
      <c r="FZ241" s="22">
        <v>98.445599999999999</v>
      </c>
      <c r="GA241" s="22">
        <v>98.371499999999997</v>
      </c>
      <c r="GB241" s="22">
        <v>98.371499999999997</v>
      </c>
      <c r="GC241" s="22">
        <v>98.371499999999997</v>
      </c>
      <c r="GD241" s="22">
        <v>99.899799999999999</v>
      </c>
      <c r="GE241" s="22">
        <v>99.899799999999999</v>
      </c>
      <c r="GF241" s="22">
        <v>99.899799999999999</v>
      </c>
      <c r="GG241" s="22">
        <v>103.12260000000001</v>
      </c>
      <c r="GH241" s="22">
        <v>103.12260000000001</v>
      </c>
      <c r="GI241" s="22">
        <v>103.12260000000001</v>
      </c>
      <c r="GJ241" s="22">
        <v>105.0264</v>
      </c>
      <c r="GK241" s="22">
        <v>105.0264</v>
      </c>
      <c r="GL241" s="22">
        <v>105.0264</v>
      </c>
      <c r="GM241" s="22">
        <v>105.3586</v>
      </c>
      <c r="GN241" s="22">
        <v>105.3586</v>
      </c>
      <c r="GO241" s="22">
        <v>105.3586</v>
      </c>
      <c r="GP241" s="22">
        <v>104.1409</v>
      </c>
      <c r="GQ241" s="22">
        <v>104.1409</v>
      </c>
      <c r="GR241" s="22">
        <v>104.1409</v>
      </c>
      <c r="GS241" s="22">
        <v>103.4286</v>
      </c>
      <c r="GT241" s="22">
        <v>103.4286</v>
      </c>
      <c r="GU241" s="22">
        <v>103.4286</v>
      </c>
      <c r="GV241" s="22">
        <v>102.2603</v>
      </c>
      <c r="GW241" s="22">
        <v>102.2603</v>
      </c>
      <c r="GX241" s="22">
        <v>102.2603</v>
      </c>
      <c r="GY241" s="22">
        <v>102.12430000000001</v>
      </c>
      <c r="GZ241" s="22">
        <v>102.12430000000001</v>
      </c>
      <c r="HA241" s="22">
        <v>102.12430000000001</v>
      </c>
      <c r="HB241" s="22">
        <v>101.952</v>
      </c>
      <c r="HC241" s="22">
        <v>101.952</v>
      </c>
      <c r="HD241" s="22">
        <v>101.952</v>
      </c>
      <c r="HE241" s="22">
        <v>100.4911</v>
      </c>
      <c r="HF241" s="22">
        <v>100.4911</v>
      </c>
      <c r="HG241" s="22">
        <v>100.4911</v>
      </c>
      <c r="HH241" s="22">
        <v>100.1361</v>
      </c>
      <c r="HI241" s="22">
        <v>100.1361</v>
      </c>
      <c r="HJ241" s="22">
        <v>100.1361</v>
      </c>
      <c r="HK241" s="22">
        <v>98.5642</v>
      </c>
      <c r="HL241" s="22">
        <v>98.5642</v>
      </c>
      <c r="HM241" s="22">
        <v>98.5642</v>
      </c>
      <c r="HN241" s="22">
        <v>99.110399999999998</v>
      </c>
      <c r="HO241" s="22">
        <v>99.110399999999998</v>
      </c>
      <c r="HP241" s="22">
        <v>99.110399999999998</v>
      </c>
      <c r="HQ241" s="22">
        <v>100</v>
      </c>
      <c r="HR241" s="22">
        <v>100</v>
      </c>
      <c r="HS241" s="167">
        <v>100</v>
      </c>
      <c r="HT241" s="22">
        <v>99.9559</v>
      </c>
      <c r="HU241" s="4">
        <v>99.9559</v>
      </c>
      <c r="HV241" s="4">
        <v>99.9559</v>
      </c>
      <c r="HW241" s="4">
        <v>101.28319999999999</v>
      </c>
      <c r="HX241" s="4">
        <v>101.28319999999999</v>
      </c>
      <c r="HY241" s="4">
        <v>101.28319999999999</v>
      </c>
      <c r="HZ241" s="4">
        <v>100.7127</v>
      </c>
      <c r="IA241" s="4">
        <v>100.7127</v>
      </c>
      <c r="IB241" s="4">
        <v>100.7127</v>
      </c>
      <c r="IC241" s="4">
        <v>99.841399999999993</v>
      </c>
      <c r="ID241" s="4">
        <v>99.841399999999993</v>
      </c>
      <c r="IE241" s="4">
        <v>99.841399999999993</v>
      </c>
      <c r="IF241" s="4">
        <v>98.105199999999996</v>
      </c>
      <c r="IG241" s="4">
        <v>98.105199999999996</v>
      </c>
      <c r="IH241" s="4">
        <v>98.105199999999996</v>
      </c>
      <c r="II241" s="4">
        <v>97.825100000000006</v>
      </c>
      <c r="IJ241" s="28">
        <v>97.825100000000006</v>
      </c>
    </row>
    <row r="242" spans="1:244" s="94" customFormat="1" ht="11.1" customHeight="1" x14ac:dyDescent="0.2">
      <c r="A242" s="95" t="s">
        <v>2462</v>
      </c>
      <c r="B242"/>
      <c r="C242" t="s">
        <v>5691</v>
      </c>
      <c r="D242" s="46" t="s">
        <v>142</v>
      </c>
      <c r="E242" s="58"/>
      <c r="F242" s="34"/>
      <c r="G242" s="34"/>
      <c r="H242" s="34" t="str">
        <f>IF(LEFT($J$1,1)="1",VLOOKUP($A242,PPI_IPI_PGA_PGAI!$A:$I,2,FALSE),IF(LEFT($J$1,1)="2",VLOOKUP($A242,PPI_IPI_PGA_PGAI!$A:$I,3,FALSE),IF(LEFT($J$1,1)="3",VLOOKUP($A242,PPI_IPI_PGA_PGAI!$A:$I,4,FALSE),VLOOKUP($A242,PPI_IPI_PGA_PGAI!$A:$I,5,FALSE))))</f>
        <v>Sonstige Produkte</v>
      </c>
      <c r="I242" s="34"/>
      <c r="J242" s="34"/>
      <c r="K242" s="34"/>
      <c r="L242" s="34"/>
      <c r="M242" s="34"/>
      <c r="N242" s="191"/>
      <c r="O242" s="5">
        <v>0.23230000000000001</v>
      </c>
      <c r="P242" s="22">
        <v>89.444900000000004</v>
      </c>
      <c r="Q242" s="22">
        <v>89.444900000000004</v>
      </c>
      <c r="R242" s="22">
        <v>89.444900000000004</v>
      </c>
      <c r="S242" s="22">
        <v>89.4773</v>
      </c>
      <c r="T242" s="22">
        <v>89.4773</v>
      </c>
      <c r="U242" s="22">
        <v>89.4773</v>
      </c>
      <c r="V242" s="22">
        <v>89.359200000000001</v>
      </c>
      <c r="W242" s="22">
        <v>89.359200000000001</v>
      </c>
      <c r="X242" s="22">
        <v>89.359200000000001</v>
      </c>
      <c r="Y242" s="22">
        <v>89.359200000000001</v>
      </c>
      <c r="Z242" s="22">
        <v>89.359200000000001</v>
      </c>
      <c r="AA242" s="22">
        <v>89.359200000000001</v>
      </c>
      <c r="AB242" s="22">
        <v>89.2804</v>
      </c>
      <c r="AC242" s="22">
        <v>89.2804</v>
      </c>
      <c r="AD242" s="22">
        <v>89.2804</v>
      </c>
      <c r="AE242" s="22">
        <v>89.627700000000004</v>
      </c>
      <c r="AF242" s="22">
        <v>89.627700000000004</v>
      </c>
      <c r="AG242" s="22">
        <v>89.756299999999996</v>
      </c>
      <c r="AH242" s="22">
        <v>89.756299999999996</v>
      </c>
      <c r="AI242" s="22">
        <v>89.756299999999996</v>
      </c>
      <c r="AJ242" s="22">
        <v>89.756299999999996</v>
      </c>
      <c r="AK242" s="22">
        <v>90.566800000000001</v>
      </c>
      <c r="AL242" s="22">
        <v>90.566800000000001</v>
      </c>
      <c r="AM242" s="22">
        <v>90.566800000000001</v>
      </c>
      <c r="AN242" s="22">
        <v>90.566800000000001</v>
      </c>
      <c r="AO242" s="22">
        <v>90.566800000000001</v>
      </c>
      <c r="AP242" s="22">
        <v>90.566800000000001</v>
      </c>
      <c r="AQ242" s="22">
        <v>90.566800000000001</v>
      </c>
      <c r="AR242" s="22">
        <v>90.566800000000001</v>
      </c>
      <c r="AS242" s="22">
        <v>90.566800000000001</v>
      </c>
      <c r="AT242" s="22">
        <v>90.566800000000001</v>
      </c>
      <c r="AU242" s="22">
        <v>90.566800000000001</v>
      </c>
      <c r="AV242" s="22">
        <v>90.566800000000001</v>
      </c>
      <c r="AW242" s="22">
        <v>92.240300000000005</v>
      </c>
      <c r="AX242" s="22">
        <v>92.240300000000005</v>
      </c>
      <c r="AY242" s="22">
        <v>92.240300000000005</v>
      </c>
      <c r="AZ242" s="22">
        <v>92.240300000000005</v>
      </c>
      <c r="BA242" s="22">
        <v>92.240300000000005</v>
      </c>
      <c r="BB242" s="22">
        <v>92.240300000000005</v>
      </c>
      <c r="BC242" s="22">
        <v>92.240300000000005</v>
      </c>
      <c r="BD242" s="22">
        <v>92.240300000000005</v>
      </c>
      <c r="BE242" s="22">
        <v>92.240300000000005</v>
      </c>
      <c r="BF242" s="22">
        <v>92.240300000000005</v>
      </c>
      <c r="BG242" s="22">
        <v>92.240300000000005</v>
      </c>
      <c r="BH242" s="22">
        <v>92.240300000000005</v>
      </c>
      <c r="BI242" s="22">
        <v>94.864099999999993</v>
      </c>
      <c r="BJ242" s="22">
        <v>94.864099999999993</v>
      </c>
      <c r="BK242" s="22">
        <v>94.864099999999993</v>
      </c>
      <c r="BL242" s="22">
        <v>94.885199999999998</v>
      </c>
      <c r="BM242" s="22">
        <v>94.885199999999998</v>
      </c>
      <c r="BN242" s="22">
        <v>94.885199999999998</v>
      </c>
      <c r="BO242" s="22">
        <v>94.846599999999995</v>
      </c>
      <c r="BP242" s="22">
        <v>94.846599999999995</v>
      </c>
      <c r="BQ242" s="22">
        <v>94.846599999999995</v>
      </c>
      <c r="BR242" s="22">
        <v>94.934100000000001</v>
      </c>
      <c r="BS242" s="22">
        <v>94.934100000000001</v>
      </c>
      <c r="BT242" s="22">
        <v>94.934100000000001</v>
      </c>
      <c r="BU242" s="22">
        <v>98.898899999999998</v>
      </c>
      <c r="BV242" s="22">
        <v>98.898899999999998</v>
      </c>
      <c r="BW242" s="22">
        <v>98.963099999999997</v>
      </c>
      <c r="BX242" s="22">
        <v>98.961600000000004</v>
      </c>
      <c r="BY242" s="22">
        <v>98.961600000000004</v>
      </c>
      <c r="BZ242" s="22">
        <v>98.961600000000004</v>
      </c>
      <c r="CA242" s="22">
        <v>99.241399999999999</v>
      </c>
      <c r="CB242" s="22">
        <v>99.241399999999999</v>
      </c>
      <c r="CC242" s="22">
        <v>99.241399999999999</v>
      </c>
      <c r="CD242" s="22">
        <v>98.989400000000003</v>
      </c>
      <c r="CE242" s="22">
        <v>98.989400000000003</v>
      </c>
      <c r="CF242" s="22">
        <v>98.989400000000003</v>
      </c>
      <c r="CG242" s="22">
        <v>102.3334</v>
      </c>
      <c r="CH242" s="22">
        <v>102.3334</v>
      </c>
      <c r="CI242" s="22">
        <v>102.3334</v>
      </c>
      <c r="CJ242" s="22">
        <v>102.38679999999999</v>
      </c>
      <c r="CK242" s="22">
        <v>102.38679999999999</v>
      </c>
      <c r="CL242" s="22">
        <v>102.38679999999999</v>
      </c>
      <c r="CM242" s="22">
        <v>102.5744</v>
      </c>
      <c r="CN242" s="22">
        <v>102.5744</v>
      </c>
      <c r="CO242" s="22">
        <v>102.8314</v>
      </c>
      <c r="CP242" s="22">
        <v>102.79900000000001</v>
      </c>
      <c r="CQ242" s="22">
        <v>102.79900000000001</v>
      </c>
      <c r="CR242" s="22">
        <v>102.79900000000001</v>
      </c>
      <c r="CS242" s="22">
        <v>103.0672</v>
      </c>
      <c r="CT242" s="22">
        <v>103.0672</v>
      </c>
      <c r="CU242" s="22">
        <v>102.5532</v>
      </c>
      <c r="CV242" s="22">
        <v>101.96250000000001</v>
      </c>
      <c r="CW242" s="22">
        <v>101.96250000000001</v>
      </c>
      <c r="CX242" s="22">
        <v>101.96250000000001</v>
      </c>
      <c r="CY242" s="22">
        <v>102.0712</v>
      </c>
      <c r="CZ242" s="22">
        <v>102.0712</v>
      </c>
      <c r="DA242" s="22">
        <v>102.0712</v>
      </c>
      <c r="DB242" s="22">
        <v>102.0712</v>
      </c>
      <c r="DC242" s="22">
        <v>102.0712</v>
      </c>
      <c r="DD242" s="22">
        <v>102.0712</v>
      </c>
      <c r="DE242" s="22">
        <v>102.2998</v>
      </c>
      <c r="DF242" s="22">
        <v>102.2998</v>
      </c>
      <c r="DG242" s="22">
        <v>102.2998</v>
      </c>
      <c r="DH242" s="22">
        <v>103.1857</v>
      </c>
      <c r="DI242" s="22">
        <v>103.1857</v>
      </c>
      <c r="DJ242" s="22">
        <v>103.1857</v>
      </c>
      <c r="DK242" s="22">
        <v>102.99379999999999</v>
      </c>
      <c r="DL242" s="22">
        <v>102.99379999999999</v>
      </c>
      <c r="DM242" s="22">
        <v>102.99379999999999</v>
      </c>
      <c r="DN242" s="22">
        <v>102.693</v>
      </c>
      <c r="DO242" s="22">
        <v>102.693</v>
      </c>
      <c r="DP242" s="22">
        <v>102.693</v>
      </c>
      <c r="DQ242" s="22">
        <v>102.693</v>
      </c>
      <c r="DR242" s="22">
        <v>102.693</v>
      </c>
      <c r="DS242" s="22">
        <v>102.693</v>
      </c>
      <c r="DT242" s="22">
        <v>102.693</v>
      </c>
      <c r="DU242" s="22">
        <v>102.693</v>
      </c>
      <c r="DV242" s="22">
        <v>102.693</v>
      </c>
      <c r="DW242" s="22">
        <v>102.693</v>
      </c>
      <c r="DX242" s="22">
        <v>102.693</v>
      </c>
      <c r="DY242" s="22">
        <v>102.693</v>
      </c>
      <c r="DZ242" s="22">
        <v>102.693</v>
      </c>
      <c r="EA242" s="22">
        <v>102.693</v>
      </c>
      <c r="EB242" s="22">
        <v>102.693</v>
      </c>
      <c r="EC242" s="22">
        <v>103.0686</v>
      </c>
      <c r="ED242" s="22">
        <v>103.0686</v>
      </c>
      <c r="EE242" s="22">
        <v>103.0686</v>
      </c>
      <c r="EF242" s="22">
        <v>103.0686</v>
      </c>
      <c r="EG242" s="22">
        <v>103.0686</v>
      </c>
      <c r="EH242" s="22">
        <v>103.0686</v>
      </c>
      <c r="EI242" s="22">
        <v>103.0686</v>
      </c>
      <c r="EJ242" s="22">
        <v>103.0686</v>
      </c>
      <c r="EK242" s="22">
        <v>103.0686</v>
      </c>
      <c r="EL242" s="22">
        <v>103.0686</v>
      </c>
      <c r="EM242" s="22">
        <v>103.0686</v>
      </c>
      <c r="EN242" s="22">
        <v>103.0686</v>
      </c>
      <c r="EO242" s="22">
        <v>103.1759</v>
      </c>
      <c r="EP242" s="22">
        <v>103.1759</v>
      </c>
      <c r="EQ242" s="22">
        <v>103.1759</v>
      </c>
      <c r="ER242" s="22">
        <v>102.4494</v>
      </c>
      <c r="ES242" s="22">
        <v>102.4494</v>
      </c>
      <c r="ET242" s="22">
        <v>102.4494</v>
      </c>
      <c r="EU242" s="22">
        <v>101.8276</v>
      </c>
      <c r="EV242" s="22">
        <v>101.8276</v>
      </c>
      <c r="EW242" s="22">
        <v>101.8276</v>
      </c>
      <c r="EX242" s="22">
        <v>101.833</v>
      </c>
      <c r="EY242" s="22">
        <v>101.833</v>
      </c>
      <c r="EZ242" s="22">
        <v>101.833</v>
      </c>
      <c r="FA242" s="22">
        <v>101.8762</v>
      </c>
      <c r="FB242" s="22">
        <v>101.8762</v>
      </c>
      <c r="FC242" s="22">
        <v>101.8762</v>
      </c>
      <c r="FD242" s="22">
        <v>99.877700000000004</v>
      </c>
      <c r="FE242" s="22">
        <v>99.877700000000004</v>
      </c>
      <c r="FF242" s="22">
        <v>99.877700000000004</v>
      </c>
      <c r="FG242" s="22">
        <v>100.4144</v>
      </c>
      <c r="FH242" s="22">
        <v>100.4144</v>
      </c>
      <c r="FI242" s="22">
        <v>100.4144</v>
      </c>
      <c r="FJ242" s="22">
        <v>101.1009</v>
      </c>
      <c r="FK242" s="22">
        <v>101.1009</v>
      </c>
      <c r="FL242" s="22">
        <v>101.1009</v>
      </c>
      <c r="FM242" s="22">
        <v>101.246</v>
      </c>
      <c r="FN242" s="22">
        <v>101.246</v>
      </c>
      <c r="FO242" s="22">
        <v>101.246</v>
      </c>
      <c r="FP242" s="22">
        <v>101.3223</v>
      </c>
      <c r="FQ242" s="22">
        <v>101.3223</v>
      </c>
      <c r="FR242" s="22">
        <v>101.3223</v>
      </c>
      <c r="FS242" s="22">
        <v>100.90130000000001</v>
      </c>
      <c r="FT242" s="22">
        <v>100.90130000000001</v>
      </c>
      <c r="FU242" s="22">
        <v>100.90130000000001</v>
      </c>
      <c r="FV242" s="22">
        <v>100.9182</v>
      </c>
      <c r="FW242" s="22">
        <v>100.9182</v>
      </c>
      <c r="FX242" s="22">
        <v>100.9182</v>
      </c>
      <c r="FY242" s="22">
        <v>99.709400000000002</v>
      </c>
      <c r="FZ242" s="22">
        <v>99.709400000000002</v>
      </c>
      <c r="GA242" s="22">
        <v>99.709400000000002</v>
      </c>
      <c r="GB242" s="22">
        <v>100.1417</v>
      </c>
      <c r="GC242" s="22">
        <v>100.1417</v>
      </c>
      <c r="GD242" s="22">
        <v>100.1417</v>
      </c>
      <c r="GE242" s="22">
        <v>101.5068</v>
      </c>
      <c r="GF242" s="22">
        <v>101.5068</v>
      </c>
      <c r="GG242" s="22">
        <v>101.5068</v>
      </c>
      <c r="GH242" s="22">
        <v>101.5578</v>
      </c>
      <c r="GI242" s="22">
        <v>101.5578</v>
      </c>
      <c r="GJ242" s="22">
        <v>101.5578</v>
      </c>
      <c r="GK242" s="22">
        <v>101.69710000000001</v>
      </c>
      <c r="GL242" s="22">
        <v>101.69710000000001</v>
      </c>
      <c r="GM242" s="22">
        <v>101.69710000000001</v>
      </c>
      <c r="GN242" s="22">
        <v>102.2728</v>
      </c>
      <c r="GO242" s="22">
        <v>102.2728</v>
      </c>
      <c r="GP242" s="22">
        <v>102.2728</v>
      </c>
      <c r="GQ242" s="22">
        <v>101.61320000000001</v>
      </c>
      <c r="GR242" s="22">
        <v>101.61320000000001</v>
      </c>
      <c r="GS242" s="22">
        <v>101.61320000000001</v>
      </c>
      <c r="GT242" s="22">
        <v>101.5531</v>
      </c>
      <c r="GU242" s="22">
        <v>101.5531</v>
      </c>
      <c r="GV242" s="22">
        <v>101.5531</v>
      </c>
      <c r="GW242" s="22">
        <v>101.4076</v>
      </c>
      <c r="GX242" s="22">
        <v>101.4076</v>
      </c>
      <c r="GY242" s="22">
        <v>101.4076</v>
      </c>
      <c r="GZ242" s="22">
        <v>101.6987</v>
      </c>
      <c r="HA242" s="22">
        <v>101.6987</v>
      </c>
      <c r="HB242" s="22">
        <v>101.6987</v>
      </c>
      <c r="HC242" s="22">
        <v>100.7757</v>
      </c>
      <c r="HD242" s="22">
        <v>100.7757</v>
      </c>
      <c r="HE242" s="22">
        <v>100.7757</v>
      </c>
      <c r="HF242" s="22">
        <v>101.22110000000001</v>
      </c>
      <c r="HG242" s="22">
        <v>101.22110000000001</v>
      </c>
      <c r="HH242" s="22">
        <v>101.22110000000001</v>
      </c>
      <c r="HI242" s="22">
        <v>100.5877</v>
      </c>
      <c r="HJ242" s="22">
        <v>100.5877</v>
      </c>
      <c r="HK242" s="22">
        <v>100.5877</v>
      </c>
      <c r="HL242" s="22">
        <v>99.846000000000004</v>
      </c>
      <c r="HM242" s="22">
        <v>99.846000000000004</v>
      </c>
      <c r="HN242" s="22">
        <v>99.846000000000004</v>
      </c>
      <c r="HO242" s="22">
        <v>100.50149999999999</v>
      </c>
      <c r="HP242" s="22">
        <v>100.50149999999999</v>
      </c>
      <c r="HQ242" s="22">
        <v>100.50149999999999</v>
      </c>
      <c r="HR242" s="22">
        <v>100</v>
      </c>
      <c r="HS242" s="167">
        <v>100</v>
      </c>
      <c r="HT242" s="22">
        <v>100</v>
      </c>
      <c r="HU242" s="4">
        <v>100.3896</v>
      </c>
      <c r="HV242" s="4">
        <v>100.3896</v>
      </c>
      <c r="HW242" s="4">
        <v>100.3896</v>
      </c>
      <c r="HX242" s="4">
        <v>100.9909</v>
      </c>
      <c r="HY242" s="4">
        <v>100.9909</v>
      </c>
      <c r="HZ242" s="4">
        <v>100.9909</v>
      </c>
      <c r="IA242" s="4">
        <v>101.2677</v>
      </c>
      <c r="IB242" s="4">
        <v>101.2677</v>
      </c>
      <c r="IC242" s="4">
        <v>101.2677</v>
      </c>
      <c r="ID242" s="4">
        <v>101.1242</v>
      </c>
      <c r="IE242" s="4">
        <v>101.1242</v>
      </c>
      <c r="IF242" s="4">
        <v>101.1242</v>
      </c>
      <c r="IG242" s="4">
        <v>102.5448</v>
      </c>
      <c r="IH242" s="4">
        <v>102.5448</v>
      </c>
      <c r="II242" s="4">
        <v>102.5448</v>
      </c>
      <c r="IJ242" s="28">
        <v>103.0189</v>
      </c>
    </row>
    <row r="243" spans="1:244" s="94" customFormat="1" ht="11.1" customHeight="1" x14ac:dyDescent="0.2">
      <c r="A243" s="95" t="s">
        <v>4455</v>
      </c>
      <c r="B243"/>
      <c r="C243" t="s">
        <v>5692</v>
      </c>
      <c r="D243" s="46" t="s">
        <v>5365</v>
      </c>
      <c r="E243" s="58"/>
      <c r="F243" s="34"/>
      <c r="G243" s="34" t="str">
        <f>IF(LEFT($J$1,1)="1",VLOOKUP($A243,PPI_IPI_PGA_PGAI!$A:$I,2,FALSE),IF(LEFT($J$1,1)="2",VLOOKUP($A243,PPI_IPI_PGA_PGAI!$A:$I,3,FALSE),IF(LEFT($J$1,1)="3",VLOOKUP($A243,PPI_IPI_PGA_PGAI!$A:$I,4,FALSE),VLOOKUP($A243,PPI_IPI_PGA_PGAI!$A:$I,5,FALSE))))</f>
        <v>Reparatur und Installation von Maschinen und Ausrüstungen</v>
      </c>
      <c r="H243" s="34"/>
      <c r="I243" s="34"/>
      <c r="J243" s="34"/>
      <c r="K243" s="34"/>
      <c r="L243" s="34"/>
      <c r="M243" s="34"/>
      <c r="N243" s="191"/>
      <c r="O243" s="5">
        <v>1.4076</v>
      </c>
      <c r="P243" s="153" t="s">
        <v>5719</v>
      </c>
      <c r="Q243" s="153" t="s">
        <v>5719</v>
      </c>
      <c r="R243" s="153" t="s">
        <v>5719</v>
      </c>
      <c r="S243" s="153" t="s">
        <v>5719</v>
      </c>
      <c r="T243" s="153" t="s">
        <v>5719</v>
      </c>
      <c r="U243" s="153" t="s">
        <v>5719</v>
      </c>
      <c r="V243" s="153" t="s">
        <v>5719</v>
      </c>
      <c r="W243" s="153" t="s">
        <v>5719</v>
      </c>
      <c r="X243" s="153" t="s">
        <v>5719</v>
      </c>
      <c r="Y243" s="153" t="s">
        <v>5719</v>
      </c>
      <c r="Z243" s="153" t="s">
        <v>5719</v>
      </c>
      <c r="AA243" s="153" t="s">
        <v>5719</v>
      </c>
      <c r="AB243" s="153" t="s">
        <v>5719</v>
      </c>
      <c r="AC243" s="153" t="s">
        <v>5719</v>
      </c>
      <c r="AD243" s="153" t="s">
        <v>5719</v>
      </c>
      <c r="AE243" s="153" t="s">
        <v>5719</v>
      </c>
      <c r="AF243" s="153" t="s">
        <v>5719</v>
      </c>
      <c r="AG243" s="153" t="s">
        <v>5719</v>
      </c>
      <c r="AH243" s="153" t="s">
        <v>5719</v>
      </c>
      <c r="AI243" s="153" t="s">
        <v>5719</v>
      </c>
      <c r="AJ243" s="153" t="s">
        <v>5719</v>
      </c>
      <c r="AK243" s="153" t="s">
        <v>5719</v>
      </c>
      <c r="AL243" s="153" t="s">
        <v>5719</v>
      </c>
      <c r="AM243" s="153" t="s">
        <v>5719</v>
      </c>
      <c r="AN243" s="153" t="s">
        <v>5719</v>
      </c>
      <c r="AO243" s="153" t="s">
        <v>5719</v>
      </c>
      <c r="AP243" s="153" t="s">
        <v>5719</v>
      </c>
      <c r="AQ243" s="153" t="s">
        <v>5719</v>
      </c>
      <c r="AR243" s="153" t="s">
        <v>5719</v>
      </c>
      <c r="AS243" s="153" t="s">
        <v>5719</v>
      </c>
      <c r="AT243" s="153" t="s">
        <v>5719</v>
      </c>
      <c r="AU243" s="153" t="s">
        <v>5719</v>
      </c>
      <c r="AV243" s="153" t="s">
        <v>5719</v>
      </c>
      <c r="AW243" s="153" t="s">
        <v>5719</v>
      </c>
      <c r="AX243" s="153" t="s">
        <v>5719</v>
      </c>
      <c r="AY243" s="153" t="s">
        <v>5719</v>
      </c>
      <c r="AZ243" s="153" t="s">
        <v>5719</v>
      </c>
      <c r="BA243" s="153" t="s">
        <v>5719</v>
      </c>
      <c r="BB243" s="153" t="s">
        <v>5719</v>
      </c>
      <c r="BC243" s="153" t="s">
        <v>5719</v>
      </c>
      <c r="BD243" s="153" t="s">
        <v>5719</v>
      </c>
      <c r="BE243" s="153" t="s">
        <v>5719</v>
      </c>
      <c r="BF243" s="153" t="s">
        <v>5719</v>
      </c>
      <c r="BG243" s="153" t="s">
        <v>5719</v>
      </c>
      <c r="BH243" s="153" t="s">
        <v>5719</v>
      </c>
      <c r="BI243" s="153" t="s">
        <v>5719</v>
      </c>
      <c r="BJ243" s="153" t="s">
        <v>5719</v>
      </c>
      <c r="BK243" s="153" t="s">
        <v>5719</v>
      </c>
      <c r="BL243" s="153" t="s">
        <v>5719</v>
      </c>
      <c r="BM243" s="153" t="s">
        <v>5719</v>
      </c>
      <c r="BN243" s="153" t="s">
        <v>5719</v>
      </c>
      <c r="BO243" s="153" t="s">
        <v>5719</v>
      </c>
      <c r="BP243" s="153" t="s">
        <v>5719</v>
      </c>
      <c r="BQ243" s="153" t="s">
        <v>5719</v>
      </c>
      <c r="BR243" s="153" t="s">
        <v>5719</v>
      </c>
      <c r="BS243" s="153" t="s">
        <v>5719</v>
      </c>
      <c r="BT243" s="153" t="s">
        <v>5719</v>
      </c>
      <c r="BU243" s="153" t="s">
        <v>5719</v>
      </c>
      <c r="BV243" s="153" t="s">
        <v>5719</v>
      </c>
      <c r="BW243" s="153" t="s">
        <v>5719</v>
      </c>
      <c r="BX243" s="153" t="s">
        <v>5719</v>
      </c>
      <c r="BY243" s="153" t="s">
        <v>5719</v>
      </c>
      <c r="BZ243" s="153" t="s">
        <v>5719</v>
      </c>
      <c r="CA243" s="153" t="s">
        <v>5719</v>
      </c>
      <c r="CB243" s="153" t="s">
        <v>5719</v>
      </c>
      <c r="CC243" s="153" t="s">
        <v>5719</v>
      </c>
      <c r="CD243" s="153" t="s">
        <v>5719</v>
      </c>
      <c r="CE243" s="153" t="s">
        <v>5719</v>
      </c>
      <c r="CF243" s="153" t="s">
        <v>5719</v>
      </c>
      <c r="CG243" s="153" t="s">
        <v>5719</v>
      </c>
      <c r="CH243" s="153" t="s">
        <v>5719</v>
      </c>
      <c r="CI243" s="153" t="s">
        <v>5719</v>
      </c>
      <c r="CJ243" s="153" t="s">
        <v>5719</v>
      </c>
      <c r="CK243" s="153" t="s">
        <v>5719</v>
      </c>
      <c r="CL243" s="153" t="s">
        <v>5719</v>
      </c>
      <c r="CM243" s="153" t="s">
        <v>5719</v>
      </c>
      <c r="CN243" s="153" t="s">
        <v>5719</v>
      </c>
      <c r="CO243" s="153" t="s">
        <v>5719</v>
      </c>
      <c r="CP243" s="153" t="s">
        <v>5719</v>
      </c>
      <c r="CQ243" s="153" t="s">
        <v>5719</v>
      </c>
      <c r="CR243" s="153" t="s">
        <v>5719</v>
      </c>
      <c r="CS243" s="153" t="s">
        <v>5719</v>
      </c>
      <c r="CT243" s="153" t="s">
        <v>5719</v>
      </c>
      <c r="CU243" s="153" t="s">
        <v>5719</v>
      </c>
      <c r="CV243" s="153" t="s">
        <v>5719</v>
      </c>
      <c r="CW243" s="153" t="s">
        <v>5719</v>
      </c>
      <c r="CX243" s="153" t="s">
        <v>5719</v>
      </c>
      <c r="CY243" s="153" t="s">
        <v>5719</v>
      </c>
      <c r="CZ243" s="153" t="s">
        <v>5719</v>
      </c>
      <c r="DA243" s="153" t="s">
        <v>5719</v>
      </c>
      <c r="DB243" s="153" t="s">
        <v>5719</v>
      </c>
      <c r="DC243" s="153" t="s">
        <v>5719</v>
      </c>
      <c r="DD243" s="153" t="s">
        <v>5719</v>
      </c>
      <c r="DE243" s="153" t="s">
        <v>5719</v>
      </c>
      <c r="DF243" s="153" t="s">
        <v>5719</v>
      </c>
      <c r="DG243" s="153" t="s">
        <v>5719</v>
      </c>
      <c r="DH243" s="153" t="s">
        <v>5719</v>
      </c>
      <c r="DI243" s="153" t="s">
        <v>5719</v>
      </c>
      <c r="DJ243" s="153" t="s">
        <v>5719</v>
      </c>
      <c r="DK243" s="153" t="s">
        <v>5719</v>
      </c>
      <c r="DL243" s="153" t="s">
        <v>5719</v>
      </c>
      <c r="DM243" s="153" t="s">
        <v>5719</v>
      </c>
      <c r="DN243" s="153" t="s">
        <v>5719</v>
      </c>
      <c r="DO243" s="153" t="s">
        <v>5719</v>
      </c>
      <c r="DP243" s="153" t="s">
        <v>5719</v>
      </c>
      <c r="DQ243" s="153" t="s">
        <v>5719</v>
      </c>
      <c r="DR243" s="153" t="s">
        <v>5719</v>
      </c>
      <c r="DS243" s="153" t="s">
        <v>5719</v>
      </c>
      <c r="DT243" s="153" t="s">
        <v>5719</v>
      </c>
      <c r="DU243" s="153" t="s">
        <v>5719</v>
      </c>
      <c r="DV243" s="153" t="s">
        <v>5719</v>
      </c>
      <c r="DW243" s="153" t="s">
        <v>5719</v>
      </c>
      <c r="DX243" s="153" t="s">
        <v>5719</v>
      </c>
      <c r="DY243" s="153" t="s">
        <v>5719</v>
      </c>
      <c r="DZ243" s="153" t="s">
        <v>5719</v>
      </c>
      <c r="EA243" s="153" t="s">
        <v>5719</v>
      </c>
      <c r="EB243" s="153" t="s">
        <v>5719</v>
      </c>
      <c r="EC243" s="153" t="s">
        <v>5719</v>
      </c>
      <c r="ED243" s="153" t="s">
        <v>5719</v>
      </c>
      <c r="EE243" s="153" t="s">
        <v>5719</v>
      </c>
      <c r="EF243" s="153" t="s">
        <v>5719</v>
      </c>
      <c r="EG243" s="153" t="s">
        <v>5719</v>
      </c>
      <c r="EH243" s="153" t="s">
        <v>5719</v>
      </c>
      <c r="EI243" s="153" t="s">
        <v>5719</v>
      </c>
      <c r="EJ243" s="153" t="s">
        <v>5719</v>
      </c>
      <c r="EK243" s="153" t="s">
        <v>5719</v>
      </c>
      <c r="EL243" s="153" t="s">
        <v>5719</v>
      </c>
      <c r="EM243" s="153" t="s">
        <v>5719</v>
      </c>
      <c r="EN243" s="153" t="s">
        <v>5719</v>
      </c>
      <c r="EO243" s="153" t="s">
        <v>5719</v>
      </c>
      <c r="EP243" s="153" t="s">
        <v>5719</v>
      </c>
      <c r="EQ243" s="153" t="s">
        <v>5719</v>
      </c>
      <c r="ER243" s="153" t="s">
        <v>5719</v>
      </c>
      <c r="ES243" s="153" t="s">
        <v>5719</v>
      </c>
      <c r="ET243" s="153" t="s">
        <v>5719</v>
      </c>
      <c r="EU243" s="153" t="s">
        <v>5719</v>
      </c>
      <c r="EV243" s="153" t="s">
        <v>5719</v>
      </c>
      <c r="EW243" s="153" t="s">
        <v>5719</v>
      </c>
      <c r="EX243" s="153" t="s">
        <v>5719</v>
      </c>
      <c r="EY243" s="153" t="s">
        <v>5719</v>
      </c>
      <c r="EZ243" s="153" t="s">
        <v>5719</v>
      </c>
      <c r="FA243" s="153" t="s">
        <v>5719</v>
      </c>
      <c r="FB243" s="153" t="s">
        <v>5719</v>
      </c>
      <c r="FC243" s="153" t="s">
        <v>5719</v>
      </c>
      <c r="FD243" s="153" t="s">
        <v>5719</v>
      </c>
      <c r="FE243" s="153" t="s">
        <v>5719</v>
      </c>
      <c r="FF243" s="153" t="s">
        <v>5719</v>
      </c>
      <c r="FG243" s="153" t="s">
        <v>5719</v>
      </c>
      <c r="FH243" s="153" t="s">
        <v>5719</v>
      </c>
      <c r="FI243" s="153" t="s">
        <v>5719</v>
      </c>
      <c r="FJ243" s="153" t="s">
        <v>5719</v>
      </c>
      <c r="FK243" s="153" t="s">
        <v>5719</v>
      </c>
      <c r="FL243" s="153" t="s">
        <v>5719</v>
      </c>
      <c r="FM243" s="153" t="s">
        <v>5719</v>
      </c>
      <c r="FN243" s="153" t="s">
        <v>5719</v>
      </c>
      <c r="FO243" s="153" t="s">
        <v>5719</v>
      </c>
      <c r="FP243" s="153" t="s">
        <v>5719</v>
      </c>
      <c r="FQ243" s="153" t="s">
        <v>5719</v>
      </c>
      <c r="FR243" s="153" t="s">
        <v>5719</v>
      </c>
      <c r="FS243" s="153" t="s">
        <v>5719</v>
      </c>
      <c r="FT243" s="153" t="s">
        <v>5719</v>
      </c>
      <c r="FU243" s="153" t="s">
        <v>5719</v>
      </c>
      <c r="FV243" s="153" t="s">
        <v>5719</v>
      </c>
      <c r="FW243" s="153" t="s">
        <v>5719</v>
      </c>
      <c r="FX243" s="153" t="s">
        <v>5719</v>
      </c>
      <c r="FY243" s="153" t="s">
        <v>5719</v>
      </c>
      <c r="FZ243" s="153" t="s">
        <v>5719</v>
      </c>
      <c r="GA243" s="153" t="s">
        <v>5719</v>
      </c>
      <c r="GB243" s="153" t="s">
        <v>5719</v>
      </c>
      <c r="GC243" s="153" t="s">
        <v>5719</v>
      </c>
      <c r="GD243" s="153" t="s">
        <v>5719</v>
      </c>
      <c r="GE243" s="153" t="s">
        <v>5719</v>
      </c>
      <c r="GF243" s="153" t="s">
        <v>5719</v>
      </c>
      <c r="GG243" s="153" t="s">
        <v>5719</v>
      </c>
      <c r="GH243" s="153" t="s">
        <v>5719</v>
      </c>
      <c r="GI243" s="153" t="s">
        <v>5719</v>
      </c>
      <c r="GJ243" s="153" t="s">
        <v>5719</v>
      </c>
      <c r="GK243" s="153" t="s">
        <v>5719</v>
      </c>
      <c r="GL243" s="153" t="s">
        <v>5719</v>
      </c>
      <c r="GM243" s="153" t="s">
        <v>5719</v>
      </c>
      <c r="GN243" s="153" t="s">
        <v>5719</v>
      </c>
      <c r="GO243" s="153" t="s">
        <v>5719</v>
      </c>
      <c r="GP243" s="153" t="s">
        <v>5719</v>
      </c>
      <c r="GQ243" s="153" t="s">
        <v>5719</v>
      </c>
      <c r="GR243" s="153" t="s">
        <v>5719</v>
      </c>
      <c r="GS243" s="153" t="s">
        <v>5719</v>
      </c>
      <c r="GT243" s="153" t="s">
        <v>5719</v>
      </c>
      <c r="GU243" s="153" t="s">
        <v>5719</v>
      </c>
      <c r="GV243" s="153" t="s">
        <v>5719</v>
      </c>
      <c r="GW243" s="153" t="s">
        <v>5719</v>
      </c>
      <c r="GX243" s="153" t="s">
        <v>5719</v>
      </c>
      <c r="GY243" s="153" t="s">
        <v>5719</v>
      </c>
      <c r="GZ243" s="153" t="s">
        <v>5719</v>
      </c>
      <c r="HA243" s="153" t="s">
        <v>5719</v>
      </c>
      <c r="HB243" s="153" t="s">
        <v>5719</v>
      </c>
      <c r="HC243" s="153" t="s">
        <v>5719</v>
      </c>
      <c r="HD243" s="153" t="s">
        <v>5719</v>
      </c>
      <c r="HE243" s="153" t="s">
        <v>5719</v>
      </c>
      <c r="HF243" s="153" t="s">
        <v>5719</v>
      </c>
      <c r="HG243" s="153" t="s">
        <v>5719</v>
      </c>
      <c r="HH243" s="153" t="s">
        <v>5719</v>
      </c>
      <c r="HI243" s="153" t="s">
        <v>5719</v>
      </c>
      <c r="HJ243" s="153" t="s">
        <v>5719</v>
      </c>
      <c r="HK243" s="153" t="s">
        <v>5719</v>
      </c>
      <c r="HL243" s="153" t="s">
        <v>5719</v>
      </c>
      <c r="HM243" s="153" t="s">
        <v>5719</v>
      </c>
      <c r="HN243" s="153" t="s">
        <v>5719</v>
      </c>
      <c r="HO243" s="153" t="s">
        <v>5719</v>
      </c>
      <c r="HP243" s="153" t="s">
        <v>5719</v>
      </c>
      <c r="HQ243" s="153" t="s">
        <v>5719</v>
      </c>
      <c r="HR243" s="153" t="s">
        <v>5719</v>
      </c>
      <c r="HS243" s="167">
        <v>100</v>
      </c>
      <c r="HT243" s="22">
        <v>100</v>
      </c>
      <c r="HU243" s="4">
        <v>100</v>
      </c>
      <c r="HV243" s="4">
        <v>100.0792</v>
      </c>
      <c r="HW243" s="4">
        <v>100.1234</v>
      </c>
      <c r="HX243" s="4">
        <v>100.1234</v>
      </c>
      <c r="HY243" s="4">
        <v>100.1234</v>
      </c>
      <c r="HZ243" s="4">
        <v>100.1234</v>
      </c>
      <c r="IA243" s="4">
        <v>100.1234</v>
      </c>
      <c r="IB243" s="4">
        <v>100.11150000000001</v>
      </c>
      <c r="IC243" s="4">
        <v>100.11150000000001</v>
      </c>
      <c r="ID243" s="4">
        <v>100.11150000000001</v>
      </c>
      <c r="IE243" s="4">
        <v>100.11150000000001</v>
      </c>
      <c r="IF243" s="4">
        <v>100.11150000000001</v>
      </c>
      <c r="IG243" s="4">
        <v>100.11150000000001</v>
      </c>
      <c r="IH243" s="4">
        <v>100.1225</v>
      </c>
      <c r="II243" s="4">
        <v>100.3125</v>
      </c>
      <c r="IJ243" s="28">
        <v>100.3125</v>
      </c>
    </row>
    <row r="244" spans="1:244" s="94" customFormat="1" ht="11.1" customHeight="1" x14ac:dyDescent="0.2">
      <c r="A244" s="95" t="s">
        <v>4460</v>
      </c>
      <c r="B244"/>
      <c r="C244" t="s">
        <v>5693</v>
      </c>
      <c r="D244" s="46" t="s">
        <v>5366</v>
      </c>
      <c r="E244" s="58"/>
      <c r="F244" s="34"/>
      <c r="G244" s="34"/>
      <c r="H244" s="34" t="str">
        <f>IF(LEFT($J$1,1)="1",VLOOKUP($A244,PPI_IPI_PGA_PGAI!$A:$I,2,FALSE),IF(LEFT($J$1,1)="2",VLOOKUP($A244,PPI_IPI_PGA_PGAI!$A:$I,3,FALSE),IF(LEFT($J$1,1)="3",VLOOKUP($A244,PPI_IPI_PGA_PGAI!$A:$I,4,FALSE),VLOOKUP($A244,PPI_IPI_PGA_PGAI!$A:$I,5,FALSE))))</f>
        <v>Reparatur von Metallerzeugnissen, Maschinen und Ausrüstungen</v>
      </c>
      <c r="I244" s="34"/>
      <c r="J244" s="34"/>
      <c r="K244" s="34"/>
      <c r="L244" s="34"/>
      <c r="M244" s="34"/>
      <c r="N244" s="191"/>
      <c r="O244" s="5">
        <v>1.4076</v>
      </c>
      <c r="P244" s="153" t="s">
        <v>5719</v>
      </c>
      <c r="Q244" s="153" t="s">
        <v>5719</v>
      </c>
      <c r="R244" s="153" t="s">
        <v>5719</v>
      </c>
      <c r="S244" s="153" t="s">
        <v>5719</v>
      </c>
      <c r="T244" s="153" t="s">
        <v>5719</v>
      </c>
      <c r="U244" s="153" t="s">
        <v>5719</v>
      </c>
      <c r="V244" s="153" t="s">
        <v>5719</v>
      </c>
      <c r="W244" s="153" t="s">
        <v>5719</v>
      </c>
      <c r="X244" s="153" t="s">
        <v>5719</v>
      </c>
      <c r="Y244" s="153" t="s">
        <v>5719</v>
      </c>
      <c r="Z244" s="153" t="s">
        <v>5719</v>
      </c>
      <c r="AA244" s="153" t="s">
        <v>5719</v>
      </c>
      <c r="AB244" s="153" t="s">
        <v>5719</v>
      </c>
      <c r="AC244" s="153" t="s">
        <v>5719</v>
      </c>
      <c r="AD244" s="153" t="s">
        <v>5719</v>
      </c>
      <c r="AE244" s="153" t="s">
        <v>5719</v>
      </c>
      <c r="AF244" s="153" t="s">
        <v>5719</v>
      </c>
      <c r="AG244" s="153" t="s">
        <v>5719</v>
      </c>
      <c r="AH244" s="153" t="s">
        <v>5719</v>
      </c>
      <c r="AI244" s="153" t="s">
        <v>5719</v>
      </c>
      <c r="AJ244" s="153" t="s">
        <v>5719</v>
      </c>
      <c r="AK244" s="153" t="s">
        <v>5719</v>
      </c>
      <c r="AL244" s="153" t="s">
        <v>5719</v>
      </c>
      <c r="AM244" s="153" t="s">
        <v>5719</v>
      </c>
      <c r="AN244" s="153" t="s">
        <v>5719</v>
      </c>
      <c r="AO244" s="153" t="s">
        <v>5719</v>
      </c>
      <c r="AP244" s="153" t="s">
        <v>5719</v>
      </c>
      <c r="AQ244" s="153" t="s">
        <v>5719</v>
      </c>
      <c r="AR244" s="153" t="s">
        <v>5719</v>
      </c>
      <c r="AS244" s="153" t="s">
        <v>5719</v>
      </c>
      <c r="AT244" s="153" t="s">
        <v>5719</v>
      </c>
      <c r="AU244" s="153" t="s">
        <v>5719</v>
      </c>
      <c r="AV244" s="153" t="s">
        <v>5719</v>
      </c>
      <c r="AW244" s="153" t="s">
        <v>5719</v>
      </c>
      <c r="AX244" s="153" t="s">
        <v>5719</v>
      </c>
      <c r="AY244" s="153" t="s">
        <v>5719</v>
      </c>
      <c r="AZ244" s="153" t="s">
        <v>5719</v>
      </c>
      <c r="BA244" s="153" t="s">
        <v>5719</v>
      </c>
      <c r="BB244" s="153" t="s">
        <v>5719</v>
      </c>
      <c r="BC244" s="153" t="s">
        <v>5719</v>
      </c>
      <c r="BD244" s="153" t="s">
        <v>5719</v>
      </c>
      <c r="BE244" s="153" t="s">
        <v>5719</v>
      </c>
      <c r="BF244" s="153" t="s">
        <v>5719</v>
      </c>
      <c r="BG244" s="153" t="s">
        <v>5719</v>
      </c>
      <c r="BH244" s="153" t="s">
        <v>5719</v>
      </c>
      <c r="BI244" s="153" t="s">
        <v>5719</v>
      </c>
      <c r="BJ244" s="153" t="s">
        <v>5719</v>
      </c>
      <c r="BK244" s="153" t="s">
        <v>5719</v>
      </c>
      <c r="BL244" s="153" t="s">
        <v>5719</v>
      </c>
      <c r="BM244" s="153" t="s">
        <v>5719</v>
      </c>
      <c r="BN244" s="153" t="s">
        <v>5719</v>
      </c>
      <c r="BO244" s="153" t="s">
        <v>5719</v>
      </c>
      <c r="BP244" s="153" t="s">
        <v>5719</v>
      </c>
      <c r="BQ244" s="153" t="s">
        <v>5719</v>
      </c>
      <c r="BR244" s="153" t="s">
        <v>5719</v>
      </c>
      <c r="BS244" s="153" t="s">
        <v>5719</v>
      </c>
      <c r="BT244" s="153" t="s">
        <v>5719</v>
      </c>
      <c r="BU244" s="153" t="s">
        <v>5719</v>
      </c>
      <c r="BV244" s="153" t="s">
        <v>5719</v>
      </c>
      <c r="BW244" s="153" t="s">
        <v>5719</v>
      </c>
      <c r="BX244" s="153" t="s">
        <v>5719</v>
      </c>
      <c r="BY244" s="153" t="s">
        <v>5719</v>
      </c>
      <c r="BZ244" s="153" t="s">
        <v>5719</v>
      </c>
      <c r="CA244" s="153" t="s">
        <v>5719</v>
      </c>
      <c r="CB244" s="153" t="s">
        <v>5719</v>
      </c>
      <c r="CC244" s="153" t="s">
        <v>5719</v>
      </c>
      <c r="CD244" s="153" t="s">
        <v>5719</v>
      </c>
      <c r="CE244" s="153" t="s">
        <v>5719</v>
      </c>
      <c r="CF244" s="153" t="s">
        <v>5719</v>
      </c>
      <c r="CG244" s="153" t="s">
        <v>5719</v>
      </c>
      <c r="CH244" s="153" t="s">
        <v>5719</v>
      </c>
      <c r="CI244" s="153" t="s">
        <v>5719</v>
      </c>
      <c r="CJ244" s="153" t="s">
        <v>5719</v>
      </c>
      <c r="CK244" s="153" t="s">
        <v>5719</v>
      </c>
      <c r="CL244" s="153" t="s">
        <v>5719</v>
      </c>
      <c r="CM244" s="153" t="s">
        <v>5719</v>
      </c>
      <c r="CN244" s="153" t="s">
        <v>5719</v>
      </c>
      <c r="CO244" s="153" t="s">
        <v>5719</v>
      </c>
      <c r="CP244" s="153" t="s">
        <v>5719</v>
      </c>
      <c r="CQ244" s="153" t="s">
        <v>5719</v>
      </c>
      <c r="CR244" s="153" t="s">
        <v>5719</v>
      </c>
      <c r="CS244" s="153" t="s">
        <v>5719</v>
      </c>
      <c r="CT244" s="153" t="s">
        <v>5719</v>
      </c>
      <c r="CU244" s="153" t="s">
        <v>5719</v>
      </c>
      <c r="CV244" s="153" t="s">
        <v>5719</v>
      </c>
      <c r="CW244" s="153" t="s">
        <v>5719</v>
      </c>
      <c r="CX244" s="153" t="s">
        <v>5719</v>
      </c>
      <c r="CY244" s="153" t="s">
        <v>5719</v>
      </c>
      <c r="CZ244" s="153" t="s">
        <v>5719</v>
      </c>
      <c r="DA244" s="153" t="s">
        <v>5719</v>
      </c>
      <c r="DB244" s="153" t="s">
        <v>5719</v>
      </c>
      <c r="DC244" s="153" t="s">
        <v>5719</v>
      </c>
      <c r="DD244" s="153" t="s">
        <v>5719</v>
      </c>
      <c r="DE244" s="153" t="s">
        <v>5719</v>
      </c>
      <c r="DF244" s="153" t="s">
        <v>5719</v>
      </c>
      <c r="DG244" s="153" t="s">
        <v>5719</v>
      </c>
      <c r="DH244" s="153" t="s">
        <v>5719</v>
      </c>
      <c r="DI244" s="153" t="s">
        <v>5719</v>
      </c>
      <c r="DJ244" s="153" t="s">
        <v>5719</v>
      </c>
      <c r="DK244" s="153" t="s">
        <v>5719</v>
      </c>
      <c r="DL244" s="153" t="s">
        <v>5719</v>
      </c>
      <c r="DM244" s="153" t="s">
        <v>5719</v>
      </c>
      <c r="DN244" s="153" t="s">
        <v>5719</v>
      </c>
      <c r="DO244" s="153" t="s">
        <v>5719</v>
      </c>
      <c r="DP244" s="153" t="s">
        <v>5719</v>
      </c>
      <c r="DQ244" s="153" t="s">
        <v>5719</v>
      </c>
      <c r="DR244" s="153" t="s">
        <v>5719</v>
      </c>
      <c r="DS244" s="153" t="s">
        <v>5719</v>
      </c>
      <c r="DT244" s="153" t="s">
        <v>5719</v>
      </c>
      <c r="DU244" s="153" t="s">
        <v>5719</v>
      </c>
      <c r="DV244" s="153" t="s">
        <v>5719</v>
      </c>
      <c r="DW244" s="153" t="s">
        <v>5719</v>
      </c>
      <c r="DX244" s="153" t="s">
        <v>5719</v>
      </c>
      <c r="DY244" s="153" t="s">
        <v>5719</v>
      </c>
      <c r="DZ244" s="153" t="s">
        <v>5719</v>
      </c>
      <c r="EA244" s="153" t="s">
        <v>5719</v>
      </c>
      <c r="EB244" s="153" t="s">
        <v>5719</v>
      </c>
      <c r="EC244" s="153" t="s">
        <v>5719</v>
      </c>
      <c r="ED244" s="153" t="s">
        <v>5719</v>
      </c>
      <c r="EE244" s="153" t="s">
        <v>5719</v>
      </c>
      <c r="EF244" s="153" t="s">
        <v>5719</v>
      </c>
      <c r="EG244" s="153" t="s">
        <v>5719</v>
      </c>
      <c r="EH244" s="153" t="s">
        <v>5719</v>
      </c>
      <c r="EI244" s="153" t="s">
        <v>5719</v>
      </c>
      <c r="EJ244" s="153" t="s">
        <v>5719</v>
      </c>
      <c r="EK244" s="153" t="s">
        <v>5719</v>
      </c>
      <c r="EL244" s="153" t="s">
        <v>5719</v>
      </c>
      <c r="EM244" s="153" t="s">
        <v>5719</v>
      </c>
      <c r="EN244" s="153" t="s">
        <v>5719</v>
      </c>
      <c r="EO244" s="153" t="s">
        <v>5719</v>
      </c>
      <c r="EP244" s="153" t="s">
        <v>5719</v>
      </c>
      <c r="EQ244" s="153" t="s">
        <v>5719</v>
      </c>
      <c r="ER244" s="153" t="s">
        <v>5719</v>
      </c>
      <c r="ES244" s="153" t="s">
        <v>5719</v>
      </c>
      <c r="ET244" s="153" t="s">
        <v>5719</v>
      </c>
      <c r="EU244" s="153" t="s">
        <v>5719</v>
      </c>
      <c r="EV244" s="153" t="s">
        <v>5719</v>
      </c>
      <c r="EW244" s="153" t="s">
        <v>5719</v>
      </c>
      <c r="EX244" s="153" t="s">
        <v>5719</v>
      </c>
      <c r="EY244" s="153" t="s">
        <v>5719</v>
      </c>
      <c r="EZ244" s="153" t="s">
        <v>5719</v>
      </c>
      <c r="FA244" s="153" t="s">
        <v>5719</v>
      </c>
      <c r="FB244" s="153" t="s">
        <v>5719</v>
      </c>
      <c r="FC244" s="153" t="s">
        <v>5719</v>
      </c>
      <c r="FD244" s="153" t="s">
        <v>5719</v>
      </c>
      <c r="FE244" s="153" t="s">
        <v>5719</v>
      </c>
      <c r="FF244" s="153" t="s">
        <v>5719</v>
      </c>
      <c r="FG244" s="153" t="s">
        <v>5719</v>
      </c>
      <c r="FH244" s="153" t="s">
        <v>5719</v>
      </c>
      <c r="FI244" s="153" t="s">
        <v>5719</v>
      </c>
      <c r="FJ244" s="153" t="s">
        <v>5719</v>
      </c>
      <c r="FK244" s="153" t="s">
        <v>5719</v>
      </c>
      <c r="FL244" s="153" t="s">
        <v>5719</v>
      </c>
      <c r="FM244" s="153" t="s">
        <v>5719</v>
      </c>
      <c r="FN244" s="153" t="s">
        <v>5719</v>
      </c>
      <c r="FO244" s="153" t="s">
        <v>5719</v>
      </c>
      <c r="FP244" s="153" t="s">
        <v>5719</v>
      </c>
      <c r="FQ244" s="153" t="s">
        <v>5719</v>
      </c>
      <c r="FR244" s="153" t="s">
        <v>5719</v>
      </c>
      <c r="FS244" s="153" t="s">
        <v>5719</v>
      </c>
      <c r="FT244" s="153" t="s">
        <v>5719</v>
      </c>
      <c r="FU244" s="153" t="s">
        <v>5719</v>
      </c>
      <c r="FV244" s="153" t="s">
        <v>5719</v>
      </c>
      <c r="FW244" s="153" t="s">
        <v>5719</v>
      </c>
      <c r="FX244" s="153" t="s">
        <v>5719</v>
      </c>
      <c r="FY244" s="153" t="s">
        <v>5719</v>
      </c>
      <c r="FZ244" s="153" t="s">
        <v>5719</v>
      </c>
      <c r="GA244" s="153" t="s">
        <v>5719</v>
      </c>
      <c r="GB244" s="153" t="s">
        <v>5719</v>
      </c>
      <c r="GC244" s="153" t="s">
        <v>5719</v>
      </c>
      <c r="GD244" s="153" t="s">
        <v>5719</v>
      </c>
      <c r="GE244" s="153" t="s">
        <v>5719</v>
      </c>
      <c r="GF244" s="153" t="s">
        <v>5719</v>
      </c>
      <c r="GG244" s="153" t="s">
        <v>5719</v>
      </c>
      <c r="GH244" s="153" t="s">
        <v>5719</v>
      </c>
      <c r="GI244" s="153" t="s">
        <v>5719</v>
      </c>
      <c r="GJ244" s="153" t="s">
        <v>5719</v>
      </c>
      <c r="GK244" s="153" t="s">
        <v>5719</v>
      </c>
      <c r="GL244" s="153" t="s">
        <v>5719</v>
      </c>
      <c r="GM244" s="153" t="s">
        <v>5719</v>
      </c>
      <c r="GN244" s="153" t="s">
        <v>5719</v>
      </c>
      <c r="GO244" s="153" t="s">
        <v>5719</v>
      </c>
      <c r="GP244" s="153" t="s">
        <v>5719</v>
      </c>
      <c r="GQ244" s="153" t="s">
        <v>5719</v>
      </c>
      <c r="GR244" s="153" t="s">
        <v>5719</v>
      </c>
      <c r="GS244" s="153" t="s">
        <v>5719</v>
      </c>
      <c r="GT244" s="153" t="s">
        <v>5719</v>
      </c>
      <c r="GU244" s="153" t="s">
        <v>5719</v>
      </c>
      <c r="GV244" s="153" t="s">
        <v>5719</v>
      </c>
      <c r="GW244" s="153" t="s">
        <v>5719</v>
      </c>
      <c r="GX244" s="153" t="s">
        <v>5719</v>
      </c>
      <c r="GY244" s="153" t="s">
        <v>5719</v>
      </c>
      <c r="GZ244" s="153" t="s">
        <v>5719</v>
      </c>
      <c r="HA244" s="153" t="s">
        <v>5719</v>
      </c>
      <c r="HB244" s="153" t="s">
        <v>5719</v>
      </c>
      <c r="HC244" s="153" t="s">
        <v>5719</v>
      </c>
      <c r="HD244" s="153" t="s">
        <v>5719</v>
      </c>
      <c r="HE244" s="153" t="s">
        <v>5719</v>
      </c>
      <c r="HF244" s="153" t="s">
        <v>5719</v>
      </c>
      <c r="HG244" s="153" t="s">
        <v>5719</v>
      </c>
      <c r="HH244" s="153" t="s">
        <v>5719</v>
      </c>
      <c r="HI244" s="153" t="s">
        <v>5719</v>
      </c>
      <c r="HJ244" s="153" t="s">
        <v>5719</v>
      </c>
      <c r="HK244" s="153" t="s">
        <v>5719</v>
      </c>
      <c r="HL244" s="153" t="s">
        <v>5719</v>
      </c>
      <c r="HM244" s="153" t="s">
        <v>5719</v>
      </c>
      <c r="HN244" s="153" t="s">
        <v>5719</v>
      </c>
      <c r="HO244" s="153" t="s">
        <v>5719</v>
      </c>
      <c r="HP244" s="153" t="s">
        <v>5719</v>
      </c>
      <c r="HQ244" s="153" t="s">
        <v>5719</v>
      </c>
      <c r="HR244" s="153" t="s">
        <v>5719</v>
      </c>
      <c r="HS244" s="167">
        <v>100</v>
      </c>
      <c r="HT244" s="22">
        <v>100</v>
      </c>
      <c r="HU244" s="4">
        <v>100</v>
      </c>
      <c r="HV244" s="4">
        <v>100.0792</v>
      </c>
      <c r="HW244" s="4">
        <v>100.1234</v>
      </c>
      <c r="HX244" s="4">
        <v>100.1234</v>
      </c>
      <c r="HY244" s="4">
        <v>100.1234</v>
      </c>
      <c r="HZ244" s="4">
        <v>100.1234</v>
      </c>
      <c r="IA244" s="4">
        <v>100.1234</v>
      </c>
      <c r="IB244" s="4">
        <v>100.11150000000001</v>
      </c>
      <c r="IC244" s="4">
        <v>100.11150000000001</v>
      </c>
      <c r="ID244" s="4">
        <v>100.11150000000001</v>
      </c>
      <c r="IE244" s="4">
        <v>100.11150000000001</v>
      </c>
      <c r="IF244" s="4">
        <v>100.11150000000001</v>
      </c>
      <c r="IG244" s="4">
        <v>100.11150000000001</v>
      </c>
      <c r="IH244" s="4">
        <v>100.1225</v>
      </c>
      <c r="II244" s="4">
        <v>100.3125</v>
      </c>
      <c r="IJ244" s="28">
        <v>100.3125</v>
      </c>
    </row>
    <row r="245" spans="1:244" s="94" customFormat="1" ht="11.1" customHeight="1" x14ac:dyDescent="0.2">
      <c r="A245" s="95" t="s">
        <v>4465</v>
      </c>
      <c r="B245"/>
      <c r="C245" t="s">
        <v>5694</v>
      </c>
      <c r="D245" s="46" t="s">
        <v>5367</v>
      </c>
      <c r="E245" s="58"/>
      <c r="F245" s="34"/>
      <c r="G245" s="34"/>
      <c r="H245" s="34"/>
      <c r="I245" s="34" t="str">
        <f>IF(LEFT($J$1,1)="1",VLOOKUP($A245,PPI_IPI_PGA_PGAI!$A:$I,2,FALSE),IF(LEFT($J$1,1)="2",VLOOKUP($A245,PPI_IPI_PGA_PGAI!$A:$I,3,FALSE),IF(LEFT($J$1,1)="3",VLOOKUP($A245,PPI_IPI_PGA_PGAI!$A:$I,4,FALSE),VLOOKUP($A245,PPI_IPI_PGA_PGAI!$A:$I,5,FALSE))))</f>
        <v>Reparatur von Maschinen</v>
      </c>
      <c r="J245" s="34"/>
      <c r="K245" s="34"/>
      <c r="L245" s="34"/>
      <c r="M245" s="34"/>
      <c r="N245" s="191"/>
      <c r="O245" s="5">
        <v>0.74909999999999999</v>
      </c>
      <c r="P245" s="153" t="s">
        <v>5719</v>
      </c>
      <c r="Q245" s="153" t="s">
        <v>5719</v>
      </c>
      <c r="R245" s="153" t="s">
        <v>5719</v>
      </c>
      <c r="S245" s="153" t="s">
        <v>5719</v>
      </c>
      <c r="T245" s="153" t="s">
        <v>5719</v>
      </c>
      <c r="U245" s="153" t="s">
        <v>5719</v>
      </c>
      <c r="V245" s="153" t="s">
        <v>5719</v>
      </c>
      <c r="W245" s="153" t="s">
        <v>5719</v>
      </c>
      <c r="X245" s="153" t="s">
        <v>5719</v>
      </c>
      <c r="Y245" s="153" t="s">
        <v>5719</v>
      </c>
      <c r="Z245" s="153" t="s">
        <v>5719</v>
      </c>
      <c r="AA245" s="153" t="s">
        <v>5719</v>
      </c>
      <c r="AB245" s="153" t="s">
        <v>5719</v>
      </c>
      <c r="AC245" s="153" t="s">
        <v>5719</v>
      </c>
      <c r="AD245" s="153" t="s">
        <v>5719</v>
      </c>
      <c r="AE245" s="153" t="s">
        <v>5719</v>
      </c>
      <c r="AF245" s="153" t="s">
        <v>5719</v>
      </c>
      <c r="AG245" s="153" t="s">
        <v>5719</v>
      </c>
      <c r="AH245" s="153" t="s">
        <v>5719</v>
      </c>
      <c r="AI245" s="153" t="s">
        <v>5719</v>
      </c>
      <c r="AJ245" s="153" t="s">
        <v>5719</v>
      </c>
      <c r="AK245" s="153" t="s">
        <v>5719</v>
      </c>
      <c r="AL245" s="153" t="s">
        <v>5719</v>
      </c>
      <c r="AM245" s="153" t="s">
        <v>5719</v>
      </c>
      <c r="AN245" s="153" t="s">
        <v>5719</v>
      </c>
      <c r="AO245" s="153" t="s">
        <v>5719</v>
      </c>
      <c r="AP245" s="153" t="s">
        <v>5719</v>
      </c>
      <c r="AQ245" s="153" t="s">
        <v>5719</v>
      </c>
      <c r="AR245" s="153" t="s">
        <v>5719</v>
      </c>
      <c r="AS245" s="153" t="s">
        <v>5719</v>
      </c>
      <c r="AT245" s="153" t="s">
        <v>5719</v>
      </c>
      <c r="AU245" s="153" t="s">
        <v>5719</v>
      </c>
      <c r="AV245" s="153" t="s">
        <v>5719</v>
      </c>
      <c r="AW245" s="153" t="s">
        <v>5719</v>
      </c>
      <c r="AX245" s="153" t="s">
        <v>5719</v>
      </c>
      <c r="AY245" s="153" t="s">
        <v>5719</v>
      </c>
      <c r="AZ245" s="153" t="s">
        <v>5719</v>
      </c>
      <c r="BA245" s="153" t="s">
        <v>5719</v>
      </c>
      <c r="BB245" s="153" t="s">
        <v>5719</v>
      </c>
      <c r="BC245" s="153" t="s">
        <v>5719</v>
      </c>
      <c r="BD245" s="153" t="s">
        <v>5719</v>
      </c>
      <c r="BE245" s="153" t="s">
        <v>5719</v>
      </c>
      <c r="BF245" s="153" t="s">
        <v>5719</v>
      </c>
      <c r="BG245" s="153" t="s">
        <v>5719</v>
      </c>
      <c r="BH245" s="153" t="s">
        <v>5719</v>
      </c>
      <c r="BI245" s="153" t="s">
        <v>5719</v>
      </c>
      <c r="BJ245" s="153" t="s">
        <v>5719</v>
      </c>
      <c r="BK245" s="153" t="s">
        <v>5719</v>
      </c>
      <c r="BL245" s="153" t="s">
        <v>5719</v>
      </c>
      <c r="BM245" s="153" t="s">
        <v>5719</v>
      </c>
      <c r="BN245" s="153" t="s">
        <v>5719</v>
      </c>
      <c r="BO245" s="153" t="s">
        <v>5719</v>
      </c>
      <c r="BP245" s="153" t="s">
        <v>5719</v>
      </c>
      <c r="BQ245" s="153" t="s">
        <v>5719</v>
      </c>
      <c r="BR245" s="153" t="s">
        <v>5719</v>
      </c>
      <c r="BS245" s="153" t="s">
        <v>5719</v>
      </c>
      <c r="BT245" s="153" t="s">
        <v>5719</v>
      </c>
      <c r="BU245" s="153" t="s">
        <v>5719</v>
      </c>
      <c r="BV245" s="153" t="s">
        <v>5719</v>
      </c>
      <c r="BW245" s="153" t="s">
        <v>5719</v>
      </c>
      <c r="BX245" s="153" t="s">
        <v>5719</v>
      </c>
      <c r="BY245" s="153" t="s">
        <v>5719</v>
      </c>
      <c r="BZ245" s="153" t="s">
        <v>5719</v>
      </c>
      <c r="CA245" s="153" t="s">
        <v>5719</v>
      </c>
      <c r="CB245" s="153" t="s">
        <v>5719</v>
      </c>
      <c r="CC245" s="153" t="s">
        <v>5719</v>
      </c>
      <c r="CD245" s="153" t="s">
        <v>5719</v>
      </c>
      <c r="CE245" s="153" t="s">
        <v>5719</v>
      </c>
      <c r="CF245" s="153" t="s">
        <v>5719</v>
      </c>
      <c r="CG245" s="153" t="s">
        <v>5719</v>
      </c>
      <c r="CH245" s="153" t="s">
        <v>5719</v>
      </c>
      <c r="CI245" s="153" t="s">
        <v>5719</v>
      </c>
      <c r="CJ245" s="153" t="s">
        <v>5719</v>
      </c>
      <c r="CK245" s="153" t="s">
        <v>5719</v>
      </c>
      <c r="CL245" s="153" t="s">
        <v>5719</v>
      </c>
      <c r="CM245" s="153" t="s">
        <v>5719</v>
      </c>
      <c r="CN245" s="153" t="s">
        <v>5719</v>
      </c>
      <c r="CO245" s="153" t="s">
        <v>5719</v>
      </c>
      <c r="CP245" s="153" t="s">
        <v>5719</v>
      </c>
      <c r="CQ245" s="153" t="s">
        <v>5719</v>
      </c>
      <c r="CR245" s="153" t="s">
        <v>5719</v>
      </c>
      <c r="CS245" s="153" t="s">
        <v>5719</v>
      </c>
      <c r="CT245" s="153" t="s">
        <v>5719</v>
      </c>
      <c r="CU245" s="153" t="s">
        <v>5719</v>
      </c>
      <c r="CV245" s="153" t="s">
        <v>5719</v>
      </c>
      <c r="CW245" s="153" t="s">
        <v>5719</v>
      </c>
      <c r="CX245" s="153" t="s">
        <v>5719</v>
      </c>
      <c r="CY245" s="153" t="s">
        <v>5719</v>
      </c>
      <c r="CZ245" s="153" t="s">
        <v>5719</v>
      </c>
      <c r="DA245" s="153" t="s">
        <v>5719</v>
      </c>
      <c r="DB245" s="153" t="s">
        <v>5719</v>
      </c>
      <c r="DC245" s="153" t="s">
        <v>5719</v>
      </c>
      <c r="DD245" s="153" t="s">
        <v>5719</v>
      </c>
      <c r="DE245" s="153" t="s">
        <v>5719</v>
      </c>
      <c r="DF245" s="153" t="s">
        <v>5719</v>
      </c>
      <c r="DG245" s="153" t="s">
        <v>5719</v>
      </c>
      <c r="DH245" s="153" t="s">
        <v>5719</v>
      </c>
      <c r="DI245" s="153" t="s">
        <v>5719</v>
      </c>
      <c r="DJ245" s="153" t="s">
        <v>5719</v>
      </c>
      <c r="DK245" s="153" t="s">
        <v>5719</v>
      </c>
      <c r="DL245" s="153" t="s">
        <v>5719</v>
      </c>
      <c r="DM245" s="153" t="s">
        <v>5719</v>
      </c>
      <c r="DN245" s="153" t="s">
        <v>5719</v>
      </c>
      <c r="DO245" s="153" t="s">
        <v>5719</v>
      </c>
      <c r="DP245" s="153" t="s">
        <v>5719</v>
      </c>
      <c r="DQ245" s="153" t="s">
        <v>5719</v>
      </c>
      <c r="DR245" s="153" t="s">
        <v>5719</v>
      </c>
      <c r="DS245" s="153" t="s">
        <v>5719</v>
      </c>
      <c r="DT245" s="153" t="s">
        <v>5719</v>
      </c>
      <c r="DU245" s="153" t="s">
        <v>5719</v>
      </c>
      <c r="DV245" s="153" t="s">
        <v>5719</v>
      </c>
      <c r="DW245" s="153" t="s">
        <v>5719</v>
      </c>
      <c r="DX245" s="153" t="s">
        <v>5719</v>
      </c>
      <c r="DY245" s="153" t="s">
        <v>5719</v>
      </c>
      <c r="DZ245" s="153" t="s">
        <v>5719</v>
      </c>
      <c r="EA245" s="153" t="s">
        <v>5719</v>
      </c>
      <c r="EB245" s="153" t="s">
        <v>5719</v>
      </c>
      <c r="EC245" s="153" t="s">
        <v>5719</v>
      </c>
      <c r="ED245" s="153" t="s">
        <v>5719</v>
      </c>
      <c r="EE245" s="153" t="s">
        <v>5719</v>
      </c>
      <c r="EF245" s="153" t="s">
        <v>5719</v>
      </c>
      <c r="EG245" s="153" t="s">
        <v>5719</v>
      </c>
      <c r="EH245" s="153" t="s">
        <v>5719</v>
      </c>
      <c r="EI245" s="153" t="s">
        <v>5719</v>
      </c>
      <c r="EJ245" s="153" t="s">
        <v>5719</v>
      </c>
      <c r="EK245" s="153" t="s">
        <v>5719</v>
      </c>
      <c r="EL245" s="153" t="s">
        <v>5719</v>
      </c>
      <c r="EM245" s="153" t="s">
        <v>5719</v>
      </c>
      <c r="EN245" s="153" t="s">
        <v>5719</v>
      </c>
      <c r="EO245" s="153" t="s">
        <v>5719</v>
      </c>
      <c r="EP245" s="153" t="s">
        <v>5719</v>
      </c>
      <c r="EQ245" s="153" t="s">
        <v>5719</v>
      </c>
      <c r="ER245" s="153" t="s">
        <v>5719</v>
      </c>
      <c r="ES245" s="153" t="s">
        <v>5719</v>
      </c>
      <c r="ET245" s="153" t="s">
        <v>5719</v>
      </c>
      <c r="EU245" s="153" t="s">
        <v>5719</v>
      </c>
      <c r="EV245" s="153" t="s">
        <v>5719</v>
      </c>
      <c r="EW245" s="153" t="s">
        <v>5719</v>
      </c>
      <c r="EX245" s="153" t="s">
        <v>5719</v>
      </c>
      <c r="EY245" s="153" t="s">
        <v>5719</v>
      </c>
      <c r="EZ245" s="153" t="s">
        <v>5719</v>
      </c>
      <c r="FA245" s="153" t="s">
        <v>5719</v>
      </c>
      <c r="FB245" s="153" t="s">
        <v>5719</v>
      </c>
      <c r="FC245" s="153" t="s">
        <v>5719</v>
      </c>
      <c r="FD245" s="153" t="s">
        <v>5719</v>
      </c>
      <c r="FE245" s="153" t="s">
        <v>5719</v>
      </c>
      <c r="FF245" s="153" t="s">
        <v>5719</v>
      </c>
      <c r="FG245" s="153" t="s">
        <v>5719</v>
      </c>
      <c r="FH245" s="153" t="s">
        <v>5719</v>
      </c>
      <c r="FI245" s="153" t="s">
        <v>5719</v>
      </c>
      <c r="FJ245" s="153" t="s">
        <v>5719</v>
      </c>
      <c r="FK245" s="153" t="s">
        <v>5719</v>
      </c>
      <c r="FL245" s="153" t="s">
        <v>5719</v>
      </c>
      <c r="FM245" s="153" t="s">
        <v>5719</v>
      </c>
      <c r="FN245" s="153" t="s">
        <v>5719</v>
      </c>
      <c r="FO245" s="153" t="s">
        <v>5719</v>
      </c>
      <c r="FP245" s="153" t="s">
        <v>5719</v>
      </c>
      <c r="FQ245" s="153" t="s">
        <v>5719</v>
      </c>
      <c r="FR245" s="153" t="s">
        <v>5719</v>
      </c>
      <c r="FS245" s="153" t="s">
        <v>5719</v>
      </c>
      <c r="FT245" s="153" t="s">
        <v>5719</v>
      </c>
      <c r="FU245" s="153" t="s">
        <v>5719</v>
      </c>
      <c r="FV245" s="153" t="s">
        <v>5719</v>
      </c>
      <c r="FW245" s="153" t="s">
        <v>5719</v>
      </c>
      <c r="FX245" s="153" t="s">
        <v>5719</v>
      </c>
      <c r="FY245" s="153" t="s">
        <v>5719</v>
      </c>
      <c r="FZ245" s="153" t="s">
        <v>5719</v>
      </c>
      <c r="GA245" s="153" t="s">
        <v>5719</v>
      </c>
      <c r="GB245" s="153" t="s">
        <v>5719</v>
      </c>
      <c r="GC245" s="153" t="s">
        <v>5719</v>
      </c>
      <c r="GD245" s="153" t="s">
        <v>5719</v>
      </c>
      <c r="GE245" s="153" t="s">
        <v>5719</v>
      </c>
      <c r="GF245" s="153" t="s">
        <v>5719</v>
      </c>
      <c r="GG245" s="153" t="s">
        <v>5719</v>
      </c>
      <c r="GH245" s="153" t="s">
        <v>5719</v>
      </c>
      <c r="GI245" s="153" t="s">
        <v>5719</v>
      </c>
      <c r="GJ245" s="153" t="s">
        <v>5719</v>
      </c>
      <c r="GK245" s="153" t="s">
        <v>5719</v>
      </c>
      <c r="GL245" s="153" t="s">
        <v>5719</v>
      </c>
      <c r="GM245" s="153" t="s">
        <v>5719</v>
      </c>
      <c r="GN245" s="153" t="s">
        <v>5719</v>
      </c>
      <c r="GO245" s="153" t="s">
        <v>5719</v>
      </c>
      <c r="GP245" s="153" t="s">
        <v>5719</v>
      </c>
      <c r="GQ245" s="153" t="s">
        <v>5719</v>
      </c>
      <c r="GR245" s="153" t="s">
        <v>5719</v>
      </c>
      <c r="GS245" s="153" t="s">
        <v>5719</v>
      </c>
      <c r="GT245" s="153" t="s">
        <v>5719</v>
      </c>
      <c r="GU245" s="153" t="s">
        <v>5719</v>
      </c>
      <c r="GV245" s="153" t="s">
        <v>5719</v>
      </c>
      <c r="GW245" s="153" t="s">
        <v>5719</v>
      </c>
      <c r="GX245" s="153" t="s">
        <v>5719</v>
      </c>
      <c r="GY245" s="153" t="s">
        <v>5719</v>
      </c>
      <c r="GZ245" s="153" t="s">
        <v>5719</v>
      </c>
      <c r="HA245" s="153" t="s">
        <v>5719</v>
      </c>
      <c r="HB245" s="153" t="s">
        <v>5719</v>
      </c>
      <c r="HC245" s="153" t="s">
        <v>5719</v>
      </c>
      <c r="HD245" s="153" t="s">
        <v>5719</v>
      </c>
      <c r="HE245" s="153" t="s">
        <v>5719</v>
      </c>
      <c r="HF245" s="153" t="s">
        <v>5719</v>
      </c>
      <c r="HG245" s="153" t="s">
        <v>5719</v>
      </c>
      <c r="HH245" s="153" t="s">
        <v>5719</v>
      </c>
      <c r="HI245" s="153" t="s">
        <v>5719</v>
      </c>
      <c r="HJ245" s="153" t="s">
        <v>5719</v>
      </c>
      <c r="HK245" s="153" t="s">
        <v>5719</v>
      </c>
      <c r="HL245" s="153" t="s">
        <v>5719</v>
      </c>
      <c r="HM245" s="153" t="s">
        <v>5719</v>
      </c>
      <c r="HN245" s="153" t="s">
        <v>5719</v>
      </c>
      <c r="HO245" s="153" t="s">
        <v>5719</v>
      </c>
      <c r="HP245" s="153" t="s">
        <v>5719</v>
      </c>
      <c r="HQ245" s="153" t="s">
        <v>5719</v>
      </c>
      <c r="HR245" s="153" t="s">
        <v>5719</v>
      </c>
      <c r="HS245" s="167">
        <v>100</v>
      </c>
      <c r="HT245" s="22">
        <v>100</v>
      </c>
      <c r="HU245" s="4">
        <v>100</v>
      </c>
      <c r="HV245" s="4">
        <v>100</v>
      </c>
      <c r="HW245" s="4">
        <v>100.083</v>
      </c>
      <c r="HX245" s="4">
        <v>100.083</v>
      </c>
      <c r="HY245" s="4">
        <v>100.083</v>
      </c>
      <c r="HZ245" s="4">
        <v>100.083</v>
      </c>
      <c r="IA245" s="4">
        <v>100.083</v>
      </c>
      <c r="IB245" s="4">
        <v>100.083</v>
      </c>
      <c r="IC245" s="4">
        <v>100.083</v>
      </c>
      <c r="ID245" s="4">
        <v>100.083</v>
      </c>
      <c r="IE245" s="4">
        <v>100.083</v>
      </c>
      <c r="IF245" s="4">
        <v>100.083</v>
      </c>
      <c r="IG245" s="4">
        <v>100.083</v>
      </c>
      <c r="IH245" s="4">
        <v>100.083</v>
      </c>
      <c r="II245" s="4">
        <v>100.44</v>
      </c>
      <c r="IJ245" s="28">
        <v>100.44</v>
      </c>
    </row>
    <row r="246" spans="1:244" s="94" customFormat="1" ht="11.1" customHeight="1" x14ac:dyDescent="0.2">
      <c r="A246" s="95" t="s">
        <v>4470</v>
      </c>
      <c r="B246"/>
      <c r="C246" t="s">
        <v>5695</v>
      </c>
      <c r="D246" s="46" t="s">
        <v>5368</v>
      </c>
      <c r="E246" s="58"/>
      <c r="F246" s="34"/>
      <c r="G246" s="34"/>
      <c r="H246" s="34"/>
      <c r="I246" s="34" t="str">
        <f>IF(LEFT($J$1,1)="1",VLOOKUP($A246,PPI_IPI_PGA_PGAI!$A:$I,2,FALSE),IF(LEFT($J$1,1)="2",VLOOKUP($A246,PPI_IPI_PGA_PGAI!$A:$I,3,FALSE),IF(LEFT($J$1,1)="3",VLOOKUP($A246,PPI_IPI_PGA_PGAI!$A:$I,4,FALSE),VLOOKUP($A246,PPI_IPI_PGA_PGAI!$A:$I,5,FALSE))))</f>
        <v>Reparatur und Instandhaltung von Luft- und Raumfahrzeugen</v>
      </c>
      <c r="J246" s="34"/>
      <c r="K246" s="34"/>
      <c r="L246" s="34"/>
      <c r="M246" s="34"/>
      <c r="N246" s="191"/>
      <c r="O246" s="5">
        <v>0.61209999999999998</v>
      </c>
      <c r="P246" s="153" t="s">
        <v>5719</v>
      </c>
      <c r="Q246" s="153" t="s">
        <v>5719</v>
      </c>
      <c r="R246" s="153" t="s">
        <v>5719</v>
      </c>
      <c r="S246" s="153" t="s">
        <v>5719</v>
      </c>
      <c r="T246" s="153" t="s">
        <v>5719</v>
      </c>
      <c r="U246" s="153" t="s">
        <v>5719</v>
      </c>
      <c r="V246" s="153" t="s">
        <v>5719</v>
      </c>
      <c r="W246" s="153" t="s">
        <v>5719</v>
      </c>
      <c r="X246" s="153" t="s">
        <v>5719</v>
      </c>
      <c r="Y246" s="153" t="s">
        <v>5719</v>
      </c>
      <c r="Z246" s="153" t="s">
        <v>5719</v>
      </c>
      <c r="AA246" s="153" t="s">
        <v>5719</v>
      </c>
      <c r="AB246" s="153" t="s">
        <v>5719</v>
      </c>
      <c r="AC246" s="153" t="s">
        <v>5719</v>
      </c>
      <c r="AD246" s="153" t="s">
        <v>5719</v>
      </c>
      <c r="AE246" s="153" t="s">
        <v>5719</v>
      </c>
      <c r="AF246" s="153" t="s">
        <v>5719</v>
      </c>
      <c r="AG246" s="153" t="s">
        <v>5719</v>
      </c>
      <c r="AH246" s="153" t="s">
        <v>5719</v>
      </c>
      <c r="AI246" s="153" t="s">
        <v>5719</v>
      </c>
      <c r="AJ246" s="153" t="s">
        <v>5719</v>
      </c>
      <c r="AK246" s="153" t="s">
        <v>5719</v>
      </c>
      <c r="AL246" s="153" t="s">
        <v>5719</v>
      </c>
      <c r="AM246" s="153" t="s">
        <v>5719</v>
      </c>
      <c r="AN246" s="153" t="s">
        <v>5719</v>
      </c>
      <c r="AO246" s="153" t="s">
        <v>5719</v>
      </c>
      <c r="AP246" s="153" t="s">
        <v>5719</v>
      </c>
      <c r="AQ246" s="153" t="s">
        <v>5719</v>
      </c>
      <c r="AR246" s="153" t="s">
        <v>5719</v>
      </c>
      <c r="AS246" s="153" t="s">
        <v>5719</v>
      </c>
      <c r="AT246" s="153" t="s">
        <v>5719</v>
      </c>
      <c r="AU246" s="153" t="s">
        <v>5719</v>
      </c>
      <c r="AV246" s="153" t="s">
        <v>5719</v>
      </c>
      <c r="AW246" s="153" t="s">
        <v>5719</v>
      </c>
      <c r="AX246" s="153" t="s">
        <v>5719</v>
      </c>
      <c r="AY246" s="153" t="s">
        <v>5719</v>
      </c>
      <c r="AZ246" s="153" t="s">
        <v>5719</v>
      </c>
      <c r="BA246" s="153" t="s">
        <v>5719</v>
      </c>
      <c r="BB246" s="153" t="s">
        <v>5719</v>
      </c>
      <c r="BC246" s="153" t="s">
        <v>5719</v>
      </c>
      <c r="BD246" s="153" t="s">
        <v>5719</v>
      </c>
      <c r="BE246" s="153" t="s">
        <v>5719</v>
      </c>
      <c r="BF246" s="153" t="s">
        <v>5719</v>
      </c>
      <c r="BG246" s="153" t="s">
        <v>5719</v>
      </c>
      <c r="BH246" s="153" t="s">
        <v>5719</v>
      </c>
      <c r="BI246" s="153" t="s">
        <v>5719</v>
      </c>
      <c r="BJ246" s="153" t="s">
        <v>5719</v>
      </c>
      <c r="BK246" s="153" t="s">
        <v>5719</v>
      </c>
      <c r="BL246" s="153" t="s">
        <v>5719</v>
      </c>
      <c r="BM246" s="153" t="s">
        <v>5719</v>
      </c>
      <c r="BN246" s="153" t="s">
        <v>5719</v>
      </c>
      <c r="BO246" s="153" t="s">
        <v>5719</v>
      </c>
      <c r="BP246" s="153" t="s">
        <v>5719</v>
      </c>
      <c r="BQ246" s="153" t="s">
        <v>5719</v>
      </c>
      <c r="BR246" s="153" t="s">
        <v>5719</v>
      </c>
      <c r="BS246" s="153" t="s">
        <v>5719</v>
      </c>
      <c r="BT246" s="153" t="s">
        <v>5719</v>
      </c>
      <c r="BU246" s="153" t="s">
        <v>5719</v>
      </c>
      <c r="BV246" s="153" t="s">
        <v>5719</v>
      </c>
      <c r="BW246" s="153" t="s">
        <v>5719</v>
      </c>
      <c r="BX246" s="153" t="s">
        <v>5719</v>
      </c>
      <c r="BY246" s="153" t="s">
        <v>5719</v>
      </c>
      <c r="BZ246" s="153" t="s">
        <v>5719</v>
      </c>
      <c r="CA246" s="153" t="s">
        <v>5719</v>
      </c>
      <c r="CB246" s="153" t="s">
        <v>5719</v>
      </c>
      <c r="CC246" s="153" t="s">
        <v>5719</v>
      </c>
      <c r="CD246" s="153" t="s">
        <v>5719</v>
      </c>
      <c r="CE246" s="153" t="s">
        <v>5719</v>
      </c>
      <c r="CF246" s="153" t="s">
        <v>5719</v>
      </c>
      <c r="CG246" s="153" t="s">
        <v>5719</v>
      </c>
      <c r="CH246" s="153" t="s">
        <v>5719</v>
      </c>
      <c r="CI246" s="153" t="s">
        <v>5719</v>
      </c>
      <c r="CJ246" s="153" t="s">
        <v>5719</v>
      </c>
      <c r="CK246" s="153" t="s">
        <v>5719</v>
      </c>
      <c r="CL246" s="153" t="s">
        <v>5719</v>
      </c>
      <c r="CM246" s="153" t="s">
        <v>5719</v>
      </c>
      <c r="CN246" s="153" t="s">
        <v>5719</v>
      </c>
      <c r="CO246" s="153" t="s">
        <v>5719</v>
      </c>
      <c r="CP246" s="153" t="s">
        <v>5719</v>
      </c>
      <c r="CQ246" s="153" t="s">
        <v>5719</v>
      </c>
      <c r="CR246" s="153" t="s">
        <v>5719</v>
      </c>
      <c r="CS246" s="153" t="s">
        <v>5719</v>
      </c>
      <c r="CT246" s="153" t="s">
        <v>5719</v>
      </c>
      <c r="CU246" s="153" t="s">
        <v>5719</v>
      </c>
      <c r="CV246" s="153" t="s">
        <v>5719</v>
      </c>
      <c r="CW246" s="153" t="s">
        <v>5719</v>
      </c>
      <c r="CX246" s="153" t="s">
        <v>5719</v>
      </c>
      <c r="CY246" s="153" t="s">
        <v>5719</v>
      </c>
      <c r="CZ246" s="153" t="s">
        <v>5719</v>
      </c>
      <c r="DA246" s="153" t="s">
        <v>5719</v>
      </c>
      <c r="DB246" s="153" t="s">
        <v>5719</v>
      </c>
      <c r="DC246" s="153" t="s">
        <v>5719</v>
      </c>
      <c r="DD246" s="153" t="s">
        <v>5719</v>
      </c>
      <c r="DE246" s="153" t="s">
        <v>5719</v>
      </c>
      <c r="DF246" s="153" t="s">
        <v>5719</v>
      </c>
      <c r="DG246" s="153" t="s">
        <v>5719</v>
      </c>
      <c r="DH246" s="153" t="s">
        <v>5719</v>
      </c>
      <c r="DI246" s="153" t="s">
        <v>5719</v>
      </c>
      <c r="DJ246" s="153" t="s">
        <v>5719</v>
      </c>
      <c r="DK246" s="153" t="s">
        <v>5719</v>
      </c>
      <c r="DL246" s="153" t="s">
        <v>5719</v>
      </c>
      <c r="DM246" s="153" t="s">
        <v>5719</v>
      </c>
      <c r="DN246" s="153" t="s">
        <v>5719</v>
      </c>
      <c r="DO246" s="153" t="s">
        <v>5719</v>
      </c>
      <c r="DP246" s="153" t="s">
        <v>5719</v>
      </c>
      <c r="DQ246" s="153" t="s">
        <v>5719</v>
      </c>
      <c r="DR246" s="153" t="s">
        <v>5719</v>
      </c>
      <c r="DS246" s="153" t="s">
        <v>5719</v>
      </c>
      <c r="DT246" s="153" t="s">
        <v>5719</v>
      </c>
      <c r="DU246" s="153" t="s">
        <v>5719</v>
      </c>
      <c r="DV246" s="153" t="s">
        <v>5719</v>
      </c>
      <c r="DW246" s="153" t="s">
        <v>5719</v>
      </c>
      <c r="DX246" s="153" t="s">
        <v>5719</v>
      </c>
      <c r="DY246" s="153" t="s">
        <v>5719</v>
      </c>
      <c r="DZ246" s="153" t="s">
        <v>5719</v>
      </c>
      <c r="EA246" s="153" t="s">
        <v>5719</v>
      </c>
      <c r="EB246" s="153" t="s">
        <v>5719</v>
      </c>
      <c r="EC246" s="153" t="s">
        <v>5719</v>
      </c>
      <c r="ED246" s="153" t="s">
        <v>5719</v>
      </c>
      <c r="EE246" s="153" t="s">
        <v>5719</v>
      </c>
      <c r="EF246" s="153" t="s">
        <v>5719</v>
      </c>
      <c r="EG246" s="153" t="s">
        <v>5719</v>
      </c>
      <c r="EH246" s="153" t="s">
        <v>5719</v>
      </c>
      <c r="EI246" s="153" t="s">
        <v>5719</v>
      </c>
      <c r="EJ246" s="153" t="s">
        <v>5719</v>
      </c>
      <c r="EK246" s="153" t="s">
        <v>5719</v>
      </c>
      <c r="EL246" s="153" t="s">
        <v>5719</v>
      </c>
      <c r="EM246" s="153" t="s">
        <v>5719</v>
      </c>
      <c r="EN246" s="153" t="s">
        <v>5719</v>
      </c>
      <c r="EO246" s="153" t="s">
        <v>5719</v>
      </c>
      <c r="EP246" s="153" t="s">
        <v>5719</v>
      </c>
      <c r="EQ246" s="153" t="s">
        <v>5719</v>
      </c>
      <c r="ER246" s="153" t="s">
        <v>5719</v>
      </c>
      <c r="ES246" s="153" t="s">
        <v>5719</v>
      </c>
      <c r="ET246" s="153" t="s">
        <v>5719</v>
      </c>
      <c r="EU246" s="153" t="s">
        <v>5719</v>
      </c>
      <c r="EV246" s="153" t="s">
        <v>5719</v>
      </c>
      <c r="EW246" s="153" t="s">
        <v>5719</v>
      </c>
      <c r="EX246" s="153" t="s">
        <v>5719</v>
      </c>
      <c r="EY246" s="153" t="s">
        <v>5719</v>
      </c>
      <c r="EZ246" s="153" t="s">
        <v>5719</v>
      </c>
      <c r="FA246" s="153" t="s">
        <v>5719</v>
      </c>
      <c r="FB246" s="153" t="s">
        <v>5719</v>
      </c>
      <c r="FC246" s="153" t="s">
        <v>5719</v>
      </c>
      <c r="FD246" s="153" t="s">
        <v>5719</v>
      </c>
      <c r="FE246" s="153" t="s">
        <v>5719</v>
      </c>
      <c r="FF246" s="153" t="s">
        <v>5719</v>
      </c>
      <c r="FG246" s="153" t="s">
        <v>5719</v>
      </c>
      <c r="FH246" s="153" t="s">
        <v>5719</v>
      </c>
      <c r="FI246" s="153" t="s">
        <v>5719</v>
      </c>
      <c r="FJ246" s="153" t="s">
        <v>5719</v>
      </c>
      <c r="FK246" s="153" t="s">
        <v>5719</v>
      </c>
      <c r="FL246" s="153" t="s">
        <v>5719</v>
      </c>
      <c r="FM246" s="153" t="s">
        <v>5719</v>
      </c>
      <c r="FN246" s="153" t="s">
        <v>5719</v>
      </c>
      <c r="FO246" s="153" t="s">
        <v>5719</v>
      </c>
      <c r="FP246" s="153" t="s">
        <v>5719</v>
      </c>
      <c r="FQ246" s="153" t="s">
        <v>5719</v>
      </c>
      <c r="FR246" s="153" t="s">
        <v>5719</v>
      </c>
      <c r="FS246" s="153" t="s">
        <v>5719</v>
      </c>
      <c r="FT246" s="153" t="s">
        <v>5719</v>
      </c>
      <c r="FU246" s="153" t="s">
        <v>5719</v>
      </c>
      <c r="FV246" s="153" t="s">
        <v>5719</v>
      </c>
      <c r="FW246" s="153" t="s">
        <v>5719</v>
      </c>
      <c r="FX246" s="153" t="s">
        <v>5719</v>
      </c>
      <c r="FY246" s="153" t="s">
        <v>5719</v>
      </c>
      <c r="FZ246" s="153" t="s">
        <v>5719</v>
      </c>
      <c r="GA246" s="153" t="s">
        <v>5719</v>
      </c>
      <c r="GB246" s="153" t="s">
        <v>5719</v>
      </c>
      <c r="GC246" s="153" t="s">
        <v>5719</v>
      </c>
      <c r="GD246" s="153" t="s">
        <v>5719</v>
      </c>
      <c r="GE246" s="153" t="s">
        <v>5719</v>
      </c>
      <c r="GF246" s="153" t="s">
        <v>5719</v>
      </c>
      <c r="GG246" s="153" t="s">
        <v>5719</v>
      </c>
      <c r="GH246" s="153" t="s">
        <v>5719</v>
      </c>
      <c r="GI246" s="153" t="s">
        <v>5719</v>
      </c>
      <c r="GJ246" s="153" t="s">
        <v>5719</v>
      </c>
      <c r="GK246" s="153" t="s">
        <v>5719</v>
      </c>
      <c r="GL246" s="153" t="s">
        <v>5719</v>
      </c>
      <c r="GM246" s="153" t="s">
        <v>5719</v>
      </c>
      <c r="GN246" s="153" t="s">
        <v>5719</v>
      </c>
      <c r="GO246" s="153" t="s">
        <v>5719</v>
      </c>
      <c r="GP246" s="153" t="s">
        <v>5719</v>
      </c>
      <c r="GQ246" s="153" t="s">
        <v>5719</v>
      </c>
      <c r="GR246" s="153" t="s">
        <v>5719</v>
      </c>
      <c r="GS246" s="153" t="s">
        <v>5719</v>
      </c>
      <c r="GT246" s="153" t="s">
        <v>5719</v>
      </c>
      <c r="GU246" s="153" t="s">
        <v>5719</v>
      </c>
      <c r="GV246" s="153" t="s">
        <v>5719</v>
      </c>
      <c r="GW246" s="153" t="s">
        <v>5719</v>
      </c>
      <c r="GX246" s="153" t="s">
        <v>5719</v>
      </c>
      <c r="GY246" s="153" t="s">
        <v>5719</v>
      </c>
      <c r="GZ246" s="153" t="s">
        <v>5719</v>
      </c>
      <c r="HA246" s="153" t="s">
        <v>5719</v>
      </c>
      <c r="HB246" s="153" t="s">
        <v>5719</v>
      </c>
      <c r="HC246" s="153" t="s">
        <v>5719</v>
      </c>
      <c r="HD246" s="153" t="s">
        <v>5719</v>
      </c>
      <c r="HE246" s="153" t="s">
        <v>5719</v>
      </c>
      <c r="HF246" s="153" t="s">
        <v>5719</v>
      </c>
      <c r="HG246" s="153" t="s">
        <v>5719</v>
      </c>
      <c r="HH246" s="153" t="s">
        <v>5719</v>
      </c>
      <c r="HI246" s="153" t="s">
        <v>5719</v>
      </c>
      <c r="HJ246" s="153" t="s">
        <v>5719</v>
      </c>
      <c r="HK246" s="153" t="s">
        <v>5719</v>
      </c>
      <c r="HL246" s="153" t="s">
        <v>5719</v>
      </c>
      <c r="HM246" s="153" t="s">
        <v>5719</v>
      </c>
      <c r="HN246" s="153" t="s">
        <v>5719</v>
      </c>
      <c r="HO246" s="153" t="s">
        <v>5719</v>
      </c>
      <c r="HP246" s="153" t="s">
        <v>5719</v>
      </c>
      <c r="HQ246" s="153" t="s">
        <v>5719</v>
      </c>
      <c r="HR246" s="153" t="s">
        <v>5719</v>
      </c>
      <c r="HS246" s="167">
        <v>100</v>
      </c>
      <c r="HT246" s="22">
        <v>100</v>
      </c>
      <c r="HU246" s="4">
        <v>100</v>
      </c>
      <c r="HV246" s="4">
        <v>100.11750000000001</v>
      </c>
      <c r="HW246" s="4">
        <v>100.11750000000001</v>
      </c>
      <c r="HX246" s="4">
        <v>100.11750000000001</v>
      </c>
      <c r="HY246" s="4">
        <v>100.11750000000001</v>
      </c>
      <c r="HZ246" s="4">
        <v>100.11750000000001</v>
      </c>
      <c r="IA246" s="4">
        <v>100.11750000000001</v>
      </c>
      <c r="IB246" s="4">
        <v>100.11750000000001</v>
      </c>
      <c r="IC246" s="4">
        <v>100.11750000000001</v>
      </c>
      <c r="ID246" s="4">
        <v>100.11750000000001</v>
      </c>
      <c r="IE246" s="4">
        <v>100.11750000000001</v>
      </c>
      <c r="IF246" s="4">
        <v>100.11750000000001</v>
      </c>
      <c r="IG246" s="4">
        <v>100.11750000000001</v>
      </c>
      <c r="IH246" s="4">
        <v>100.1429</v>
      </c>
      <c r="II246" s="4">
        <v>100.1429</v>
      </c>
      <c r="IJ246" s="28">
        <v>100.1429</v>
      </c>
    </row>
    <row r="247" spans="1:244" s="94" customFormat="1" ht="11.1" customHeight="1" x14ac:dyDescent="0.2">
      <c r="A247" s="95" t="s">
        <v>4475</v>
      </c>
      <c r="B247"/>
      <c r="C247" t="s">
        <v>5696</v>
      </c>
      <c r="D247" s="46" t="s">
        <v>5369</v>
      </c>
      <c r="E247" s="58"/>
      <c r="F247" s="34"/>
      <c r="G247" s="34"/>
      <c r="H247" s="34"/>
      <c r="I247" s="34" t="str">
        <f>IF(LEFT($J$1,1)="1",VLOOKUP($A247,PPI_IPI_PGA_PGAI!$A:$I,2,FALSE),IF(LEFT($J$1,1)="2",VLOOKUP($A247,PPI_IPI_PGA_PGAI!$A:$I,3,FALSE),IF(LEFT($J$1,1)="3",VLOOKUP($A247,PPI_IPI_PGA_PGAI!$A:$I,4,FALSE),VLOOKUP($A247,PPI_IPI_PGA_PGAI!$A:$I,5,FALSE))))</f>
        <v>Reparatur und Instandhaltung von Fahrzeugen a. n. g.</v>
      </c>
      <c r="J247" s="34"/>
      <c r="K247" s="34"/>
      <c r="L247" s="34"/>
      <c r="M247" s="34"/>
      <c r="N247" s="191"/>
      <c r="O247" s="5">
        <v>4.6399999999999997E-2</v>
      </c>
      <c r="P247" s="153" t="s">
        <v>5719</v>
      </c>
      <c r="Q247" s="153" t="s">
        <v>5719</v>
      </c>
      <c r="R247" s="153" t="s">
        <v>5719</v>
      </c>
      <c r="S247" s="153" t="s">
        <v>5719</v>
      </c>
      <c r="T247" s="153" t="s">
        <v>5719</v>
      </c>
      <c r="U247" s="153" t="s">
        <v>5719</v>
      </c>
      <c r="V247" s="153" t="s">
        <v>5719</v>
      </c>
      <c r="W247" s="153" t="s">
        <v>5719</v>
      </c>
      <c r="X247" s="153" t="s">
        <v>5719</v>
      </c>
      <c r="Y247" s="153" t="s">
        <v>5719</v>
      </c>
      <c r="Z247" s="153" t="s">
        <v>5719</v>
      </c>
      <c r="AA247" s="153" t="s">
        <v>5719</v>
      </c>
      <c r="AB247" s="153" t="s">
        <v>5719</v>
      </c>
      <c r="AC247" s="153" t="s">
        <v>5719</v>
      </c>
      <c r="AD247" s="153" t="s">
        <v>5719</v>
      </c>
      <c r="AE247" s="153" t="s">
        <v>5719</v>
      </c>
      <c r="AF247" s="153" t="s">
        <v>5719</v>
      </c>
      <c r="AG247" s="153" t="s">
        <v>5719</v>
      </c>
      <c r="AH247" s="153" t="s">
        <v>5719</v>
      </c>
      <c r="AI247" s="153" t="s">
        <v>5719</v>
      </c>
      <c r="AJ247" s="153" t="s">
        <v>5719</v>
      </c>
      <c r="AK247" s="153" t="s">
        <v>5719</v>
      </c>
      <c r="AL247" s="153" t="s">
        <v>5719</v>
      </c>
      <c r="AM247" s="153" t="s">
        <v>5719</v>
      </c>
      <c r="AN247" s="153" t="s">
        <v>5719</v>
      </c>
      <c r="AO247" s="153" t="s">
        <v>5719</v>
      </c>
      <c r="AP247" s="153" t="s">
        <v>5719</v>
      </c>
      <c r="AQ247" s="153" t="s">
        <v>5719</v>
      </c>
      <c r="AR247" s="153" t="s">
        <v>5719</v>
      </c>
      <c r="AS247" s="153" t="s">
        <v>5719</v>
      </c>
      <c r="AT247" s="153" t="s">
        <v>5719</v>
      </c>
      <c r="AU247" s="153" t="s">
        <v>5719</v>
      </c>
      <c r="AV247" s="153" t="s">
        <v>5719</v>
      </c>
      <c r="AW247" s="153" t="s">
        <v>5719</v>
      </c>
      <c r="AX247" s="153" t="s">
        <v>5719</v>
      </c>
      <c r="AY247" s="153" t="s">
        <v>5719</v>
      </c>
      <c r="AZ247" s="153" t="s">
        <v>5719</v>
      </c>
      <c r="BA247" s="153" t="s">
        <v>5719</v>
      </c>
      <c r="BB247" s="153" t="s">
        <v>5719</v>
      </c>
      <c r="BC247" s="153" t="s">
        <v>5719</v>
      </c>
      <c r="BD247" s="153" t="s">
        <v>5719</v>
      </c>
      <c r="BE247" s="153" t="s">
        <v>5719</v>
      </c>
      <c r="BF247" s="153" t="s">
        <v>5719</v>
      </c>
      <c r="BG247" s="153" t="s">
        <v>5719</v>
      </c>
      <c r="BH247" s="153" t="s">
        <v>5719</v>
      </c>
      <c r="BI247" s="153" t="s">
        <v>5719</v>
      </c>
      <c r="BJ247" s="153" t="s">
        <v>5719</v>
      </c>
      <c r="BK247" s="153" t="s">
        <v>5719</v>
      </c>
      <c r="BL247" s="153" t="s">
        <v>5719</v>
      </c>
      <c r="BM247" s="153" t="s">
        <v>5719</v>
      </c>
      <c r="BN247" s="153" t="s">
        <v>5719</v>
      </c>
      <c r="BO247" s="153" t="s">
        <v>5719</v>
      </c>
      <c r="BP247" s="153" t="s">
        <v>5719</v>
      </c>
      <c r="BQ247" s="153" t="s">
        <v>5719</v>
      </c>
      <c r="BR247" s="153" t="s">
        <v>5719</v>
      </c>
      <c r="BS247" s="153" t="s">
        <v>5719</v>
      </c>
      <c r="BT247" s="153" t="s">
        <v>5719</v>
      </c>
      <c r="BU247" s="153" t="s">
        <v>5719</v>
      </c>
      <c r="BV247" s="153" t="s">
        <v>5719</v>
      </c>
      <c r="BW247" s="153" t="s">
        <v>5719</v>
      </c>
      <c r="BX247" s="153" t="s">
        <v>5719</v>
      </c>
      <c r="BY247" s="153" t="s">
        <v>5719</v>
      </c>
      <c r="BZ247" s="153" t="s">
        <v>5719</v>
      </c>
      <c r="CA247" s="153" t="s">
        <v>5719</v>
      </c>
      <c r="CB247" s="153" t="s">
        <v>5719</v>
      </c>
      <c r="CC247" s="153" t="s">
        <v>5719</v>
      </c>
      <c r="CD247" s="153" t="s">
        <v>5719</v>
      </c>
      <c r="CE247" s="153" t="s">
        <v>5719</v>
      </c>
      <c r="CF247" s="153" t="s">
        <v>5719</v>
      </c>
      <c r="CG247" s="153" t="s">
        <v>5719</v>
      </c>
      <c r="CH247" s="153" t="s">
        <v>5719</v>
      </c>
      <c r="CI247" s="153" t="s">
        <v>5719</v>
      </c>
      <c r="CJ247" s="153" t="s">
        <v>5719</v>
      </c>
      <c r="CK247" s="153" t="s">
        <v>5719</v>
      </c>
      <c r="CL247" s="153" t="s">
        <v>5719</v>
      </c>
      <c r="CM247" s="153" t="s">
        <v>5719</v>
      </c>
      <c r="CN247" s="153" t="s">
        <v>5719</v>
      </c>
      <c r="CO247" s="153" t="s">
        <v>5719</v>
      </c>
      <c r="CP247" s="153" t="s">
        <v>5719</v>
      </c>
      <c r="CQ247" s="153" t="s">
        <v>5719</v>
      </c>
      <c r="CR247" s="153" t="s">
        <v>5719</v>
      </c>
      <c r="CS247" s="153" t="s">
        <v>5719</v>
      </c>
      <c r="CT247" s="153" t="s">
        <v>5719</v>
      </c>
      <c r="CU247" s="153" t="s">
        <v>5719</v>
      </c>
      <c r="CV247" s="153" t="s">
        <v>5719</v>
      </c>
      <c r="CW247" s="153" t="s">
        <v>5719</v>
      </c>
      <c r="CX247" s="153" t="s">
        <v>5719</v>
      </c>
      <c r="CY247" s="153" t="s">
        <v>5719</v>
      </c>
      <c r="CZ247" s="153" t="s">
        <v>5719</v>
      </c>
      <c r="DA247" s="153" t="s">
        <v>5719</v>
      </c>
      <c r="DB247" s="153" t="s">
        <v>5719</v>
      </c>
      <c r="DC247" s="153" t="s">
        <v>5719</v>
      </c>
      <c r="DD247" s="153" t="s">
        <v>5719</v>
      </c>
      <c r="DE247" s="153" t="s">
        <v>5719</v>
      </c>
      <c r="DF247" s="153" t="s">
        <v>5719</v>
      </c>
      <c r="DG247" s="153" t="s">
        <v>5719</v>
      </c>
      <c r="DH247" s="153" t="s">
        <v>5719</v>
      </c>
      <c r="DI247" s="153" t="s">
        <v>5719</v>
      </c>
      <c r="DJ247" s="153" t="s">
        <v>5719</v>
      </c>
      <c r="DK247" s="153" t="s">
        <v>5719</v>
      </c>
      <c r="DL247" s="153" t="s">
        <v>5719</v>
      </c>
      <c r="DM247" s="153" t="s">
        <v>5719</v>
      </c>
      <c r="DN247" s="153" t="s">
        <v>5719</v>
      </c>
      <c r="DO247" s="153" t="s">
        <v>5719</v>
      </c>
      <c r="DP247" s="153" t="s">
        <v>5719</v>
      </c>
      <c r="DQ247" s="153" t="s">
        <v>5719</v>
      </c>
      <c r="DR247" s="153" t="s">
        <v>5719</v>
      </c>
      <c r="DS247" s="153" t="s">
        <v>5719</v>
      </c>
      <c r="DT247" s="153" t="s">
        <v>5719</v>
      </c>
      <c r="DU247" s="153" t="s">
        <v>5719</v>
      </c>
      <c r="DV247" s="153" t="s">
        <v>5719</v>
      </c>
      <c r="DW247" s="153" t="s">
        <v>5719</v>
      </c>
      <c r="DX247" s="153" t="s">
        <v>5719</v>
      </c>
      <c r="DY247" s="153" t="s">
        <v>5719</v>
      </c>
      <c r="DZ247" s="153" t="s">
        <v>5719</v>
      </c>
      <c r="EA247" s="153" t="s">
        <v>5719</v>
      </c>
      <c r="EB247" s="153" t="s">
        <v>5719</v>
      </c>
      <c r="EC247" s="153" t="s">
        <v>5719</v>
      </c>
      <c r="ED247" s="153" t="s">
        <v>5719</v>
      </c>
      <c r="EE247" s="153" t="s">
        <v>5719</v>
      </c>
      <c r="EF247" s="153" t="s">
        <v>5719</v>
      </c>
      <c r="EG247" s="153" t="s">
        <v>5719</v>
      </c>
      <c r="EH247" s="153" t="s">
        <v>5719</v>
      </c>
      <c r="EI247" s="153" t="s">
        <v>5719</v>
      </c>
      <c r="EJ247" s="153" t="s">
        <v>5719</v>
      </c>
      <c r="EK247" s="153" t="s">
        <v>5719</v>
      </c>
      <c r="EL247" s="153" t="s">
        <v>5719</v>
      </c>
      <c r="EM247" s="153" t="s">
        <v>5719</v>
      </c>
      <c r="EN247" s="153" t="s">
        <v>5719</v>
      </c>
      <c r="EO247" s="153" t="s">
        <v>5719</v>
      </c>
      <c r="EP247" s="153" t="s">
        <v>5719</v>
      </c>
      <c r="EQ247" s="153" t="s">
        <v>5719</v>
      </c>
      <c r="ER247" s="153" t="s">
        <v>5719</v>
      </c>
      <c r="ES247" s="153" t="s">
        <v>5719</v>
      </c>
      <c r="ET247" s="153" t="s">
        <v>5719</v>
      </c>
      <c r="EU247" s="153" t="s">
        <v>5719</v>
      </c>
      <c r="EV247" s="153" t="s">
        <v>5719</v>
      </c>
      <c r="EW247" s="153" t="s">
        <v>5719</v>
      </c>
      <c r="EX247" s="153" t="s">
        <v>5719</v>
      </c>
      <c r="EY247" s="153" t="s">
        <v>5719</v>
      </c>
      <c r="EZ247" s="153" t="s">
        <v>5719</v>
      </c>
      <c r="FA247" s="153" t="s">
        <v>5719</v>
      </c>
      <c r="FB247" s="153" t="s">
        <v>5719</v>
      </c>
      <c r="FC247" s="153" t="s">
        <v>5719</v>
      </c>
      <c r="FD247" s="153" t="s">
        <v>5719</v>
      </c>
      <c r="FE247" s="153" t="s">
        <v>5719</v>
      </c>
      <c r="FF247" s="153" t="s">
        <v>5719</v>
      </c>
      <c r="FG247" s="153" t="s">
        <v>5719</v>
      </c>
      <c r="FH247" s="153" t="s">
        <v>5719</v>
      </c>
      <c r="FI247" s="153" t="s">
        <v>5719</v>
      </c>
      <c r="FJ247" s="153" t="s">
        <v>5719</v>
      </c>
      <c r="FK247" s="153" t="s">
        <v>5719</v>
      </c>
      <c r="FL247" s="153" t="s">
        <v>5719</v>
      </c>
      <c r="FM247" s="153" t="s">
        <v>5719</v>
      </c>
      <c r="FN247" s="153" t="s">
        <v>5719</v>
      </c>
      <c r="FO247" s="153" t="s">
        <v>5719</v>
      </c>
      <c r="FP247" s="153" t="s">
        <v>5719</v>
      </c>
      <c r="FQ247" s="153" t="s">
        <v>5719</v>
      </c>
      <c r="FR247" s="153" t="s">
        <v>5719</v>
      </c>
      <c r="FS247" s="153" t="s">
        <v>5719</v>
      </c>
      <c r="FT247" s="153" t="s">
        <v>5719</v>
      </c>
      <c r="FU247" s="153" t="s">
        <v>5719</v>
      </c>
      <c r="FV247" s="153" t="s">
        <v>5719</v>
      </c>
      <c r="FW247" s="153" t="s">
        <v>5719</v>
      </c>
      <c r="FX247" s="153" t="s">
        <v>5719</v>
      </c>
      <c r="FY247" s="153" t="s">
        <v>5719</v>
      </c>
      <c r="FZ247" s="153" t="s">
        <v>5719</v>
      </c>
      <c r="GA247" s="153" t="s">
        <v>5719</v>
      </c>
      <c r="GB247" s="153" t="s">
        <v>5719</v>
      </c>
      <c r="GC247" s="153" t="s">
        <v>5719</v>
      </c>
      <c r="GD247" s="153" t="s">
        <v>5719</v>
      </c>
      <c r="GE247" s="153" t="s">
        <v>5719</v>
      </c>
      <c r="GF247" s="153" t="s">
        <v>5719</v>
      </c>
      <c r="GG247" s="153" t="s">
        <v>5719</v>
      </c>
      <c r="GH247" s="153" t="s">
        <v>5719</v>
      </c>
      <c r="GI247" s="153" t="s">
        <v>5719</v>
      </c>
      <c r="GJ247" s="153" t="s">
        <v>5719</v>
      </c>
      <c r="GK247" s="153" t="s">
        <v>5719</v>
      </c>
      <c r="GL247" s="153" t="s">
        <v>5719</v>
      </c>
      <c r="GM247" s="153" t="s">
        <v>5719</v>
      </c>
      <c r="GN247" s="153" t="s">
        <v>5719</v>
      </c>
      <c r="GO247" s="153" t="s">
        <v>5719</v>
      </c>
      <c r="GP247" s="153" t="s">
        <v>5719</v>
      </c>
      <c r="GQ247" s="153" t="s">
        <v>5719</v>
      </c>
      <c r="GR247" s="153" t="s">
        <v>5719</v>
      </c>
      <c r="GS247" s="153" t="s">
        <v>5719</v>
      </c>
      <c r="GT247" s="153" t="s">
        <v>5719</v>
      </c>
      <c r="GU247" s="153" t="s">
        <v>5719</v>
      </c>
      <c r="GV247" s="153" t="s">
        <v>5719</v>
      </c>
      <c r="GW247" s="153" t="s">
        <v>5719</v>
      </c>
      <c r="GX247" s="153" t="s">
        <v>5719</v>
      </c>
      <c r="GY247" s="153" t="s">
        <v>5719</v>
      </c>
      <c r="GZ247" s="153" t="s">
        <v>5719</v>
      </c>
      <c r="HA247" s="153" t="s">
        <v>5719</v>
      </c>
      <c r="HB247" s="153" t="s">
        <v>5719</v>
      </c>
      <c r="HC247" s="153" t="s">
        <v>5719</v>
      </c>
      <c r="HD247" s="153" t="s">
        <v>5719</v>
      </c>
      <c r="HE247" s="153" t="s">
        <v>5719</v>
      </c>
      <c r="HF247" s="153" t="s">
        <v>5719</v>
      </c>
      <c r="HG247" s="153" t="s">
        <v>5719</v>
      </c>
      <c r="HH247" s="153" t="s">
        <v>5719</v>
      </c>
      <c r="HI247" s="153" t="s">
        <v>5719</v>
      </c>
      <c r="HJ247" s="153" t="s">
        <v>5719</v>
      </c>
      <c r="HK247" s="153" t="s">
        <v>5719</v>
      </c>
      <c r="HL247" s="153" t="s">
        <v>5719</v>
      </c>
      <c r="HM247" s="153" t="s">
        <v>5719</v>
      </c>
      <c r="HN247" s="153" t="s">
        <v>5719</v>
      </c>
      <c r="HO247" s="153" t="s">
        <v>5719</v>
      </c>
      <c r="HP247" s="153" t="s">
        <v>5719</v>
      </c>
      <c r="HQ247" s="153" t="s">
        <v>5719</v>
      </c>
      <c r="HR247" s="153" t="s">
        <v>5719</v>
      </c>
      <c r="HS247" s="167">
        <v>100</v>
      </c>
      <c r="HT247" s="22">
        <v>100</v>
      </c>
      <c r="HU247" s="4">
        <v>100</v>
      </c>
      <c r="HV247" s="4">
        <v>100.85339999999999</v>
      </c>
      <c r="HW247" s="4">
        <v>100.85339999999999</v>
      </c>
      <c r="HX247" s="4">
        <v>100.85339999999999</v>
      </c>
      <c r="HY247" s="4">
        <v>100.85339999999999</v>
      </c>
      <c r="HZ247" s="4">
        <v>100.85339999999999</v>
      </c>
      <c r="IA247" s="4">
        <v>100.85339999999999</v>
      </c>
      <c r="IB247" s="4">
        <v>100.4918</v>
      </c>
      <c r="IC247" s="4">
        <v>100.4918</v>
      </c>
      <c r="ID247" s="4">
        <v>100.4918</v>
      </c>
      <c r="IE247" s="4">
        <v>100.4918</v>
      </c>
      <c r="IF247" s="4">
        <v>100.4918</v>
      </c>
      <c r="IG247" s="4">
        <v>100.4918</v>
      </c>
      <c r="IH247" s="4">
        <v>100.4918</v>
      </c>
      <c r="II247" s="4">
        <v>100.4918</v>
      </c>
      <c r="IJ247" s="28">
        <v>100.4918</v>
      </c>
    </row>
    <row r="248" spans="1:244" s="94" customFormat="1" ht="11.1" customHeight="1" x14ac:dyDescent="0.2">
      <c r="A248" s="95" t="s">
        <v>2463</v>
      </c>
      <c r="B248"/>
      <c r="C248" t="s">
        <v>5697</v>
      </c>
      <c r="D248" s="44" t="s">
        <v>143</v>
      </c>
      <c r="E248" s="58"/>
      <c r="F248" s="35" t="str">
        <f>IF(LEFT($J$1,1)="1",VLOOKUP($A248,PPI_IPI_PGA_PGAI!$A:$I,2,FALSE),IF(LEFT($J$1,1)="2",VLOOKUP($A248,PPI_IPI_PGA_PGAI!$A:$I,3,FALSE),IF(LEFT($J$1,1)="3",VLOOKUP($A248,PPI_IPI_PGA_PGAI!$A:$I,4,FALSE),VLOOKUP($A248,PPI_IPI_PGA_PGAI!$A:$I,5,FALSE))))</f>
        <v>Energieversorgung (Elektrizität und Gas)</v>
      </c>
      <c r="G248" s="35"/>
      <c r="H248" s="35"/>
      <c r="I248" s="35"/>
      <c r="J248" s="35"/>
      <c r="K248" s="35"/>
      <c r="L248" s="35"/>
      <c r="M248" s="35"/>
      <c r="N248" s="184"/>
      <c r="O248" s="179">
        <v>3.2092000000000001</v>
      </c>
      <c r="P248" s="149">
        <v>95.138099999999994</v>
      </c>
      <c r="Q248" s="149">
        <v>95.138099999999994</v>
      </c>
      <c r="R248" s="149">
        <v>95.172300000000007</v>
      </c>
      <c r="S248" s="149">
        <v>95.172300000000007</v>
      </c>
      <c r="T248" s="149">
        <v>95.197199999999995</v>
      </c>
      <c r="U248" s="149">
        <v>93.805199999999999</v>
      </c>
      <c r="V248" s="149">
        <v>93.440399999999997</v>
      </c>
      <c r="W248" s="149">
        <v>93.439499999999995</v>
      </c>
      <c r="X248" s="149">
        <v>93.267399999999995</v>
      </c>
      <c r="Y248" s="149">
        <v>93.331100000000006</v>
      </c>
      <c r="Z248" s="149">
        <v>93.218000000000004</v>
      </c>
      <c r="AA248" s="149">
        <v>93.217299999999994</v>
      </c>
      <c r="AB248" s="149">
        <v>93.217299999999994</v>
      </c>
      <c r="AC248" s="149">
        <v>93.217299999999994</v>
      </c>
      <c r="AD248" s="149">
        <v>93.217299999999994</v>
      </c>
      <c r="AE248" s="149">
        <v>93.217299999999994</v>
      </c>
      <c r="AF248" s="149">
        <v>93.217299999999994</v>
      </c>
      <c r="AG248" s="149">
        <v>93.774799999999999</v>
      </c>
      <c r="AH248" s="149">
        <v>93.748999999999995</v>
      </c>
      <c r="AI248" s="149">
        <v>91.246600000000001</v>
      </c>
      <c r="AJ248" s="149">
        <v>91.2958</v>
      </c>
      <c r="AK248" s="149">
        <v>91.1143</v>
      </c>
      <c r="AL248" s="149">
        <v>91.000699999999995</v>
      </c>
      <c r="AM248" s="149">
        <v>90.969700000000003</v>
      </c>
      <c r="AN248" s="149">
        <v>90.974400000000003</v>
      </c>
      <c r="AO248" s="149">
        <v>90.983500000000006</v>
      </c>
      <c r="AP248" s="149">
        <v>90.996499999999997</v>
      </c>
      <c r="AQ248" s="149">
        <v>91.010499999999993</v>
      </c>
      <c r="AR248" s="149">
        <v>91.020700000000005</v>
      </c>
      <c r="AS248" s="149">
        <v>91.771500000000003</v>
      </c>
      <c r="AT248" s="149">
        <v>92.503799999999998</v>
      </c>
      <c r="AU248" s="149">
        <v>92.588200000000001</v>
      </c>
      <c r="AV248" s="149">
        <v>92.940299999999993</v>
      </c>
      <c r="AW248" s="149">
        <v>93.410600000000002</v>
      </c>
      <c r="AX248" s="149">
        <v>93.410600000000002</v>
      </c>
      <c r="AY248" s="149">
        <v>93.410600000000002</v>
      </c>
      <c r="AZ248" s="149">
        <v>93.410600000000002</v>
      </c>
      <c r="BA248" s="149">
        <v>93.410600000000002</v>
      </c>
      <c r="BB248" s="149">
        <v>93.5989</v>
      </c>
      <c r="BC248" s="149">
        <v>93.5989</v>
      </c>
      <c r="BD248" s="149">
        <v>93.5989</v>
      </c>
      <c r="BE248" s="149">
        <v>95.208699999999993</v>
      </c>
      <c r="BF248" s="149">
        <v>94.950900000000004</v>
      </c>
      <c r="BG248" s="149">
        <v>94.950900000000004</v>
      </c>
      <c r="BH248" s="149">
        <v>94.350300000000004</v>
      </c>
      <c r="BI248" s="149">
        <v>93.484899999999996</v>
      </c>
      <c r="BJ248" s="149">
        <v>93.484899999999996</v>
      </c>
      <c r="BK248" s="149">
        <v>93.374700000000004</v>
      </c>
      <c r="BL248" s="149">
        <v>93.374700000000004</v>
      </c>
      <c r="BM248" s="149">
        <v>93.337599999999995</v>
      </c>
      <c r="BN248" s="149">
        <v>93.286000000000001</v>
      </c>
      <c r="BO248" s="149">
        <v>93.286000000000001</v>
      </c>
      <c r="BP248" s="149">
        <v>93.286000000000001</v>
      </c>
      <c r="BQ248" s="149">
        <v>92.270099999999999</v>
      </c>
      <c r="BR248" s="149">
        <v>92.241500000000002</v>
      </c>
      <c r="BS248" s="149">
        <v>92.128500000000003</v>
      </c>
      <c r="BT248" s="149">
        <v>94.0655</v>
      </c>
      <c r="BU248" s="149">
        <v>93.940799999999996</v>
      </c>
      <c r="BV248" s="149">
        <v>93.996099999999998</v>
      </c>
      <c r="BW248" s="149">
        <v>94.182199999999995</v>
      </c>
      <c r="BX248" s="149">
        <v>94.332599999999999</v>
      </c>
      <c r="BY248" s="149">
        <v>94.332599999999999</v>
      </c>
      <c r="BZ248" s="149">
        <v>94.332599999999999</v>
      </c>
      <c r="CA248" s="149">
        <v>94.332599999999999</v>
      </c>
      <c r="CB248" s="149">
        <v>94.389099999999999</v>
      </c>
      <c r="CC248" s="149">
        <v>97.361199999999997</v>
      </c>
      <c r="CD248" s="149">
        <v>97.838099999999997</v>
      </c>
      <c r="CE248" s="149">
        <v>97.959299999999999</v>
      </c>
      <c r="CF248" s="149">
        <v>97.178700000000006</v>
      </c>
      <c r="CG248" s="149">
        <v>96.966800000000006</v>
      </c>
      <c r="CH248" s="149">
        <v>96.966800000000006</v>
      </c>
      <c r="CI248" s="149">
        <v>95.980999999999995</v>
      </c>
      <c r="CJ248" s="149">
        <v>96.644000000000005</v>
      </c>
      <c r="CK248" s="149">
        <v>96.404399999999995</v>
      </c>
      <c r="CL248" s="149">
        <v>95.675700000000006</v>
      </c>
      <c r="CM248" s="149">
        <v>95.892899999999997</v>
      </c>
      <c r="CN248" s="149">
        <v>95.892899999999997</v>
      </c>
      <c r="CO248" s="149">
        <v>94.0886</v>
      </c>
      <c r="CP248" s="149">
        <v>94.0886</v>
      </c>
      <c r="CQ248" s="149">
        <v>94.0886</v>
      </c>
      <c r="CR248" s="149">
        <v>95.667900000000003</v>
      </c>
      <c r="CS248" s="149">
        <v>96.755300000000005</v>
      </c>
      <c r="CT248" s="149">
        <v>96.755300000000005</v>
      </c>
      <c r="CU248" s="149">
        <v>96.755300000000005</v>
      </c>
      <c r="CV248" s="149">
        <v>96.759500000000003</v>
      </c>
      <c r="CW248" s="149">
        <v>96.759500000000003</v>
      </c>
      <c r="CX248" s="149">
        <v>96.759500000000003</v>
      </c>
      <c r="CY248" s="149">
        <v>96.759500000000003</v>
      </c>
      <c r="CZ248" s="149">
        <v>96.759500000000003</v>
      </c>
      <c r="DA248" s="149">
        <v>98.146100000000004</v>
      </c>
      <c r="DB248" s="149">
        <v>98.449200000000005</v>
      </c>
      <c r="DC248" s="149">
        <v>98.449200000000005</v>
      </c>
      <c r="DD248" s="149">
        <v>99.518500000000003</v>
      </c>
      <c r="DE248" s="149">
        <v>99.819100000000006</v>
      </c>
      <c r="DF248" s="149">
        <v>99.819100000000006</v>
      </c>
      <c r="DG248" s="149">
        <v>99.819100000000006</v>
      </c>
      <c r="DH248" s="149">
        <v>99.819100000000006</v>
      </c>
      <c r="DI248" s="149">
        <v>99.819100000000006</v>
      </c>
      <c r="DJ248" s="149">
        <v>99.819100000000006</v>
      </c>
      <c r="DK248" s="149">
        <v>100.0615</v>
      </c>
      <c r="DL248" s="149">
        <v>100.0615</v>
      </c>
      <c r="DM248" s="149">
        <v>100.1909</v>
      </c>
      <c r="DN248" s="149">
        <v>100.2182</v>
      </c>
      <c r="DO248" s="149">
        <v>100.2182</v>
      </c>
      <c r="DP248" s="149">
        <v>99.900099999999995</v>
      </c>
      <c r="DQ248" s="149">
        <v>100.7577</v>
      </c>
      <c r="DR248" s="149">
        <v>100.7577</v>
      </c>
      <c r="DS248" s="149">
        <v>100.7577</v>
      </c>
      <c r="DT248" s="149">
        <v>100.7577</v>
      </c>
      <c r="DU248" s="149">
        <v>100.7577</v>
      </c>
      <c r="DV248" s="149">
        <v>100.9483</v>
      </c>
      <c r="DW248" s="149">
        <v>100.9483</v>
      </c>
      <c r="DX248" s="149">
        <v>100.9483</v>
      </c>
      <c r="DY248" s="149">
        <v>100.7685</v>
      </c>
      <c r="DZ248" s="149">
        <v>100.7685</v>
      </c>
      <c r="EA248" s="149">
        <v>100.7685</v>
      </c>
      <c r="EB248" s="149">
        <v>99.890199999999993</v>
      </c>
      <c r="EC248" s="149">
        <v>99.822299999999998</v>
      </c>
      <c r="ED248" s="149">
        <v>99.822299999999998</v>
      </c>
      <c r="EE248" s="149">
        <v>99.827299999999994</v>
      </c>
      <c r="EF248" s="149">
        <v>99.827299999999994</v>
      </c>
      <c r="EG248" s="149">
        <v>99.815399999999997</v>
      </c>
      <c r="EH248" s="149">
        <v>99.815399999999997</v>
      </c>
      <c r="EI248" s="149">
        <v>99.815399999999997</v>
      </c>
      <c r="EJ248" s="149">
        <v>99.815399999999997</v>
      </c>
      <c r="EK248" s="149">
        <v>99.807699999999997</v>
      </c>
      <c r="EL248" s="149">
        <v>99.942800000000005</v>
      </c>
      <c r="EM248" s="149">
        <v>99.942800000000005</v>
      </c>
      <c r="EN248" s="149">
        <v>100.53749999999999</v>
      </c>
      <c r="EO248" s="149">
        <v>100.5552</v>
      </c>
      <c r="EP248" s="149">
        <v>100.5585</v>
      </c>
      <c r="EQ248" s="149">
        <v>101.0287</v>
      </c>
      <c r="ER248" s="149">
        <v>101.0775</v>
      </c>
      <c r="ES248" s="149">
        <v>101.0775</v>
      </c>
      <c r="ET248" s="149">
        <v>101.07689999999999</v>
      </c>
      <c r="EU248" s="149">
        <v>101.07689999999999</v>
      </c>
      <c r="EV248" s="149">
        <v>101.07689999999999</v>
      </c>
      <c r="EW248" s="149">
        <v>100.95950000000001</v>
      </c>
      <c r="EX248" s="149">
        <v>100.95950000000001</v>
      </c>
      <c r="EY248" s="149">
        <v>100.95950000000001</v>
      </c>
      <c r="EZ248" s="149">
        <v>103.19199999999999</v>
      </c>
      <c r="FA248" s="149">
        <v>101.89109999999999</v>
      </c>
      <c r="FB248" s="149">
        <v>101.8085</v>
      </c>
      <c r="FC248" s="149">
        <v>101.5766</v>
      </c>
      <c r="FD248" s="149">
        <v>101.5766</v>
      </c>
      <c r="FE248" s="149">
        <v>101.4562</v>
      </c>
      <c r="FF248" s="149">
        <v>101.4076</v>
      </c>
      <c r="FG248" s="149">
        <v>101.4076</v>
      </c>
      <c r="FH248" s="149">
        <v>101.2452</v>
      </c>
      <c r="FI248" s="149">
        <v>100.2655</v>
      </c>
      <c r="FJ248" s="149">
        <v>100.1746</v>
      </c>
      <c r="FK248" s="149">
        <v>100.1746</v>
      </c>
      <c r="FL248" s="149">
        <v>100.8968</v>
      </c>
      <c r="FM248" s="149">
        <v>100.7427</v>
      </c>
      <c r="FN248" s="149">
        <v>100.7427</v>
      </c>
      <c r="FO248" s="149">
        <v>100.54940000000001</v>
      </c>
      <c r="FP248" s="149">
        <v>100.54940000000001</v>
      </c>
      <c r="FQ248" s="149">
        <v>100.5038</v>
      </c>
      <c r="FR248" s="149">
        <v>100.39960000000001</v>
      </c>
      <c r="FS248" s="149">
        <v>100.39960000000001</v>
      </c>
      <c r="FT248" s="149">
        <v>100.39960000000001</v>
      </c>
      <c r="FU248" s="149">
        <v>99.782799999999995</v>
      </c>
      <c r="FV248" s="149">
        <v>99.782799999999995</v>
      </c>
      <c r="FW248" s="149">
        <v>99.782799999999995</v>
      </c>
      <c r="FX248" s="149">
        <v>99.405900000000003</v>
      </c>
      <c r="FY248" s="149">
        <v>98.478300000000004</v>
      </c>
      <c r="FZ248" s="149">
        <v>98.478300000000004</v>
      </c>
      <c r="GA248" s="149">
        <v>98.633200000000002</v>
      </c>
      <c r="GB248" s="149">
        <v>98.808099999999996</v>
      </c>
      <c r="GC248" s="149">
        <v>98.808099999999996</v>
      </c>
      <c r="GD248" s="149">
        <v>98.808099999999996</v>
      </c>
      <c r="GE248" s="149">
        <v>98.808099999999996</v>
      </c>
      <c r="GF248" s="149">
        <v>98.808099999999996</v>
      </c>
      <c r="GG248" s="149">
        <v>98.994200000000006</v>
      </c>
      <c r="GH248" s="149">
        <v>98.994200000000006</v>
      </c>
      <c r="GI248" s="149">
        <v>98.994200000000006</v>
      </c>
      <c r="GJ248" s="149">
        <v>101.3623</v>
      </c>
      <c r="GK248" s="149">
        <v>100.85809999999999</v>
      </c>
      <c r="GL248" s="149">
        <v>100.85809999999999</v>
      </c>
      <c r="GM248" s="149">
        <v>100.85809999999999</v>
      </c>
      <c r="GN248" s="149">
        <v>100.85809999999999</v>
      </c>
      <c r="GO248" s="149">
        <v>100.85809999999999</v>
      </c>
      <c r="GP248" s="149">
        <v>100.983</v>
      </c>
      <c r="GQ248" s="149">
        <v>100.983</v>
      </c>
      <c r="GR248" s="149">
        <v>100.983</v>
      </c>
      <c r="GS248" s="149">
        <v>102.22790000000001</v>
      </c>
      <c r="GT248" s="149">
        <v>102.22790000000001</v>
      </c>
      <c r="GU248" s="149">
        <v>102.22790000000001</v>
      </c>
      <c r="GV248" s="149">
        <v>103.074</v>
      </c>
      <c r="GW248" s="149">
        <v>102.9243</v>
      </c>
      <c r="GX248" s="149">
        <v>102.9243</v>
      </c>
      <c r="GY248" s="149">
        <v>102.788</v>
      </c>
      <c r="GZ248" s="149">
        <v>102.788</v>
      </c>
      <c r="HA248" s="149">
        <v>102.788</v>
      </c>
      <c r="HB248" s="149">
        <v>102.73180000000001</v>
      </c>
      <c r="HC248" s="149">
        <v>102.73180000000001</v>
      </c>
      <c r="HD248" s="149">
        <v>102.73180000000001</v>
      </c>
      <c r="HE248" s="149">
        <v>102.0772</v>
      </c>
      <c r="HF248" s="149">
        <v>102.0772</v>
      </c>
      <c r="HG248" s="149">
        <v>102.0772</v>
      </c>
      <c r="HH248" s="149">
        <v>100.8584</v>
      </c>
      <c r="HI248" s="149">
        <v>100.9997</v>
      </c>
      <c r="HJ248" s="149">
        <v>100.9997</v>
      </c>
      <c r="HK248" s="149">
        <v>100.8758</v>
      </c>
      <c r="HL248" s="149">
        <v>100.685</v>
      </c>
      <c r="HM248" s="149">
        <v>100.685</v>
      </c>
      <c r="HN248" s="149">
        <v>100.6421</v>
      </c>
      <c r="HO248" s="149">
        <v>100.6421</v>
      </c>
      <c r="HP248" s="149">
        <v>100.6421</v>
      </c>
      <c r="HQ248" s="149">
        <v>100</v>
      </c>
      <c r="HR248" s="149">
        <v>100</v>
      </c>
      <c r="HS248" s="194">
        <v>100</v>
      </c>
      <c r="HT248" s="149">
        <v>100.1833</v>
      </c>
      <c r="HU248" s="203">
        <v>100.45829999999999</v>
      </c>
      <c r="HV248" s="203">
        <v>100.5008</v>
      </c>
      <c r="HW248" s="203">
        <v>100.3584</v>
      </c>
      <c r="HX248" s="203">
        <v>100.3584</v>
      </c>
      <c r="HY248" s="203">
        <v>100.3584</v>
      </c>
      <c r="HZ248" s="203">
        <v>100.4392</v>
      </c>
      <c r="IA248" s="203">
        <v>100.4392</v>
      </c>
      <c r="IB248" s="203">
        <v>100.4392</v>
      </c>
      <c r="IC248" s="203">
        <v>102.8296</v>
      </c>
      <c r="ID248" s="203">
        <v>103.4683</v>
      </c>
      <c r="IE248" s="203">
        <v>103.4683</v>
      </c>
      <c r="IF248" s="203">
        <v>110.09269999999999</v>
      </c>
      <c r="IG248" s="203">
        <v>111.5004</v>
      </c>
      <c r="IH248" s="203">
        <v>111.9298</v>
      </c>
      <c r="II248" s="203">
        <v>112.0099</v>
      </c>
      <c r="IJ248" s="207">
        <v>113.1944</v>
      </c>
    </row>
    <row r="249" spans="1:244" s="94" customFormat="1" ht="11.1" customHeight="1" x14ac:dyDescent="0.2">
      <c r="A249" s="95" t="s">
        <v>2464</v>
      </c>
      <c r="B249"/>
      <c r="C249" t="s">
        <v>5697</v>
      </c>
      <c r="D249" s="46" t="s">
        <v>5370</v>
      </c>
      <c r="E249" s="58"/>
      <c r="F249" s="59"/>
      <c r="G249" s="34" t="str">
        <f>IF(LEFT($J$1,1)="1",VLOOKUP($A249,PPI_IPI_PGA_PGAI!$A:$I,2,FALSE),IF(LEFT($J$1,1)="2",VLOOKUP($A249,PPI_IPI_PGA_PGAI!$A:$I,3,FALSE),IF(LEFT($J$1,1)="3",VLOOKUP($A249,PPI_IPI_PGA_PGAI!$A:$I,4,FALSE),VLOOKUP($A249,PPI_IPI_PGA_PGAI!$A:$I,5,FALSE))))</f>
        <v>Energieversorgung</v>
      </c>
      <c r="H249" s="34"/>
      <c r="I249" s="34"/>
      <c r="J249" s="34"/>
      <c r="K249" s="34"/>
      <c r="L249" s="34"/>
      <c r="M249" s="34"/>
      <c r="N249" s="185"/>
      <c r="O249" s="5">
        <v>3.2092000000000001</v>
      </c>
      <c r="P249" s="22">
        <v>95.138099999999994</v>
      </c>
      <c r="Q249" s="22">
        <v>95.138099999999994</v>
      </c>
      <c r="R249" s="22">
        <v>95.172300000000007</v>
      </c>
      <c r="S249" s="22">
        <v>95.172300000000007</v>
      </c>
      <c r="T249" s="22">
        <v>95.197199999999995</v>
      </c>
      <c r="U249" s="22">
        <v>93.805199999999999</v>
      </c>
      <c r="V249" s="22">
        <v>93.440399999999997</v>
      </c>
      <c r="W249" s="22">
        <v>93.439499999999995</v>
      </c>
      <c r="X249" s="22">
        <v>93.267399999999995</v>
      </c>
      <c r="Y249" s="22">
        <v>93.331100000000006</v>
      </c>
      <c r="Z249" s="22">
        <v>93.218000000000004</v>
      </c>
      <c r="AA249" s="22">
        <v>93.217299999999994</v>
      </c>
      <c r="AB249" s="22">
        <v>93.217299999999994</v>
      </c>
      <c r="AC249" s="22">
        <v>93.217299999999994</v>
      </c>
      <c r="AD249" s="22">
        <v>93.217299999999994</v>
      </c>
      <c r="AE249" s="22">
        <v>93.217299999999994</v>
      </c>
      <c r="AF249" s="22">
        <v>93.217299999999994</v>
      </c>
      <c r="AG249" s="22">
        <v>93.774799999999999</v>
      </c>
      <c r="AH249" s="22">
        <v>93.748999999999995</v>
      </c>
      <c r="AI249" s="22">
        <v>91.246600000000001</v>
      </c>
      <c r="AJ249" s="22">
        <v>91.2958</v>
      </c>
      <c r="AK249" s="22">
        <v>91.1143</v>
      </c>
      <c r="AL249" s="22">
        <v>91.000699999999995</v>
      </c>
      <c r="AM249" s="22">
        <v>90.969700000000003</v>
      </c>
      <c r="AN249" s="22">
        <v>90.974400000000003</v>
      </c>
      <c r="AO249" s="22">
        <v>90.983500000000006</v>
      </c>
      <c r="AP249" s="22">
        <v>90.996499999999997</v>
      </c>
      <c r="AQ249" s="22">
        <v>91.010499999999993</v>
      </c>
      <c r="AR249" s="22">
        <v>91.020700000000005</v>
      </c>
      <c r="AS249" s="22">
        <v>91.771500000000003</v>
      </c>
      <c r="AT249" s="22">
        <v>92.503799999999998</v>
      </c>
      <c r="AU249" s="22">
        <v>92.588200000000001</v>
      </c>
      <c r="AV249" s="22">
        <v>92.940299999999993</v>
      </c>
      <c r="AW249" s="22">
        <v>93.410600000000002</v>
      </c>
      <c r="AX249" s="22">
        <v>93.410600000000002</v>
      </c>
      <c r="AY249" s="22">
        <v>93.410600000000002</v>
      </c>
      <c r="AZ249" s="22">
        <v>93.410600000000002</v>
      </c>
      <c r="BA249" s="22">
        <v>93.410600000000002</v>
      </c>
      <c r="BB249" s="22">
        <v>93.5989</v>
      </c>
      <c r="BC249" s="22">
        <v>93.5989</v>
      </c>
      <c r="BD249" s="22">
        <v>93.5989</v>
      </c>
      <c r="BE249" s="22">
        <v>95.208699999999993</v>
      </c>
      <c r="BF249" s="22">
        <v>94.950900000000004</v>
      </c>
      <c r="BG249" s="22">
        <v>94.950900000000004</v>
      </c>
      <c r="BH249" s="22">
        <v>94.350300000000004</v>
      </c>
      <c r="BI249" s="22">
        <v>93.484899999999996</v>
      </c>
      <c r="BJ249" s="22">
        <v>93.484899999999996</v>
      </c>
      <c r="BK249" s="22">
        <v>93.374700000000004</v>
      </c>
      <c r="BL249" s="22">
        <v>93.374700000000004</v>
      </c>
      <c r="BM249" s="22">
        <v>93.337599999999995</v>
      </c>
      <c r="BN249" s="22">
        <v>93.286000000000001</v>
      </c>
      <c r="BO249" s="22">
        <v>93.286000000000001</v>
      </c>
      <c r="BP249" s="22">
        <v>93.286000000000001</v>
      </c>
      <c r="BQ249" s="22">
        <v>92.270099999999999</v>
      </c>
      <c r="BR249" s="22">
        <v>92.241500000000002</v>
      </c>
      <c r="BS249" s="22">
        <v>92.128500000000003</v>
      </c>
      <c r="BT249" s="22">
        <v>94.0655</v>
      </c>
      <c r="BU249" s="22">
        <v>93.940799999999996</v>
      </c>
      <c r="BV249" s="22">
        <v>93.996099999999998</v>
      </c>
      <c r="BW249" s="22">
        <v>94.182199999999995</v>
      </c>
      <c r="BX249" s="22">
        <v>94.332599999999999</v>
      </c>
      <c r="BY249" s="22">
        <v>94.332599999999999</v>
      </c>
      <c r="BZ249" s="22">
        <v>94.332599999999999</v>
      </c>
      <c r="CA249" s="22">
        <v>94.332599999999999</v>
      </c>
      <c r="CB249" s="22">
        <v>94.389099999999999</v>
      </c>
      <c r="CC249" s="22">
        <v>97.361199999999997</v>
      </c>
      <c r="CD249" s="22">
        <v>97.838099999999997</v>
      </c>
      <c r="CE249" s="22">
        <v>97.959299999999999</v>
      </c>
      <c r="CF249" s="22">
        <v>97.178700000000006</v>
      </c>
      <c r="CG249" s="22">
        <v>96.966800000000006</v>
      </c>
      <c r="CH249" s="22">
        <v>96.966800000000006</v>
      </c>
      <c r="CI249" s="22">
        <v>95.980999999999995</v>
      </c>
      <c r="CJ249" s="22">
        <v>96.644000000000005</v>
      </c>
      <c r="CK249" s="22">
        <v>96.404399999999995</v>
      </c>
      <c r="CL249" s="22">
        <v>95.675700000000006</v>
      </c>
      <c r="CM249" s="22">
        <v>95.892899999999997</v>
      </c>
      <c r="CN249" s="22">
        <v>95.892899999999997</v>
      </c>
      <c r="CO249" s="22">
        <v>94.0886</v>
      </c>
      <c r="CP249" s="22">
        <v>94.0886</v>
      </c>
      <c r="CQ249" s="22">
        <v>94.0886</v>
      </c>
      <c r="CR249" s="22">
        <v>95.667900000000003</v>
      </c>
      <c r="CS249" s="22">
        <v>96.755300000000005</v>
      </c>
      <c r="CT249" s="22">
        <v>96.755300000000005</v>
      </c>
      <c r="CU249" s="22">
        <v>96.755300000000005</v>
      </c>
      <c r="CV249" s="22">
        <v>96.759500000000003</v>
      </c>
      <c r="CW249" s="22">
        <v>96.759500000000003</v>
      </c>
      <c r="CX249" s="22">
        <v>96.759500000000003</v>
      </c>
      <c r="CY249" s="22">
        <v>96.759500000000003</v>
      </c>
      <c r="CZ249" s="22">
        <v>96.759500000000003</v>
      </c>
      <c r="DA249" s="22">
        <v>98.146100000000004</v>
      </c>
      <c r="DB249" s="22">
        <v>98.449200000000005</v>
      </c>
      <c r="DC249" s="22">
        <v>98.449200000000005</v>
      </c>
      <c r="DD249" s="22">
        <v>99.518500000000003</v>
      </c>
      <c r="DE249" s="22">
        <v>99.819100000000006</v>
      </c>
      <c r="DF249" s="22">
        <v>99.819100000000006</v>
      </c>
      <c r="DG249" s="22">
        <v>99.819100000000006</v>
      </c>
      <c r="DH249" s="22">
        <v>99.819100000000006</v>
      </c>
      <c r="DI249" s="22">
        <v>99.819100000000006</v>
      </c>
      <c r="DJ249" s="22">
        <v>99.819100000000006</v>
      </c>
      <c r="DK249" s="22">
        <v>100.0615</v>
      </c>
      <c r="DL249" s="22">
        <v>100.0615</v>
      </c>
      <c r="DM249" s="22">
        <v>100.1909</v>
      </c>
      <c r="DN249" s="22">
        <v>100.2182</v>
      </c>
      <c r="DO249" s="22">
        <v>100.2182</v>
      </c>
      <c r="DP249" s="22">
        <v>99.900099999999995</v>
      </c>
      <c r="DQ249" s="22">
        <v>100.7577</v>
      </c>
      <c r="DR249" s="22">
        <v>100.7577</v>
      </c>
      <c r="DS249" s="22">
        <v>100.7577</v>
      </c>
      <c r="DT249" s="22">
        <v>100.7577</v>
      </c>
      <c r="DU249" s="22">
        <v>100.7577</v>
      </c>
      <c r="DV249" s="22">
        <v>100.9483</v>
      </c>
      <c r="DW249" s="22">
        <v>100.9483</v>
      </c>
      <c r="DX249" s="22">
        <v>100.9483</v>
      </c>
      <c r="DY249" s="22">
        <v>100.7685</v>
      </c>
      <c r="DZ249" s="22">
        <v>100.7685</v>
      </c>
      <c r="EA249" s="22">
        <v>100.7685</v>
      </c>
      <c r="EB249" s="22">
        <v>99.890199999999993</v>
      </c>
      <c r="EC249" s="22">
        <v>99.822299999999998</v>
      </c>
      <c r="ED249" s="22">
        <v>99.822299999999998</v>
      </c>
      <c r="EE249" s="22">
        <v>99.827299999999994</v>
      </c>
      <c r="EF249" s="22">
        <v>99.827299999999994</v>
      </c>
      <c r="EG249" s="22">
        <v>99.815399999999997</v>
      </c>
      <c r="EH249" s="22">
        <v>99.815399999999997</v>
      </c>
      <c r="EI249" s="22">
        <v>99.815399999999997</v>
      </c>
      <c r="EJ249" s="22">
        <v>99.815399999999997</v>
      </c>
      <c r="EK249" s="22">
        <v>99.807699999999997</v>
      </c>
      <c r="EL249" s="22">
        <v>99.942800000000005</v>
      </c>
      <c r="EM249" s="22">
        <v>99.942800000000005</v>
      </c>
      <c r="EN249" s="22">
        <v>100.53749999999999</v>
      </c>
      <c r="EO249" s="22">
        <v>100.5552</v>
      </c>
      <c r="EP249" s="22">
        <v>100.5585</v>
      </c>
      <c r="EQ249" s="22">
        <v>101.0287</v>
      </c>
      <c r="ER249" s="22">
        <v>101.0775</v>
      </c>
      <c r="ES249" s="22">
        <v>101.0775</v>
      </c>
      <c r="ET249" s="22">
        <v>101.07689999999999</v>
      </c>
      <c r="EU249" s="22">
        <v>101.07689999999999</v>
      </c>
      <c r="EV249" s="22">
        <v>101.07689999999999</v>
      </c>
      <c r="EW249" s="22">
        <v>100.95950000000001</v>
      </c>
      <c r="EX249" s="22">
        <v>100.95950000000001</v>
      </c>
      <c r="EY249" s="22">
        <v>100.95950000000001</v>
      </c>
      <c r="EZ249" s="22">
        <v>103.19199999999999</v>
      </c>
      <c r="FA249" s="22">
        <v>101.89109999999999</v>
      </c>
      <c r="FB249" s="22">
        <v>101.8085</v>
      </c>
      <c r="FC249" s="22">
        <v>101.5766</v>
      </c>
      <c r="FD249" s="22">
        <v>101.5766</v>
      </c>
      <c r="FE249" s="22">
        <v>101.4562</v>
      </c>
      <c r="FF249" s="22">
        <v>101.4076</v>
      </c>
      <c r="FG249" s="22">
        <v>101.4076</v>
      </c>
      <c r="FH249" s="22">
        <v>101.2452</v>
      </c>
      <c r="FI249" s="22">
        <v>100.2655</v>
      </c>
      <c r="FJ249" s="22">
        <v>100.1746</v>
      </c>
      <c r="FK249" s="22">
        <v>100.1746</v>
      </c>
      <c r="FL249" s="22">
        <v>100.8968</v>
      </c>
      <c r="FM249" s="22">
        <v>100.7427</v>
      </c>
      <c r="FN249" s="22">
        <v>100.7427</v>
      </c>
      <c r="FO249" s="22">
        <v>100.54940000000001</v>
      </c>
      <c r="FP249" s="22">
        <v>100.54940000000001</v>
      </c>
      <c r="FQ249" s="22">
        <v>100.5038</v>
      </c>
      <c r="FR249" s="22">
        <v>100.39960000000001</v>
      </c>
      <c r="FS249" s="22">
        <v>100.39960000000001</v>
      </c>
      <c r="FT249" s="22">
        <v>100.39960000000001</v>
      </c>
      <c r="FU249" s="22">
        <v>99.782799999999995</v>
      </c>
      <c r="FV249" s="22">
        <v>99.782799999999995</v>
      </c>
      <c r="FW249" s="22">
        <v>99.782799999999995</v>
      </c>
      <c r="FX249" s="22">
        <v>99.405900000000003</v>
      </c>
      <c r="FY249" s="22">
        <v>98.478300000000004</v>
      </c>
      <c r="FZ249" s="22">
        <v>98.478300000000004</v>
      </c>
      <c r="GA249" s="22">
        <v>98.633200000000002</v>
      </c>
      <c r="GB249" s="22">
        <v>98.808099999999996</v>
      </c>
      <c r="GC249" s="22">
        <v>98.808099999999996</v>
      </c>
      <c r="GD249" s="22">
        <v>98.808099999999996</v>
      </c>
      <c r="GE249" s="22">
        <v>98.808099999999996</v>
      </c>
      <c r="GF249" s="22">
        <v>98.808099999999996</v>
      </c>
      <c r="GG249" s="22">
        <v>98.994200000000006</v>
      </c>
      <c r="GH249" s="22">
        <v>98.994200000000006</v>
      </c>
      <c r="GI249" s="22">
        <v>98.994200000000006</v>
      </c>
      <c r="GJ249" s="22">
        <v>101.3623</v>
      </c>
      <c r="GK249" s="22">
        <v>100.85809999999999</v>
      </c>
      <c r="GL249" s="22">
        <v>100.85809999999999</v>
      </c>
      <c r="GM249" s="22">
        <v>100.85809999999999</v>
      </c>
      <c r="GN249" s="22">
        <v>100.85809999999999</v>
      </c>
      <c r="GO249" s="22">
        <v>100.85809999999999</v>
      </c>
      <c r="GP249" s="22">
        <v>100.983</v>
      </c>
      <c r="GQ249" s="22">
        <v>100.983</v>
      </c>
      <c r="GR249" s="22">
        <v>100.983</v>
      </c>
      <c r="GS249" s="22">
        <v>102.22790000000001</v>
      </c>
      <c r="GT249" s="22">
        <v>102.22790000000001</v>
      </c>
      <c r="GU249" s="22">
        <v>102.22790000000001</v>
      </c>
      <c r="GV249" s="22">
        <v>103.074</v>
      </c>
      <c r="GW249" s="22">
        <v>102.9243</v>
      </c>
      <c r="GX249" s="22">
        <v>102.9243</v>
      </c>
      <c r="GY249" s="22">
        <v>102.788</v>
      </c>
      <c r="GZ249" s="22">
        <v>102.788</v>
      </c>
      <c r="HA249" s="22">
        <v>102.788</v>
      </c>
      <c r="HB249" s="22">
        <v>102.73180000000001</v>
      </c>
      <c r="HC249" s="22">
        <v>102.73180000000001</v>
      </c>
      <c r="HD249" s="22">
        <v>102.73180000000001</v>
      </c>
      <c r="HE249" s="22">
        <v>102.0772</v>
      </c>
      <c r="HF249" s="22">
        <v>102.0772</v>
      </c>
      <c r="HG249" s="22">
        <v>102.0772</v>
      </c>
      <c r="HH249" s="22">
        <v>100.8584</v>
      </c>
      <c r="HI249" s="22">
        <v>100.9997</v>
      </c>
      <c r="HJ249" s="22">
        <v>100.9997</v>
      </c>
      <c r="HK249" s="22">
        <v>100.8758</v>
      </c>
      <c r="HL249" s="22">
        <v>100.685</v>
      </c>
      <c r="HM249" s="22">
        <v>100.685</v>
      </c>
      <c r="HN249" s="22">
        <v>100.6421</v>
      </c>
      <c r="HO249" s="22">
        <v>100.6421</v>
      </c>
      <c r="HP249" s="22">
        <v>100.6421</v>
      </c>
      <c r="HQ249" s="22">
        <v>100</v>
      </c>
      <c r="HR249" s="22">
        <v>100</v>
      </c>
      <c r="HS249" s="167">
        <v>100</v>
      </c>
      <c r="HT249" s="22">
        <v>100.1833</v>
      </c>
      <c r="HU249" s="4">
        <v>100.45829999999999</v>
      </c>
      <c r="HV249" s="4">
        <v>100.5008</v>
      </c>
      <c r="HW249" s="4">
        <v>100.3584</v>
      </c>
      <c r="HX249" s="4">
        <v>100.3584</v>
      </c>
      <c r="HY249" s="4">
        <v>100.3584</v>
      </c>
      <c r="HZ249" s="4">
        <v>100.4392</v>
      </c>
      <c r="IA249" s="4">
        <v>100.4392</v>
      </c>
      <c r="IB249" s="4">
        <v>100.4392</v>
      </c>
      <c r="IC249" s="4">
        <v>102.8296</v>
      </c>
      <c r="ID249" s="4">
        <v>103.4683</v>
      </c>
      <c r="IE249" s="4">
        <v>103.4683</v>
      </c>
      <c r="IF249" s="4">
        <v>110.09269999999999</v>
      </c>
      <c r="IG249" s="4">
        <v>111.5004</v>
      </c>
      <c r="IH249" s="4">
        <v>111.9298</v>
      </c>
      <c r="II249" s="4">
        <v>112.0099</v>
      </c>
      <c r="IJ249" s="28">
        <v>113.1944</v>
      </c>
    </row>
    <row r="250" spans="1:244" s="94" customFormat="1" ht="11.1" customHeight="1" x14ac:dyDescent="0.2">
      <c r="A250" s="95" t="s">
        <v>2465</v>
      </c>
      <c r="B250"/>
      <c r="C250" t="s">
        <v>5698</v>
      </c>
      <c r="D250" s="46" t="s">
        <v>144</v>
      </c>
      <c r="E250" s="58"/>
      <c r="F250" s="59"/>
      <c r="G250" s="34"/>
      <c r="H250" s="34" t="str">
        <f>IF(LEFT($J$1,1)="1",VLOOKUP($A250,PPI_IPI_PGA_PGAI!$A:$I,2,FALSE),IF(LEFT($J$1,1)="2",VLOOKUP($A250,PPI_IPI_PGA_PGAI!$A:$I,3,FALSE),IF(LEFT($J$1,1)="3",VLOOKUP($A250,PPI_IPI_PGA_PGAI!$A:$I,4,FALSE),VLOOKUP($A250,PPI_IPI_PGA_PGAI!$A:$I,5,FALSE))))</f>
        <v>Elektrizität</v>
      </c>
      <c r="I250" s="34"/>
      <c r="J250" s="34"/>
      <c r="K250" s="34"/>
      <c r="L250" s="34"/>
      <c r="M250" s="34"/>
      <c r="N250" s="185"/>
      <c r="O250" s="5">
        <v>2.4861</v>
      </c>
      <c r="P250" s="22">
        <v>100.0081</v>
      </c>
      <c r="Q250" s="22">
        <v>100.0081</v>
      </c>
      <c r="R250" s="22">
        <v>100.0081</v>
      </c>
      <c r="S250" s="22">
        <v>100.0081</v>
      </c>
      <c r="T250" s="22">
        <v>100.0081</v>
      </c>
      <c r="U250" s="22">
        <v>98.366600000000005</v>
      </c>
      <c r="V250" s="22">
        <v>97.927800000000005</v>
      </c>
      <c r="W250" s="22">
        <v>97.927800000000005</v>
      </c>
      <c r="X250" s="22">
        <v>97.885900000000007</v>
      </c>
      <c r="Y250" s="22">
        <v>97.991600000000005</v>
      </c>
      <c r="Z250" s="22">
        <v>97.879400000000004</v>
      </c>
      <c r="AA250" s="22">
        <v>97.879400000000004</v>
      </c>
      <c r="AB250" s="22">
        <v>97.879400000000004</v>
      </c>
      <c r="AC250" s="22">
        <v>97.879400000000004</v>
      </c>
      <c r="AD250" s="22">
        <v>97.879400000000004</v>
      </c>
      <c r="AE250" s="22">
        <v>97.879400000000004</v>
      </c>
      <c r="AF250" s="22">
        <v>97.879400000000004</v>
      </c>
      <c r="AG250" s="22">
        <v>97.879400000000004</v>
      </c>
      <c r="AH250" s="22">
        <v>97.643000000000001</v>
      </c>
      <c r="AI250" s="22">
        <v>94.643100000000004</v>
      </c>
      <c r="AJ250" s="22">
        <v>94.326499999999996</v>
      </c>
      <c r="AK250" s="22">
        <v>94.046199999999999</v>
      </c>
      <c r="AL250" s="22">
        <v>93.899000000000001</v>
      </c>
      <c r="AM250" s="22">
        <v>93.846699999999998</v>
      </c>
      <c r="AN250" s="22">
        <v>93.846699999999998</v>
      </c>
      <c r="AO250" s="22">
        <v>93.846699999999998</v>
      </c>
      <c r="AP250" s="22">
        <v>93.846699999999998</v>
      </c>
      <c r="AQ250" s="22">
        <v>93.846699999999998</v>
      </c>
      <c r="AR250" s="22">
        <v>93.846699999999998</v>
      </c>
      <c r="AS250" s="22">
        <v>93.846699999999998</v>
      </c>
      <c r="AT250" s="22">
        <v>93.846699999999998</v>
      </c>
      <c r="AU250" s="22">
        <v>93.846699999999998</v>
      </c>
      <c r="AV250" s="22">
        <v>93.722200000000001</v>
      </c>
      <c r="AW250" s="22">
        <v>94.2226</v>
      </c>
      <c r="AX250" s="22">
        <v>94.2226</v>
      </c>
      <c r="AY250" s="22">
        <v>94.2226</v>
      </c>
      <c r="AZ250" s="22">
        <v>94.2226</v>
      </c>
      <c r="BA250" s="22">
        <v>94.2226</v>
      </c>
      <c r="BB250" s="22">
        <v>94.2226</v>
      </c>
      <c r="BC250" s="22">
        <v>94.2226</v>
      </c>
      <c r="BD250" s="22">
        <v>94.2226</v>
      </c>
      <c r="BE250" s="22">
        <v>94.2226</v>
      </c>
      <c r="BF250" s="22">
        <v>93.8489</v>
      </c>
      <c r="BG250" s="22">
        <v>93.8489</v>
      </c>
      <c r="BH250" s="22">
        <v>93.382000000000005</v>
      </c>
      <c r="BI250" s="22">
        <v>92.3446</v>
      </c>
      <c r="BJ250" s="22">
        <v>92.3446</v>
      </c>
      <c r="BK250" s="22">
        <v>92.290199999999999</v>
      </c>
      <c r="BL250" s="22">
        <v>92.290199999999999</v>
      </c>
      <c r="BM250" s="22">
        <v>92.290199999999999</v>
      </c>
      <c r="BN250" s="22">
        <v>92.290199999999999</v>
      </c>
      <c r="BO250" s="22">
        <v>92.290199999999999</v>
      </c>
      <c r="BP250" s="22">
        <v>92.290199999999999</v>
      </c>
      <c r="BQ250" s="22">
        <v>91.392200000000003</v>
      </c>
      <c r="BR250" s="22">
        <v>91.357799999999997</v>
      </c>
      <c r="BS250" s="22">
        <v>91.222200000000001</v>
      </c>
      <c r="BT250" s="22">
        <v>91.53</v>
      </c>
      <c r="BU250" s="22">
        <v>91.380700000000004</v>
      </c>
      <c r="BV250" s="22">
        <v>91.380700000000004</v>
      </c>
      <c r="BW250" s="22">
        <v>91.380700000000004</v>
      </c>
      <c r="BX250" s="22">
        <v>91.380700000000004</v>
      </c>
      <c r="BY250" s="22">
        <v>91.380700000000004</v>
      </c>
      <c r="BZ250" s="22">
        <v>91.380700000000004</v>
      </c>
      <c r="CA250" s="22">
        <v>91.380700000000004</v>
      </c>
      <c r="CB250" s="22">
        <v>91.401899999999998</v>
      </c>
      <c r="CC250" s="22">
        <v>92.999600000000001</v>
      </c>
      <c r="CD250" s="22">
        <v>93.123400000000004</v>
      </c>
      <c r="CE250" s="22">
        <v>93.123400000000004</v>
      </c>
      <c r="CF250" s="22">
        <v>93.123400000000004</v>
      </c>
      <c r="CG250" s="22">
        <v>93.382900000000006</v>
      </c>
      <c r="CH250" s="22">
        <v>93.382900000000006</v>
      </c>
      <c r="CI250" s="22">
        <v>93.382900000000006</v>
      </c>
      <c r="CJ250" s="22">
        <v>94.280199999999994</v>
      </c>
      <c r="CK250" s="22">
        <v>94.241200000000006</v>
      </c>
      <c r="CL250" s="22">
        <v>94.241200000000006</v>
      </c>
      <c r="CM250" s="22">
        <v>94.501499999999993</v>
      </c>
      <c r="CN250" s="22">
        <v>94.501499999999993</v>
      </c>
      <c r="CO250" s="22">
        <v>94.960800000000006</v>
      </c>
      <c r="CP250" s="22">
        <v>94.960800000000006</v>
      </c>
      <c r="CQ250" s="22">
        <v>94.960800000000006</v>
      </c>
      <c r="CR250" s="22">
        <v>95.882400000000004</v>
      </c>
      <c r="CS250" s="22">
        <v>97.185699999999997</v>
      </c>
      <c r="CT250" s="22">
        <v>97.185699999999997</v>
      </c>
      <c r="CU250" s="22">
        <v>97.185699999999997</v>
      </c>
      <c r="CV250" s="22">
        <v>97.185699999999997</v>
      </c>
      <c r="CW250" s="22">
        <v>97.185699999999997</v>
      </c>
      <c r="CX250" s="22">
        <v>97.185699999999997</v>
      </c>
      <c r="CY250" s="22">
        <v>97.185699999999997</v>
      </c>
      <c r="CZ250" s="22">
        <v>97.185699999999997</v>
      </c>
      <c r="DA250" s="22">
        <v>97.747900000000001</v>
      </c>
      <c r="DB250" s="22">
        <v>97.747900000000001</v>
      </c>
      <c r="DC250" s="22">
        <v>97.747900000000001</v>
      </c>
      <c r="DD250" s="22">
        <v>99.152500000000003</v>
      </c>
      <c r="DE250" s="22">
        <v>99.540700000000001</v>
      </c>
      <c r="DF250" s="22">
        <v>99.540700000000001</v>
      </c>
      <c r="DG250" s="22">
        <v>99.540700000000001</v>
      </c>
      <c r="DH250" s="22">
        <v>99.540700000000001</v>
      </c>
      <c r="DI250" s="22">
        <v>99.540700000000001</v>
      </c>
      <c r="DJ250" s="22">
        <v>99.540700000000001</v>
      </c>
      <c r="DK250" s="22">
        <v>99.540700000000001</v>
      </c>
      <c r="DL250" s="22">
        <v>99.540700000000001</v>
      </c>
      <c r="DM250" s="22">
        <v>99.103099999999998</v>
      </c>
      <c r="DN250" s="22">
        <v>99.103099999999998</v>
      </c>
      <c r="DO250" s="22">
        <v>99.103099999999998</v>
      </c>
      <c r="DP250" s="22">
        <v>97.728499999999997</v>
      </c>
      <c r="DQ250" s="22">
        <v>98.835800000000006</v>
      </c>
      <c r="DR250" s="22">
        <v>98.835800000000006</v>
      </c>
      <c r="DS250" s="22">
        <v>98.835800000000006</v>
      </c>
      <c r="DT250" s="22">
        <v>98.835800000000006</v>
      </c>
      <c r="DU250" s="22">
        <v>98.835800000000006</v>
      </c>
      <c r="DV250" s="22">
        <v>98.835800000000006</v>
      </c>
      <c r="DW250" s="22">
        <v>98.835800000000006</v>
      </c>
      <c r="DX250" s="22">
        <v>98.835800000000006</v>
      </c>
      <c r="DY250" s="22">
        <v>98.515100000000004</v>
      </c>
      <c r="DZ250" s="22">
        <v>98.515100000000004</v>
      </c>
      <c r="EA250" s="22">
        <v>98.515100000000004</v>
      </c>
      <c r="EB250" s="22">
        <v>97.711799999999997</v>
      </c>
      <c r="EC250" s="22">
        <v>97.623999999999995</v>
      </c>
      <c r="ED250" s="22">
        <v>97.623999999999995</v>
      </c>
      <c r="EE250" s="22">
        <v>97.623999999999995</v>
      </c>
      <c r="EF250" s="22">
        <v>97.623999999999995</v>
      </c>
      <c r="EG250" s="22">
        <v>97.623999999999995</v>
      </c>
      <c r="EH250" s="22">
        <v>97.623999999999995</v>
      </c>
      <c r="EI250" s="22">
        <v>97.623999999999995</v>
      </c>
      <c r="EJ250" s="22">
        <v>97.623999999999995</v>
      </c>
      <c r="EK250" s="22">
        <v>97.669200000000004</v>
      </c>
      <c r="EL250" s="22">
        <v>97.669200000000004</v>
      </c>
      <c r="EM250" s="22">
        <v>97.669200000000004</v>
      </c>
      <c r="EN250" s="22">
        <v>98.361000000000004</v>
      </c>
      <c r="EO250" s="22">
        <v>98.383899999999997</v>
      </c>
      <c r="EP250" s="22">
        <v>98.383899999999997</v>
      </c>
      <c r="EQ250" s="22">
        <v>98.383899999999997</v>
      </c>
      <c r="ER250" s="22">
        <v>98.383899999999997</v>
      </c>
      <c r="ES250" s="22">
        <v>98.383899999999997</v>
      </c>
      <c r="ET250" s="22">
        <v>98.383899999999997</v>
      </c>
      <c r="EU250" s="22">
        <v>98.383899999999997</v>
      </c>
      <c r="EV250" s="22">
        <v>98.383899999999997</v>
      </c>
      <c r="EW250" s="22">
        <v>98.385800000000003</v>
      </c>
      <c r="EX250" s="22">
        <v>98.385800000000003</v>
      </c>
      <c r="EY250" s="22">
        <v>98.385800000000003</v>
      </c>
      <c r="EZ250" s="22">
        <v>101.5966</v>
      </c>
      <c r="FA250" s="22">
        <v>100.97029999999999</v>
      </c>
      <c r="FB250" s="22">
        <v>100.97029999999999</v>
      </c>
      <c r="FC250" s="22">
        <v>100.97029999999999</v>
      </c>
      <c r="FD250" s="22">
        <v>100.97029999999999</v>
      </c>
      <c r="FE250" s="22">
        <v>100.97029999999999</v>
      </c>
      <c r="FF250" s="22">
        <v>100.97029999999999</v>
      </c>
      <c r="FG250" s="22">
        <v>100.97029999999999</v>
      </c>
      <c r="FH250" s="22">
        <v>100.97029999999999</v>
      </c>
      <c r="FI250" s="22">
        <v>100.8771</v>
      </c>
      <c r="FJ250" s="22">
        <v>100.8771</v>
      </c>
      <c r="FK250" s="22">
        <v>100.8771</v>
      </c>
      <c r="FL250" s="22">
        <v>100.89279999999999</v>
      </c>
      <c r="FM250" s="22">
        <v>100.6978</v>
      </c>
      <c r="FN250" s="22">
        <v>100.6978</v>
      </c>
      <c r="FO250" s="22">
        <v>100.6978</v>
      </c>
      <c r="FP250" s="22">
        <v>100.6978</v>
      </c>
      <c r="FQ250" s="22">
        <v>100.6978</v>
      </c>
      <c r="FR250" s="22">
        <v>100.6978</v>
      </c>
      <c r="FS250" s="22">
        <v>100.6978</v>
      </c>
      <c r="FT250" s="22">
        <v>100.6978</v>
      </c>
      <c r="FU250" s="22">
        <v>100.7016</v>
      </c>
      <c r="FV250" s="22">
        <v>100.7016</v>
      </c>
      <c r="FW250" s="22">
        <v>100.7016</v>
      </c>
      <c r="FX250" s="22">
        <v>100.2295</v>
      </c>
      <c r="FY250" s="22">
        <v>99.051400000000001</v>
      </c>
      <c r="FZ250" s="22">
        <v>99.051400000000001</v>
      </c>
      <c r="GA250" s="22">
        <v>99.051400000000001</v>
      </c>
      <c r="GB250" s="22">
        <v>99.051400000000001</v>
      </c>
      <c r="GC250" s="22">
        <v>99.051400000000001</v>
      </c>
      <c r="GD250" s="22">
        <v>99.051400000000001</v>
      </c>
      <c r="GE250" s="22">
        <v>99.051400000000001</v>
      </c>
      <c r="GF250" s="22">
        <v>99.051400000000001</v>
      </c>
      <c r="GG250" s="22">
        <v>99.054199999999994</v>
      </c>
      <c r="GH250" s="22">
        <v>99.054199999999994</v>
      </c>
      <c r="GI250" s="22">
        <v>99.054199999999994</v>
      </c>
      <c r="GJ250" s="22">
        <v>100.83150000000001</v>
      </c>
      <c r="GK250" s="22">
        <v>100.19110000000001</v>
      </c>
      <c r="GL250" s="22">
        <v>100.19110000000001</v>
      </c>
      <c r="GM250" s="22">
        <v>100.19110000000001</v>
      </c>
      <c r="GN250" s="22">
        <v>100.19110000000001</v>
      </c>
      <c r="GO250" s="22">
        <v>100.19110000000001</v>
      </c>
      <c r="GP250" s="22">
        <v>100.19110000000001</v>
      </c>
      <c r="GQ250" s="22">
        <v>100.19110000000001</v>
      </c>
      <c r="GR250" s="22">
        <v>100.19110000000001</v>
      </c>
      <c r="GS250" s="22">
        <v>100.2098</v>
      </c>
      <c r="GT250" s="22">
        <v>100.2098</v>
      </c>
      <c r="GU250" s="22">
        <v>100.2098</v>
      </c>
      <c r="GV250" s="22">
        <v>100.8045</v>
      </c>
      <c r="GW250" s="22">
        <v>100.5853</v>
      </c>
      <c r="GX250" s="22">
        <v>100.5853</v>
      </c>
      <c r="GY250" s="22">
        <v>100.5853</v>
      </c>
      <c r="GZ250" s="22">
        <v>100.5853</v>
      </c>
      <c r="HA250" s="22">
        <v>100.5853</v>
      </c>
      <c r="HB250" s="22">
        <v>100.5853</v>
      </c>
      <c r="HC250" s="22">
        <v>100.5853</v>
      </c>
      <c r="HD250" s="22">
        <v>100.5853</v>
      </c>
      <c r="HE250" s="22">
        <v>100.5834</v>
      </c>
      <c r="HF250" s="22">
        <v>100.5834</v>
      </c>
      <c r="HG250" s="22">
        <v>100.5834</v>
      </c>
      <c r="HH250" s="22">
        <v>99.848200000000006</v>
      </c>
      <c r="HI250" s="22">
        <v>100.02760000000001</v>
      </c>
      <c r="HJ250" s="22">
        <v>100.02760000000001</v>
      </c>
      <c r="HK250" s="22">
        <v>100.02760000000001</v>
      </c>
      <c r="HL250" s="22">
        <v>100.02760000000001</v>
      </c>
      <c r="HM250" s="22">
        <v>100.02760000000001</v>
      </c>
      <c r="HN250" s="22">
        <v>100.02760000000001</v>
      </c>
      <c r="HO250" s="22">
        <v>100.02760000000001</v>
      </c>
      <c r="HP250" s="22">
        <v>100.02760000000001</v>
      </c>
      <c r="HQ250" s="22">
        <v>100</v>
      </c>
      <c r="HR250" s="22">
        <v>100</v>
      </c>
      <c r="HS250" s="167">
        <v>100</v>
      </c>
      <c r="HT250" s="22">
        <v>100.56059999999999</v>
      </c>
      <c r="HU250" s="4">
        <v>100.9156</v>
      </c>
      <c r="HV250" s="4">
        <v>100.9156</v>
      </c>
      <c r="HW250" s="4">
        <v>100.9156</v>
      </c>
      <c r="HX250" s="4">
        <v>100.9156</v>
      </c>
      <c r="HY250" s="4">
        <v>100.9156</v>
      </c>
      <c r="HZ250" s="4">
        <v>100.9156</v>
      </c>
      <c r="IA250" s="4">
        <v>100.9156</v>
      </c>
      <c r="IB250" s="4">
        <v>100.9156</v>
      </c>
      <c r="IC250" s="4">
        <v>100.9156</v>
      </c>
      <c r="ID250" s="4">
        <v>100.9156</v>
      </c>
      <c r="IE250" s="4">
        <v>100.9156</v>
      </c>
      <c r="IF250" s="4">
        <v>102.12520000000001</v>
      </c>
      <c r="IG250" s="4">
        <v>103.9954</v>
      </c>
      <c r="IH250" s="4">
        <v>103.9954</v>
      </c>
      <c r="II250" s="4">
        <v>103.9954</v>
      </c>
      <c r="IJ250" s="28">
        <v>103.9954</v>
      </c>
    </row>
    <row r="251" spans="1:244" s="94" customFormat="1" ht="11.1" customHeight="1" x14ac:dyDescent="0.2">
      <c r="A251" s="95" t="s">
        <v>2466</v>
      </c>
      <c r="B251"/>
      <c r="C251" t="s">
        <v>5699</v>
      </c>
      <c r="D251" s="46" t="s">
        <v>452</v>
      </c>
      <c r="E251" s="58"/>
      <c r="F251" s="59"/>
      <c r="G251" s="34"/>
      <c r="H251" s="34"/>
      <c r="I251" s="34" t="str">
        <f>IF(LEFT($J$1,1)="1",VLOOKUP($A251,PPI_IPI_PGA_PGAI!$A:$I,2,FALSE),IF(LEFT($J$1,1)="2",VLOOKUP($A251,PPI_IPI_PGA_PGAI!$A:$I,3,FALSE),IF(LEFT($J$1,1)="3",VLOOKUP($A251,PPI_IPI_PGA_PGAI!$A:$I,4,FALSE),VLOOKUP($A251,PPI_IPI_PGA_PGAI!$A:$I,5,FALSE))))</f>
        <v>Haushalte</v>
      </c>
      <c r="J251" s="34"/>
      <c r="K251" s="34"/>
      <c r="L251" s="34"/>
      <c r="M251" s="34"/>
      <c r="N251" s="185"/>
      <c r="O251" s="5">
        <v>1.0471999999999999</v>
      </c>
      <c r="P251" s="22">
        <v>87.869699999999995</v>
      </c>
      <c r="Q251" s="22">
        <v>87.869699999999995</v>
      </c>
      <c r="R251" s="22">
        <v>87.869699999999995</v>
      </c>
      <c r="S251" s="22">
        <v>87.869699999999995</v>
      </c>
      <c r="T251" s="22">
        <v>87.869699999999995</v>
      </c>
      <c r="U251" s="22">
        <v>86.703400000000002</v>
      </c>
      <c r="V251" s="22">
        <v>86.540999999999997</v>
      </c>
      <c r="W251" s="22">
        <v>86.540999999999997</v>
      </c>
      <c r="X251" s="22">
        <v>86.540999999999997</v>
      </c>
      <c r="Y251" s="22">
        <v>86.540999999999997</v>
      </c>
      <c r="Z251" s="22">
        <v>86.331699999999998</v>
      </c>
      <c r="AA251" s="22">
        <v>86.331699999999998</v>
      </c>
      <c r="AB251" s="22">
        <v>86.331699999999998</v>
      </c>
      <c r="AC251" s="22">
        <v>86.331699999999998</v>
      </c>
      <c r="AD251" s="22">
        <v>86.331699999999998</v>
      </c>
      <c r="AE251" s="22">
        <v>86.331699999999998</v>
      </c>
      <c r="AF251" s="22">
        <v>86.331699999999998</v>
      </c>
      <c r="AG251" s="22">
        <v>86.331699999999998</v>
      </c>
      <c r="AH251" s="22">
        <v>86.046499999999995</v>
      </c>
      <c r="AI251" s="22">
        <v>84.7286</v>
      </c>
      <c r="AJ251" s="22">
        <v>84.030900000000003</v>
      </c>
      <c r="AK251" s="22">
        <v>84.030900000000003</v>
      </c>
      <c r="AL251" s="22">
        <v>83.701800000000006</v>
      </c>
      <c r="AM251" s="22">
        <v>83.584299999999999</v>
      </c>
      <c r="AN251" s="22">
        <v>83.584299999999999</v>
      </c>
      <c r="AO251" s="22">
        <v>83.584299999999999</v>
      </c>
      <c r="AP251" s="22">
        <v>83.584299999999999</v>
      </c>
      <c r="AQ251" s="22">
        <v>83.584299999999999</v>
      </c>
      <c r="AR251" s="22">
        <v>83.584299999999999</v>
      </c>
      <c r="AS251" s="22">
        <v>83.584299999999999</v>
      </c>
      <c r="AT251" s="22">
        <v>83.584299999999999</v>
      </c>
      <c r="AU251" s="22">
        <v>83.584299999999999</v>
      </c>
      <c r="AV251" s="22">
        <v>83.492599999999996</v>
      </c>
      <c r="AW251" s="22">
        <v>83.492599999999996</v>
      </c>
      <c r="AX251" s="22">
        <v>83.492599999999996</v>
      </c>
      <c r="AY251" s="22">
        <v>83.492599999999996</v>
      </c>
      <c r="AZ251" s="22">
        <v>83.492599999999996</v>
      </c>
      <c r="BA251" s="22">
        <v>83.492599999999996</v>
      </c>
      <c r="BB251" s="22">
        <v>83.492599999999996</v>
      </c>
      <c r="BC251" s="22">
        <v>83.492599999999996</v>
      </c>
      <c r="BD251" s="22">
        <v>83.492599999999996</v>
      </c>
      <c r="BE251" s="22">
        <v>83.492599999999996</v>
      </c>
      <c r="BF251" s="22">
        <v>82.876499999999993</v>
      </c>
      <c r="BG251" s="22">
        <v>82.876499999999993</v>
      </c>
      <c r="BH251" s="22">
        <v>81.928799999999995</v>
      </c>
      <c r="BI251" s="22">
        <v>81.928799999999995</v>
      </c>
      <c r="BJ251" s="22">
        <v>81.928799999999995</v>
      </c>
      <c r="BK251" s="22">
        <v>81.959500000000006</v>
      </c>
      <c r="BL251" s="22">
        <v>81.959500000000006</v>
      </c>
      <c r="BM251" s="22">
        <v>81.959500000000006</v>
      </c>
      <c r="BN251" s="22">
        <v>81.959500000000006</v>
      </c>
      <c r="BO251" s="22">
        <v>81.959500000000006</v>
      </c>
      <c r="BP251" s="22">
        <v>81.959500000000006</v>
      </c>
      <c r="BQ251" s="22">
        <v>82.137699999999995</v>
      </c>
      <c r="BR251" s="22">
        <v>82.056100000000001</v>
      </c>
      <c r="BS251" s="22">
        <v>82.293499999999995</v>
      </c>
      <c r="BT251" s="22">
        <v>83.117400000000004</v>
      </c>
      <c r="BU251" s="22">
        <v>83.117400000000004</v>
      </c>
      <c r="BV251" s="22">
        <v>83.117400000000004</v>
      </c>
      <c r="BW251" s="22">
        <v>83.117400000000004</v>
      </c>
      <c r="BX251" s="22">
        <v>83.117400000000004</v>
      </c>
      <c r="BY251" s="22">
        <v>83.117400000000004</v>
      </c>
      <c r="BZ251" s="22">
        <v>83.117400000000004</v>
      </c>
      <c r="CA251" s="22">
        <v>83.117400000000004</v>
      </c>
      <c r="CB251" s="22">
        <v>83.162899999999993</v>
      </c>
      <c r="CC251" s="22">
        <v>84.789599999999993</v>
      </c>
      <c r="CD251" s="22">
        <v>85.015199999999993</v>
      </c>
      <c r="CE251" s="22">
        <v>85.015199999999993</v>
      </c>
      <c r="CF251" s="22">
        <v>85.015199999999993</v>
      </c>
      <c r="CG251" s="22">
        <v>85.015199999999993</v>
      </c>
      <c r="CH251" s="22">
        <v>85.015199999999993</v>
      </c>
      <c r="CI251" s="22">
        <v>85.015199999999993</v>
      </c>
      <c r="CJ251" s="22">
        <v>88.841999999999999</v>
      </c>
      <c r="CK251" s="22">
        <v>88.841999999999999</v>
      </c>
      <c r="CL251" s="22">
        <v>88.841999999999999</v>
      </c>
      <c r="CM251" s="22">
        <v>88.841999999999999</v>
      </c>
      <c r="CN251" s="22">
        <v>88.841999999999999</v>
      </c>
      <c r="CO251" s="22">
        <v>90.118200000000002</v>
      </c>
      <c r="CP251" s="22">
        <v>90.118200000000002</v>
      </c>
      <c r="CQ251" s="22">
        <v>90.118200000000002</v>
      </c>
      <c r="CR251" s="22">
        <v>92.226799999999997</v>
      </c>
      <c r="CS251" s="22">
        <v>92.226799999999997</v>
      </c>
      <c r="CT251" s="22">
        <v>92.226799999999997</v>
      </c>
      <c r="CU251" s="22">
        <v>92.226799999999997</v>
      </c>
      <c r="CV251" s="22">
        <v>92.226799999999997</v>
      </c>
      <c r="CW251" s="22">
        <v>92.226799999999997</v>
      </c>
      <c r="CX251" s="22">
        <v>92.226799999999997</v>
      </c>
      <c r="CY251" s="22">
        <v>92.226799999999997</v>
      </c>
      <c r="CZ251" s="22">
        <v>92.226799999999997</v>
      </c>
      <c r="DA251" s="22">
        <v>92.339299999999994</v>
      </c>
      <c r="DB251" s="22">
        <v>92.339299999999994</v>
      </c>
      <c r="DC251" s="22">
        <v>92.339299999999994</v>
      </c>
      <c r="DD251" s="22">
        <v>95.495400000000004</v>
      </c>
      <c r="DE251" s="22">
        <v>95.495400000000004</v>
      </c>
      <c r="DF251" s="22">
        <v>95.495400000000004</v>
      </c>
      <c r="DG251" s="22">
        <v>95.495400000000004</v>
      </c>
      <c r="DH251" s="22">
        <v>95.495400000000004</v>
      </c>
      <c r="DI251" s="22">
        <v>95.495400000000004</v>
      </c>
      <c r="DJ251" s="22">
        <v>95.495400000000004</v>
      </c>
      <c r="DK251" s="22">
        <v>95.495400000000004</v>
      </c>
      <c r="DL251" s="22">
        <v>95.495400000000004</v>
      </c>
      <c r="DM251" s="22">
        <v>94.885900000000007</v>
      </c>
      <c r="DN251" s="22">
        <v>94.885900000000007</v>
      </c>
      <c r="DO251" s="22">
        <v>94.885900000000007</v>
      </c>
      <c r="DP251" s="22">
        <v>92.433400000000006</v>
      </c>
      <c r="DQ251" s="22">
        <v>92.433400000000006</v>
      </c>
      <c r="DR251" s="22">
        <v>92.433400000000006</v>
      </c>
      <c r="DS251" s="22">
        <v>92.433400000000006</v>
      </c>
      <c r="DT251" s="22">
        <v>92.433400000000006</v>
      </c>
      <c r="DU251" s="22">
        <v>92.433400000000006</v>
      </c>
      <c r="DV251" s="22">
        <v>92.433400000000006</v>
      </c>
      <c r="DW251" s="22">
        <v>92.433400000000006</v>
      </c>
      <c r="DX251" s="22">
        <v>92.433400000000006</v>
      </c>
      <c r="DY251" s="22">
        <v>91.831299999999999</v>
      </c>
      <c r="DZ251" s="22">
        <v>91.831299999999999</v>
      </c>
      <c r="EA251" s="22">
        <v>91.831299999999999</v>
      </c>
      <c r="EB251" s="22">
        <v>91.134299999999996</v>
      </c>
      <c r="EC251" s="22">
        <v>91.134299999999996</v>
      </c>
      <c r="ED251" s="22">
        <v>91.134299999999996</v>
      </c>
      <c r="EE251" s="22">
        <v>91.134299999999996</v>
      </c>
      <c r="EF251" s="22">
        <v>91.134299999999996</v>
      </c>
      <c r="EG251" s="22">
        <v>91.134299999999996</v>
      </c>
      <c r="EH251" s="22">
        <v>91.134299999999996</v>
      </c>
      <c r="EI251" s="22">
        <v>91.134299999999996</v>
      </c>
      <c r="EJ251" s="22">
        <v>91.134299999999996</v>
      </c>
      <c r="EK251" s="22">
        <v>91.206199999999995</v>
      </c>
      <c r="EL251" s="22">
        <v>91.206199999999995</v>
      </c>
      <c r="EM251" s="22">
        <v>91.206199999999995</v>
      </c>
      <c r="EN251" s="22">
        <v>92.179699999999997</v>
      </c>
      <c r="EO251" s="22">
        <v>92.179699999999997</v>
      </c>
      <c r="EP251" s="22">
        <v>92.179699999999997</v>
      </c>
      <c r="EQ251" s="22">
        <v>92.179699999999997</v>
      </c>
      <c r="ER251" s="22">
        <v>92.179699999999997</v>
      </c>
      <c r="ES251" s="22">
        <v>92.179699999999997</v>
      </c>
      <c r="ET251" s="22">
        <v>92.179699999999997</v>
      </c>
      <c r="EU251" s="22">
        <v>92.179699999999997</v>
      </c>
      <c r="EV251" s="22">
        <v>92.179699999999997</v>
      </c>
      <c r="EW251" s="22">
        <v>92.190700000000007</v>
      </c>
      <c r="EX251" s="22">
        <v>92.190700000000007</v>
      </c>
      <c r="EY251" s="22">
        <v>92.190700000000007</v>
      </c>
      <c r="EZ251" s="22">
        <v>95.491500000000002</v>
      </c>
      <c r="FA251" s="22">
        <v>95.491500000000002</v>
      </c>
      <c r="FB251" s="22">
        <v>95.491500000000002</v>
      </c>
      <c r="FC251" s="22">
        <v>95.491500000000002</v>
      </c>
      <c r="FD251" s="22">
        <v>95.491500000000002</v>
      </c>
      <c r="FE251" s="22">
        <v>95.491500000000002</v>
      </c>
      <c r="FF251" s="22">
        <v>95.491500000000002</v>
      </c>
      <c r="FG251" s="22">
        <v>95.491500000000002</v>
      </c>
      <c r="FH251" s="22">
        <v>95.491500000000002</v>
      </c>
      <c r="FI251" s="22">
        <v>95.420100000000005</v>
      </c>
      <c r="FJ251" s="22">
        <v>95.420100000000005</v>
      </c>
      <c r="FK251" s="22">
        <v>95.420100000000005</v>
      </c>
      <c r="FL251" s="22">
        <v>95.891900000000007</v>
      </c>
      <c r="FM251" s="22">
        <v>95.946200000000005</v>
      </c>
      <c r="FN251" s="22">
        <v>95.946200000000005</v>
      </c>
      <c r="FO251" s="22">
        <v>95.946200000000005</v>
      </c>
      <c r="FP251" s="22">
        <v>95.946200000000005</v>
      </c>
      <c r="FQ251" s="22">
        <v>95.946200000000005</v>
      </c>
      <c r="FR251" s="22">
        <v>95.946200000000005</v>
      </c>
      <c r="FS251" s="22">
        <v>95.946200000000005</v>
      </c>
      <c r="FT251" s="22">
        <v>95.946200000000005</v>
      </c>
      <c r="FU251" s="22">
        <v>95.972999999999999</v>
      </c>
      <c r="FV251" s="22">
        <v>95.972999999999999</v>
      </c>
      <c r="FW251" s="22">
        <v>95.972999999999999</v>
      </c>
      <c r="FX251" s="22">
        <v>95.966899999999995</v>
      </c>
      <c r="FY251" s="22">
        <v>95.966899999999995</v>
      </c>
      <c r="FZ251" s="22">
        <v>95.966899999999995</v>
      </c>
      <c r="GA251" s="22">
        <v>95.966899999999995</v>
      </c>
      <c r="GB251" s="22">
        <v>95.966899999999995</v>
      </c>
      <c r="GC251" s="22">
        <v>95.966899999999995</v>
      </c>
      <c r="GD251" s="22">
        <v>95.966899999999995</v>
      </c>
      <c r="GE251" s="22">
        <v>95.966899999999995</v>
      </c>
      <c r="GF251" s="22">
        <v>95.966899999999995</v>
      </c>
      <c r="GG251" s="22">
        <v>95.968100000000007</v>
      </c>
      <c r="GH251" s="22">
        <v>95.968100000000007</v>
      </c>
      <c r="GI251" s="22">
        <v>95.968100000000007</v>
      </c>
      <c r="GJ251" s="22">
        <v>99.062100000000001</v>
      </c>
      <c r="GK251" s="22">
        <v>99.062100000000001</v>
      </c>
      <c r="GL251" s="22">
        <v>99.062100000000001</v>
      </c>
      <c r="GM251" s="22">
        <v>99.062100000000001</v>
      </c>
      <c r="GN251" s="22">
        <v>99.062100000000001</v>
      </c>
      <c r="GO251" s="22">
        <v>99.062100000000001</v>
      </c>
      <c r="GP251" s="22">
        <v>99.062100000000001</v>
      </c>
      <c r="GQ251" s="22">
        <v>99.062100000000001</v>
      </c>
      <c r="GR251" s="22">
        <v>99.062100000000001</v>
      </c>
      <c r="GS251" s="22">
        <v>99.098299999999995</v>
      </c>
      <c r="GT251" s="22">
        <v>99.098299999999995</v>
      </c>
      <c r="GU251" s="22">
        <v>99.098299999999995</v>
      </c>
      <c r="GV251" s="22">
        <v>100.45440000000001</v>
      </c>
      <c r="GW251" s="22">
        <v>100.45440000000001</v>
      </c>
      <c r="GX251" s="22">
        <v>100.45440000000001</v>
      </c>
      <c r="GY251" s="22">
        <v>100.45440000000001</v>
      </c>
      <c r="GZ251" s="22">
        <v>100.45440000000001</v>
      </c>
      <c r="HA251" s="22">
        <v>100.45440000000001</v>
      </c>
      <c r="HB251" s="22">
        <v>100.45440000000001</v>
      </c>
      <c r="HC251" s="22">
        <v>100.45440000000001</v>
      </c>
      <c r="HD251" s="22">
        <v>100.45440000000001</v>
      </c>
      <c r="HE251" s="22">
        <v>100.45310000000001</v>
      </c>
      <c r="HF251" s="22">
        <v>100.45310000000001</v>
      </c>
      <c r="HG251" s="22">
        <v>100.45310000000001</v>
      </c>
      <c r="HH251" s="22">
        <v>100.0406</v>
      </c>
      <c r="HI251" s="22">
        <v>100.0406</v>
      </c>
      <c r="HJ251" s="22">
        <v>100.0406</v>
      </c>
      <c r="HK251" s="22">
        <v>100.0406</v>
      </c>
      <c r="HL251" s="22">
        <v>100.0406</v>
      </c>
      <c r="HM251" s="22">
        <v>100.0406</v>
      </c>
      <c r="HN251" s="22">
        <v>100.0406</v>
      </c>
      <c r="HO251" s="22">
        <v>100.0406</v>
      </c>
      <c r="HP251" s="22">
        <v>100.0406</v>
      </c>
      <c r="HQ251" s="22">
        <v>100</v>
      </c>
      <c r="HR251" s="22">
        <v>100</v>
      </c>
      <c r="HS251" s="167">
        <v>100</v>
      </c>
      <c r="HT251" s="22">
        <v>101.32040000000001</v>
      </c>
      <c r="HU251" s="4">
        <v>101.32040000000001</v>
      </c>
      <c r="HV251" s="4">
        <v>101.32040000000001</v>
      </c>
      <c r="HW251" s="4">
        <v>101.32040000000001</v>
      </c>
      <c r="HX251" s="4">
        <v>101.32040000000001</v>
      </c>
      <c r="HY251" s="4">
        <v>101.32040000000001</v>
      </c>
      <c r="HZ251" s="4">
        <v>101.32040000000001</v>
      </c>
      <c r="IA251" s="4">
        <v>101.32040000000001</v>
      </c>
      <c r="IB251" s="4">
        <v>101.32040000000001</v>
      </c>
      <c r="IC251" s="4">
        <v>101.32040000000001</v>
      </c>
      <c r="ID251" s="4">
        <v>101.32040000000001</v>
      </c>
      <c r="IE251" s="4">
        <v>101.32040000000001</v>
      </c>
      <c r="IF251" s="4">
        <v>103.7851</v>
      </c>
      <c r="IG251" s="4">
        <v>103.7851</v>
      </c>
      <c r="IH251" s="4">
        <v>103.7851</v>
      </c>
      <c r="II251" s="4">
        <v>103.7851</v>
      </c>
      <c r="IJ251" s="28">
        <v>103.7851</v>
      </c>
    </row>
    <row r="252" spans="1:244" s="94" customFormat="1" ht="11.1" customHeight="1" x14ac:dyDescent="0.2">
      <c r="A252" s="95" t="s">
        <v>2467</v>
      </c>
      <c r="B252"/>
      <c r="C252" t="s">
        <v>5700</v>
      </c>
      <c r="D252" s="46" t="s">
        <v>453</v>
      </c>
      <c r="E252" s="58"/>
      <c r="F252" s="59"/>
      <c r="G252" s="34"/>
      <c r="H252" s="34"/>
      <c r="I252" s="34" t="str">
        <f>IF(LEFT($J$1,1)="1",VLOOKUP($A252,PPI_IPI_PGA_PGAI!$A:$I,2,FALSE),IF(LEFT($J$1,1)="2",VLOOKUP($A252,PPI_IPI_PGA_PGAI!$A:$I,3,FALSE),IF(LEFT($J$1,1)="3",VLOOKUP($A252,PPI_IPI_PGA_PGAI!$A:$I,4,FALSE),VLOOKUP($A252,PPI_IPI_PGA_PGAI!$A:$I,5,FALSE))))</f>
        <v>Gewerbe, Industrie, Dienstleistungen</v>
      </c>
      <c r="J252" s="34"/>
      <c r="K252" s="34"/>
      <c r="L252" s="34"/>
      <c r="M252" s="34"/>
      <c r="N252" s="185"/>
      <c r="O252" s="5">
        <v>1.4389000000000001</v>
      </c>
      <c r="P252" s="22">
        <v>107.35769999999999</v>
      </c>
      <c r="Q252" s="22">
        <v>107.35769999999999</v>
      </c>
      <c r="R252" s="22">
        <v>107.35769999999999</v>
      </c>
      <c r="S252" s="22">
        <v>107.35769999999999</v>
      </c>
      <c r="T252" s="22">
        <v>107.35769999999999</v>
      </c>
      <c r="U252" s="22">
        <v>105.45310000000001</v>
      </c>
      <c r="V252" s="22">
        <v>104.857</v>
      </c>
      <c r="W252" s="22">
        <v>104.857</v>
      </c>
      <c r="X252" s="22">
        <v>104.7942</v>
      </c>
      <c r="Y252" s="22">
        <v>104.9654</v>
      </c>
      <c r="Z252" s="22">
        <v>104.9055</v>
      </c>
      <c r="AA252" s="22">
        <v>104.9055</v>
      </c>
      <c r="AB252" s="22">
        <v>104.9055</v>
      </c>
      <c r="AC252" s="22">
        <v>104.9055</v>
      </c>
      <c r="AD252" s="22">
        <v>104.9055</v>
      </c>
      <c r="AE252" s="22">
        <v>104.9055</v>
      </c>
      <c r="AF252" s="22">
        <v>104.9055</v>
      </c>
      <c r="AG252" s="22">
        <v>104.9055</v>
      </c>
      <c r="AH252" s="22">
        <v>104.6983</v>
      </c>
      <c r="AI252" s="22">
        <v>100.8378</v>
      </c>
      <c r="AJ252" s="22">
        <v>100.7401</v>
      </c>
      <c r="AK252" s="22">
        <v>100.2864</v>
      </c>
      <c r="AL252" s="22">
        <v>100.2397</v>
      </c>
      <c r="AM252" s="22">
        <v>100.22410000000001</v>
      </c>
      <c r="AN252" s="22">
        <v>100.22410000000001</v>
      </c>
      <c r="AO252" s="22">
        <v>100.22410000000001</v>
      </c>
      <c r="AP252" s="22">
        <v>100.22410000000001</v>
      </c>
      <c r="AQ252" s="22">
        <v>100.22410000000001</v>
      </c>
      <c r="AR252" s="22">
        <v>100.22410000000001</v>
      </c>
      <c r="AS252" s="22">
        <v>100.22410000000001</v>
      </c>
      <c r="AT252" s="22">
        <v>100.22410000000001</v>
      </c>
      <c r="AU252" s="22">
        <v>100.22410000000001</v>
      </c>
      <c r="AV252" s="22">
        <v>100.0733</v>
      </c>
      <c r="AW252" s="22">
        <v>100.8835</v>
      </c>
      <c r="AX252" s="22">
        <v>100.8835</v>
      </c>
      <c r="AY252" s="22">
        <v>100.8835</v>
      </c>
      <c r="AZ252" s="22">
        <v>100.8835</v>
      </c>
      <c r="BA252" s="22">
        <v>100.8835</v>
      </c>
      <c r="BB252" s="22">
        <v>100.8835</v>
      </c>
      <c r="BC252" s="22">
        <v>100.8835</v>
      </c>
      <c r="BD252" s="22">
        <v>100.8835</v>
      </c>
      <c r="BE252" s="22">
        <v>100.8835</v>
      </c>
      <c r="BF252" s="22">
        <v>100.72020000000001</v>
      </c>
      <c r="BG252" s="22">
        <v>100.72020000000001</v>
      </c>
      <c r="BH252" s="22">
        <v>100.5243</v>
      </c>
      <c r="BI252" s="22">
        <v>98.8446</v>
      </c>
      <c r="BJ252" s="22">
        <v>98.8446</v>
      </c>
      <c r="BK252" s="22">
        <v>98.747600000000006</v>
      </c>
      <c r="BL252" s="22">
        <v>98.747600000000006</v>
      </c>
      <c r="BM252" s="22">
        <v>98.747600000000006</v>
      </c>
      <c r="BN252" s="22">
        <v>98.747600000000006</v>
      </c>
      <c r="BO252" s="22">
        <v>98.747600000000006</v>
      </c>
      <c r="BP252" s="22">
        <v>98.747600000000006</v>
      </c>
      <c r="BQ252" s="22">
        <v>97.214799999999997</v>
      </c>
      <c r="BR252" s="22">
        <v>97.2072</v>
      </c>
      <c r="BS252" s="22">
        <v>96.864599999999996</v>
      </c>
      <c r="BT252" s="22">
        <v>96.882300000000001</v>
      </c>
      <c r="BU252" s="22">
        <v>96.640500000000003</v>
      </c>
      <c r="BV252" s="22">
        <v>96.640500000000003</v>
      </c>
      <c r="BW252" s="22">
        <v>96.640500000000003</v>
      </c>
      <c r="BX252" s="22">
        <v>96.640500000000003</v>
      </c>
      <c r="BY252" s="22">
        <v>96.640500000000003</v>
      </c>
      <c r="BZ252" s="22">
        <v>96.640500000000003</v>
      </c>
      <c r="CA252" s="22">
        <v>96.640500000000003</v>
      </c>
      <c r="CB252" s="22">
        <v>96.6477</v>
      </c>
      <c r="CC252" s="22">
        <v>98.227199999999996</v>
      </c>
      <c r="CD252" s="22">
        <v>98.288899999999998</v>
      </c>
      <c r="CE252" s="22">
        <v>98.288899999999998</v>
      </c>
      <c r="CF252" s="22">
        <v>98.288899999999998</v>
      </c>
      <c r="CG252" s="22">
        <v>98.709199999999996</v>
      </c>
      <c r="CH252" s="22">
        <v>98.709199999999996</v>
      </c>
      <c r="CI252" s="22">
        <v>98.709199999999996</v>
      </c>
      <c r="CJ252" s="22">
        <v>97.967799999999997</v>
      </c>
      <c r="CK252" s="22">
        <v>97.911600000000007</v>
      </c>
      <c r="CL252" s="22">
        <v>97.911600000000007</v>
      </c>
      <c r="CM252" s="22">
        <v>98.240899999999996</v>
      </c>
      <c r="CN252" s="22">
        <v>98.240899999999996</v>
      </c>
      <c r="CO252" s="22">
        <v>98.240899999999996</v>
      </c>
      <c r="CP252" s="22">
        <v>98.240899999999996</v>
      </c>
      <c r="CQ252" s="22">
        <v>98.240899999999996</v>
      </c>
      <c r="CR252" s="22">
        <v>98.533799999999999</v>
      </c>
      <c r="CS252" s="22">
        <v>100.64449999999999</v>
      </c>
      <c r="CT252" s="22">
        <v>100.64449999999999</v>
      </c>
      <c r="CU252" s="22">
        <v>100.64449999999999</v>
      </c>
      <c r="CV252" s="22">
        <v>100.64449999999999</v>
      </c>
      <c r="CW252" s="22">
        <v>100.64449999999999</v>
      </c>
      <c r="CX252" s="22">
        <v>100.64449999999999</v>
      </c>
      <c r="CY252" s="22">
        <v>100.64449999999999</v>
      </c>
      <c r="CZ252" s="22">
        <v>100.64449999999999</v>
      </c>
      <c r="DA252" s="22">
        <v>101.4782</v>
      </c>
      <c r="DB252" s="22">
        <v>101.4782</v>
      </c>
      <c r="DC252" s="22">
        <v>101.4782</v>
      </c>
      <c r="DD252" s="22">
        <v>102.02630000000001</v>
      </c>
      <c r="DE252" s="22">
        <v>102.6117</v>
      </c>
      <c r="DF252" s="22">
        <v>102.6117</v>
      </c>
      <c r="DG252" s="22">
        <v>102.6117</v>
      </c>
      <c r="DH252" s="22">
        <v>102.6117</v>
      </c>
      <c r="DI252" s="22">
        <v>102.6117</v>
      </c>
      <c r="DJ252" s="22">
        <v>102.6117</v>
      </c>
      <c r="DK252" s="22">
        <v>102.6117</v>
      </c>
      <c r="DL252" s="22">
        <v>102.6117</v>
      </c>
      <c r="DM252" s="22">
        <v>102.255</v>
      </c>
      <c r="DN252" s="22">
        <v>102.255</v>
      </c>
      <c r="DO252" s="22">
        <v>102.255</v>
      </c>
      <c r="DP252" s="22">
        <v>101.40219999999999</v>
      </c>
      <c r="DQ252" s="22">
        <v>103.07210000000001</v>
      </c>
      <c r="DR252" s="22">
        <v>103.07210000000001</v>
      </c>
      <c r="DS252" s="22">
        <v>103.07210000000001</v>
      </c>
      <c r="DT252" s="22">
        <v>103.07210000000001</v>
      </c>
      <c r="DU252" s="22">
        <v>103.07210000000001</v>
      </c>
      <c r="DV252" s="22">
        <v>103.07210000000001</v>
      </c>
      <c r="DW252" s="22">
        <v>103.07210000000001</v>
      </c>
      <c r="DX252" s="22">
        <v>103.07210000000001</v>
      </c>
      <c r="DY252" s="22">
        <v>102.88800000000001</v>
      </c>
      <c r="DZ252" s="22">
        <v>102.88800000000001</v>
      </c>
      <c r="EA252" s="22">
        <v>102.88800000000001</v>
      </c>
      <c r="EB252" s="22">
        <v>102.0234</v>
      </c>
      <c r="EC252" s="22">
        <v>101.89100000000001</v>
      </c>
      <c r="ED252" s="22">
        <v>101.89100000000001</v>
      </c>
      <c r="EE252" s="22">
        <v>101.89100000000001</v>
      </c>
      <c r="EF252" s="22">
        <v>101.89100000000001</v>
      </c>
      <c r="EG252" s="22">
        <v>101.89100000000001</v>
      </c>
      <c r="EH252" s="22">
        <v>101.89100000000001</v>
      </c>
      <c r="EI252" s="22">
        <v>101.89100000000001</v>
      </c>
      <c r="EJ252" s="22">
        <v>101.89100000000001</v>
      </c>
      <c r="EK252" s="22">
        <v>101.9233</v>
      </c>
      <c r="EL252" s="22">
        <v>101.9233</v>
      </c>
      <c r="EM252" s="22">
        <v>101.9233</v>
      </c>
      <c r="EN252" s="22">
        <v>102.4823</v>
      </c>
      <c r="EO252" s="22">
        <v>102.51690000000001</v>
      </c>
      <c r="EP252" s="22">
        <v>102.51690000000001</v>
      </c>
      <c r="EQ252" s="22">
        <v>102.51690000000001</v>
      </c>
      <c r="ER252" s="22">
        <v>102.51690000000001</v>
      </c>
      <c r="ES252" s="22">
        <v>102.51690000000001</v>
      </c>
      <c r="ET252" s="22">
        <v>102.51690000000001</v>
      </c>
      <c r="EU252" s="22">
        <v>102.51690000000001</v>
      </c>
      <c r="EV252" s="22">
        <v>102.51690000000001</v>
      </c>
      <c r="EW252" s="22">
        <v>102.514</v>
      </c>
      <c r="EX252" s="22">
        <v>102.514</v>
      </c>
      <c r="EY252" s="22">
        <v>102.514</v>
      </c>
      <c r="EZ252" s="22">
        <v>105.71429999999999</v>
      </c>
      <c r="FA252" s="22">
        <v>104.76990000000001</v>
      </c>
      <c r="FB252" s="22">
        <v>104.76990000000001</v>
      </c>
      <c r="FC252" s="22">
        <v>104.76990000000001</v>
      </c>
      <c r="FD252" s="22">
        <v>104.76990000000001</v>
      </c>
      <c r="FE252" s="22">
        <v>104.76990000000001</v>
      </c>
      <c r="FF252" s="22">
        <v>104.76990000000001</v>
      </c>
      <c r="FG252" s="22">
        <v>104.76990000000001</v>
      </c>
      <c r="FH252" s="22">
        <v>104.76990000000001</v>
      </c>
      <c r="FI252" s="22">
        <v>104.6648</v>
      </c>
      <c r="FJ252" s="22">
        <v>104.6648</v>
      </c>
      <c r="FK252" s="22">
        <v>104.6648</v>
      </c>
      <c r="FL252" s="22">
        <v>104.3638</v>
      </c>
      <c r="FM252" s="22">
        <v>103.99590000000001</v>
      </c>
      <c r="FN252" s="22">
        <v>103.99590000000001</v>
      </c>
      <c r="FO252" s="22">
        <v>103.99590000000001</v>
      </c>
      <c r="FP252" s="22">
        <v>103.99590000000001</v>
      </c>
      <c r="FQ252" s="22">
        <v>103.99590000000001</v>
      </c>
      <c r="FR252" s="22">
        <v>103.99590000000001</v>
      </c>
      <c r="FS252" s="22">
        <v>103.99590000000001</v>
      </c>
      <c r="FT252" s="22">
        <v>103.99590000000001</v>
      </c>
      <c r="FU252" s="22">
        <v>103.9838</v>
      </c>
      <c r="FV252" s="22">
        <v>103.9838</v>
      </c>
      <c r="FW252" s="22">
        <v>103.9838</v>
      </c>
      <c r="FX252" s="22">
        <v>103.18819999999999</v>
      </c>
      <c r="FY252" s="22">
        <v>101.1923</v>
      </c>
      <c r="FZ252" s="22">
        <v>101.1923</v>
      </c>
      <c r="GA252" s="22">
        <v>101.1923</v>
      </c>
      <c r="GB252" s="22">
        <v>101.1923</v>
      </c>
      <c r="GC252" s="22">
        <v>101.1923</v>
      </c>
      <c r="GD252" s="22">
        <v>101.1923</v>
      </c>
      <c r="GE252" s="22">
        <v>101.1923</v>
      </c>
      <c r="GF252" s="22">
        <v>101.1923</v>
      </c>
      <c r="GG252" s="22">
        <v>101.19629999999999</v>
      </c>
      <c r="GH252" s="22">
        <v>101.19629999999999</v>
      </c>
      <c r="GI252" s="22">
        <v>101.19629999999999</v>
      </c>
      <c r="GJ252" s="22">
        <v>102.05970000000001</v>
      </c>
      <c r="GK252" s="22">
        <v>100.9746</v>
      </c>
      <c r="GL252" s="22">
        <v>100.9746</v>
      </c>
      <c r="GM252" s="22">
        <v>100.9746</v>
      </c>
      <c r="GN252" s="22">
        <v>100.9746</v>
      </c>
      <c r="GO252" s="22">
        <v>100.9746</v>
      </c>
      <c r="GP252" s="22">
        <v>100.9746</v>
      </c>
      <c r="GQ252" s="22">
        <v>100.9746</v>
      </c>
      <c r="GR252" s="22">
        <v>100.9746</v>
      </c>
      <c r="GS252" s="22">
        <v>100.9813</v>
      </c>
      <c r="GT252" s="22">
        <v>100.9813</v>
      </c>
      <c r="GU252" s="22">
        <v>100.9813</v>
      </c>
      <c r="GV252" s="22">
        <v>101.0475</v>
      </c>
      <c r="GW252" s="22">
        <v>100.67619999999999</v>
      </c>
      <c r="GX252" s="22">
        <v>100.67619999999999</v>
      </c>
      <c r="GY252" s="22">
        <v>100.67619999999999</v>
      </c>
      <c r="GZ252" s="22">
        <v>100.67619999999999</v>
      </c>
      <c r="HA252" s="22">
        <v>100.67619999999999</v>
      </c>
      <c r="HB252" s="22">
        <v>100.67619999999999</v>
      </c>
      <c r="HC252" s="22">
        <v>100.67619999999999</v>
      </c>
      <c r="HD252" s="22">
        <v>100.67619999999999</v>
      </c>
      <c r="HE252" s="22">
        <v>100.67400000000001</v>
      </c>
      <c r="HF252" s="22">
        <v>100.67400000000001</v>
      </c>
      <c r="HG252" s="22">
        <v>100.67400000000001</v>
      </c>
      <c r="HH252" s="22">
        <v>99.714600000000004</v>
      </c>
      <c r="HI252" s="22">
        <v>100.0187</v>
      </c>
      <c r="HJ252" s="22">
        <v>100.0187</v>
      </c>
      <c r="HK252" s="22">
        <v>100.0187</v>
      </c>
      <c r="HL252" s="22">
        <v>100.0187</v>
      </c>
      <c r="HM252" s="22">
        <v>100.0187</v>
      </c>
      <c r="HN252" s="22">
        <v>100.0187</v>
      </c>
      <c r="HO252" s="22">
        <v>100.0187</v>
      </c>
      <c r="HP252" s="22">
        <v>100.0187</v>
      </c>
      <c r="HQ252" s="22">
        <v>100</v>
      </c>
      <c r="HR252" s="22">
        <v>100</v>
      </c>
      <c r="HS252" s="167">
        <v>100</v>
      </c>
      <c r="HT252" s="22">
        <v>100.0076</v>
      </c>
      <c r="HU252" s="4">
        <v>100.621</v>
      </c>
      <c r="HV252" s="4">
        <v>100.621</v>
      </c>
      <c r="HW252" s="4">
        <v>100.621</v>
      </c>
      <c r="HX252" s="4">
        <v>100.621</v>
      </c>
      <c r="HY252" s="4">
        <v>100.621</v>
      </c>
      <c r="HZ252" s="4">
        <v>100.621</v>
      </c>
      <c r="IA252" s="4">
        <v>100.621</v>
      </c>
      <c r="IB252" s="4">
        <v>100.621</v>
      </c>
      <c r="IC252" s="4">
        <v>100.621</v>
      </c>
      <c r="ID252" s="4">
        <v>100.621</v>
      </c>
      <c r="IE252" s="4">
        <v>100.621</v>
      </c>
      <c r="IF252" s="4">
        <v>100.9171</v>
      </c>
      <c r="IG252" s="4">
        <v>104.1484</v>
      </c>
      <c r="IH252" s="4">
        <v>104.1484</v>
      </c>
      <c r="II252" s="4">
        <v>104.1484</v>
      </c>
      <c r="IJ252" s="28">
        <v>104.1484</v>
      </c>
    </row>
    <row r="253" spans="1:244" s="94" customFormat="1" ht="11.1" customHeight="1" x14ac:dyDescent="0.2">
      <c r="A253" s="95" t="s">
        <v>2468</v>
      </c>
      <c r="B253"/>
      <c r="C253" t="s">
        <v>5701</v>
      </c>
      <c r="D253" s="46" t="s">
        <v>145</v>
      </c>
      <c r="E253" s="58"/>
      <c r="F253" s="59"/>
      <c r="G253" s="34"/>
      <c r="H253" s="34" t="str">
        <f>IF(LEFT($J$1,1)="1",VLOOKUP($A253,PPI_IPI_PGA_PGAI!$A:$I,2,FALSE),IF(LEFT($J$1,1)="2",VLOOKUP($A253,PPI_IPI_PGA_PGAI!$A:$I,3,FALSE),IF(LEFT($J$1,1)="3",VLOOKUP($A253,PPI_IPI_PGA_PGAI!$A:$I,4,FALSE),VLOOKUP($A253,PPI_IPI_PGA_PGAI!$A:$I,5,FALSE))))</f>
        <v>Gas</v>
      </c>
      <c r="I253" s="34"/>
      <c r="J253" s="34"/>
      <c r="K253" s="34"/>
      <c r="L253" s="34"/>
      <c r="M253" s="34"/>
      <c r="N253" s="185"/>
      <c r="O253" s="5">
        <v>0.72309999999999997</v>
      </c>
      <c r="P253" s="22">
        <v>69.728700000000003</v>
      </c>
      <c r="Q253" s="22">
        <v>69.728700000000003</v>
      </c>
      <c r="R253" s="22">
        <v>69.932199999999995</v>
      </c>
      <c r="S253" s="22">
        <v>69.932199999999995</v>
      </c>
      <c r="T253" s="22">
        <v>70.079899999999995</v>
      </c>
      <c r="U253" s="22">
        <v>69.945099999999996</v>
      </c>
      <c r="V253" s="22">
        <v>69.952200000000005</v>
      </c>
      <c r="W253" s="22">
        <v>69.947000000000003</v>
      </c>
      <c r="X253" s="22">
        <v>69.1297</v>
      </c>
      <c r="Y253" s="22">
        <v>68.984700000000004</v>
      </c>
      <c r="Z253" s="22">
        <v>68.868099999999998</v>
      </c>
      <c r="AA253" s="22">
        <v>68.864199999999997</v>
      </c>
      <c r="AB253" s="22">
        <v>68.864199999999997</v>
      </c>
      <c r="AC253" s="22">
        <v>68.864199999999997</v>
      </c>
      <c r="AD253" s="22">
        <v>68.864199999999997</v>
      </c>
      <c r="AE253" s="22">
        <v>68.864199999999997</v>
      </c>
      <c r="AF253" s="22">
        <v>68.864199999999997</v>
      </c>
      <c r="AG253" s="22">
        <v>72.183599999999998</v>
      </c>
      <c r="AH253" s="22">
        <v>73.204599999999999</v>
      </c>
      <c r="AI253" s="22">
        <v>73.204599999999999</v>
      </c>
      <c r="AJ253" s="22">
        <v>75.070700000000002</v>
      </c>
      <c r="AK253" s="22">
        <v>75.382300000000001</v>
      </c>
      <c r="AL253" s="22">
        <v>75.437200000000004</v>
      </c>
      <c r="AM253" s="22">
        <v>75.512</v>
      </c>
      <c r="AN253" s="22">
        <v>75.539900000000003</v>
      </c>
      <c r="AO253" s="22">
        <v>75.593900000000005</v>
      </c>
      <c r="AP253" s="22">
        <v>75.671400000000006</v>
      </c>
      <c r="AQ253" s="22">
        <v>75.755300000000005</v>
      </c>
      <c r="AR253" s="22">
        <v>75.816000000000003</v>
      </c>
      <c r="AS253" s="22">
        <v>80.285799999999995</v>
      </c>
      <c r="AT253" s="22">
        <v>84.646199999999993</v>
      </c>
      <c r="AU253" s="22">
        <v>85.148600000000002</v>
      </c>
      <c r="AV253" s="22">
        <v>87.863399999999999</v>
      </c>
      <c r="AW253" s="22">
        <v>88.179000000000002</v>
      </c>
      <c r="AX253" s="22">
        <v>88.179000000000002</v>
      </c>
      <c r="AY253" s="22">
        <v>88.179000000000002</v>
      </c>
      <c r="AZ253" s="22">
        <v>88.179000000000002</v>
      </c>
      <c r="BA253" s="22">
        <v>88.179000000000002</v>
      </c>
      <c r="BB253" s="22">
        <v>89.300299999999993</v>
      </c>
      <c r="BC253" s="22">
        <v>89.300299999999993</v>
      </c>
      <c r="BD253" s="22">
        <v>89.300299999999993</v>
      </c>
      <c r="BE253" s="22">
        <v>98.885199999999998</v>
      </c>
      <c r="BF253" s="22">
        <v>99.205299999999994</v>
      </c>
      <c r="BG253" s="22">
        <v>99.205299999999994</v>
      </c>
      <c r="BH253" s="22">
        <v>97.948899999999995</v>
      </c>
      <c r="BI253" s="22">
        <v>97.948899999999995</v>
      </c>
      <c r="BJ253" s="22">
        <v>97.948899999999995</v>
      </c>
      <c r="BK253" s="22">
        <v>97.562399999999997</v>
      </c>
      <c r="BL253" s="22">
        <v>97.562399999999997</v>
      </c>
      <c r="BM253" s="22">
        <v>97.341899999999995</v>
      </c>
      <c r="BN253" s="22">
        <v>97.034800000000004</v>
      </c>
      <c r="BO253" s="22">
        <v>97.034800000000004</v>
      </c>
      <c r="BP253" s="22">
        <v>97.034800000000004</v>
      </c>
      <c r="BQ253" s="22">
        <v>95.447199999999995</v>
      </c>
      <c r="BR253" s="22">
        <v>95.447199999999995</v>
      </c>
      <c r="BS253" s="22">
        <v>95.447199999999995</v>
      </c>
      <c r="BT253" s="22">
        <v>105.4512</v>
      </c>
      <c r="BU253" s="22">
        <v>105.4512</v>
      </c>
      <c r="BV253" s="22">
        <v>105.7811</v>
      </c>
      <c r="BW253" s="22">
        <v>106.8892</v>
      </c>
      <c r="BX253" s="22">
        <v>107.78449999999999</v>
      </c>
      <c r="BY253" s="22">
        <v>107.78449999999999</v>
      </c>
      <c r="BZ253" s="22">
        <v>107.78449999999999</v>
      </c>
      <c r="CA253" s="22">
        <v>107.78449999999999</v>
      </c>
      <c r="CB253" s="22">
        <v>108.0153</v>
      </c>
      <c r="CC253" s="22">
        <v>117.77500000000001</v>
      </c>
      <c r="CD253" s="22">
        <v>120.0003</v>
      </c>
      <c r="CE253" s="22">
        <v>120.7221</v>
      </c>
      <c r="CF253" s="22">
        <v>116.074</v>
      </c>
      <c r="CG253" s="22">
        <v>113.5236</v>
      </c>
      <c r="CH253" s="22">
        <v>113.5236</v>
      </c>
      <c r="CI253" s="22">
        <v>107.6534</v>
      </c>
      <c r="CJ253" s="22">
        <v>107.1443</v>
      </c>
      <c r="CK253" s="22">
        <v>105.9111</v>
      </c>
      <c r="CL253" s="22">
        <v>101.57250000000001</v>
      </c>
      <c r="CM253" s="22">
        <v>101.57250000000001</v>
      </c>
      <c r="CN253" s="22">
        <v>101.57250000000001</v>
      </c>
      <c r="CO253" s="22">
        <v>88.548699999999997</v>
      </c>
      <c r="CP253" s="22">
        <v>88.548699999999997</v>
      </c>
      <c r="CQ253" s="22">
        <v>88.548699999999997</v>
      </c>
      <c r="CR253" s="22">
        <v>93.375500000000002</v>
      </c>
      <c r="CS253" s="22">
        <v>93.375500000000002</v>
      </c>
      <c r="CT253" s="22">
        <v>93.375500000000002</v>
      </c>
      <c r="CU253" s="22">
        <v>93.375500000000002</v>
      </c>
      <c r="CV253" s="22">
        <v>93.399699999999996</v>
      </c>
      <c r="CW253" s="22">
        <v>93.399699999999996</v>
      </c>
      <c r="CX253" s="22">
        <v>93.399699999999996</v>
      </c>
      <c r="CY253" s="22">
        <v>93.399699999999996</v>
      </c>
      <c r="CZ253" s="22">
        <v>93.399699999999996</v>
      </c>
      <c r="DA253" s="22">
        <v>98.864000000000004</v>
      </c>
      <c r="DB253" s="22">
        <v>100.66849999999999</v>
      </c>
      <c r="DC253" s="22">
        <v>100.66849999999999</v>
      </c>
      <c r="DD253" s="22">
        <v>100.58540000000001</v>
      </c>
      <c r="DE253" s="22">
        <v>100.58540000000001</v>
      </c>
      <c r="DF253" s="22">
        <v>100.58540000000001</v>
      </c>
      <c r="DG253" s="22">
        <v>100.58540000000001</v>
      </c>
      <c r="DH253" s="22">
        <v>100.58540000000001</v>
      </c>
      <c r="DI253" s="22">
        <v>100.58540000000001</v>
      </c>
      <c r="DJ253" s="22">
        <v>100.58540000000001</v>
      </c>
      <c r="DK253" s="22">
        <v>101.6587</v>
      </c>
      <c r="DL253" s="22">
        <v>101.6587</v>
      </c>
      <c r="DM253" s="22">
        <v>103.73260000000001</v>
      </c>
      <c r="DN253" s="22">
        <v>103.85339999999999</v>
      </c>
      <c r="DO253" s="22">
        <v>103.85339999999999</v>
      </c>
      <c r="DP253" s="22">
        <v>107.1592</v>
      </c>
      <c r="DQ253" s="22">
        <v>107.1592</v>
      </c>
      <c r="DR253" s="22">
        <v>107.1592</v>
      </c>
      <c r="DS253" s="22">
        <v>107.1592</v>
      </c>
      <c r="DT253" s="22">
        <v>107.1592</v>
      </c>
      <c r="DU253" s="22">
        <v>107.1592</v>
      </c>
      <c r="DV253" s="22">
        <v>108.00230000000001</v>
      </c>
      <c r="DW253" s="22">
        <v>108.00230000000001</v>
      </c>
      <c r="DX253" s="22">
        <v>108.00230000000001</v>
      </c>
      <c r="DY253" s="22">
        <v>108.30710000000001</v>
      </c>
      <c r="DZ253" s="22">
        <v>108.30710000000001</v>
      </c>
      <c r="EA253" s="22">
        <v>108.30710000000001</v>
      </c>
      <c r="EB253" s="22">
        <v>107.1725</v>
      </c>
      <c r="EC253" s="22">
        <v>107.1725</v>
      </c>
      <c r="ED253" s="22">
        <v>107.1725</v>
      </c>
      <c r="EE253" s="22">
        <v>107.19499999999999</v>
      </c>
      <c r="EF253" s="22">
        <v>107.19499999999999</v>
      </c>
      <c r="EG253" s="22">
        <v>107.14190000000001</v>
      </c>
      <c r="EH253" s="22">
        <v>107.14190000000001</v>
      </c>
      <c r="EI253" s="22">
        <v>107.14190000000001</v>
      </c>
      <c r="EJ253" s="22">
        <v>107.14190000000001</v>
      </c>
      <c r="EK253" s="22">
        <v>106.9534</v>
      </c>
      <c r="EL253" s="22">
        <v>107.5514</v>
      </c>
      <c r="EM253" s="22">
        <v>107.5514</v>
      </c>
      <c r="EN253" s="22">
        <v>107.81189999999999</v>
      </c>
      <c r="EO253" s="22">
        <v>107.81189999999999</v>
      </c>
      <c r="EP253" s="22">
        <v>107.82599999999999</v>
      </c>
      <c r="EQ253" s="22">
        <v>109.9076</v>
      </c>
      <c r="ER253" s="22">
        <v>110.1242</v>
      </c>
      <c r="ES253" s="22">
        <v>110.1242</v>
      </c>
      <c r="ET253" s="22">
        <v>110.12139999999999</v>
      </c>
      <c r="EU253" s="22">
        <v>110.12139999999999</v>
      </c>
      <c r="EV253" s="22">
        <v>110.12139999999999</v>
      </c>
      <c r="EW253" s="22">
        <v>109.59520000000001</v>
      </c>
      <c r="EX253" s="22">
        <v>109.59520000000001</v>
      </c>
      <c r="EY253" s="22">
        <v>109.59520000000001</v>
      </c>
      <c r="EZ253" s="22">
        <v>108.4686</v>
      </c>
      <c r="FA253" s="22">
        <v>104.85639999999999</v>
      </c>
      <c r="FB253" s="22">
        <v>104.4907</v>
      </c>
      <c r="FC253" s="22">
        <v>103.46429999999999</v>
      </c>
      <c r="FD253" s="22">
        <v>103.46429999999999</v>
      </c>
      <c r="FE253" s="22">
        <v>102.931</v>
      </c>
      <c r="FF253" s="22">
        <v>102.71559999999999</v>
      </c>
      <c r="FG253" s="22">
        <v>102.71559999999999</v>
      </c>
      <c r="FH253" s="22">
        <v>101.99639999999999</v>
      </c>
      <c r="FI253" s="22">
        <v>97.978700000000003</v>
      </c>
      <c r="FJ253" s="22">
        <v>97.576400000000007</v>
      </c>
      <c r="FK253" s="22">
        <v>97.576400000000007</v>
      </c>
      <c r="FL253" s="22">
        <v>100.9118</v>
      </c>
      <c r="FM253" s="22">
        <v>100.9087</v>
      </c>
      <c r="FN253" s="22">
        <v>100.9087</v>
      </c>
      <c r="FO253" s="22">
        <v>100.00060000000001</v>
      </c>
      <c r="FP253" s="22">
        <v>100.00060000000001</v>
      </c>
      <c r="FQ253" s="22">
        <v>99.786199999999994</v>
      </c>
      <c r="FR253" s="22">
        <v>99.296599999999998</v>
      </c>
      <c r="FS253" s="22">
        <v>99.296599999999998</v>
      </c>
      <c r="FT253" s="22">
        <v>99.296599999999998</v>
      </c>
      <c r="FU253" s="22">
        <v>96.384500000000003</v>
      </c>
      <c r="FV253" s="22">
        <v>96.384500000000003</v>
      </c>
      <c r="FW253" s="22">
        <v>96.384500000000003</v>
      </c>
      <c r="FX253" s="22">
        <v>96.3596</v>
      </c>
      <c r="FY253" s="22">
        <v>96.359200000000001</v>
      </c>
      <c r="FZ253" s="22">
        <v>96.359200000000001</v>
      </c>
      <c r="GA253" s="22">
        <v>97.086799999999997</v>
      </c>
      <c r="GB253" s="22">
        <v>97.908500000000004</v>
      </c>
      <c r="GC253" s="22">
        <v>97.908500000000004</v>
      </c>
      <c r="GD253" s="22">
        <v>97.908500000000004</v>
      </c>
      <c r="GE253" s="22">
        <v>97.908500000000004</v>
      </c>
      <c r="GF253" s="22">
        <v>97.908500000000004</v>
      </c>
      <c r="GG253" s="22">
        <v>98.772499999999994</v>
      </c>
      <c r="GH253" s="22">
        <v>98.772499999999994</v>
      </c>
      <c r="GI253" s="22">
        <v>98.772499999999994</v>
      </c>
      <c r="GJ253" s="22">
        <v>103.3253</v>
      </c>
      <c r="GK253" s="22">
        <v>103.3253</v>
      </c>
      <c r="GL253" s="22">
        <v>103.3253</v>
      </c>
      <c r="GM253" s="22">
        <v>103.3253</v>
      </c>
      <c r="GN253" s="22">
        <v>103.3253</v>
      </c>
      <c r="GO253" s="22">
        <v>103.3253</v>
      </c>
      <c r="GP253" s="22">
        <v>103.91240000000001</v>
      </c>
      <c r="GQ253" s="22">
        <v>103.91240000000001</v>
      </c>
      <c r="GR253" s="22">
        <v>103.91240000000001</v>
      </c>
      <c r="GS253" s="22">
        <v>109.6923</v>
      </c>
      <c r="GT253" s="22">
        <v>109.6923</v>
      </c>
      <c r="GU253" s="22">
        <v>109.6923</v>
      </c>
      <c r="GV253" s="22">
        <v>111.4679</v>
      </c>
      <c r="GW253" s="22">
        <v>111.5754</v>
      </c>
      <c r="GX253" s="22">
        <v>111.5754</v>
      </c>
      <c r="GY253" s="22">
        <v>110.9346</v>
      </c>
      <c r="GZ253" s="22">
        <v>110.9346</v>
      </c>
      <c r="HA253" s="22">
        <v>110.9346</v>
      </c>
      <c r="HB253" s="22">
        <v>110.67059999999999</v>
      </c>
      <c r="HC253" s="22">
        <v>110.67059999999999</v>
      </c>
      <c r="HD253" s="22">
        <v>110.67059999999999</v>
      </c>
      <c r="HE253" s="22">
        <v>107.6024</v>
      </c>
      <c r="HF253" s="22">
        <v>107.6024</v>
      </c>
      <c r="HG253" s="22">
        <v>107.6024</v>
      </c>
      <c r="HH253" s="22">
        <v>104.5951</v>
      </c>
      <c r="HI253" s="22">
        <v>104.5951</v>
      </c>
      <c r="HJ253" s="22">
        <v>104.5951</v>
      </c>
      <c r="HK253" s="22">
        <v>104.01309999999999</v>
      </c>
      <c r="HL253" s="22">
        <v>103.1161</v>
      </c>
      <c r="HM253" s="22">
        <v>103.1161</v>
      </c>
      <c r="HN253" s="22">
        <v>102.91500000000001</v>
      </c>
      <c r="HO253" s="22">
        <v>102.91500000000001</v>
      </c>
      <c r="HP253" s="22">
        <v>102.91500000000001</v>
      </c>
      <c r="HQ253" s="22">
        <v>100</v>
      </c>
      <c r="HR253" s="22">
        <v>100</v>
      </c>
      <c r="HS253" s="167">
        <v>100</v>
      </c>
      <c r="HT253" s="22">
        <v>98.885900000000007</v>
      </c>
      <c r="HU253" s="4">
        <v>98.885900000000007</v>
      </c>
      <c r="HV253" s="4">
        <v>99.074600000000004</v>
      </c>
      <c r="HW253" s="4">
        <v>98.442499999999995</v>
      </c>
      <c r="HX253" s="4">
        <v>98.442499999999995</v>
      </c>
      <c r="HY253" s="4">
        <v>98.442499999999995</v>
      </c>
      <c r="HZ253" s="4">
        <v>98.801400000000001</v>
      </c>
      <c r="IA253" s="4">
        <v>98.801400000000001</v>
      </c>
      <c r="IB253" s="4">
        <v>98.801400000000001</v>
      </c>
      <c r="IC253" s="4">
        <v>109.4101</v>
      </c>
      <c r="ID253" s="4">
        <v>112.2448</v>
      </c>
      <c r="IE253" s="4">
        <v>112.2448</v>
      </c>
      <c r="IF253" s="4">
        <v>137.48609999999999</v>
      </c>
      <c r="IG253" s="4">
        <v>137.30340000000001</v>
      </c>
      <c r="IH253" s="4">
        <v>139.20930000000001</v>
      </c>
      <c r="II253" s="4">
        <v>139.56479999999999</v>
      </c>
      <c r="IJ253" s="28">
        <v>144.8219</v>
      </c>
    </row>
    <row r="254" spans="1:244" s="94" customFormat="1" ht="11.1" customHeight="1" x14ac:dyDescent="0.2">
      <c r="A254" s="95" t="s">
        <v>2469</v>
      </c>
      <c r="B254"/>
      <c r="C254" t="s">
        <v>5702</v>
      </c>
      <c r="D254" s="46" t="s">
        <v>454</v>
      </c>
      <c r="E254" s="58"/>
      <c r="F254" s="59"/>
      <c r="G254" s="34"/>
      <c r="H254" s="34"/>
      <c r="I254" s="34" t="str">
        <f>IF(LEFT($J$1,1)="1",VLOOKUP($A254,PPI_IPI_PGA_PGAI!$A:$I,2,FALSE),IF(LEFT($J$1,1)="2",VLOOKUP($A254,PPI_IPI_PGA_PGAI!$A:$I,3,FALSE),IF(LEFT($J$1,1)="3",VLOOKUP($A254,PPI_IPI_PGA_PGAI!$A:$I,4,FALSE),VLOOKUP($A254,PPI_IPI_PGA_PGAI!$A:$I,5,FALSE))))</f>
        <v>Haushalte</v>
      </c>
      <c r="J254" s="34"/>
      <c r="K254" s="34"/>
      <c r="L254" s="34"/>
      <c r="M254" s="34"/>
      <c r="N254" s="185"/>
      <c r="O254" s="5">
        <v>0.34970000000000001</v>
      </c>
      <c r="P254" s="22">
        <v>70.772300000000001</v>
      </c>
      <c r="Q254" s="22">
        <v>70.772300000000001</v>
      </c>
      <c r="R254" s="22">
        <v>71.042199999999994</v>
      </c>
      <c r="S254" s="22">
        <v>71.042199999999994</v>
      </c>
      <c r="T254" s="22">
        <v>71.237799999999993</v>
      </c>
      <c r="U254" s="22">
        <v>71.027299999999997</v>
      </c>
      <c r="V254" s="22">
        <v>70.995000000000005</v>
      </c>
      <c r="W254" s="22">
        <v>70.995000000000005</v>
      </c>
      <c r="X254" s="22">
        <v>70.548000000000002</v>
      </c>
      <c r="Y254" s="22">
        <v>70.378399999999999</v>
      </c>
      <c r="Z254" s="22">
        <v>70.231700000000004</v>
      </c>
      <c r="AA254" s="22">
        <v>70.231700000000004</v>
      </c>
      <c r="AB254" s="22">
        <v>70.231700000000004</v>
      </c>
      <c r="AC254" s="22">
        <v>70.231700000000004</v>
      </c>
      <c r="AD254" s="22">
        <v>70.231700000000004</v>
      </c>
      <c r="AE254" s="22">
        <v>70.231700000000004</v>
      </c>
      <c r="AF254" s="22">
        <v>70.231700000000004</v>
      </c>
      <c r="AG254" s="22">
        <v>73.094399999999993</v>
      </c>
      <c r="AH254" s="22">
        <v>74.172799999999995</v>
      </c>
      <c r="AI254" s="22">
        <v>74.172799999999995</v>
      </c>
      <c r="AJ254" s="22">
        <v>75.296999999999997</v>
      </c>
      <c r="AK254" s="22">
        <v>75.516400000000004</v>
      </c>
      <c r="AL254" s="22">
        <v>75.562899999999999</v>
      </c>
      <c r="AM254" s="22">
        <v>75.576400000000007</v>
      </c>
      <c r="AN254" s="22">
        <v>75.620999999999995</v>
      </c>
      <c r="AO254" s="22">
        <v>75.665999999999997</v>
      </c>
      <c r="AP254" s="22">
        <v>75.719300000000004</v>
      </c>
      <c r="AQ254" s="22">
        <v>75.777100000000004</v>
      </c>
      <c r="AR254" s="22">
        <v>75.820099999999996</v>
      </c>
      <c r="AS254" s="22">
        <v>81.068799999999996</v>
      </c>
      <c r="AT254" s="22">
        <v>84.812899999999999</v>
      </c>
      <c r="AU254" s="22">
        <v>84.9863</v>
      </c>
      <c r="AV254" s="22">
        <v>87.921700000000001</v>
      </c>
      <c r="AW254" s="22">
        <v>88.255899999999997</v>
      </c>
      <c r="AX254" s="22">
        <v>88.255899999999997</v>
      </c>
      <c r="AY254" s="22">
        <v>88.255899999999997</v>
      </c>
      <c r="AZ254" s="22">
        <v>88.255899999999997</v>
      </c>
      <c r="BA254" s="22">
        <v>88.255899999999997</v>
      </c>
      <c r="BB254" s="22">
        <v>89.106700000000004</v>
      </c>
      <c r="BC254" s="22">
        <v>89.106700000000004</v>
      </c>
      <c r="BD254" s="22">
        <v>89.106700000000004</v>
      </c>
      <c r="BE254" s="22">
        <v>96.932000000000002</v>
      </c>
      <c r="BF254" s="22">
        <v>97.355099999999993</v>
      </c>
      <c r="BG254" s="22">
        <v>97.355099999999993</v>
      </c>
      <c r="BH254" s="22">
        <v>95.935400000000001</v>
      </c>
      <c r="BI254" s="22">
        <v>95.935400000000001</v>
      </c>
      <c r="BJ254" s="22">
        <v>95.935400000000001</v>
      </c>
      <c r="BK254" s="22">
        <v>95.419600000000003</v>
      </c>
      <c r="BL254" s="22">
        <v>95.419600000000003</v>
      </c>
      <c r="BM254" s="22">
        <v>95.2483</v>
      </c>
      <c r="BN254" s="22">
        <v>94.867500000000007</v>
      </c>
      <c r="BO254" s="22">
        <v>94.867500000000007</v>
      </c>
      <c r="BP254" s="22">
        <v>94.867500000000007</v>
      </c>
      <c r="BQ254" s="22">
        <v>94.063999999999993</v>
      </c>
      <c r="BR254" s="22">
        <v>94.063999999999993</v>
      </c>
      <c r="BS254" s="22">
        <v>94.063999999999993</v>
      </c>
      <c r="BT254" s="22">
        <v>102.5197</v>
      </c>
      <c r="BU254" s="22">
        <v>102.5197</v>
      </c>
      <c r="BV254" s="22">
        <v>102.9397</v>
      </c>
      <c r="BW254" s="22">
        <v>104.2945</v>
      </c>
      <c r="BX254" s="22">
        <v>104.97450000000001</v>
      </c>
      <c r="BY254" s="22">
        <v>104.97450000000001</v>
      </c>
      <c r="BZ254" s="22">
        <v>104.97450000000001</v>
      </c>
      <c r="CA254" s="22">
        <v>104.97450000000001</v>
      </c>
      <c r="CB254" s="22">
        <v>104.97450000000001</v>
      </c>
      <c r="CC254" s="22">
        <v>115.97239999999999</v>
      </c>
      <c r="CD254" s="22">
        <v>117.9247</v>
      </c>
      <c r="CE254" s="22">
        <v>118.6195</v>
      </c>
      <c r="CF254" s="22">
        <v>113.20480000000001</v>
      </c>
      <c r="CG254" s="22">
        <v>106.9259</v>
      </c>
      <c r="CH254" s="22">
        <v>106.9259</v>
      </c>
      <c r="CI254" s="22">
        <v>103.3724</v>
      </c>
      <c r="CJ254" s="22">
        <v>102.72110000000001</v>
      </c>
      <c r="CK254" s="22">
        <v>101.52889999999999</v>
      </c>
      <c r="CL254" s="22">
        <v>98.073700000000002</v>
      </c>
      <c r="CM254" s="22">
        <v>98.073700000000002</v>
      </c>
      <c r="CN254" s="22">
        <v>98.073700000000002</v>
      </c>
      <c r="CO254" s="22">
        <v>89.797799999999995</v>
      </c>
      <c r="CP254" s="22">
        <v>89.797799999999995</v>
      </c>
      <c r="CQ254" s="22">
        <v>89.797799999999995</v>
      </c>
      <c r="CR254" s="22">
        <v>93.771500000000003</v>
      </c>
      <c r="CS254" s="22">
        <v>93.771500000000003</v>
      </c>
      <c r="CT254" s="22">
        <v>93.771500000000003</v>
      </c>
      <c r="CU254" s="22">
        <v>93.771500000000003</v>
      </c>
      <c r="CV254" s="22">
        <v>93.835999999999999</v>
      </c>
      <c r="CW254" s="22">
        <v>93.835999999999999</v>
      </c>
      <c r="CX254" s="22">
        <v>93.835999999999999</v>
      </c>
      <c r="CY254" s="22">
        <v>93.835999999999999</v>
      </c>
      <c r="CZ254" s="22">
        <v>93.835999999999999</v>
      </c>
      <c r="DA254" s="22">
        <v>97.9011</v>
      </c>
      <c r="DB254" s="22">
        <v>99.376499999999993</v>
      </c>
      <c r="DC254" s="22">
        <v>99.376499999999993</v>
      </c>
      <c r="DD254" s="22">
        <v>99.467399999999998</v>
      </c>
      <c r="DE254" s="22">
        <v>99.467399999999998</v>
      </c>
      <c r="DF254" s="22">
        <v>99.467399999999998</v>
      </c>
      <c r="DG254" s="22">
        <v>99.467399999999998</v>
      </c>
      <c r="DH254" s="22">
        <v>99.467399999999998</v>
      </c>
      <c r="DI254" s="22">
        <v>99.467399999999998</v>
      </c>
      <c r="DJ254" s="22">
        <v>99.467399999999998</v>
      </c>
      <c r="DK254" s="22">
        <v>100.6944</v>
      </c>
      <c r="DL254" s="22">
        <v>100.6944</v>
      </c>
      <c r="DM254" s="22">
        <v>103.07389999999999</v>
      </c>
      <c r="DN254" s="22">
        <v>103.2735</v>
      </c>
      <c r="DO254" s="22">
        <v>103.2735</v>
      </c>
      <c r="DP254" s="22">
        <v>105.8672</v>
      </c>
      <c r="DQ254" s="22">
        <v>105.8672</v>
      </c>
      <c r="DR254" s="22">
        <v>105.8672</v>
      </c>
      <c r="DS254" s="22">
        <v>105.8672</v>
      </c>
      <c r="DT254" s="22">
        <v>105.8672</v>
      </c>
      <c r="DU254" s="22">
        <v>105.8672</v>
      </c>
      <c r="DV254" s="22">
        <v>106.7009</v>
      </c>
      <c r="DW254" s="22">
        <v>106.7009</v>
      </c>
      <c r="DX254" s="22">
        <v>106.7009</v>
      </c>
      <c r="DY254" s="22">
        <v>107.5549</v>
      </c>
      <c r="DZ254" s="22">
        <v>107.5549</v>
      </c>
      <c r="EA254" s="22">
        <v>107.5549</v>
      </c>
      <c r="EB254" s="22">
        <v>106.43940000000001</v>
      </c>
      <c r="EC254" s="22">
        <v>106.43940000000001</v>
      </c>
      <c r="ED254" s="22">
        <v>106.43940000000001</v>
      </c>
      <c r="EE254" s="22">
        <v>106.4645</v>
      </c>
      <c r="EF254" s="22">
        <v>106.4645</v>
      </c>
      <c r="EG254" s="22">
        <v>106.3841</v>
      </c>
      <c r="EH254" s="22">
        <v>106.3841</v>
      </c>
      <c r="EI254" s="22">
        <v>106.3841</v>
      </c>
      <c r="EJ254" s="22">
        <v>106.3841</v>
      </c>
      <c r="EK254" s="22">
        <v>105.7658</v>
      </c>
      <c r="EL254" s="22">
        <v>106.175</v>
      </c>
      <c r="EM254" s="22">
        <v>106.175</v>
      </c>
      <c r="EN254" s="22">
        <v>106.471</v>
      </c>
      <c r="EO254" s="22">
        <v>106.471</v>
      </c>
      <c r="EP254" s="22">
        <v>106.5523</v>
      </c>
      <c r="EQ254" s="22">
        <v>108.98180000000001</v>
      </c>
      <c r="ER254" s="22">
        <v>109.33759999999999</v>
      </c>
      <c r="ES254" s="22">
        <v>109.33759999999999</v>
      </c>
      <c r="ET254" s="22">
        <v>109.33759999999999</v>
      </c>
      <c r="EU254" s="22">
        <v>109.33759999999999</v>
      </c>
      <c r="EV254" s="22">
        <v>109.33759999999999</v>
      </c>
      <c r="EW254" s="22">
        <v>108.6765</v>
      </c>
      <c r="EX254" s="22">
        <v>108.6765</v>
      </c>
      <c r="EY254" s="22">
        <v>108.6765</v>
      </c>
      <c r="EZ254" s="22">
        <v>106.8336</v>
      </c>
      <c r="FA254" s="22">
        <v>104.3103</v>
      </c>
      <c r="FB254" s="22">
        <v>104.17400000000001</v>
      </c>
      <c r="FC254" s="22">
        <v>102.2212</v>
      </c>
      <c r="FD254" s="22">
        <v>102.2212</v>
      </c>
      <c r="FE254" s="22">
        <v>101.6837</v>
      </c>
      <c r="FF254" s="22">
        <v>101.54089999999999</v>
      </c>
      <c r="FG254" s="22">
        <v>101.54089999999999</v>
      </c>
      <c r="FH254" s="22">
        <v>100.7226</v>
      </c>
      <c r="FI254" s="22">
        <v>96.537199999999999</v>
      </c>
      <c r="FJ254" s="22">
        <v>96.536600000000007</v>
      </c>
      <c r="FK254" s="22">
        <v>96.536600000000007</v>
      </c>
      <c r="FL254" s="22">
        <v>100.0767</v>
      </c>
      <c r="FM254" s="22">
        <v>100.07170000000001</v>
      </c>
      <c r="FN254" s="22">
        <v>100.07170000000001</v>
      </c>
      <c r="FO254" s="22">
        <v>99.319000000000003</v>
      </c>
      <c r="FP254" s="22">
        <v>99.319000000000003</v>
      </c>
      <c r="FQ254" s="22">
        <v>99.086500000000001</v>
      </c>
      <c r="FR254" s="22">
        <v>98.706400000000002</v>
      </c>
      <c r="FS254" s="22">
        <v>98.706400000000002</v>
      </c>
      <c r="FT254" s="22">
        <v>98.706400000000002</v>
      </c>
      <c r="FU254" s="22">
        <v>95.328599999999994</v>
      </c>
      <c r="FV254" s="22">
        <v>95.328599999999994</v>
      </c>
      <c r="FW254" s="22">
        <v>95.328599999999994</v>
      </c>
      <c r="FX254" s="22">
        <v>95.441400000000002</v>
      </c>
      <c r="FY254" s="22">
        <v>95.440700000000007</v>
      </c>
      <c r="FZ254" s="22">
        <v>95.440700000000007</v>
      </c>
      <c r="GA254" s="22">
        <v>96.038799999999995</v>
      </c>
      <c r="GB254" s="22">
        <v>97.411299999999997</v>
      </c>
      <c r="GC254" s="22">
        <v>97.411299999999997</v>
      </c>
      <c r="GD254" s="22">
        <v>97.411299999999997</v>
      </c>
      <c r="GE254" s="22">
        <v>97.411299999999997</v>
      </c>
      <c r="GF254" s="22">
        <v>97.411299999999997</v>
      </c>
      <c r="GG254" s="22">
        <v>98.130200000000002</v>
      </c>
      <c r="GH254" s="22">
        <v>98.130200000000002</v>
      </c>
      <c r="GI254" s="22">
        <v>98.130200000000002</v>
      </c>
      <c r="GJ254" s="22">
        <v>102.3567</v>
      </c>
      <c r="GK254" s="22">
        <v>102.3567</v>
      </c>
      <c r="GL254" s="22">
        <v>102.3567</v>
      </c>
      <c r="GM254" s="22">
        <v>102.3567</v>
      </c>
      <c r="GN254" s="22">
        <v>102.3567</v>
      </c>
      <c r="GO254" s="22">
        <v>102.3567</v>
      </c>
      <c r="GP254" s="22">
        <v>102.7931</v>
      </c>
      <c r="GQ254" s="22">
        <v>102.7931</v>
      </c>
      <c r="GR254" s="22">
        <v>102.7931</v>
      </c>
      <c r="GS254" s="22">
        <v>108.4602</v>
      </c>
      <c r="GT254" s="22">
        <v>108.4602</v>
      </c>
      <c r="GU254" s="22">
        <v>108.4602</v>
      </c>
      <c r="GV254" s="22">
        <v>109.9906</v>
      </c>
      <c r="GW254" s="22">
        <v>109.98869999999999</v>
      </c>
      <c r="GX254" s="22">
        <v>109.98869999999999</v>
      </c>
      <c r="GY254" s="22">
        <v>109.5217</v>
      </c>
      <c r="GZ254" s="22">
        <v>109.5217</v>
      </c>
      <c r="HA254" s="22">
        <v>109.5217</v>
      </c>
      <c r="HB254" s="22">
        <v>109.28660000000001</v>
      </c>
      <c r="HC254" s="22">
        <v>109.28660000000001</v>
      </c>
      <c r="HD254" s="22">
        <v>109.28660000000001</v>
      </c>
      <c r="HE254" s="22">
        <v>106.9029</v>
      </c>
      <c r="HF254" s="22">
        <v>106.9029</v>
      </c>
      <c r="HG254" s="22">
        <v>106.9029</v>
      </c>
      <c r="HH254" s="22">
        <v>104.1738</v>
      </c>
      <c r="HI254" s="22">
        <v>104.1738</v>
      </c>
      <c r="HJ254" s="22">
        <v>104.1738</v>
      </c>
      <c r="HK254" s="22">
        <v>103.7848</v>
      </c>
      <c r="HL254" s="22">
        <v>102.4502</v>
      </c>
      <c r="HM254" s="22">
        <v>102.4502</v>
      </c>
      <c r="HN254" s="22">
        <v>102.3004</v>
      </c>
      <c r="HO254" s="22">
        <v>102.3004</v>
      </c>
      <c r="HP254" s="22">
        <v>102.3004</v>
      </c>
      <c r="HQ254" s="22">
        <v>100</v>
      </c>
      <c r="HR254" s="22">
        <v>100</v>
      </c>
      <c r="HS254" s="167">
        <v>100</v>
      </c>
      <c r="HT254" s="22">
        <v>98.3155</v>
      </c>
      <c r="HU254" s="4">
        <v>98.3155</v>
      </c>
      <c r="HV254" s="4">
        <v>98.660899999999998</v>
      </c>
      <c r="HW254" s="4">
        <v>98.3947</v>
      </c>
      <c r="HX254" s="4">
        <v>98.3947</v>
      </c>
      <c r="HY254" s="4">
        <v>98.3947</v>
      </c>
      <c r="HZ254" s="4">
        <v>98.588999999999999</v>
      </c>
      <c r="IA254" s="4">
        <v>98.588999999999999</v>
      </c>
      <c r="IB254" s="4">
        <v>98.588999999999999</v>
      </c>
      <c r="IC254" s="4">
        <v>106.7367</v>
      </c>
      <c r="ID254" s="4">
        <v>108.58540000000001</v>
      </c>
      <c r="IE254" s="4">
        <v>108.58540000000001</v>
      </c>
      <c r="IF254" s="4">
        <v>134.71199999999999</v>
      </c>
      <c r="IG254" s="4">
        <v>134.74260000000001</v>
      </c>
      <c r="IH254" s="4">
        <v>136.59790000000001</v>
      </c>
      <c r="II254" s="4">
        <v>136.9991</v>
      </c>
      <c r="IJ254" s="28">
        <v>138.44560000000001</v>
      </c>
    </row>
    <row r="255" spans="1:244" s="94" customFormat="1" ht="11.1" customHeight="1" x14ac:dyDescent="0.2">
      <c r="A255" s="95" t="s">
        <v>2470</v>
      </c>
      <c r="B255"/>
      <c r="C255" t="s">
        <v>5703</v>
      </c>
      <c r="D255" s="46" t="s">
        <v>455</v>
      </c>
      <c r="E255" s="58"/>
      <c r="F255" s="59"/>
      <c r="G255" s="34"/>
      <c r="H255" s="34"/>
      <c r="I255" s="34" t="str">
        <f>IF(LEFT($J$1,1)="1",VLOOKUP($A255,PPI_IPI_PGA_PGAI!$A:$I,2,FALSE),IF(LEFT($J$1,1)="2",VLOOKUP($A255,PPI_IPI_PGA_PGAI!$A:$I,3,FALSE),IF(LEFT($J$1,1)="3",VLOOKUP($A255,PPI_IPI_PGA_PGAI!$A:$I,4,FALSE),VLOOKUP($A255,PPI_IPI_PGA_PGAI!$A:$I,5,FALSE))))</f>
        <v>Gewerbe, Industrie, Dienstleistungen</v>
      </c>
      <c r="J255" s="34"/>
      <c r="K255" s="34"/>
      <c r="L255" s="34"/>
      <c r="M255" s="34"/>
      <c r="N255" s="185"/>
      <c r="O255" s="5">
        <v>0.37340000000000001</v>
      </c>
      <c r="P255" s="22">
        <v>68.077100000000002</v>
      </c>
      <c r="Q255" s="22">
        <v>68.077100000000002</v>
      </c>
      <c r="R255" s="22">
        <v>68.197999999999993</v>
      </c>
      <c r="S255" s="22">
        <v>68.197999999999993</v>
      </c>
      <c r="T255" s="22">
        <v>68.285899999999998</v>
      </c>
      <c r="U255" s="22">
        <v>68.245099999999994</v>
      </c>
      <c r="V255" s="22">
        <v>68.300700000000006</v>
      </c>
      <c r="W255" s="22">
        <v>68.288700000000006</v>
      </c>
      <c r="X255" s="22">
        <v>67.020499999999998</v>
      </c>
      <c r="Y255" s="22">
        <v>66.906199999999998</v>
      </c>
      <c r="Z255" s="22">
        <v>66.827299999999994</v>
      </c>
      <c r="AA255" s="22">
        <v>66.818700000000007</v>
      </c>
      <c r="AB255" s="22">
        <v>66.818700000000007</v>
      </c>
      <c r="AC255" s="22">
        <v>66.818700000000007</v>
      </c>
      <c r="AD255" s="22">
        <v>66.818700000000007</v>
      </c>
      <c r="AE255" s="22">
        <v>66.818700000000007</v>
      </c>
      <c r="AF255" s="22">
        <v>66.818700000000007</v>
      </c>
      <c r="AG255" s="22">
        <v>70.682299999999998</v>
      </c>
      <c r="AH255" s="22">
        <v>71.627499999999998</v>
      </c>
      <c r="AI255" s="22">
        <v>71.627499999999998</v>
      </c>
      <c r="AJ255" s="22">
        <v>74.396299999999997</v>
      </c>
      <c r="AK255" s="22">
        <v>74.819400000000002</v>
      </c>
      <c r="AL255" s="22">
        <v>74.884200000000007</v>
      </c>
      <c r="AM255" s="22">
        <v>75.034499999999994</v>
      </c>
      <c r="AN255" s="22">
        <v>75.041399999999996</v>
      </c>
      <c r="AO255" s="22">
        <v>75.106300000000005</v>
      </c>
      <c r="AP255" s="22">
        <v>75.212999999999994</v>
      </c>
      <c r="AQ255" s="22">
        <v>75.328699999999998</v>
      </c>
      <c r="AR255" s="22">
        <v>75.410799999999995</v>
      </c>
      <c r="AS255" s="22">
        <v>78.899000000000001</v>
      </c>
      <c r="AT255" s="22">
        <v>83.994299999999996</v>
      </c>
      <c r="AU255" s="22">
        <v>84.898700000000005</v>
      </c>
      <c r="AV255" s="22">
        <v>87.328000000000003</v>
      </c>
      <c r="AW255" s="22">
        <v>87.618899999999996</v>
      </c>
      <c r="AX255" s="22">
        <v>87.618899999999996</v>
      </c>
      <c r="AY255" s="22">
        <v>87.618899999999996</v>
      </c>
      <c r="AZ255" s="22">
        <v>87.618899999999996</v>
      </c>
      <c r="BA255" s="22">
        <v>87.618899999999996</v>
      </c>
      <c r="BB255" s="22">
        <v>89.066999999999993</v>
      </c>
      <c r="BC255" s="22">
        <v>89.066999999999993</v>
      </c>
      <c r="BD255" s="22">
        <v>89.066999999999993</v>
      </c>
      <c r="BE255" s="22">
        <v>100.7655</v>
      </c>
      <c r="BF255" s="22">
        <v>100.95740000000001</v>
      </c>
      <c r="BG255" s="22">
        <v>100.95740000000001</v>
      </c>
      <c r="BH255" s="22">
        <v>99.908500000000004</v>
      </c>
      <c r="BI255" s="22">
        <v>99.908500000000004</v>
      </c>
      <c r="BJ255" s="22">
        <v>99.908500000000004</v>
      </c>
      <c r="BK255" s="22">
        <v>99.682900000000004</v>
      </c>
      <c r="BL255" s="22">
        <v>99.682900000000004</v>
      </c>
      <c r="BM255" s="22">
        <v>99.403300000000002</v>
      </c>
      <c r="BN255" s="22">
        <v>99.188199999999995</v>
      </c>
      <c r="BO255" s="22">
        <v>99.188199999999995</v>
      </c>
      <c r="BP255" s="22">
        <v>99.188299999999998</v>
      </c>
      <c r="BQ255" s="22">
        <v>96.6447</v>
      </c>
      <c r="BR255" s="22">
        <v>96.6447</v>
      </c>
      <c r="BS255" s="22">
        <v>96.6447</v>
      </c>
      <c r="BT255" s="22">
        <v>108.5001</v>
      </c>
      <c r="BU255" s="22">
        <v>108.5001</v>
      </c>
      <c r="BV255" s="22">
        <v>108.71729999999999</v>
      </c>
      <c r="BW255" s="22">
        <v>109.51600000000001</v>
      </c>
      <c r="BX255" s="22">
        <v>110.6717</v>
      </c>
      <c r="BY255" s="22">
        <v>110.6717</v>
      </c>
      <c r="BZ255" s="22">
        <v>110.6717</v>
      </c>
      <c r="CA255" s="22">
        <v>110.6717</v>
      </c>
      <c r="CB255" s="22">
        <v>111.18519999999999</v>
      </c>
      <c r="CC255" s="22">
        <v>119.3706</v>
      </c>
      <c r="CD255" s="22">
        <v>121.91970000000001</v>
      </c>
      <c r="CE255" s="22">
        <v>122.6711</v>
      </c>
      <c r="CF255" s="22">
        <v>118.99</v>
      </c>
      <c r="CG255" s="22">
        <v>121.039</v>
      </c>
      <c r="CH255" s="22">
        <v>121.039</v>
      </c>
      <c r="CI255" s="22">
        <v>112.35039999999999</v>
      </c>
      <c r="CJ255" s="22">
        <v>112.01909999999999</v>
      </c>
      <c r="CK255" s="22">
        <v>110.74169999999999</v>
      </c>
      <c r="CL255" s="22">
        <v>105.3396</v>
      </c>
      <c r="CM255" s="22">
        <v>105.3396</v>
      </c>
      <c r="CN255" s="22">
        <v>105.3396</v>
      </c>
      <c r="CO255" s="22">
        <v>86.545299999999997</v>
      </c>
      <c r="CP255" s="22">
        <v>86.545299999999997</v>
      </c>
      <c r="CQ255" s="22">
        <v>86.545299999999997</v>
      </c>
      <c r="CR255" s="22">
        <v>92.395799999999994</v>
      </c>
      <c r="CS255" s="22">
        <v>92.395799999999994</v>
      </c>
      <c r="CT255" s="22">
        <v>92.395799999999994</v>
      </c>
      <c r="CU255" s="22">
        <v>92.395799999999994</v>
      </c>
      <c r="CV255" s="22">
        <v>92.370199999999997</v>
      </c>
      <c r="CW255" s="22">
        <v>92.370199999999997</v>
      </c>
      <c r="CX255" s="22">
        <v>92.370199999999997</v>
      </c>
      <c r="CY255" s="22">
        <v>92.370199999999997</v>
      </c>
      <c r="CZ255" s="22">
        <v>92.370199999999997</v>
      </c>
      <c r="DA255" s="22">
        <v>99.526799999999994</v>
      </c>
      <c r="DB255" s="22">
        <v>101.7264</v>
      </c>
      <c r="DC255" s="22">
        <v>101.7264</v>
      </c>
      <c r="DD255" s="22">
        <v>101.50879999999999</v>
      </c>
      <c r="DE255" s="22">
        <v>101.50879999999999</v>
      </c>
      <c r="DF255" s="22">
        <v>101.50879999999999</v>
      </c>
      <c r="DG255" s="22">
        <v>101.50879999999999</v>
      </c>
      <c r="DH255" s="22">
        <v>101.50879999999999</v>
      </c>
      <c r="DI255" s="22">
        <v>101.50879999999999</v>
      </c>
      <c r="DJ255" s="22">
        <v>101.50879999999999</v>
      </c>
      <c r="DK255" s="22">
        <v>102.4641</v>
      </c>
      <c r="DL255" s="22">
        <v>102.4641</v>
      </c>
      <c r="DM255" s="22">
        <v>104.3031</v>
      </c>
      <c r="DN255" s="22">
        <v>104.36320000000001</v>
      </c>
      <c r="DO255" s="22">
        <v>104.36320000000001</v>
      </c>
      <c r="DP255" s="22">
        <v>108.22069999999999</v>
      </c>
      <c r="DQ255" s="22">
        <v>108.22069999999999</v>
      </c>
      <c r="DR255" s="22">
        <v>108.22069999999999</v>
      </c>
      <c r="DS255" s="22">
        <v>108.22069999999999</v>
      </c>
      <c r="DT255" s="22">
        <v>108.22069999999999</v>
      </c>
      <c r="DU255" s="22">
        <v>108.22069999999999</v>
      </c>
      <c r="DV255" s="22">
        <v>109.0719</v>
      </c>
      <c r="DW255" s="22">
        <v>109.0719</v>
      </c>
      <c r="DX255" s="22">
        <v>109.0719</v>
      </c>
      <c r="DY255" s="22">
        <v>108.9528</v>
      </c>
      <c r="DZ255" s="22">
        <v>108.9528</v>
      </c>
      <c r="EA255" s="22">
        <v>108.9528</v>
      </c>
      <c r="EB255" s="22">
        <v>107.8028</v>
      </c>
      <c r="EC255" s="22">
        <v>107.8028</v>
      </c>
      <c r="ED255" s="22">
        <v>107.8028</v>
      </c>
      <c r="EE255" s="22">
        <v>107.82299999999999</v>
      </c>
      <c r="EF255" s="22">
        <v>107.82299999999999</v>
      </c>
      <c r="EG255" s="22">
        <v>107.7911</v>
      </c>
      <c r="EH255" s="22">
        <v>107.7911</v>
      </c>
      <c r="EI255" s="22">
        <v>107.7911</v>
      </c>
      <c r="EJ255" s="22">
        <v>107.7911</v>
      </c>
      <c r="EK255" s="22">
        <v>107.9342</v>
      </c>
      <c r="EL255" s="22">
        <v>108.6786</v>
      </c>
      <c r="EM255" s="22">
        <v>108.6786</v>
      </c>
      <c r="EN255" s="22">
        <v>108.9117</v>
      </c>
      <c r="EO255" s="22">
        <v>108.9117</v>
      </c>
      <c r="EP255" s="22">
        <v>108.8741</v>
      </c>
      <c r="EQ255" s="22">
        <v>110.6884</v>
      </c>
      <c r="ER255" s="22">
        <v>110.79730000000001</v>
      </c>
      <c r="ES255" s="22">
        <v>110.79730000000001</v>
      </c>
      <c r="ET255" s="22">
        <v>110.7924</v>
      </c>
      <c r="EU255" s="22">
        <v>110.7924</v>
      </c>
      <c r="EV255" s="22">
        <v>110.7924</v>
      </c>
      <c r="EW255" s="22">
        <v>110.3702</v>
      </c>
      <c r="EX255" s="22">
        <v>110.3702</v>
      </c>
      <c r="EY255" s="22">
        <v>110.3702</v>
      </c>
      <c r="EZ255" s="22">
        <v>109.7958</v>
      </c>
      <c r="FA255" s="22">
        <v>105.3407</v>
      </c>
      <c r="FB255" s="22">
        <v>104.7975</v>
      </c>
      <c r="FC255" s="22">
        <v>104.48609999999999</v>
      </c>
      <c r="FD255" s="22">
        <v>104.48609999999999</v>
      </c>
      <c r="FE255" s="22">
        <v>103.9555</v>
      </c>
      <c r="FF255" s="22">
        <v>103.68380000000001</v>
      </c>
      <c r="FG255" s="22">
        <v>103.68380000000001</v>
      </c>
      <c r="FH255" s="22">
        <v>103.0411</v>
      </c>
      <c r="FI255" s="22">
        <v>99.150300000000001</v>
      </c>
      <c r="FJ255" s="22">
        <v>98.437600000000003</v>
      </c>
      <c r="FK255" s="22">
        <v>98.437600000000003</v>
      </c>
      <c r="FL255" s="22">
        <v>101.6035</v>
      </c>
      <c r="FM255" s="22">
        <v>101.602</v>
      </c>
      <c r="FN255" s="22">
        <v>101.602</v>
      </c>
      <c r="FO255" s="22">
        <v>100.565</v>
      </c>
      <c r="FP255" s="22">
        <v>100.565</v>
      </c>
      <c r="FQ255" s="22">
        <v>100.3657</v>
      </c>
      <c r="FR255" s="22">
        <v>99.785399999999996</v>
      </c>
      <c r="FS255" s="22">
        <v>99.785399999999996</v>
      </c>
      <c r="FT255" s="22">
        <v>99.785399999999996</v>
      </c>
      <c r="FU255" s="22">
        <v>97.259</v>
      </c>
      <c r="FV255" s="22">
        <v>97.259</v>
      </c>
      <c r="FW255" s="22">
        <v>97.259</v>
      </c>
      <c r="FX255" s="22">
        <v>97.120099999999994</v>
      </c>
      <c r="FY255" s="22">
        <v>97.12</v>
      </c>
      <c r="FZ255" s="22">
        <v>97.12</v>
      </c>
      <c r="GA255" s="22">
        <v>97.954599999999999</v>
      </c>
      <c r="GB255" s="22">
        <v>98.320400000000006</v>
      </c>
      <c r="GC255" s="22">
        <v>98.320400000000006</v>
      </c>
      <c r="GD255" s="22">
        <v>98.320400000000006</v>
      </c>
      <c r="GE255" s="22">
        <v>98.320400000000006</v>
      </c>
      <c r="GF255" s="22">
        <v>98.320400000000006</v>
      </c>
      <c r="GG255" s="22">
        <v>99.304400000000001</v>
      </c>
      <c r="GH255" s="22">
        <v>99.304400000000001</v>
      </c>
      <c r="GI255" s="22">
        <v>99.304400000000001</v>
      </c>
      <c r="GJ255" s="22">
        <v>104.1276</v>
      </c>
      <c r="GK255" s="22">
        <v>104.1276</v>
      </c>
      <c r="GL255" s="22">
        <v>104.1276</v>
      </c>
      <c r="GM255" s="22">
        <v>104.1276</v>
      </c>
      <c r="GN255" s="22">
        <v>104.1276</v>
      </c>
      <c r="GO255" s="22">
        <v>104.1276</v>
      </c>
      <c r="GP255" s="22">
        <v>104.8394</v>
      </c>
      <c r="GQ255" s="22">
        <v>104.8394</v>
      </c>
      <c r="GR255" s="22">
        <v>104.8394</v>
      </c>
      <c r="GS255" s="22">
        <v>110.7127</v>
      </c>
      <c r="GT255" s="22">
        <v>110.7127</v>
      </c>
      <c r="GU255" s="22">
        <v>110.7127</v>
      </c>
      <c r="GV255" s="22">
        <v>112.6914</v>
      </c>
      <c r="GW255" s="22">
        <v>112.8895</v>
      </c>
      <c r="GX255" s="22">
        <v>112.8895</v>
      </c>
      <c r="GY255" s="22">
        <v>112.1049</v>
      </c>
      <c r="GZ255" s="22">
        <v>112.1049</v>
      </c>
      <c r="HA255" s="22">
        <v>112.1049</v>
      </c>
      <c r="HB255" s="22">
        <v>111.8167</v>
      </c>
      <c r="HC255" s="22">
        <v>111.8167</v>
      </c>
      <c r="HD255" s="22">
        <v>111.8167</v>
      </c>
      <c r="HE255" s="22">
        <v>108.18170000000001</v>
      </c>
      <c r="HF255" s="22">
        <v>108.18170000000001</v>
      </c>
      <c r="HG255" s="22">
        <v>108.18170000000001</v>
      </c>
      <c r="HH255" s="22">
        <v>104.9439</v>
      </c>
      <c r="HI255" s="22">
        <v>104.9439</v>
      </c>
      <c r="HJ255" s="22">
        <v>104.9439</v>
      </c>
      <c r="HK255" s="22">
        <v>104.2022</v>
      </c>
      <c r="HL255" s="22">
        <v>103.66759999999999</v>
      </c>
      <c r="HM255" s="22">
        <v>103.66759999999999</v>
      </c>
      <c r="HN255" s="22">
        <v>103.42400000000001</v>
      </c>
      <c r="HO255" s="22">
        <v>103.42400000000001</v>
      </c>
      <c r="HP255" s="22">
        <v>103.42400000000001</v>
      </c>
      <c r="HQ255" s="22">
        <v>100</v>
      </c>
      <c r="HR255" s="22">
        <v>100</v>
      </c>
      <c r="HS255" s="167">
        <v>100</v>
      </c>
      <c r="HT255" s="22">
        <v>99.420199999999994</v>
      </c>
      <c r="HU255" s="4">
        <v>99.420199999999994</v>
      </c>
      <c r="HV255" s="4">
        <v>99.462000000000003</v>
      </c>
      <c r="HW255" s="4">
        <v>98.487300000000005</v>
      </c>
      <c r="HX255" s="4">
        <v>98.487300000000005</v>
      </c>
      <c r="HY255" s="4">
        <v>98.487300000000005</v>
      </c>
      <c r="HZ255" s="4">
        <v>99.000299999999996</v>
      </c>
      <c r="IA255" s="4">
        <v>99.000299999999996</v>
      </c>
      <c r="IB255" s="4">
        <v>99.000299999999996</v>
      </c>
      <c r="IC255" s="4">
        <v>111.91379999999999</v>
      </c>
      <c r="ID255" s="4">
        <v>115.672</v>
      </c>
      <c r="IE255" s="4">
        <v>115.672</v>
      </c>
      <c r="IF255" s="4">
        <v>140.08410000000001</v>
      </c>
      <c r="IG255" s="4">
        <v>139.70169999999999</v>
      </c>
      <c r="IH255" s="4">
        <v>141.655</v>
      </c>
      <c r="II255" s="4">
        <v>141.9676</v>
      </c>
      <c r="IJ255" s="28">
        <v>150.79349999999999</v>
      </c>
    </row>
    <row r="256" spans="1:244" s="94" customFormat="1" ht="11.1" customHeight="1" x14ac:dyDescent="0.2">
      <c r="A256" s="95" t="s">
        <v>2471</v>
      </c>
      <c r="B256"/>
      <c r="C256" t="s">
        <v>5704</v>
      </c>
      <c r="D256" s="44" t="s">
        <v>146</v>
      </c>
      <c r="E256" s="58"/>
      <c r="F256" s="35" t="str">
        <f>IF(LEFT($J$1,1)="1",VLOOKUP($A256,PPI_IPI_PGA_PGAI!$A:$I,2,FALSE),IF(LEFT($J$1,1)="2",VLOOKUP($A256,PPI_IPI_PGA_PGAI!$A:$I,3,FALSE),IF(LEFT($J$1,1)="3",VLOOKUP($A256,PPI_IPI_PGA_PGAI!$A:$I,4,FALSE),VLOOKUP($A256,PPI_IPI_PGA_PGAI!$A:$I,5,FALSE))))</f>
        <v>Wasserversorgung, Abwasserentsorgung und Abfallbewirtschaftung, Recycling (Papier, Kies, Schrott)</v>
      </c>
      <c r="G256" s="35"/>
      <c r="H256" s="35"/>
      <c r="I256" s="35"/>
      <c r="J256" s="35"/>
      <c r="K256" s="35"/>
      <c r="L256" s="35"/>
      <c r="M256" s="35"/>
      <c r="N256" s="184"/>
      <c r="O256" s="179">
        <v>1.3984000000000001</v>
      </c>
      <c r="P256" s="149">
        <v>91.275199999999998</v>
      </c>
      <c r="Q256" s="149">
        <v>81.186199999999999</v>
      </c>
      <c r="R256" s="149">
        <v>72.982399999999998</v>
      </c>
      <c r="S256" s="149">
        <v>74.795699999999997</v>
      </c>
      <c r="T256" s="149">
        <v>91.215599999999995</v>
      </c>
      <c r="U256" s="149">
        <v>91.647999999999996</v>
      </c>
      <c r="V256" s="149">
        <v>92.0214</v>
      </c>
      <c r="W256" s="149">
        <v>94.280900000000003</v>
      </c>
      <c r="X256" s="149">
        <v>109.024</v>
      </c>
      <c r="Y256" s="149">
        <v>125.33759999999999</v>
      </c>
      <c r="Z256" s="149">
        <v>153.34110000000001</v>
      </c>
      <c r="AA256" s="149">
        <v>152.51169999999999</v>
      </c>
      <c r="AB256" s="149">
        <v>138.01509999999999</v>
      </c>
      <c r="AC256" s="149">
        <v>112.1948</v>
      </c>
      <c r="AD256" s="149">
        <v>120.5527</v>
      </c>
      <c r="AE256" s="149">
        <v>159.8852</v>
      </c>
      <c r="AF256" s="149">
        <v>175.35579999999999</v>
      </c>
      <c r="AG256" s="149">
        <v>196.60730000000001</v>
      </c>
      <c r="AH256" s="149">
        <v>194.78790000000001</v>
      </c>
      <c r="AI256" s="149">
        <v>153.5624</v>
      </c>
      <c r="AJ256" s="149">
        <v>142.92910000000001</v>
      </c>
      <c r="AK256" s="149">
        <v>140.58240000000001</v>
      </c>
      <c r="AL256" s="149">
        <v>133.727</v>
      </c>
      <c r="AM256" s="149">
        <v>112.1985</v>
      </c>
      <c r="AN256" s="149">
        <v>85.207400000000007</v>
      </c>
      <c r="AO256" s="149">
        <v>67.903000000000006</v>
      </c>
      <c r="AP256" s="149">
        <v>89.949299999999994</v>
      </c>
      <c r="AQ256" s="149">
        <v>132.43270000000001</v>
      </c>
      <c r="AR256" s="149">
        <v>148.26400000000001</v>
      </c>
      <c r="AS256" s="149">
        <v>129.29089999999999</v>
      </c>
      <c r="AT256" s="149">
        <v>126.84050000000001</v>
      </c>
      <c r="AU256" s="149">
        <v>123.4691</v>
      </c>
      <c r="AV256" s="149">
        <v>122.4541</v>
      </c>
      <c r="AW256" s="149">
        <v>121.7775</v>
      </c>
      <c r="AX256" s="149">
        <v>138.27600000000001</v>
      </c>
      <c r="AY256" s="149">
        <v>141.7216</v>
      </c>
      <c r="AZ256" s="149">
        <v>145.8657</v>
      </c>
      <c r="BA256" s="149">
        <v>158.13509999999999</v>
      </c>
      <c r="BB256" s="149">
        <v>161.06950000000001</v>
      </c>
      <c r="BC256" s="149">
        <v>158.20189999999999</v>
      </c>
      <c r="BD256" s="149">
        <v>148.23599999999999</v>
      </c>
      <c r="BE256" s="149">
        <v>144.68469999999999</v>
      </c>
      <c r="BF256" s="149">
        <v>156.23050000000001</v>
      </c>
      <c r="BG256" s="149">
        <v>158.685</v>
      </c>
      <c r="BH256" s="149">
        <v>158.75829999999999</v>
      </c>
      <c r="BI256" s="149">
        <v>177.1465</v>
      </c>
      <c r="BJ256" s="149">
        <v>185.5779</v>
      </c>
      <c r="BK256" s="149">
        <v>186.56870000000001</v>
      </c>
      <c r="BL256" s="149">
        <v>181.11320000000001</v>
      </c>
      <c r="BM256" s="149">
        <v>184.44069999999999</v>
      </c>
      <c r="BN256" s="149">
        <v>186.64269999999999</v>
      </c>
      <c r="BO256" s="149">
        <v>180.56479999999999</v>
      </c>
      <c r="BP256" s="149">
        <v>177.2063</v>
      </c>
      <c r="BQ256" s="149">
        <v>177.50299999999999</v>
      </c>
      <c r="BR256" s="149">
        <v>175.93860000000001</v>
      </c>
      <c r="BS256" s="149">
        <v>176.00319999999999</v>
      </c>
      <c r="BT256" s="149">
        <v>207.92570000000001</v>
      </c>
      <c r="BU256" s="149">
        <v>214.05760000000001</v>
      </c>
      <c r="BV256" s="149">
        <v>212.4118</v>
      </c>
      <c r="BW256" s="149">
        <v>269.1354</v>
      </c>
      <c r="BX256" s="149">
        <v>348.64670000000001</v>
      </c>
      <c r="BY256" s="149">
        <v>363.55459999999999</v>
      </c>
      <c r="BZ256" s="149">
        <v>345.3947</v>
      </c>
      <c r="CA256" s="149">
        <v>285.1456</v>
      </c>
      <c r="CB256" s="149">
        <v>195.14359999999999</v>
      </c>
      <c r="CC256" s="149">
        <v>165.71019999999999</v>
      </c>
      <c r="CD256" s="149">
        <v>102.1922</v>
      </c>
      <c r="CE256" s="149">
        <v>136.70660000000001</v>
      </c>
      <c r="CF256" s="149">
        <v>162.70189999999999</v>
      </c>
      <c r="CG256" s="149">
        <v>113.7234</v>
      </c>
      <c r="CH256" s="149">
        <v>87.8048</v>
      </c>
      <c r="CI256" s="149">
        <v>87.556399999999996</v>
      </c>
      <c r="CJ256" s="149">
        <v>111.33920000000001</v>
      </c>
      <c r="CK256" s="149">
        <v>91.487399999999994</v>
      </c>
      <c r="CL256" s="149">
        <v>91.691800000000001</v>
      </c>
      <c r="CM256" s="149">
        <v>119.7997</v>
      </c>
      <c r="CN256" s="149">
        <v>144.0282</v>
      </c>
      <c r="CO256" s="149">
        <v>124.97799999999999</v>
      </c>
      <c r="CP256" s="149">
        <v>110.7077</v>
      </c>
      <c r="CQ256" s="149">
        <v>130.50720000000001</v>
      </c>
      <c r="CR256" s="149">
        <v>148.96010000000001</v>
      </c>
      <c r="CS256" s="149">
        <v>156.30369999999999</v>
      </c>
      <c r="CT256" s="149">
        <v>182.97470000000001</v>
      </c>
      <c r="CU256" s="149">
        <v>236.17359999999999</v>
      </c>
      <c r="CV256" s="149">
        <v>230.65039999999999</v>
      </c>
      <c r="CW256" s="149">
        <v>201.69380000000001</v>
      </c>
      <c r="CX256" s="149">
        <v>166.3783</v>
      </c>
      <c r="CY256" s="149">
        <v>182.0145</v>
      </c>
      <c r="CZ256" s="149">
        <v>197.79</v>
      </c>
      <c r="DA256" s="149">
        <v>174.13579999999999</v>
      </c>
      <c r="DB256" s="149">
        <v>178.4006</v>
      </c>
      <c r="DC256" s="149">
        <v>198.9614</v>
      </c>
      <c r="DD256" s="149">
        <v>221.43809999999999</v>
      </c>
      <c r="DE256" s="149">
        <v>215.80709999999999</v>
      </c>
      <c r="DF256" s="149">
        <v>218.2518</v>
      </c>
      <c r="DG256" s="149">
        <v>210.33279999999999</v>
      </c>
      <c r="DH256" s="149">
        <v>207.7388</v>
      </c>
      <c r="DI256" s="149">
        <v>207.81960000000001</v>
      </c>
      <c r="DJ256" s="149">
        <v>202.64320000000001</v>
      </c>
      <c r="DK256" s="149">
        <v>189.57859999999999</v>
      </c>
      <c r="DL256" s="149">
        <v>194.90260000000001</v>
      </c>
      <c r="DM256" s="149">
        <v>189.81280000000001</v>
      </c>
      <c r="DN256" s="149">
        <v>178.87979999999999</v>
      </c>
      <c r="DO256" s="149">
        <v>182.50149999999999</v>
      </c>
      <c r="DP256" s="149">
        <v>196.67400000000001</v>
      </c>
      <c r="DQ256" s="149">
        <v>181.26499999999999</v>
      </c>
      <c r="DR256" s="149">
        <v>187.21539999999999</v>
      </c>
      <c r="DS256" s="149">
        <v>186.77180000000001</v>
      </c>
      <c r="DT256" s="149">
        <v>184.16659999999999</v>
      </c>
      <c r="DU256" s="149">
        <v>169.0145</v>
      </c>
      <c r="DV256" s="149">
        <v>158.2722</v>
      </c>
      <c r="DW256" s="149">
        <v>164.23820000000001</v>
      </c>
      <c r="DX256" s="149">
        <v>165.05609999999999</v>
      </c>
      <c r="DY256" s="149">
        <v>154.12469999999999</v>
      </c>
      <c r="DZ256" s="149">
        <v>160.45580000000001</v>
      </c>
      <c r="EA256" s="149">
        <v>165.56970000000001</v>
      </c>
      <c r="EB256" s="149">
        <v>167.3108</v>
      </c>
      <c r="EC256" s="149">
        <v>165.72730000000001</v>
      </c>
      <c r="ED256" s="149">
        <v>165.6583</v>
      </c>
      <c r="EE256" s="149">
        <v>165.55930000000001</v>
      </c>
      <c r="EF256" s="149">
        <v>162.304</v>
      </c>
      <c r="EG256" s="149">
        <v>147.0941</v>
      </c>
      <c r="EH256" s="149">
        <v>145.9742</v>
      </c>
      <c r="EI256" s="149">
        <v>153.1574</v>
      </c>
      <c r="EJ256" s="149">
        <v>156.4665</v>
      </c>
      <c r="EK256" s="149">
        <v>150.30699999999999</v>
      </c>
      <c r="EL256" s="149">
        <v>155.07210000000001</v>
      </c>
      <c r="EM256" s="149">
        <v>155.0908</v>
      </c>
      <c r="EN256" s="149">
        <v>157.55099999999999</v>
      </c>
      <c r="EO256" s="149">
        <v>153.4118</v>
      </c>
      <c r="EP256" s="149">
        <v>146.2921</v>
      </c>
      <c r="EQ256" s="149">
        <v>154.5445</v>
      </c>
      <c r="ER256" s="149">
        <v>154.1138</v>
      </c>
      <c r="ES256" s="149">
        <v>151.2944</v>
      </c>
      <c r="ET256" s="149">
        <v>151.1677</v>
      </c>
      <c r="EU256" s="149">
        <v>151.7783</v>
      </c>
      <c r="EV256" s="149">
        <v>156.4024</v>
      </c>
      <c r="EW256" s="149">
        <v>149.67930000000001</v>
      </c>
      <c r="EX256" s="149">
        <v>141.28530000000001</v>
      </c>
      <c r="EY256" s="149">
        <v>141.0812</v>
      </c>
      <c r="EZ256" s="149">
        <v>142.26300000000001</v>
      </c>
      <c r="FA256" s="149">
        <v>118.3254</v>
      </c>
      <c r="FB256" s="149">
        <v>118.28149999999999</v>
      </c>
      <c r="FC256" s="149">
        <v>123.98180000000001</v>
      </c>
      <c r="FD256" s="149">
        <v>130.02250000000001</v>
      </c>
      <c r="FE256" s="149">
        <v>130.1524</v>
      </c>
      <c r="FF256" s="149">
        <v>124.60039999999999</v>
      </c>
      <c r="FG256" s="149">
        <v>117.92740000000001</v>
      </c>
      <c r="FH256" s="149">
        <v>117.6831</v>
      </c>
      <c r="FI256" s="149">
        <v>99.620400000000004</v>
      </c>
      <c r="FJ256" s="149">
        <v>99.300899999999999</v>
      </c>
      <c r="FK256" s="149">
        <v>101.985</v>
      </c>
      <c r="FL256" s="149">
        <v>99.337800000000001</v>
      </c>
      <c r="FM256" s="149">
        <v>97.989800000000002</v>
      </c>
      <c r="FN256" s="149">
        <v>106.3646</v>
      </c>
      <c r="FO256" s="149">
        <v>115.35550000000001</v>
      </c>
      <c r="FP256" s="149">
        <v>148.92339999999999</v>
      </c>
      <c r="FQ256" s="149">
        <v>120.6024</v>
      </c>
      <c r="FR256" s="149">
        <v>117.13630000000001</v>
      </c>
      <c r="FS256" s="149">
        <v>115.3454</v>
      </c>
      <c r="FT256" s="149">
        <v>119.29600000000001</v>
      </c>
      <c r="FU256" s="149">
        <v>110.4181</v>
      </c>
      <c r="FV256" s="149">
        <v>128.786</v>
      </c>
      <c r="FW256" s="149">
        <v>132.56739999999999</v>
      </c>
      <c r="FX256" s="149">
        <v>145.11500000000001</v>
      </c>
      <c r="FY256" s="149">
        <v>132.27959999999999</v>
      </c>
      <c r="FZ256" s="149">
        <v>148.2765</v>
      </c>
      <c r="GA256" s="149">
        <v>144.91980000000001</v>
      </c>
      <c r="GB256" s="149">
        <v>147.52379999999999</v>
      </c>
      <c r="GC256" s="149">
        <v>140.22839999999999</v>
      </c>
      <c r="GD256" s="149">
        <v>143.63919999999999</v>
      </c>
      <c r="GE256" s="149">
        <v>151.33349999999999</v>
      </c>
      <c r="GF256" s="149">
        <v>163.33699999999999</v>
      </c>
      <c r="GG256" s="149">
        <v>151.49289999999999</v>
      </c>
      <c r="GH256" s="149">
        <v>158.98230000000001</v>
      </c>
      <c r="GI256" s="149">
        <v>162.52269999999999</v>
      </c>
      <c r="GJ256" s="149">
        <v>167.5059</v>
      </c>
      <c r="GK256" s="149">
        <v>155.12739999999999</v>
      </c>
      <c r="GL256" s="149">
        <v>163.16550000000001</v>
      </c>
      <c r="GM256" s="149">
        <v>160.35749999999999</v>
      </c>
      <c r="GN256" s="149">
        <v>162.52090000000001</v>
      </c>
      <c r="GO256" s="149">
        <v>162.4579</v>
      </c>
      <c r="GP256" s="149">
        <v>161.55879999999999</v>
      </c>
      <c r="GQ256" s="149">
        <v>151.8647</v>
      </c>
      <c r="GR256" s="149">
        <v>130.35159999999999</v>
      </c>
      <c r="GS256" s="149">
        <v>121.4224</v>
      </c>
      <c r="GT256" s="149">
        <v>120.63720000000001</v>
      </c>
      <c r="GU256" s="149">
        <v>120.5706</v>
      </c>
      <c r="GV256" s="149">
        <v>113.7882</v>
      </c>
      <c r="GW256" s="149">
        <v>113.0783</v>
      </c>
      <c r="GX256" s="149">
        <v>114.8473</v>
      </c>
      <c r="GY256" s="149">
        <v>114.86109999999999</v>
      </c>
      <c r="GZ256" s="149">
        <v>111.69750000000001</v>
      </c>
      <c r="HA256" s="149">
        <v>109.8784</v>
      </c>
      <c r="HB256" s="149">
        <v>105.04430000000001</v>
      </c>
      <c r="HC256" s="149">
        <v>100.7668</v>
      </c>
      <c r="HD256" s="149">
        <v>90.241799999999998</v>
      </c>
      <c r="HE256" s="149">
        <v>82.181700000000006</v>
      </c>
      <c r="HF256" s="149">
        <v>86.979799999999997</v>
      </c>
      <c r="HG256" s="149">
        <v>94.023899999999998</v>
      </c>
      <c r="HH256" s="149">
        <v>99.944800000000001</v>
      </c>
      <c r="HI256" s="149">
        <v>84.173400000000001</v>
      </c>
      <c r="HJ256" s="149">
        <v>90.073999999999998</v>
      </c>
      <c r="HK256" s="149">
        <v>81.336699999999993</v>
      </c>
      <c r="HL256" s="149">
        <v>85.428200000000004</v>
      </c>
      <c r="HM256" s="149">
        <v>83.504099999999994</v>
      </c>
      <c r="HN256" s="149">
        <v>77.645099999999999</v>
      </c>
      <c r="HO256" s="149">
        <v>78.023899999999998</v>
      </c>
      <c r="HP256" s="149">
        <v>83.717100000000002</v>
      </c>
      <c r="HQ256" s="149">
        <v>83.842600000000004</v>
      </c>
      <c r="HR256" s="149">
        <v>90.840500000000006</v>
      </c>
      <c r="HS256" s="194">
        <v>100</v>
      </c>
      <c r="HT256" s="149">
        <v>110.17659999999999</v>
      </c>
      <c r="HU256" s="203">
        <v>108.79559999999999</v>
      </c>
      <c r="HV256" s="203">
        <v>113.14019999999999</v>
      </c>
      <c r="HW256" s="203">
        <v>112.0865</v>
      </c>
      <c r="HX256" s="203">
        <v>115.4618</v>
      </c>
      <c r="HY256" s="203">
        <v>122.5009</v>
      </c>
      <c r="HZ256" s="203">
        <v>123.417</v>
      </c>
      <c r="IA256" s="203">
        <v>120.7805</v>
      </c>
      <c r="IB256" s="203">
        <v>115.1217</v>
      </c>
      <c r="IC256" s="203">
        <v>110.13160000000001</v>
      </c>
      <c r="ID256" s="203">
        <v>112.622</v>
      </c>
      <c r="IE256" s="203">
        <v>112.84310000000001</v>
      </c>
      <c r="IF256" s="203">
        <v>112.2195</v>
      </c>
      <c r="IG256" s="203">
        <v>114.6545</v>
      </c>
      <c r="IH256" s="203">
        <v>124.0527</v>
      </c>
      <c r="II256" s="203">
        <v>128.75890000000001</v>
      </c>
      <c r="IJ256" s="207">
        <v>120.18559999999999</v>
      </c>
    </row>
    <row r="257" spans="1:244" s="94" customFormat="1" ht="11.1" customHeight="1" x14ac:dyDescent="0.2">
      <c r="A257" s="95" t="s">
        <v>4557</v>
      </c>
      <c r="B257"/>
      <c r="C257" t="s">
        <v>5705</v>
      </c>
      <c r="D257" s="46" t="s">
        <v>5371</v>
      </c>
      <c r="E257" s="58"/>
      <c r="F257" s="59"/>
      <c r="G257" s="34" t="str">
        <f>IF(LEFT($J$1,1)="1",VLOOKUP($A257,PPI_IPI_PGA_PGAI!$A:$I,2,FALSE),IF(LEFT($J$1,1)="2",VLOOKUP($A257,PPI_IPI_PGA_PGAI!$A:$I,3,FALSE),IF(LEFT($J$1,1)="3",VLOOKUP($A257,PPI_IPI_PGA_PGAI!$A:$I,4,FALSE),VLOOKUP($A257,PPI_IPI_PGA_PGAI!$A:$I,5,FALSE))))</f>
        <v>Wasserversorgung</v>
      </c>
      <c r="H257" s="34"/>
      <c r="I257" s="34"/>
      <c r="J257" s="34"/>
      <c r="K257" s="34"/>
      <c r="L257" s="34"/>
      <c r="M257" s="34"/>
      <c r="N257" s="185"/>
      <c r="O257" s="5">
        <v>0.1953</v>
      </c>
      <c r="P257" s="153" t="s">
        <v>5719</v>
      </c>
      <c r="Q257" s="153" t="s">
        <v>5719</v>
      </c>
      <c r="R257" s="153" t="s">
        <v>5719</v>
      </c>
      <c r="S257" s="153" t="s">
        <v>5719</v>
      </c>
      <c r="T257" s="153" t="s">
        <v>5719</v>
      </c>
      <c r="U257" s="153" t="s">
        <v>5719</v>
      </c>
      <c r="V257" s="153" t="s">
        <v>5719</v>
      </c>
      <c r="W257" s="153" t="s">
        <v>5719</v>
      </c>
      <c r="X257" s="153" t="s">
        <v>5719</v>
      </c>
      <c r="Y257" s="153" t="s">
        <v>5719</v>
      </c>
      <c r="Z257" s="153" t="s">
        <v>5719</v>
      </c>
      <c r="AA257" s="153" t="s">
        <v>5719</v>
      </c>
      <c r="AB257" s="153" t="s">
        <v>5719</v>
      </c>
      <c r="AC257" s="153" t="s">
        <v>5719</v>
      </c>
      <c r="AD257" s="153" t="s">
        <v>5719</v>
      </c>
      <c r="AE257" s="153" t="s">
        <v>5719</v>
      </c>
      <c r="AF257" s="153" t="s">
        <v>5719</v>
      </c>
      <c r="AG257" s="153" t="s">
        <v>5719</v>
      </c>
      <c r="AH257" s="153" t="s">
        <v>5719</v>
      </c>
      <c r="AI257" s="153" t="s">
        <v>5719</v>
      </c>
      <c r="AJ257" s="153" t="s">
        <v>5719</v>
      </c>
      <c r="AK257" s="153" t="s">
        <v>5719</v>
      </c>
      <c r="AL257" s="153" t="s">
        <v>5719</v>
      </c>
      <c r="AM257" s="153" t="s">
        <v>5719</v>
      </c>
      <c r="AN257" s="153" t="s">
        <v>5719</v>
      </c>
      <c r="AO257" s="153" t="s">
        <v>5719</v>
      </c>
      <c r="AP257" s="153" t="s">
        <v>5719</v>
      </c>
      <c r="AQ257" s="153" t="s">
        <v>5719</v>
      </c>
      <c r="AR257" s="153" t="s">
        <v>5719</v>
      </c>
      <c r="AS257" s="153" t="s">
        <v>5719</v>
      </c>
      <c r="AT257" s="153" t="s">
        <v>5719</v>
      </c>
      <c r="AU257" s="153" t="s">
        <v>5719</v>
      </c>
      <c r="AV257" s="153" t="s">
        <v>5719</v>
      </c>
      <c r="AW257" s="153" t="s">
        <v>5719</v>
      </c>
      <c r="AX257" s="153" t="s">
        <v>5719</v>
      </c>
      <c r="AY257" s="153" t="s">
        <v>5719</v>
      </c>
      <c r="AZ257" s="153" t="s">
        <v>5719</v>
      </c>
      <c r="BA257" s="153" t="s">
        <v>5719</v>
      </c>
      <c r="BB257" s="153" t="s">
        <v>5719</v>
      </c>
      <c r="BC257" s="153" t="s">
        <v>5719</v>
      </c>
      <c r="BD257" s="153" t="s">
        <v>5719</v>
      </c>
      <c r="BE257" s="153" t="s">
        <v>5719</v>
      </c>
      <c r="BF257" s="153" t="s">
        <v>5719</v>
      </c>
      <c r="BG257" s="153" t="s">
        <v>5719</v>
      </c>
      <c r="BH257" s="153" t="s">
        <v>5719</v>
      </c>
      <c r="BI257" s="153" t="s">
        <v>5719</v>
      </c>
      <c r="BJ257" s="153" t="s">
        <v>5719</v>
      </c>
      <c r="BK257" s="153" t="s">
        <v>5719</v>
      </c>
      <c r="BL257" s="153" t="s">
        <v>5719</v>
      </c>
      <c r="BM257" s="153" t="s">
        <v>5719</v>
      </c>
      <c r="BN257" s="153" t="s">
        <v>5719</v>
      </c>
      <c r="BO257" s="153" t="s">
        <v>5719</v>
      </c>
      <c r="BP257" s="153" t="s">
        <v>5719</v>
      </c>
      <c r="BQ257" s="153" t="s">
        <v>5719</v>
      </c>
      <c r="BR257" s="153" t="s">
        <v>5719</v>
      </c>
      <c r="BS257" s="153" t="s">
        <v>5719</v>
      </c>
      <c r="BT257" s="153" t="s">
        <v>5719</v>
      </c>
      <c r="BU257" s="153" t="s">
        <v>5719</v>
      </c>
      <c r="BV257" s="153" t="s">
        <v>5719</v>
      </c>
      <c r="BW257" s="153" t="s">
        <v>5719</v>
      </c>
      <c r="BX257" s="153" t="s">
        <v>5719</v>
      </c>
      <c r="BY257" s="153" t="s">
        <v>5719</v>
      </c>
      <c r="BZ257" s="153" t="s">
        <v>5719</v>
      </c>
      <c r="CA257" s="153" t="s">
        <v>5719</v>
      </c>
      <c r="CB257" s="153" t="s">
        <v>5719</v>
      </c>
      <c r="CC257" s="153" t="s">
        <v>5719</v>
      </c>
      <c r="CD257" s="153" t="s">
        <v>5719</v>
      </c>
      <c r="CE257" s="153" t="s">
        <v>5719</v>
      </c>
      <c r="CF257" s="153" t="s">
        <v>5719</v>
      </c>
      <c r="CG257" s="153" t="s">
        <v>5719</v>
      </c>
      <c r="CH257" s="153" t="s">
        <v>5719</v>
      </c>
      <c r="CI257" s="153" t="s">
        <v>5719</v>
      </c>
      <c r="CJ257" s="153" t="s">
        <v>5719</v>
      </c>
      <c r="CK257" s="153" t="s">
        <v>5719</v>
      </c>
      <c r="CL257" s="153" t="s">
        <v>5719</v>
      </c>
      <c r="CM257" s="153" t="s">
        <v>5719</v>
      </c>
      <c r="CN257" s="153" t="s">
        <v>5719</v>
      </c>
      <c r="CO257" s="153" t="s">
        <v>5719</v>
      </c>
      <c r="CP257" s="153" t="s">
        <v>5719</v>
      </c>
      <c r="CQ257" s="153" t="s">
        <v>5719</v>
      </c>
      <c r="CR257" s="153" t="s">
        <v>5719</v>
      </c>
      <c r="CS257" s="153" t="s">
        <v>5719</v>
      </c>
      <c r="CT257" s="153" t="s">
        <v>5719</v>
      </c>
      <c r="CU257" s="153" t="s">
        <v>5719</v>
      </c>
      <c r="CV257" s="153" t="s">
        <v>5719</v>
      </c>
      <c r="CW257" s="153" t="s">
        <v>5719</v>
      </c>
      <c r="CX257" s="153" t="s">
        <v>5719</v>
      </c>
      <c r="CY257" s="153" t="s">
        <v>5719</v>
      </c>
      <c r="CZ257" s="153" t="s">
        <v>5719</v>
      </c>
      <c r="DA257" s="153" t="s">
        <v>5719</v>
      </c>
      <c r="DB257" s="153" t="s">
        <v>5719</v>
      </c>
      <c r="DC257" s="153" t="s">
        <v>5719</v>
      </c>
      <c r="DD257" s="153" t="s">
        <v>5719</v>
      </c>
      <c r="DE257" s="153" t="s">
        <v>5719</v>
      </c>
      <c r="DF257" s="153" t="s">
        <v>5719</v>
      </c>
      <c r="DG257" s="153" t="s">
        <v>5719</v>
      </c>
      <c r="DH257" s="153" t="s">
        <v>5719</v>
      </c>
      <c r="DI257" s="153" t="s">
        <v>5719</v>
      </c>
      <c r="DJ257" s="153" t="s">
        <v>5719</v>
      </c>
      <c r="DK257" s="153" t="s">
        <v>5719</v>
      </c>
      <c r="DL257" s="153" t="s">
        <v>5719</v>
      </c>
      <c r="DM257" s="153" t="s">
        <v>5719</v>
      </c>
      <c r="DN257" s="153" t="s">
        <v>5719</v>
      </c>
      <c r="DO257" s="153" t="s">
        <v>5719</v>
      </c>
      <c r="DP257" s="153" t="s">
        <v>5719</v>
      </c>
      <c r="DQ257" s="153" t="s">
        <v>5719</v>
      </c>
      <c r="DR257" s="153" t="s">
        <v>5719</v>
      </c>
      <c r="DS257" s="153" t="s">
        <v>5719</v>
      </c>
      <c r="DT257" s="153" t="s">
        <v>5719</v>
      </c>
      <c r="DU257" s="153" t="s">
        <v>5719</v>
      </c>
      <c r="DV257" s="153" t="s">
        <v>5719</v>
      </c>
      <c r="DW257" s="153" t="s">
        <v>5719</v>
      </c>
      <c r="DX257" s="153" t="s">
        <v>5719</v>
      </c>
      <c r="DY257" s="153" t="s">
        <v>5719</v>
      </c>
      <c r="DZ257" s="153" t="s">
        <v>5719</v>
      </c>
      <c r="EA257" s="153" t="s">
        <v>5719</v>
      </c>
      <c r="EB257" s="153" t="s">
        <v>5719</v>
      </c>
      <c r="EC257" s="153" t="s">
        <v>5719</v>
      </c>
      <c r="ED257" s="153" t="s">
        <v>5719</v>
      </c>
      <c r="EE257" s="153" t="s">
        <v>5719</v>
      </c>
      <c r="EF257" s="153" t="s">
        <v>5719</v>
      </c>
      <c r="EG257" s="153" t="s">
        <v>5719</v>
      </c>
      <c r="EH257" s="153" t="s">
        <v>5719</v>
      </c>
      <c r="EI257" s="153" t="s">
        <v>5719</v>
      </c>
      <c r="EJ257" s="153" t="s">
        <v>5719</v>
      </c>
      <c r="EK257" s="153" t="s">
        <v>5719</v>
      </c>
      <c r="EL257" s="153" t="s">
        <v>5719</v>
      </c>
      <c r="EM257" s="153" t="s">
        <v>5719</v>
      </c>
      <c r="EN257" s="153" t="s">
        <v>5719</v>
      </c>
      <c r="EO257" s="153" t="s">
        <v>5719</v>
      </c>
      <c r="EP257" s="153" t="s">
        <v>5719</v>
      </c>
      <c r="EQ257" s="153" t="s">
        <v>5719</v>
      </c>
      <c r="ER257" s="153" t="s">
        <v>5719</v>
      </c>
      <c r="ES257" s="153" t="s">
        <v>5719</v>
      </c>
      <c r="ET257" s="153" t="s">
        <v>5719</v>
      </c>
      <c r="EU257" s="153" t="s">
        <v>5719</v>
      </c>
      <c r="EV257" s="153" t="s">
        <v>5719</v>
      </c>
      <c r="EW257" s="153" t="s">
        <v>5719</v>
      </c>
      <c r="EX257" s="153" t="s">
        <v>5719</v>
      </c>
      <c r="EY257" s="153" t="s">
        <v>5719</v>
      </c>
      <c r="EZ257" s="153" t="s">
        <v>5719</v>
      </c>
      <c r="FA257" s="153" t="s">
        <v>5719</v>
      </c>
      <c r="FB257" s="153" t="s">
        <v>5719</v>
      </c>
      <c r="FC257" s="153" t="s">
        <v>5719</v>
      </c>
      <c r="FD257" s="153" t="s">
        <v>5719</v>
      </c>
      <c r="FE257" s="153" t="s">
        <v>5719</v>
      </c>
      <c r="FF257" s="153" t="s">
        <v>5719</v>
      </c>
      <c r="FG257" s="153" t="s">
        <v>5719</v>
      </c>
      <c r="FH257" s="153" t="s">
        <v>5719</v>
      </c>
      <c r="FI257" s="153" t="s">
        <v>5719</v>
      </c>
      <c r="FJ257" s="153" t="s">
        <v>5719</v>
      </c>
      <c r="FK257" s="153" t="s">
        <v>5719</v>
      </c>
      <c r="FL257" s="153" t="s">
        <v>5719</v>
      </c>
      <c r="FM257" s="153" t="s">
        <v>5719</v>
      </c>
      <c r="FN257" s="153" t="s">
        <v>5719</v>
      </c>
      <c r="FO257" s="153" t="s">
        <v>5719</v>
      </c>
      <c r="FP257" s="153" t="s">
        <v>5719</v>
      </c>
      <c r="FQ257" s="153" t="s">
        <v>5719</v>
      </c>
      <c r="FR257" s="153" t="s">
        <v>5719</v>
      </c>
      <c r="FS257" s="153" t="s">
        <v>5719</v>
      </c>
      <c r="FT257" s="153" t="s">
        <v>5719</v>
      </c>
      <c r="FU257" s="153" t="s">
        <v>5719</v>
      </c>
      <c r="FV257" s="153" t="s">
        <v>5719</v>
      </c>
      <c r="FW257" s="153" t="s">
        <v>5719</v>
      </c>
      <c r="FX257" s="153" t="s">
        <v>5719</v>
      </c>
      <c r="FY257" s="153" t="s">
        <v>5719</v>
      </c>
      <c r="FZ257" s="153" t="s">
        <v>5719</v>
      </c>
      <c r="GA257" s="153" t="s">
        <v>5719</v>
      </c>
      <c r="GB257" s="153" t="s">
        <v>5719</v>
      </c>
      <c r="GC257" s="153" t="s">
        <v>5719</v>
      </c>
      <c r="GD257" s="153" t="s">
        <v>5719</v>
      </c>
      <c r="GE257" s="153" t="s">
        <v>5719</v>
      </c>
      <c r="GF257" s="153" t="s">
        <v>5719</v>
      </c>
      <c r="GG257" s="153" t="s">
        <v>5719</v>
      </c>
      <c r="GH257" s="153" t="s">
        <v>5719</v>
      </c>
      <c r="GI257" s="153" t="s">
        <v>5719</v>
      </c>
      <c r="GJ257" s="153" t="s">
        <v>5719</v>
      </c>
      <c r="GK257" s="153" t="s">
        <v>5719</v>
      </c>
      <c r="GL257" s="153" t="s">
        <v>5719</v>
      </c>
      <c r="GM257" s="153" t="s">
        <v>5719</v>
      </c>
      <c r="GN257" s="153" t="s">
        <v>5719</v>
      </c>
      <c r="GO257" s="153" t="s">
        <v>5719</v>
      </c>
      <c r="GP257" s="153" t="s">
        <v>5719</v>
      </c>
      <c r="GQ257" s="153" t="s">
        <v>5719</v>
      </c>
      <c r="GR257" s="153" t="s">
        <v>5719</v>
      </c>
      <c r="GS257" s="153" t="s">
        <v>5719</v>
      </c>
      <c r="GT257" s="153" t="s">
        <v>5719</v>
      </c>
      <c r="GU257" s="153" t="s">
        <v>5719</v>
      </c>
      <c r="GV257" s="153" t="s">
        <v>5719</v>
      </c>
      <c r="GW257" s="153" t="s">
        <v>5719</v>
      </c>
      <c r="GX257" s="153" t="s">
        <v>5719</v>
      </c>
      <c r="GY257" s="153" t="s">
        <v>5719</v>
      </c>
      <c r="GZ257" s="153" t="s">
        <v>5719</v>
      </c>
      <c r="HA257" s="153" t="s">
        <v>5719</v>
      </c>
      <c r="HB257" s="153" t="s">
        <v>5719</v>
      </c>
      <c r="HC257" s="153" t="s">
        <v>5719</v>
      </c>
      <c r="HD257" s="153" t="s">
        <v>5719</v>
      </c>
      <c r="HE257" s="153" t="s">
        <v>5719</v>
      </c>
      <c r="HF257" s="153" t="s">
        <v>5719</v>
      </c>
      <c r="HG257" s="153" t="s">
        <v>5719</v>
      </c>
      <c r="HH257" s="153" t="s">
        <v>5719</v>
      </c>
      <c r="HI257" s="153" t="s">
        <v>5719</v>
      </c>
      <c r="HJ257" s="153" t="s">
        <v>5719</v>
      </c>
      <c r="HK257" s="153" t="s">
        <v>5719</v>
      </c>
      <c r="HL257" s="153" t="s">
        <v>5719</v>
      </c>
      <c r="HM257" s="153" t="s">
        <v>5719</v>
      </c>
      <c r="HN257" s="153" t="s">
        <v>5719</v>
      </c>
      <c r="HO257" s="153" t="s">
        <v>5719</v>
      </c>
      <c r="HP257" s="153" t="s">
        <v>5719</v>
      </c>
      <c r="HQ257" s="153" t="s">
        <v>5719</v>
      </c>
      <c r="HR257" s="153" t="s">
        <v>5719</v>
      </c>
      <c r="HS257" s="167">
        <v>100</v>
      </c>
      <c r="HT257" s="22">
        <v>100</v>
      </c>
      <c r="HU257" s="4">
        <v>100</v>
      </c>
      <c r="HV257" s="4">
        <v>99.640100000000004</v>
      </c>
      <c r="HW257" s="4">
        <v>99.640100000000004</v>
      </c>
      <c r="HX257" s="4">
        <v>99.640100000000004</v>
      </c>
      <c r="HY257" s="4">
        <v>99.640100000000004</v>
      </c>
      <c r="HZ257" s="4">
        <v>99.640100000000004</v>
      </c>
      <c r="IA257" s="4">
        <v>99.640100000000004</v>
      </c>
      <c r="IB257" s="4">
        <v>99.640100000000004</v>
      </c>
      <c r="IC257" s="4">
        <v>99.640100000000004</v>
      </c>
      <c r="ID257" s="4">
        <v>99.640100000000004</v>
      </c>
      <c r="IE257" s="4">
        <v>99.640100000000004</v>
      </c>
      <c r="IF257" s="4">
        <v>99.640100000000004</v>
      </c>
      <c r="IG257" s="4">
        <v>99.640100000000004</v>
      </c>
      <c r="IH257" s="4">
        <v>99.491500000000002</v>
      </c>
      <c r="II257" s="4">
        <v>99.491500000000002</v>
      </c>
      <c r="IJ257" s="28">
        <v>99.491500000000002</v>
      </c>
    </row>
    <row r="258" spans="1:244" s="94" customFormat="1" ht="11.1" customHeight="1" x14ac:dyDescent="0.2">
      <c r="A258" s="95" t="s">
        <v>4576</v>
      </c>
      <c r="B258"/>
      <c r="C258" t="s">
        <v>5706</v>
      </c>
      <c r="D258" s="46" t="s">
        <v>5372</v>
      </c>
      <c r="E258" s="58"/>
      <c r="F258" s="59"/>
      <c r="G258" s="34" t="str">
        <f>IF(LEFT($J$1,1)="1",VLOOKUP($A258,PPI_IPI_PGA_PGAI!$A:$I,2,FALSE),IF(LEFT($J$1,1)="2",VLOOKUP($A258,PPI_IPI_PGA_PGAI!$A:$I,3,FALSE),IF(LEFT($J$1,1)="3",VLOOKUP($A258,PPI_IPI_PGA_PGAI!$A:$I,4,FALSE),VLOOKUP($A258,PPI_IPI_PGA_PGAI!$A:$I,5,FALSE))))</f>
        <v>Abwasserentsorgung</v>
      </c>
      <c r="H258" s="34"/>
      <c r="I258" s="34"/>
      <c r="J258" s="34"/>
      <c r="K258" s="34"/>
      <c r="L258" s="34"/>
      <c r="M258" s="34"/>
      <c r="N258" s="185"/>
      <c r="O258" s="5">
        <v>0.2135</v>
      </c>
      <c r="P258" s="153" t="s">
        <v>5719</v>
      </c>
      <c r="Q258" s="153" t="s">
        <v>5719</v>
      </c>
      <c r="R258" s="153" t="s">
        <v>5719</v>
      </c>
      <c r="S258" s="153" t="s">
        <v>5719</v>
      </c>
      <c r="T258" s="153" t="s">
        <v>5719</v>
      </c>
      <c r="U258" s="153" t="s">
        <v>5719</v>
      </c>
      <c r="V258" s="153" t="s">
        <v>5719</v>
      </c>
      <c r="W258" s="153" t="s">
        <v>5719</v>
      </c>
      <c r="X258" s="153" t="s">
        <v>5719</v>
      </c>
      <c r="Y258" s="153" t="s">
        <v>5719</v>
      </c>
      <c r="Z258" s="153" t="s">
        <v>5719</v>
      </c>
      <c r="AA258" s="153" t="s">
        <v>5719</v>
      </c>
      <c r="AB258" s="153" t="s">
        <v>5719</v>
      </c>
      <c r="AC258" s="153" t="s">
        <v>5719</v>
      </c>
      <c r="AD258" s="153" t="s">
        <v>5719</v>
      </c>
      <c r="AE258" s="153" t="s">
        <v>5719</v>
      </c>
      <c r="AF258" s="153" t="s">
        <v>5719</v>
      </c>
      <c r="AG258" s="153" t="s">
        <v>5719</v>
      </c>
      <c r="AH258" s="153" t="s">
        <v>5719</v>
      </c>
      <c r="AI258" s="153" t="s">
        <v>5719</v>
      </c>
      <c r="AJ258" s="153" t="s">
        <v>5719</v>
      </c>
      <c r="AK258" s="153" t="s">
        <v>5719</v>
      </c>
      <c r="AL258" s="153" t="s">
        <v>5719</v>
      </c>
      <c r="AM258" s="153" t="s">
        <v>5719</v>
      </c>
      <c r="AN258" s="153" t="s">
        <v>5719</v>
      </c>
      <c r="AO258" s="153" t="s">
        <v>5719</v>
      </c>
      <c r="AP258" s="153" t="s">
        <v>5719</v>
      </c>
      <c r="AQ258" s="153" t="s">
        <v>5719</v>
      </c>
      <c r="AR258" s="153" t="s">
        <v>5719</v>
      </c>
      <c r="AS258" s="153" t="s">
        <v>5719</v>
      </c>
      <c r="AT258" s="153" t="s">
        <v>5719</v>
      </c>
      <c r="AU258" s="153" t="s">
        <v>5719</v>
      </c>
      <c r="AV258" s="153" t="s">
        <v>5719</v>
      </c>
      <c r="AW258" s="153" t="s">
        <v>5719</v>
      </c>
      <c r="AX258" s="153" t="s">
        <v>5719</v>
      </c>
      <c r="AY258" s="153" t="s">
        <v>5719</v>
      </c>
      <c r="AZ258" s="153" t="s">
        <v>5719</v>
      </c>
      <c r="BA258" s="153" t="s">
        <v>5719</v>
      </c>
      <c r="BB258" s="153" t="s">
        <v>5719</v>
      </c>
      <c r="BC258" s="153" t="s">
        <v>5719</v>
      </c>
      <c r="BD258" s="153" t="s">
        <v>5719</v>
      </c>
      <c r="BE258" s="153" t="s">
        <v>5719</v>
      </c>
      <c r="BF258" s="153" t="s">
        <v>5719</v>
      </c>
      <c r="BG258" s="153" t="s">
        <v>5719</v>
      </c>
      <c r="BH258" s="153" t="s">
        <v>5719</v>
      </c>
      <c r="BI258" s="153" t="s">
        <v>5719</v>
      </c>
      <c r="BJ258" s="153" t="s">
        <v>5719</v>
      </c>
      <c r="BK258" s="153" t="s">
        <v>5719</v>
      </c>
      <c r="BL258" s="153" t="s">
        <v>5719</v>
      </c>
      <c r="BM258" s="153" t="s">
        <v>5719</v>
      </c>
      <c r="BN258" s="153" t="s">
        <v>5719</v>
      </c>
      <c r="BO258" s="153" t="s">
        <v>5719</v>
      </c>
      <c r="BP258" s="153" t="s">
        <v>5719</v>
      </c>
      <c r="BQ258" s="153" t="s">
        <v>5719</v>
      </c>
      <c r="BR258" s="153" t="s">
        <v>5719</v>
      </c>
      <c r="BS258" s="153" t="s">
        <v>5719</v>
      </c>
      <c r="BT258" s="153" t="s">
        <v>5719</v>
      </c>
      <c r="BU258" s="153" t="s">
        <v>5719</v>
      </c>
      <c r="BV258" s="153" t="s">
        <v>5719</v>
      </c>
      <c r="BW258" s="153" t="s">
        <v>5719</v>
      </c>
      <c r="BX258" s="153" t="s">
        <v>5719</v>
      </c>
      <c r="BY258" s="153" t="s">
        <v>5719</v>
      </c>
      <c r="BZ258" s="153" t="s">
        <v>5719</v>
      </c>
      <c r="CA258" s="153" t="s">
        <v>5719</v>
      </c>
      <c r="CB258" s="153" t="s">
        <v>5719</v>
      </c>
      <c r="CC258" s="153" t="s">
        <v>5719</v>
      </c>
      <c r="CD258" s="153" t="s">
        <v>5719</v>
      </c>
      <c r="CE258" s="153" t="s">
        <v>5719</v>
      </c>
      <c r="CF258" s="153" t="s">
        <v>5719</v>
      </c>
      <c r="CG258" s="153" t="s">
        <v>5719</v>
      </c>
      <c r="CH258" s="153" t="s">
        <v>5719</v>
      </c>
      <c r="CI258" s="153" t="s">
        <v>5719</v>
      </c>
      <c r="CJ258" s="153" t="s">
        <v>5719</v>
      </c>
      <c r="CK258" s="153" t="s">
        <v>5719</v>
      </c>
      <c r="CL258" s="153" t="s">
        <v>5719</v>
      </c>
      <c r="CM258" s="153" t="s">
        <v>5719</v>
      </c>
      <c r="CN258" s="153" t="s">
        <v>5719</v>
      </c>
      <c r="CO258" s="153" t="s">
        <v>5719</v>
      </c>
      <c r="CP258" s="153" t="s">
        <v>5719</v>
      </c>
      <c r="CQ258" s="153" t="s">
        <v>5719</v>
      </c>
      <c r="CR258" s="153" t="s">
        <v>5719</v>
      </c>
      <c r="CS258" s="153" t="s">
        <v>5719</v>
      </c>
      <c r="CT258" s="153" t="s">
        <v>5719</v>
      </c>
      <c r="CU258" s="153" t="s">
        <v>5719</v>
      </c>
      <c r="CV258" s="153" t="s">
        <v>5719</v>
      </c>
      <c r="CW258" s="153" t="s">
        <v>5719</v>
      </c>
      <c r="CX258" s="153" t="s">
        <v>5719</v>
      </c>
      <c r="CY258" s="153" t="s">
        <v>5719</v>
      </c>
      <c r="CZ258" s="153" t="s">
        <v>5719</v>
      </c>
      <c r="DA258" s="153" t="s">
        <v>5719</v>
      </c>
      <c r="DB258" s="153" t="s">
        <v>5719</v>
      </c>
      <c r="DC258" s="153" t="s">
        <v>5719</v>
      </c>
      <c r="DD258" s="153" t="s">
        <v>5719</v>
      </c>
      <c r="DE258" s="153" t="s">
        <v>5719</v>
      </c>
      <c r="DF258" s="153" t="s">
        <v>5719</v>
      </c>
      <c r="DG258" s="153" t="s">
        <v>5719</v>
      </c>
      <c r="DH258" s="153" t="s">
        <v>5719</v>
      </c>
      <c r="DI258" s="153" t="s">
        <v>5719</v>
      </c>
      <c r="DJ258" s="153" t="s">
        <v>5719</v>
      </c>
      <c r="DK258" s="153" t="s">
        <v>5719</v>
      </c>
      <c r="DL258" s="153" t="s">
        <v>5719</v>
      </c>
      <c r="DM258" s="153" t="s">
        <v>5719</v>
      </c>
      <c r="DN258" s="153" t="s">
        <v>5719</v>
      </c>
      <c r="DO258" s="153" t="s">
        <v>5719</v>
      </c>
      <c r="DP258" s="153" t="s">
        <v>5719</v>
      </c>
      <c r="DQ258" s="153" t="s">
        <v>5719</v>
      </c>
      <c r="DR258" s="153" t="s">
        <v>5719</v>
      </c>
      <c r="DS258" s="153" t="s">
        <v>5719</v>
      </c>
      <c r="DT258" s="153" t="s">
        <v>5719</v>
      </c>
      <c r="DU258" s="153" t="s">
        <v>5719</v>
      </c>
      <c r="DV258" s="153" t="s">
        <v>5719</v>
      </c>
      <c r="DW258" s="153" t="s">
        <v>5719</v>
      </c>
      <c r="DX258" s="153" t="s">
        <v>5719</v>
      </c>
      <c r="DY258" s="153" t="s">
        <v>5719</v>
      </c>
      <c r="DZ258" s="153" t="s">
        <v>5719</v>
      </c>
      <c r="EA258" s="153" t="s">
        <v>5719</v>
      </c>
      <c r="EB258" s="153" t="s">
        <v>5719</v>
      </c>
      <c r="EC258" s="153" t="s">
        <v>5719</v>
      </c>
      <c r="ED258" s="153" t="s">
        <v>5719</v>
      </c>
      <c r="EE258" s="153" t="s">
        <v>5719</v>
      </c>
      <c r="EF258" s="153" t="s">
        <v>5719</v>
      </c>
      <c r="EG258" s="153" t="s">
        <v>5719</v>
      </c>
      <c r="EH258" s="153" t="s">
        <v>5719</v>
      </c>
      <c r="EI258" s="153" t="s">
        <v>5719</v>
      </c>
      <c r="EJ258" s="153" t="s">
        <v>5719</v>
      </c>
      <c r="EK258" s="153" t="s">
        <v>5719</v>
      </c>
      <c r="EL258" s="153" t="s">
        <v>5719</v>
      </c>
      <c r="EM258" s="153" t="s">
        <v>5719</v>
      </c>
      <c r="EN258" s="153" t="s">
        <v>5719</v>
      </c>
      <c r="EO258" s="153" t="s">
        <v>5719</v>
      </c>
      <c r="EP258" s="153" t="s">
        <v>5719</v>
      </c>
      <c r="EQ258" s="153" t="s">
        <v>5719</v>
      </c>
      <c r="ER258" s="153" t="s">
        <v>5719</v>
      </c>
      <c r="ES258" s="153" t="s">
        <v>5719</v>
      </c>
      <c r="ET258" s="153" t="s">
        <v>5719</v>
      </c>
      <c r="EU258" s="153" t="s">
        <v>5719</v>
      </c>
      <c r="EV258" s="153" t="s">
        <v>5719</v>
      </c>
      <c r="EW258" s="153" t="s">
        <v>5719</v>
      </c>
      <c r="EX258" s="153" t="s">
        <v>5719</v>
      </c>
      <c r="EY258" s="153" t="s">
        <v>5719</v>
      </c>
      <c r="EZ258" s="153" t="s">
        <v>5719</v>
      </c>
      <c r="FA258" s="153" t="s">
        <v>5719</v>
      </c>
      <c r="FB258" s="153" t="s">
        <v>5719</v>
      </c>
      <c r="FC258" s="153" t="s">
        <v>5719</v>
      </c>
      <c r="FD258" s="153" t="s">
        <v>5719</v>
      </c>
      <c r="FE258" s="153" t="s">
        <v>5719</v>
      </c>
      <c r="FF258" s="153" t="s">
        <v>5719</v>
      </c>
      <c r="FG258" s="153" t="s">
        <v>5719</v>
      </c>
      <c r="FH258" s="153" t="s">
        <v>5719</v>
      </c>
      <c r="FI258" s="153" t="s">
        <v>5719</v>
      </c>
      <c r="FJ258" s="153" t="s">
        <v>5719</v>
      </c>
      <c r="FK258" s="153" t="s">
        <v>5719</v>
      </c>
      <c r="FL258" s="153" t="s">
        <v>5719</v>
      </c>
      <c r="FM258" s="153" t="s">
        <v>5719</v>
      </c>
      <c r="FN258" s="153" t="s">
        <v>5719</v>
      </c>
      <c r="FO258" s="153" t="s">
        <v>5719</v>
      </c>
      <c r="FP258" s="153" t="s">
        <v>5719</v>
      </c>
      <c r="FQ258" s="153" t="s">
        <v>5719</v>
      </c>
      <c r="FR258" s="153" t="s">
        <v>5719</v>
      </c>
      <c r="FS258" s="153" t="s">
        <v>5719</v>
      </c>
      <c r="FT258" s="153" t="s">
        <v>5719</v>
      </c>
      <c r="FU258" s="153" t="s">
        <v>5719</v>
      </c>
      <c r="FV258" s="153" t="s">
        <v>5719</v>
      </c>
      <c r="FW258" s="153" t="s">
        <v>5719</v>
      </c>
      <c r="FX258" s="153" t="s">
        <v>5719</v>
      </c>
      <c r="FY258" s="153" t="s">
        <v>5719</v>
      </c>
      <c r="FZ258" s="153" t="s">
        <v>5719</v>
      </c>
      <c r="GA258" s="153" t="s">
        <v>5719</v>
      </c>
      <c r="GB258" s="153" t="s">
        <v>5719</v>
      </c>
      <c r="GC258" s="153" t="s">
        <v>5719</v>
      </c>
      <c r="GD258" s="153" t="s">
        <v>5719</v>
      </c>
      <c r="GE258" s="153" t="s">
        <v>5719</v>
      </c>
      <c r="GF258" s="153" t="s">
        <v>5719</v>
      </c>
      <c r="GG258" s="153" t="s">
        <v>5719</v>
      </c>
      <c r="GH258" s="153" t="s">
        <v>5719</v>
      </c>
      <c r="GI258" s="153" t="s">
        <v>5719</v>
      </c>
      <c r="GJ258" s="153" t="s">
        <v>5719</v>
      </c>
      <c r="GK258" s="153" t="s">
        <v>5719</v>
      </c>
      <c r="GL258" s="153" t="s">
        <v>5719</v>
      </c>
      <c r="GM258" s="153" t="s">
        <v>5719</v>
      </c>
      <c r="GN258" s="153" t="s">
        <v>5719</v>
      </c>
      <c r="GO258" s="153" t="s">
        <v>5719</v>
      </c>
      <c r="GP258" s="153" t="s">
        <v>5719</v>
      </c>
      <c r="GQ258" s="153" t="s">
        <v>5719</v>
      </c>
      <c r="GR258" s="153" t="s">
        <v>5719</v>
      </c>
      <c r="GS258" s="153" t="s">
        <v>5719</v>
      </c>
      <c r="GT258" s="153" t="s">
        <v>5719</v>
      </c>
      <c r="GU258" s="153" t="s">
        <v>5719</v>
      </c>
      <c r="GV258" s="153" t="s">
        <v>5719</v>
      </c>
      <c r="GW258" s="153" t="s">
        <v>5719</v>
      </c>
      <c r="GX258" s="153" t="s">
        <v>5719</v>
      </c>
      <c r="GY258" s="153" t="s">
        <v>5719</v>
      </c>
      <c r="GZ258" s="153" t="s">
        <v>5719</v>
      </c>
      <c r="HA258" s="153" t="s">
        <v>5719</v>
      </c>
      <c r="HB258" s="153" t="s">
        <v>5719</v>
      </c>
      <c r="HC258" s="153" t="s">
        <v>5719</v>
      </c>
      <c r="HD258" s="153" t="s">
        <v>5719</v>
      </c>
      <c r="HE258" s="153" t="s">
        <v>5719</v>
      </c>
      <c r="HF258" s="153" t="s">
        <v>5719</v>
      </c>
      <c r="HG258" s="153" t="s">
        <v>5719</v>
      </c>
      <c r="HH258" s="153" t="s">
        <v>5719</v>
      </c>
      <c r="HI258" s="153" t="s">
        <v>5719</v>
      </c>
      <c r="HJ258" s="153" t="s">
        <v>5719</v>
      </c>
      <c r="HK258" s="153" t="s">
        <v>5719</v>
      </c>
      <c r="HL258" s="153" t="s">
        <v>5719</v>
      </c>
      <c r="HM258" s="153" t="s">
        <v>5719</v>
      </c>
      <c r="HN258" s="153" t="s">
        <v>5719</v>
      </c>
      <c r="HO258" s="153" t="s">
        <v>5719</v>
      </c>
      <c r="HP258" s="153" t="s">
        <v>5719</v>
      </c>
      <c r="HQ258" s="153" t="s">
        <v>5719</v>
      </c>
      <c r="HR258" s="153" t="s">
        <v>5719</v>
      </c>
      <c r="HS258" s="167">
        <v>100</v>
      </c>
      <c r="HT258" s="22">
        <v>100</v>
      </c>
      <c r="HU258" s="4">
        <v>100</v>
      </c>
      <c r="HV258" s="4">
        <v>100.0026</v>
      </c>
      <c r="HW258" s="4">
        <v>100.0026</v>
      </c>
      <c r="HX258" s="4">
        <v>100.0026</v>
      </c>
      <c r="HY258" s="4">
        <v>100.0026</v>
      </c>
      <c r="HZ258" s="4">
        <v>100.0026</v>
      </c>
      <c r="IA258" s="4">
        <v>100.0026</v>
      </c>
      <c r="IB258" s="4">
        <v>100.0026</v>
      </c>
      <c r="IC258" s="4">
        <v>100.0026</v>
      </c>
      <c r="ID258" s="4">
        <v>100.0026</v>
      </c>
      <c r="IE258" s="4">
        <v>100.0026</v>
      </c>
      <c r="IF258" s="4">
        <v>100.0026</v>
      </c>
      <c r="IG258" s="4">
        <v>100.0026</v>
      </c>
      <c r="IH258" s="4">
        <v>99.606800000000007</v>
      </c>
      <c r="II258" s="4">
        <v>99.606800000000007</v>
      </c>
      <c r="IJ258" s="28">
        <v>99.606800000000007</v>
      </c>
    </row>
    <row r="259" spans="1:244" s="94" customFormat="1" ht="11.1" customHeight="1" x14ac:dyDescent="0.2">
      <c r="A259" s="95" t="s">
        <v>2472</v>
      </c>
      <c r="B259"/>
      <c r="C259" t="s">
        <v>5707</v>
      </c>
      <c r="D259" s="46" t="s">
        <v>5373</v>
      </c>
      <c r="E259" s="58"/>
      <c r="F259" s="59"/>
      <c r="G259" s="34" t="str">
        <f>IF(LEFT($J$1,1)="1",VLOOKUP($A259,PPI_IPI_PGA_PGAI!$A:$I,2,FALSE),IF(LEFT($J$1,1)="2",VLOOKUP($A259,PPI_IPI_PGA_PGAI!$A:$I,3,FALSE),IF(LEFT($J$1,1)="3",VLOOKUP($A259,PPI_IPI_PGA_PGAI!$A:$I,4,FALSE),VLOOKUP($A259,PPI_IPI_PGA_PGAI!$A:$I,5,FALSE))))</f>
        <v>Sammlung von Abfällen, Recycling</v>
      </c>
      <c r="H259" s="34"/>
      <c r="I259" s="34"/>
      <c r="J259" s="34"/>
      <c r="K259" s="34"/>
      <c r="L259" s="34"/>
      <c r="M259" s="34"/>
      <c r="N259" s="185"/>
      <c r="O259" s="5">
        <v>0.98960000000000004</v>
      </c>
      <c r="P259" s="153" t="s">
        <v>5719</v>
      </c>
      <c r="Q259" s="153" t="s">
        <v>5719</v>
      </c>
      <c r="R259" s="153" t="s">
        <v>5719</v>
      </c>
      <c r="S259" s="153" t="s">
        <v>5719</v>
      </c>
      <c r="T259" s="153" t="s">
        <v>5719</v>
      </c>
      <c r="U259" s="153" t="s">
        <v>5719</v>
      </c>
      <c r="V259" s="153" t="s">
        <v>5719</v>
      </c>
      <c r="W259" s="153" t="s">
        <v>5719</v>
      </c>
      <c r="X259" s="153" t="s">
        <v>5719</v>
      </c>
      <c r="Y259" s="153" t="s">
        <v>5719</v>
      </c>
      <c r="Z259" s="153" t="s">
        <v>5719</v>
      </c>
      <c r="AA259" s="153" t="s">
        <v>5719</v>
      </c>
      <c r="AB259" s="153" t="s">
        <v>5719</v>
      </c>
      <c r="AC259" s="153" t="s">
        <v>5719</v>
      </c>
      <c r="AD259" s="153" t="s">
        <v>5719</v>
      </c>
      <c r="AE259" s="153" t="s">
        <v>5719</v>
      </c>
      <c r="AF259" s="153" t="s">
        <v>5719</v>
      </c>
      <c r="AG259" s="153" t="s">
        <v>5719</v>
      </c>
      <c r="AH259" s="153" t="s">
        <v>5719</v>
      </c>
      <c r="AI259" s="153" t="s">
        <v>5719</v>
      </c>
      <c r="AJ259" s="153" t="s">
        <v>5719</v>
      </c>
      <c r="AK259" s="153" t="s">
        <v>5719</v>
      </c>
      <c r="AL259" s="153" t="s">
        <v>5719</v>
      </c>
      <c r="AM259" s="153" t="s">
        <v>5719</v>
      </c>
      <c r="AN259" s="153" t="s">
        <v>5719</v>
      </c>
      <c r="AO259" s="153" t="s">
        <v>5719</v>
      </c>
      <c r="AP259" s="153" t="s">
        <v>5719</v>
      </c>
      <c r="AQ259" s="153" t="s">
        <v>5719</v>
      </c>
      <c r="AR259" s="153" t="s">
        <v>5719</v>
      </c>
      <c r="AS259" s="153" t="s">
        <v>5719</v>
      </c>
      <c r="AT259" s="153" t="s">
        <v>5719</v>
      </c>
      <c r="AU259" s="153" t="s">
        <v>5719</v>
      </c>
      <c r="AV259" s="153" t="s">
        <v>5719</v>
      </c>
      <c r="AW259" s="153" t="s">
        <v>5719</v>
      </c>
      <c r="AX259" s="153" t="s">
        <v>5719</v>
      </c>
      <c r="AY259" s="153" t="s">
        <v>5719</v>
      </c>
      <c r="AZ259" s="153" t="s">
        <v>5719</v>
      </c>
      <c r="BA259" s="153" t="s">
        <v>5719</v>
      </c>
      <c r="BB259" s="153" t="s">
        <v>5719</v>
      </c>
      <c r="BC259" s="153" t="s">
        <v>5719</v>
      </c>
      <c r="BD259" s="153" t="s">
        <v>5719</v>
      </c>
      <c r="BE259" s="153" t="s">
        <v>5719</v>
      </c>
      <c r="BF259" s="153" t="s">
        <v>5719</v>
      </c>
      <c r="BG259" s="153" t="s">
        <v>5719</v>
      </c>
      <c r="BH259" s="153" t="s">
        <v>5719</v>
      </c>
      <c r="BI259" s="153" t="s">
        <v>5719</v>
      </c>
      <c r="BJ259" s="153" t="s">
        <v>5719</v>
      </c>
      <c r="BK259" s="153" t="s">
        <v>5719</v>
      </c>
      <c r="BL259" s="153" t="s">
        <v>5719</v>
      </c>
      <c r="BM259" s="153" t="s">
        <v>5719</v>
      </c>
      <c r="BN259" s="153" t="s">
        <v>5719</v>
      </c>
      <c r="BO259" s="153" t="s">
        <v>5719</v>
      </c>
      <c r="BP259" s="153" t="s">
        <v>5719</v>
      </c>
      <c r="BQ259" s="153" t="s">
        <v>5719</v>
      </c>
      <c r="BR259" s="153" t="s">
        <v>5719</v>
      </c>
      <c r="BS259" s="153" t="s">
        <v>5719</v>
      </c>
      <c r="BT259" s="153" t="s">
        <v>5719</v>
      </c>
      <c r="BU259" s="153" t="s">
        <v>5719</v>
      </c>
      <c r="BV259" s="153" t="s">
        <v>5719</v>
      </c>
      <c r="BW259" s="153" t="s">
        <v>5719</v>
      </c>
      <c r="BX259" s="153" t="s">
        <v>5719</v>
      </c>
      <c r="BY259" s="153" t="s">
        <v>5719</v>
      </c>
      <c r="BZ259" s="153" t="s">
        <v>5719</v>
      </c>
      <c r="CA259" s="153" t="s">
        <v>5719</v>
      </c>
      <c r="CB259" s="153" t="s">
        <v>5719</v>
      </c>
      <c r="CC259" s="153" t="s">
        <v>5719</v>
      </c>
      <c r="CD259" s="153" t="s">
        <v>5719</v>
      </c>
      <c r="CE259" s="153" t="s">
        <v>5719</v>
      </c>
      <c r="CF259" s="153" t="s">
        <v>5719</v>
      </c>
      <c r="CG259" s="153" t="s">
        <v>5719</v>
      </c>
      <c r="CH259" s="153" t="s">
        <v>5719</v>
      </c>
      <c r="CI259" s="153" t="s">
        <v>5719</v>
      </c>
      <c r="CJ259" s="153" t="s">
        <v>5719</v>
      </c>
      <c r="CK259" s="153" t="s">
        <v>5719</v>
      </c>
      <c r="CL259" s="153" t="s">
        <v>5719</v>
      </c>
      <c r="CM259" s="153" t="s">
        <v>5719</v>
      </c>
      <c r="CN259" s="153" t="s">
        <v>5719</v>
      </c>
      <c r="CO259" s="153" t="s">
        <v>5719</v>
      </c>
      <c r="CP259" s="153" t="s">
        <v>5719</v>
      </c>
      <c r="CQ259" s="153" t="s">
        <v>5719</v>
      </c>
      <c r="CR259" s="153" t="s">
        <v>5719</v>
      </c>
      <c r="CS259" s="153" t="s">
        <v>5719</v>
      </c>
      <c r="CT259" s="153" t="s">
        <v>5719</v>
      </c>
      <c r="CU259" s="153" t="s">
        <v>5719</v>
      </c>
      <c r="CV259" s="153" t="s">
        <v>5719</v>
      </c>
      <c r="CW259" s="153" t="s">
        <v>5719</v>
      </c>
      <c r="CX259" s="153" t="s">
        <v>5719</v>
      </c>
      <c r="CY259" s="153" t="s">
        <v>5719</v>
      </c>
      <c r="CZ259" s="153" t="s">
        <v>5719</v>
      </c>
      <c r="DA259" s="153" t="s">
        <v>5719</v>
      </c>
      <c r="DB259" s="153" t="s">
        <v>5719</v>
      </c>
      <c r="DC259" s="153" t="s">
        <v>5719</v>
      </c>
      <c r="DD259" s="153" t="s">
        <v>5719</v>
      </c>
      <c r="DE259" s="153" t="s">
        <v>5719</v>
      </c>
      <c r="DF259" s="153" t="s">
        <v>5719</v>
      </c>
      <c r="DG259" s="153" t="s">
        <v>5719</v>
      </c>
      <c r="DH259" s="153" t="s">
        <v>5719</v>
      </c>
      <c r="DI259" s="153" t="s">
        <v>5719</v>
      </c>
      <c r="DJ259" s="153" t="s">
        <v>5719</v>
      </c>
      <c r="DK259" s="153" t="s">
        <v>5719</v>
      </c>
      <c r="DL259" s="153" t="s">
        <v>5719</v>
      </c>
      <c r="DM259" s="153" t="s">
        <v>5719</v>
      </c>
      <c r="DN259" s="153" t="s">
        <v>5719</v>
      </c>
      <c r="DO259" s="153" t="s">
        <v>5719</v>
      </c>
      <c r="DP259" s="153" t="s">
        <v>5719</v>
      </c>
      <c r="DQ259" s="153" t="s">
        <v>5719</v>
      </c>
      <c r="DR259" s="153" t="s">
        <v>5719</v>
      </c>
      <c r="DS259" s="153" t="s">
        <v>5719</v>
      </c>
      <c r="DT259" s="153" t="s">
        <v>5719</v>
      </c>
      <c r="DU259" s="153" t="s">
        <v>5719</v>
      </c>
      <c r="DV259" s="153" t="s">
        <v>5719</v>
      </c>
      <c r="DW259" s="153" t="s">
        <v>5719</v>
      </c>
      <c r="DX259" s="153" t="s">
        <v>5719</v>
      </c>
      <c r="DY259" s="153" t="s">
        <v>5719</v>
      </c>
      <c r="DZ259" s="153" t="s">
        <v>5719</v>
      </c>
      <c r="EA259" s="153" t="s">
        <v>5719</v>
      </c>
      <c r="EB259" s="153" t="s">
        <v>5719</v>
      </c>
      <c r="EC259" s="153" t="s">
        <v>5719</v>
      </c>
      <c r="ED259" s="153" t="s">
        <v>5719</v>
      </c>
      <c r="EE259" s="153" t="s">
        <v>5719</v>
      </c>
      <c r="EF259" s="153" t="s">
        <v>5719</v>
      </c>
      <c r="EG259" s="153" t="s">
        <v>5719</v>
      </c>
      <c r="EH259" s="153" t="s">
        <v>5719</v>
      </c>
      <c r="EI259" s="153" t="s">
        <v>5719</v>
      </c>
      <c r="EJ259" s="153" t="s">
        <v>5719</v>
      </c>
      <c r="EK259" s="153" t="s">
        <v>5719</v>
      </c>
      <c r="EL259" s="153" t="s">
        <v>5719</v>
      </c>
      <c r="EM259" s="153" t="s">
        <v>5719</v>
      </c>
      <c r="EN259" s="153" t="s">
        <v>5719</v>
      </c>
      <c r="EO259" s="153" t="s">
        <v>5719</v>
      </c>
      <c r="EP259" s="153" t="s">
        <v>5719</v>
      </c>
      <c r="EQ259" s="153" t="s">
        <v>5719</v>
      </c>
      <c r="ER259" s="153" t="s">
        <v>5719</v>
      </c>
      <c r="ES259" s="153" t="s">
        <v>5719</v>
      </c>
      <c r="ET259" s="153" t="s">
        <v>5719</v>
      </c>
      <c r="EU259" s="153" t="s">
        <v>5719</v>
      </c>
      <c r="EV259" s="153" t="s">
        <v>5719</v>
      </c>
      <c r="EW259" s="153" t="s">
        <v>5719</v>
      </c>
      <c r="EX259" s="153" t="s">
        <v>5719</v>
      </c>
      <c r="EY259" s="153" t="s">
        <v>5719</v>
      </c>
      <c r="EZ259" s="153" t="s">
        <v>5719</v>
      </c>
      <c r="FA259" s="153" t="s">
        <v>5719</v>
      </c>
      <c r="FB259" s="153" t="s">
        <v>5719</v>
      </c>
      <c r="FC259" s="153" t="s">
        <v>5719</v>
      </c>
      <c r="FD259" s="153" t="s">
        <v>5719</v>
      </c>
      <c r="FE259" s="153" t="s">
        <v>5719</v>
      </c>
      <c r="FF259" s="153" t="s">
        <v>5719</v>
      </c>
      <c r="FG259" s="153" t="s">
        <v>5719</v>
      </c>
      <c r="FH259" s="153" t="s">
        <v>5719</v>
      </c>
      <c r="FI259" s="153" t="s">
        <v>5719</v>
      </c>
      <c r="FJ259" s="153" t="s">
        <v>5719</v>
      </c>
      <c r="FK259" s="153" t="s">
        <v>5719</v>
      </c>
      <c r="FL259" s="153" t="s">
        <v>5719</v>
      </c>
      <c r="FM259" s="153" t="s">
        <v>5719</v>
      </c>
      <c r="FN259" s="153" t="s">
        <v>5719</v>
      </c>
      <c r="FO259" s="153" t="s">
        <v>5719</v>
      </c>
      <c r="FP259" s="153" t="s">
        <v>5719</v>
      </c>
      <c r="FQ259" s="153" t="s">
        <v>5719</v>
      </c>
      <c r="FR259" s="153" t="s">
        <v>5719</v>
      </c>
      <c r="FS259" s="153" t="s">
        <v>5719</v>
      </c>
      <c r="FT259" s="153" t="s">
        <v>5719</v>
      </c>
      <c r="FU259" s="153" t="s">
        <v>5719</v>
      </c>
      <c r="FV259" s="153" t="s">
        <v>5719</v>
      </c>
      <c r="FW259" s="153" t="s">
        <v>5719</v>
      </c>
      <c r="FX259" s="153" t="s">
        <v>5719</v>
      </c>
      <c r="FY259" s="153" t="s">
        <v>5719</v>
      </c>
      <c r="FZ259" s="153" t="s">
        <v>5719</v>
      </c>
      <c r="GA259" s="153" t="s">
        <v>5719</v>
      </c>
      <c r="GB259" s="153" t="s">
        <v>5719</v>
      </c>
      <c r="GC259" s="153" t="s">
        <v>5719</v>
      </c>
      <c r="GD259" s="153" t="s">
        <v>5719</v>
      </c>
      <c r="GE259" s="153" t="s">
        <v>5719</v>
      </c>
      <c r="GF259" s="153" t="s">
        <v>5719</v>
      </c>
      <c r="GG259" s="153" t="s">
        <v>5719</v>
      </c>
      <c r="GH259" s="153" t="s">
        <v>5719</v>
      </c>
      <c r="GI259" s="153" t="s">
        <v>5719</v>
      </c>
      <c r="GJ259" s="153" t="s">
        <v>5719</v>
      </c>
      <c r="GK259" s="153" t="s">
        <v>5719</v>
      </c>
      <c r="GL259" s="153" t="s">
        <v>5719</v>
      </c>
      <c r="GM259" s="153" t="s">
        <v>5719</v>
      </c>
      <c r="GN259" s="153" t="s">
        <v>5719</v>
      </c>
      <c r="GO259" s="153" t="s">
        <v>5719</v>
      </c>
      <c r="GP259" s="153" t="s">
        <v>5719</v>
      </c>
      <c r="GQ259" s="153" t="s">
        <v>5719</v>
      </c>
      <c r="GR259" s="153" t="s">
        <v>5719</v>
      </c>
      <c r="GS259" s="153" t="s">
        <v>5719</v>
      </c>
      <c r="GT259" s="153" t="s">
        <v>5719</v>
      </c>
      <c r="GU259" s="153" t="s">
        <v>5719</v>
      </c>
      <c r="GV259" s="153" t="s">
        <v>5719</v>
      </c>
      <c r="GW259" s="153" t="s">
        <v>5719</v>
      </c>
      <c r="GX259" s="153" t="s">
        <v>5719</v>
      </c>
      <c r="GY259" s="153" t="s">
        <v>5719</v>
      </c>
      <c r="GZ259" s="153" t="s">
        <v>5719</v>
      </c>
      <c r="HA259" s="153" t="s">
        <v>5719</v>
      </c>
      <c r="HB259" s="153" t="s">
        <v>5719</v>
      </c>
      <c r="HC259" s="153" t="s">
        <v>5719</v>
      </c>
      <c r="HD259" s="153" t="s">
        <v>5719</v>
      </c>
      <c r="HE259" s="153" t="s">
        <v>5719</v>
      </c>
      <c r="HF259" s="153" t="s">
        <v>5719</v>
      </c>
      <c r="HG259" s="153" t="s">
        <v>5719</v>
      </c>
      <c r="HH259" s="153" t="s">
        <v>5719</v>
      </c>
      <c r="HI259" s="153" t="s">
        <v>5719</v>
      </c>
      <c r="HJ259" s="153" t="s">
        <v>5719</v>
      </c>
      <c r="HK259" s="153" t="s">
        <v>5719</v>
      </c>
      <c r="HL259" s="153" t="s">
        <v>5719</v>
      </c>
      <c r="HM259" s="153" t="s">
        <v>5719</v>
      </c>
      <c r="HN259" s="153" t="s">
        <v>5719</v>
      </c>
      <c r="HO259" s="153" t="s">
        <v>5719</v>
      </c>
      <c r="HP259" s="153" t="s">
        <v>5719</v>
      </c>
      <c r="HQ259" s="153" t="s">
        <v>5719</v>
      </c>
      <c r="HR259" s="153" t="s">
        <v>5719</v>
      </c>
      <c r="HS259" s="167">
        <v>100</v>
      </c>
      <c r="HT259" s="22">
        <v>114.3806</v>
      </c>
      <c r="HU259" s="4">
        <v>112.42910000000001</v>
      </c>
      <c r="HV259" s="4">
        <v>118.63890000000001</v>
      </c>
      <c r="HW259" s="4">
        <v>117.1498</v>
      </c>
      <c r="HX259" s="4">
        <v>121.9195</v>
      </c>
      <c r="HY259" s="4">
        <v>131.8664</v>
      </c>
      <c r="HZ259" s="4">
        <v>133.161</v>
      </c>
      <c r="IA259" s="4">
        <v>129.43530000000001</v>
      </c>
      <c r="IB259" s="4">
        <v>121.4389</v>
      </c>
      <c r="IC259" s="4">
        <v>114.3874</v>
      </c>
      <c r="ID259" s="4">
        <v>117.90649999999999</v>
      </c>
      <c r="IE259" s="4">
        <v>118.21899999999999</v>
      </c>
      <c r="IF259" s="4">
        <v>117.3378</v>
      </c>
      <c r="IG259" s="4">
        <v>120.7787</v>
      </c>
      <c r="IH259" s="4">
        <v>134.17400000000001</v>
      </c>
      <c r="II259" s="4">
        <v>140.82429999999999</v>
      </c>
      <c r="IJ259" s="28">
        <v>128.70939999999999</v>
      </c>
    </row>
    <row r="260" spans="1:244" s="94" customFormat="1" ht="11.1" customHeight="1" x14ac:dyDescent="0.2">
      <c r="A260" s="95" t="s">
        <v>2479</v>
      </c>
      <c r="B260"/>
      <c r="C260" t="s">
        <v>5708</v>
      </c>
      <c r="D260" s="46" t="s">
        <v>5374</v>
      </c>
      <c r="E260" s="58"/>
      <c r="F260" s="59"/>
      <c r="G260" s="34"/>
      <c r="H260" s="34" t="str">
        <f>IF(LEFT($J$1,1)="1",VLOOKUP($A260,PPI_IPI_PGA_PGAI!$A:$I,2,FALSE),IF(LEFT($J$1,1)="2",VLOOKUP($A260,PPI_IPI_PGA_PGAI!$A:$I,3,FALSE),IF(LEFT($J$1,1)="3",VLOOKUP($A260,PPI_IPI_PGA_PGAI!$A:$I,4,FALSE),VLOOKUP($A260,PPI_IPI_PGA_PGAI!$A:$I,5,FALSE))))</f>
        <v>Schrott</v>
      </c>
      <c r="I260" s="34"/>
      <c r="K260" s="34"/>
      <c r="L260" s="34"/>
      <c r="M260" s="34"/>
      <c r="N260" s="185"/>
      <c r="O260" s="5">
        <v>0.41499999999999998</v>
      </c>
      <c r="P260" s="153" t="s">
        <v>5719</v>
      </c>
      <c r="Q260" s="153" t="s">
        <v>5719</v>
      </c>
      <c r="R260" s="153" t="s">
        <v>5719</v>
      </c>
      <c r="S260" s="153" t="s">
        <v>5719</v>
      </c>
      <c r="T260" s="153" t="s">
        <v>5719</v>
      </c>
      <c r="U260" s="153" t="s">
        <v>5719</v>
      </c>
      <c r="V260" s="153" t="s">
        <v>5719</v>
      </c>
      <c r="W260" s="153" t="s">
        <v>5719</v>
      </c>
      <c r="X260" s="153" t="s">
        <v>5719</v>
      </c>
      <c r="Y260" s="153" t="s">
        <v>5719</v>
      </c>
      <c r="Z260" s="153" t="s">
        <v>5719</v>
      </c>
      <c r="AA260" s="153" t="s">
        <v>5719</v>
      </c>
      <c r="AB260" s="153" t="s">
        <v>5719</v>
      </c>
      <c r="AC260" s="153" t="s">
        <v>5719</v>
      </c>
      <c r="AD260" s="153" t="s">
        <v>5719</v>
      </c>
      <c r="AE260" s="153" t="s">
        <v>5719</v>
      </c>
      <c r="AF260" s="153" t="s">
        <v>5719</v>
      </c>
      <c r="AG260" s="153" t="s">
        <v>5719</v>
      </c>
      <c r="AH260" s="153" t="s">
        <v>5719</v>
      </c>
      <c r="AI260" s="153" t="s">
        <v>5719</v>
      </c>
      <c r="AJ260" s="153" t="s">
        <v>5719</v>
      </c>
      <c r="AK260" s="153" t="s">
        <v>5719</v>
      </c>
      <c r="AL260" s="153" t="s">
        <v>5719</v>
      </c>
      <c r="AM260" s="153" t="s">
        <v>5719</v>
      </c>
      <c r="AN260" s="153" t="s">
        <v>5719</v>
      </c>
      <c r="AO260" s="153" t="s">
        <v>5719</v>
      </c>
      <c r="AP260" s="153" t="s">
        <v>5719</v>
      </c>
      <c r="AQ260" s="153" t="s">
        <v>5719</v>
      </c>
      <c r="AR260" s="153" t="s">
        <v>5719</v>
      </c>
      <c r="AS260" s="153" t="s">
        <v>5719</v>
      </c>
      <c r="AT260" s="153" t="s">
        <v>5719</v>
      </c>
      <c r="AU260" s="153" t="s">
        <v>5719</v>
      </c>
      <c r="AV260" s="153" t="s">
        <v>5719</v>
      </c>
      <c r="AW260" s="153" t="s">
        <v>5719</v>
      </c>
      <c r="AX260" s="153" t="s">
        <v>5719</v>
      </c>
      <c r="AY260" s="153" t="s">
        <v>5719</v>
      </c>
      <c r="AZ260" s="153" t="s">
        <v>5719</v>
      </c>
      <c r="BA260" s="153" t="s">
        <v>5719</v>
      </c>
      <c r="BB260" s="153" t="s">
        <v>5719</v>
      </c>
      <c r="BC260" s="153" t="s">
        <v>5719</v>
      </c>
      <c r="BD260" s="153" t="s">
        <v>5719</v>
      </c>
      <c r="BE260" s="153" t="s">
        <v>5719</v>
      </c>
      <c r="BF260" s="153" t="s">
        <v>5719</v>
      </c>
      <c r="BG260" s="153" t="s">
        <v>5719</v>
      </c>
      <c r="BH260" s="153" t="s">
        <v>5719</v>
      </c>
      <c r="BI260" s="153" t="s">
        <v>5719</v>
      </c>
      <c r="BJ260" s="153" t="s">
        <v>5719</v>
      </c>
      <c r="BK260" s="153" t="s">
        <v>5719</v>
      </c>
      <c r="BL260" s="153" t="s">
        <v>5719</v>
      </c>
      <c r="BM260" s="153" t="s">
        <v>5719</v>
      </c>
      <c r="BN260" s="153" t="s">
        <v>5719</v>
      </c>
      <c r="BO260" s="153" t="s">
        <v>5719</v>
      </c>
      <c r="BP260" s="153" t="s">
        <v>5719</v>
      </c>
      <c r="BQ260" s="153" t="s">
        <v>5719</v>
      </c>
      <c r="BR260" s="153" t="s">
        <v>5719</v>
      </c>
      <c r="BS260" s="153" t="s">
        <v>5719</v>
      </c>
      <c r="BT260" s="153" t="s">
        <v>5719</v>
      </c>
      <c r="BU260" s="153" t="s">
        <v>5719</v>
      </c>
      <c r="BV260" s="153" t="s">
        <v>5719</v>
      </c>
      <c r="BW260" s="153" t="s">
        <v>5719</v>
      </c>
      <c r="BX260" s="153" t="s">
        <v>5719</v>
      </c>
      <c r="BY260" s="153" t="s">
        <v>5719</v>
      </c>
      <c r="BZ260" s="153" t="s">
        <v>5719</v>
      </c>
      <c r="CA260" s="153" t="s">
        <v>5719</v>
      </c>
      <c r="CB260" s="153" t="s">
        <v>5719</v>
      </c>
      <c r="CC260" s="153" t="s">
        <v>5719</v>
      </c>
      <c r="CD260" s="153" t="s">
        <v>5719</v>
      </c>
      <c r="CE260" s="153" t="s">
        <v>5719</v>
      </c>
      <c r="CF260" s="153" t="s">
        <v>5719</v>
      </c>
      <c r="CG260" s="153" t="s">
        <v>5719</v>
      </c>
      <c r="CH260" s="153" t="s">
        <v>5719</v>
      </c>
      <c r="CI260" s="153" t="s">
        <v>5719</v>
      </c>
      <c r="CJ260" s="153" t="s">
        <v>5719</v>
      </c>
      <c r="CK260" s="153" t="s">
        <v>5719</v>
      </c>
      <c r="CL260" s="153" t="s">
        <v>5719</v>
      </c>
      <c r="CM260" s="153" t="s">
        <v>5719</v>
      </c>
      <c r="CN260" s="153" t="s">
        <v>5719</v>
      </c>
      <c r="CO260" s="153" t="s">
        <v>5719</v>
      </c>
      <c r="CP260" s="153" t="s">
        <v>5719</v>
      </c>
      <c r="CQ260" s="153" t="s">
        <v>5719</v>
      </c>
      <c r="CR260" s="153" t="s">
        <v>5719</v>
      </c>
      <c r="CS260" s="153" t="s">
        <v>5719</v>
      </c>
      <c r="CT260" s="153" t="s">
        <v>5719</v>
      </c>
      <c r="CU260" s="153" t="s">
        <v>5719</v>
      </c>
      <c r="CV260" s="153" t="s">
        <v>5719</v>
      </c>
      <c r="CW260" s="153" t="s">
        <v>5719</v>
      </c>
      <c r="CX260" s="153" t="s">
        <v>5719</v>
      </c>
      <c r="CY260" s="153" t="s">
        <v>5719</v>
      </c>
      <c r="CZ260" s="153" t="s">
        <v>5719</v>
      </c>
      <c r="DA260" s="153" t="s">
        <v>5719</v>
      </c>
      <c r="DB260" s="153" t="s">
        <v>5719</v>
      </c>
      <c r="DC260" s="153" t="s">
        <v>5719</v>
      </c>
      <c r="DD260" s="153" t="s">
        <v>5719</v>
      </c>
      <c r="DE260" s="153" t="s">
        <v>5719</v>
      </c>
      <c r="DF260" s="153" t="s">
        <v>5719</v>
      </c>
      <c r="DG260" s="153" t="s">
        <v>5719</v>
      </c>
      <c r="DH260" s="153" t="s">
        <v>5719</v>
      </c>
      <c r="DI260" s="153" t="s">
        <v>5719</v>
      </c>
      <c r="DJ260" s="153" t="s">
        <v>5719</v>
      </c>
      <c r="DK260" s="153" t="s">
        <v>5719</v>
      </c>
      <c r="DL260" s="153" t="s">
        <v>5719</v>
      </c>
      <c r="DM260" s="153" t="s">
        <v>5719</v>
      </c>
      <c r="DN260" s="153" t="s">
        <v>5719</v>
      </c>
      <c r="DO260" s="153" t="s">
        <v>5719</v>
      </c>
      <c r="DP260" s="153" t="s">
        <v>5719</v>
      </c>
      <c r="DQ260" s="153" t="s">
        <v>5719</v>
      </c>
      <c r="DR260" s="153" t="s">
        <v>5719</v>
      </c>
      <c r="DS260" s="153" t="s">
        <v>5719</v>
      </c>
      <c r="DT260" s="153" t="s">
        <v>5719</v>
      </c>
      <c r="DU260" s="153" t="s">
        <v>5719</v>
      </c>
      <c r="DV260" s="153" t="s">
        <v>5719</v>
      </c>
      <c r="DW260" s="153" t="s">
        <v>5719</v>
      </c>
      <c r="DX260" s="153" t="s">
        <v>5719</v>
      </c>
      <c r="DY260" s="153" t="s">
        <v>5719</v>
      </c>
      <c r="DZ260" s="153" t="s">
        <v>5719</v>
      </c>
      <c r="EA260" s="153" t="s">
        <v>5719</v>
      </c>
      <c r="EB260" s="153" t="s">
        <v>5719</v>
      </c>
      <c r="EC260" s="153" t="s">
        <v>5719</v>
      </c>
      <c r="ED260" s="153" t="s">
        <v>5719</v>
      </c>
      <c r="EE260" s="153" t="s">
        <v>5719</v>
      </c>
      <c r="EF260" s="153" t="s">
        <v>5719</v>
      </c>
      <c r="EG260" s="153" t="s">
        <v>5719</v>
      </c>
      <c r="EH260" s="153" t="s">
        <v>5719</v>
      </c>
      <c r="EI260" s="153" t="s">
        <v>5719</v>
      </c>
      <c r="EJ260" s="153" t="s">
        <v>5719</v>
      </c>
      <c r="EK260" s="153" t="s">
        <v>5719</v>
      </c>
      <c r="EL260" s="153" t="s">
        <v>5719</v>
      </c>
      <c r="EM260" s="153" t="s">
        <v>5719</v>
      </c>
      <c r="EN260" s="153" t="s">
        <v>5719</v>
      </c>
      <c r="EO260" s="153" t="s">
        <v>5719</v>
      </c>
      <c r="EP260" s="153" t="s">
        <v>5719</v>
      </c>
      <c r="EQ260" s="153" t="s">
        <v>5719</v>
      </c>
      <c r="ER260" s="153" t="s">
        <v>5719</v>
      </c>
      <c r="ES260" s="153" t="s">
        <v>5719</v>
      </c>
      <c r="ET260" s="153" t="s">
        <v>5719</v>
      </c>
      <c r="EU260" s="153" t="s">
        <v>5719</v>
      </c>
      <c r="EV260" s="153" t="s">
        <v>5719</v>
      </c>
      <c r="EW260" s="153" t="s">
        <v>5719</v>
      </c>
      <c r="EX260" s="153" t="s">
        <v>5719</v>
      </c>
      <c r="EY260" s="153" t="s">
        <v>5719</v>
      </c>
      <c r="EZ260" s="153" t="s">
        <v>5719</v>
      </c>
      <c r="FA260" s="153" t="s">
        <v>5719</v>
      </c>
      <c r="FB260" s="153" t="s">
        <v>5719</v>
      </c>
      <c r="FC260" s="153" t="s">
        <v>5719</v>
      </c>
      <c r="FD260" s="153" t="s">
        <v>5719</v>
      </c>
      <c r="FE260" s="153" t="s">
        <v>5719</v>
      </c>
      <c r="FF260" s="153" t="s">
        <v>5719</v>
      </c>
      <c r="FG260" s="153" t="s">
        <v>5719</v>
      </c>
      <c r="FH260" s="153" t="s">
        <v>5719</v>
      </c>
      <c r="FI260" s="153" t="s">
        <v>5719</v>
      </c>
      <c r="FJ260" s="153" t="s">
        <v>5719</v>
      </c>
      <c r="FK260" s="153" t="s">
        <v>5719</v>
      </c>
      <c r="FL260" s="153" t="s">
        <v>5719</v>
      </c>
      <c r="FM260" s="153" t="s">
        <v>5719</v>
      </c>
      <c r="FN260" s="153" t="s">
        <v>5719</v>
      </c>
      <c r="FO260" s="153" t="s">
        <v>5719</v>
      </c>
      <c r="FP260" s="153" t="s">
        <v>5719</v>
      </c>
      <c r="FQ260" s="153" t="s">
        <v>5719</v>
      </c>
      <c r="FR260" s="153" t="s">
        <v>5719</v>
      </c>
      <c r="FS260" s="153" t="s">
        <v>5719</v>
      </c>
      <c r="FT260" s="153" t="s">
        <v>5719</v>
      </c>
      <c r="FU260" s="153" t="s">
        <v>5719</v>
      </c>
      <c r="FV260" s="153" t="s">
        <v>5719</v>
      </c>
      <c r="FW260" s="153" t="s">
        <v>5719</v>
      </c>
      <c r="FX260" s="153" t="s">
        <v>5719</v>
      </c>
      <c r="FY260" s="153" t="s">
        <v>5719</v>
      </c>
      <c r="FZ260" s="153" t="s">
        <v>5719</v>
      </c>
      <c r="GA260" s="153" t="s">
        <v>5719</v>
      </c>
      <c r="GB260" s="153" t="s">
        <v>5719</v>
      </c>
      <c r="GC260" s="153" t="s">
        <v>5719</v>
      </c>
      <c r="GD260" s="153" t="s">
        <v>5719</v>
      </c>
      <c r="GE260" s="153" t="s">
        <v>5719</v>
      </c>
      <c r="GF260" s="153" t="s">
        <v>5719</v>
      </c>
      <c r="GG260" s="153" t="s">
        <v>5719</v>
      </c>
      <c r="GH260" s="153" t="s">
        <v>5719</v>
      </c>
      <c r="GI260" s="153" t="s">
        <v>5719</v>
      </c>
      <c r="GJ260" s="153" t="s">
        <v>5719</v>
      </c>
      <c r="GK260" s="153" t="s">
        <v>5719</v>
      </c>
      <c r="GL260" s="153" t="s">
        <v>5719</v>
      </c>
      <c r="GM260" s="153" t="s">
        <v>5719</v>
      </c>
      <c r="GN260" s="153" t="s">
        <v>5719</v>
      </c>
      <c r="GO260" s="153" t="s">
        <v>5719</v>
      </c>
      <c r="GP260" s="153" t="s">
        <v>5719</v>
      </c>
      <c r="GQ260" s="153" t="s">
        <v>5719</v>
      </c>
      <c r="GR260" s="153" t="s">
        <v>5719</v>
      </c>
      <c r="GS260" s="153" t="s">
        <v>5719</v>
      </c>
      <c r="GT260" s="153" t="s">
        <v>5719</v>
      </c>
      <c r="GU260" s="153" t="s">
        <v>5719</v>
      </c>
      <c r="GV260" s="153" t="s">
        <v>5719</v>
      </c>
      <c r="GW260" s="153" t="s">
        <v>5719</v>
      </c>
      <c r="GX260" s="153" t="s">
        <v>5719</v>
      </c>
      <c r="GY260" s="153" t="s">
        <v>5719</v>
      </c>
      <c r="GZ260" s="153" t="s">
        <v>5719</v>
      </c>
      <c r="HA260" s="153" t="s">
        <v>5719</v>
      </c>
      <c r="HB260" s="153" t="s">
        <v>5719</v>
      </c>
      <c r="HC260" s="153" t="s">
        <v>5719</v>
      </c>
      <c r="HD260" s="153" t="s">
        <v>5719</v>
      </c>
      <c r="HE260" s="153" t="s">
        <v>5719</v>
      </c>
      <c r="HF260" s="153" t="s">
        <v>5719</v>
      </c>
      <c r="HG260" s="153" t="s">
        <v>5719</v>
      </c>
      <c r="HH260" s="153" t="s">
        <v>5719</v>
      </c>
      <c r="HI260" s="153" t="s">
        <v>5719</v>
      </c>
      <c r="HJ260" s="153" t="s">
        <v>5719</v>
      </c>
      <c r="HK260" s="153" t="s">
        <v>5719</v>
      </c>
      <c r="HL260" s="153" t="s">
        <v>5719</v>
      </c>
      <c r="HM260" s="153" t="s">
        <v>5719</v>
      </c>
      <c r="HN260" s="153" t="s">
        <v>5719</v>
      </c>
      <c r="HO260" s="153" t="s">
        <v>5719</v>
      </c>
      <c r="HP260" s="153" t="s">
        <v>5719</v>
      </c>
      <c r="HQ260" s="153" t="s">
        <v>5719</v>
      </c>
      <c r="HR260" s="153" t="s">
        <v>5719</v>
      </c>
      <c r="HS260" s="167">
        <v>100</v>
      </c>
      <c r="HT260" s="22">
        <v>134.29159999999999</v>
      </c>
      <c r="HU260" s="4">
        <v>126.88800000000001</v>
      </c>
      <c r="HV260" s="4">
        <v>141.65899999999999</v>
      </c>
      <c r="HW260" s="4">
        <v>138.10830000000001</v>
      </c>
      <c r="HX260" s="4">
        <v>143.82239999999999</v>
      </c>
      <c r="HY260" s="4">
        <v>166.3596</v>
      </c>
      <c r="HZ260" s="4">
        <v>169.44659999999999</v>
      </c>
      <c r="IA260" s="4">
        <v>159.20009999999999</v>
      </c>
      <c r="IB260" s="4">
        <v>140.13220000000001</v>
      </c>
      <c r="IC260" s="4">
        <v>123.3172</v>
      </c>
      <c r="ID260" s="4">
        <v>132.57550000000001</v>
      </c>
      <c r="IE260" s="4">
        <v>133.02160000000001</v>
      </c>
      <c r="IF260" s="4">
        <v>130.92019999999999</v>
      </c>
      <c r="IG260" s="4">
        <v>139.001</v>
      </c>
      <c r="IH260" s="4">
        <v>170.75829999999999</v>
      </c>
      <c r="II260" s="4">
        <v>186.61660000000001</v>
      </c>
      <c r="IJ260" s="28">
        <v>157.2148</v>
      </c>
    </row>
    <row r="261" spans="1:244" s="94" customFormat="1" ht="11.1" customHeight="1" x14ac:dyDescent="0.2">
      <c r="A261" s="108"/>
      <c r="B261" s="96"/>
      <c r="C261" s="12"/>
      <c r="D261" s="44"/>
      <c r="E261" s="58"/>
      <c r="F261" s="59"/>
      <c r="G261" s="59"/>
      <c r="H261" s="59"/>
      <c r="I261" s="59"/>
      <c r="J261" s="59"/>
      <c r="K261" s="35"/>
      <c r="L261" s="35"/>
      <c r="M261" s="35"/>
      <c r="N261" s="184"/>
      <c r="O261" s="180"/>
      <c r="P261" s="149"/>
      <c r="Q261" s="149"/>
      <c r="R261" s="149"/>
      <c r="S261" s="149"/>
      <c r="T261" s="149"/>
      <c r="U261" s="149"/>
      <c r="V261" s="149"/>
      <c r="W261" s="149"/>
      <c r="X261" s="149"/>
      <c r="Y261" s="149"/>
      <c r="Z261" s="149"/>
      <c r="AA261" s="149"/>
      <c r="AB261" s="149"/>
      <c r="AC261" s="149"/>
      <c r="AD261" s="149"/>
      <c r="AE261" s="149"/>
      <c r="AF261" s="149"/>
      <c r="AG261" s="149"/>
      <c r="AH261" s="149"/>
      <c r="AI261" s="149"/>
      <c r="AJ261" s="149"/>
      <c r="AK261" s="149"/>
      <c r="AL261" s="149"/>
      <c r="AM261" s="149"/>
      <c r="AN261" s="149"/>
      <c r="AO261" s="149"/>
      <c r="AP261" s="149"/>
      <c r="AQ261" s="149"/>
      <c r="AR261" s="149"/>
      <c r="AS261" s="149"/>
      <c r="AT261" s="149"/>
      <c r="AU261" s="149"/>
      <c r="AV261" s="149"/>
      <c r="AW261" s="149"/>
      <c r="AX261" s="149"/>
      <c r="AY261" s="149"/>
      <c r="AZ261" s="149"/>
      <c r="BA261" s="149"/>
      <c r="BB261" s="149"/>
      <c r="BC261" s="149"/>
      <c r="BD261" s="149"/>
      <c r="BE261" s="149"/>
      <c r="BF261" s="149"/>
      <c r="BG261" s="149"/>
      <c r="BH261" s="149"/>
      <c r="BI261" s="149"/>
      <c r="BJ261" s="149"/>
      <c r="BK261" s="149"/>
      <c r="BL261" s="149"/>
      <c r="BM261" s="149"/>
      <c r="BN261" s="149"/>
      <c r="BO261" s="149"/>
      <c r="BP261" s="149"/>
      <c r="BQ261" s="149"/>
      <c r="BR261" s="149"/>
      <c r="BS261" s="149"/>
      <c r="BT261" s="149"/>
      <c r="BU261" s="149"/>
      <c r="BV261" s="149"/>
      <c r="BW261" s="149"/>
      <c r="BX261" s="149"/>
      <c r="BY261" s="149"/>
      <c r="BZ261" s="149"/>
      <c r="CA261" s="149"/>
      <c r="CB261" s="149"/>
      <c r="CC261" s="149"/>
      <c r="CD261" s="149"/>
      <c r="CE261" s="149"/>
      <c r="CF261" s="149"/>
      <c r="CG261" s="149"/>
      <c r="CH261" s="149"/>
      <c r="CI261" s="149"/>
      <c r="CJ261" s="149"/>
      <c r="CK261" s="149"/>
      <c r="CL261" s="149"/>
      <c r="CM261" s="149"/>
      <c r="CN261" s="149"/>
      <c r="CO261" s="149"/>
      <c r="CP261" s="149"/>
      <c r="CQ261" s="149"/>
      <c r="CR261" s="149"/>
      <c r="CS261" s="149"/>
      <c r="CT261" s="149"/>
      <c r="CU261" s="149"/>
      <c r="CV261" s="149"/>
      <c r="CW261" s="149"/>
      <c r="CX261" s="149"/>
      <c r="CY261" s="149"/>
      <c r="CZ261" s="149"/>
      <c r="DA261" s="149"/>
      <c r="DB261" s="149"/>
      <c r="DC261" s="149"/>
      <c r="DD261" s="149"/>
      <c r="DE261" s="149"/>
      <c r="DF261" s="149"/>
      <c r="DG261" s="149"/>
      <c r="DH261" s="149"/>
      <c r="DI261" s="149"/>
      <c r="DJ261" s="149"/>
      <c r="DK261" s="149"/>
      <c r="DL261" s="149"/>
      <c r="DM261" s="149"/>
      <c r="DN261" s="149"/>
      <c r="DO261" s="149"/>
      <c r="DP261" s="149"/>
      <c r="DQ261" s="149"/>
      <c r="DR261" s="149"/>
      <c r="DS261" s="149"/>
      <c r="DT261" s="149"/>
      <c r="DU261" s="149"/>
      <c r="DV261" s="149"/>
      <c r="DW261" s="149"/>
      <c r="DX261" s="149"/>
      <c r="DY261" s="149"/>
      <c r="DZ261" s="149"/>
      <c r="EA261" s="149"/>
      <c r="EB261" s="149"/>
      <c r="EC261" s="149"/>
      <c r="ED261" s="149"/>
      <c r="EE261" s="149"/>
      <c r="EF261" s="149"/>
      <c r="EG261" s="149"/>
      <c r="EH261" s="149"/>
      <c r="EI261" s="149"/>
      <c r="EJ261" s="149"/>
      <c r="EK261" s="149"/>
      <c r="EL261" s="149"/>
      <c r="EM261" s="149"/>
      <c r="EN261" s="149"/>
      <c r="EO261" s="149"/>
      <c r="EP261" s="149"/>
      <c r="EQ261" s="149"/>
      <c r="ER261" s="149"/>
      <c r="ES261" s="149"/>
      <c r="ET261" s="149"/>
      <c r="EU261" s="149"/>
      <c r="EV261" s="149"/>
      <c r="EW261" s="149"/>
      <c r="EX261" s="149"/>
      <c r="EY261" s="149"/>
      <c r="EZ261" s="149"/>
      <c r="FA261" s="149"/>
      <c r="FB261" s="149"/>
      <c r="FC261" s="149"/>
      <c r="FD261" s="149"/>
      <c r="FE261" s="149"/>
      <c r="FF261" s="149"/>
      <c r="FG261" s="149"/>
      <c r="FH261" s="149"/>
      <c r="FI261" s="149"/>
      <c r="FJ261" s="149"/>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167"/>
      <c r="HT261" s="22"/>
      <c r="HU261" s="4"/>
      <c r="HV261" s="4"/>
      <c r="HW261" s="4"/>
      <c r="HX261" s="4"/>
      <c r="HY261" s="4"/>
      <c r="HZ261" s="4"/>
      <c r="IA261" s="4"/>
      <c r="IB261" s="4"/>
      <c r="IC261" s="4"/>
      <c r="ID261" s="4"/>
      <c r="IE261" s="4"/>
      <c r="IF261" s="4"/>
      <c r="IG261" s="4"/>
      <c r="IH261" s="4"/>
      <c r="II261" s="4"/>
      <c r="IJ261" s="28"/>
    </row>
    <row r="262" spans="1:244" s="94" customFormat="1" ht="11.1" customHeight="1" x14ac:dyDescent="0.2">
      <c r="A262" s="92" t="s">
        <v>2015</v>
      </c>
      <c r="B262" s="93"/>
      <c r="C262" s="126"/>
      <c r="D262" s="60"/>
      <c r="E262" s="61"/>
      <c r="F262" s="62" t="str">
        <f>IF(LEFT($J$1,1)="1",VLOOKUP($A262,PPI_IPI_PGA_PGAI!$A:$E,2,FALSE),IF(LEFT($J$1,1)="2",VLOOKUP($A262,PPI_IPI_PGA_PGAI!$A:$E,3,FALSE),IF(LEFT($J$1,1)="3",VLOOKUP($A262,PPI_IPI_PGA_PGAI!$A:$E,4,FALSE),VLOOKUP($A262,PPI_IPI_PGA_PGAI!$A:$E,5,FALSE))))</f>
        <v>Destinationen</v>
      </c>
      <c r="G262" s="62"/>
      <c r="H262" s="62"/>
      <c r="I262" s="62"/>
      <c r="J262" s="62"/>
      <c r="K262" s="43"/>
      <c r="L262" s="43"/>
      <c r="M262" s="43"/>
      <c r="N262" s="183"/>
      <c r="O262" s="18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c r="BK262" s="151"/>
      <c r="BL262" s="151"/>
      <c r="BM262" s="151"/>
      <c r="BN262" s="151"/>
      <c r="BO262" s="151"/>
      <c r="BP262" s="151"/>
      <c r="BQ262" s="151"/>
      <c r="BR262" s="151"/>
      <c r="BS262" s="151"/>
      <c r="BT262" s="151"/>
      <c r="BU262" s="151"/>
      <c r="BV262" s="151"/>
      <c r="BW262" s="151"/>
      <c r="BX262" s="151"/>
      <c r="BY262" s="151"/>
      <c r="BZ262" s="151"/>
      <c r="CA262" s="151"/>
      <c r="CB262" s="151"/>
      <c r="CC262" s="151"/>
      <c r="CD262" s="151"/>
      <c r="CE262" s="151"/>
      <c r="CF262" s="151"/>
      <c r="CG262" s="151"/>
      <c r="CH262" s="151"/>
      <c r="CI262" s="151"/>
      <c r="CJ262" s="151"/>
      <c r="CK262" s="151"/>
      <c r="CL262" s="151"/>
      <c r="CM262" s="151"/>
      <c r="CN262" s="151"/>
      <c r="CO262" s="151"/>
      <c r="CP262" s="151"/>
      <c r="CQ262" s="151"/>
      <c r="CR262" s="151"/>
      <c r="CS262" s="151"/>
      <c r="CT262" s="151"/>
      <c r="CU262" s="151"/>
      <c r="CV262" s="151"/>
      <c r="CW262" s="151"/>
      <c r="CX262" s="151"/>
      <c r="CY262" s="151"/>
      <c r="CZ262" s="151"/>
      <c r="DA262" s="151"/>
      <c r="DB262" s="151"/>
      <c r="DC262" s="151"/>
      <c r="DD262" s="151"/>
      <c r="DE262" s="151"/>
      <c r="DF262" s="151"/>
      <c r="DG262" s="151"/>
      <c r="DH262" s="151"/>
      <c r="DI262" s="151"/>
      <c r="DJ262" s="151"/>
      <c r="DK262" s="151"/>
      <c r="DL262" s="151"/>
      <c r="DM262" s="151"/>
      <c r="DN262" s="151"/>
      <c r="DO262" s="151"/>
      <c r="DP262" s="151"/>
      <c r="DQ262" s="151"/>
      <c r="DR262" s="151"/>
      <c r="DS262" s="151"/>
      <c r="DT262" s="151"/>
      <c r="DU262" s="151"/>
      <c r="DV262" s="151"/>
      <c r="DW262" s="151"/>
      <c r="DX262" s="151"/>
      <c r="DY262" s="151"/>
      <c r="DZ262" s="151"/>
      <c r="EA262" s="151"/>
      <c r="EB262" s="151"/>
      <c r="EC262" s="151"/>
      <c r="ED262" s="151"/>
      <c r="EE262" s="151"/>
      <c r="EF262" s="151"/>
      <c r="EG262" s="151"/>
      <c r="EH262" s="151"/>
      <c r="EI262" s="151"/>
      <c r="EJ262" s="151"/>
      <c r="EK262" s="151"/>
      <c r="EL262" s="151"/>
      <c r="EM262" s="151"/>
      <c r="EN262" s="151"/>
      <c r="EO262" s="151"/>
      <c r="EP262" s="151"/>
      <c r="EQ262" s="151"/>
      <c r="ER262" s="151"/>
      <c r="ES262" s="151"/>
      <c r="ET262" s="151"/>
      <c r="EU262" s="151"/>
      <c r="EV262" s="151"/>
      <c r="EW262" s="151"/>
      <c r="EX262" s="151"/>
      <c r="EY262" s="151"/>
      <c r="EZ262" s="151"/>
      <c r="FA262" s="151"/>
      <c r="FB262" s="151"/>
      <c r="FC262" s="151"/>
      <c r="FD262" s="151"/>
      <c r="FE262" s="151"/>
      <c r="FF262" s="151"/>
      <c r="FG262" s="151"/>
      <c r="FH262" s="151"/>
      <c r="FI262" s="151"/>
      <c r="FJ262" s="151"/>
      <c r="FK262" s="151"/>
      <c r="FL262" s="151"/>
      <c r="FM262" s="151"/>
      <c r="FN262" s="151"/>
      <c r="FO262" s="151"/>
      <c r="FP262" s="151"/>
      <c r="FQ262" s="151"/>
      <c r="FR262" s="151"/>
      <c r="FS262" s="151"/>
      <c r="FT262" s="151"/>
      <c r="FU262" s="151"/>
      <c r="FV262" s="151"/>
      <c r="FW262" s="151"/>
      <c r="FX262" s="151"/>
      <c r="FY262" s="151"/>
      <c r="FZ262" s="151"/>
      <c r="GA262" s="151"/>
      <c r="GB262" s="151"/>
      <c r="GC262" s="151"/>
      <c r="GD262" s="151"/>
      <c r="GE262" s="151"/>
      <c r="GF262" s="151"/>
      <c r="GG262" s="151"/>
      <c r="GH262" s="151"/>
      <c r="GI262" s="151"/>
      <c r="GJ262" s="151"/>
      <c r="GK262" s="151"/>
      <c r="GL262" s="151"/>
      <c r="GM262" s="151"/>
      <c r="GN262" s="151"/>
      <c r="GO262" s="151"/>
      <c r="GP262" s="151"/>
      <c r="GQ262" s="151"/>
      <c r="GR262" s="151"/>
      <c r="GS262" s="151"/>
      <c r="GT262" s="151"/>
      <c r="GU262" s="151"/>
      <c r="GV262" s="151"/>
      <c r="GW262" s="151"/>
      <c r="GX262" s="151"/>
      <c r="GY262" s="151"/>
      <c r="GZ262" s="151"/>
      <c r="HA262" s="151"/>
      <c r="HB262" s="151"/>
      <c r="HC262" s="151"/>
      <c r="HD262" s="151"/>
      <c r="HE262" s="151"/>
      <c r="HF262" s="151"/>
      <c r="HG262" s="151"/>
      <c r="HH262" s="151"/>
      <c r="HI262" s="151"/>
      <c r="HJ262" s="151"/>
      <c r="HK262" s="151"/>
      <c r="HL262" s="151"/>
      <c r="HM262" s="151"/>
      <c r="HN262" s="151"/>
      <c r="HO262" s="151"/>
      <c r="HP262" s="151"/>
      <c r="HQ262" s="151"/>
      <c r="HR262" s="151"/>
      <c r="HS262" s="168"/>
      <c r="HT262" s="151"/>
      <c r="HU262" s="204"/>
      <c r="HV262" s="204"/>
      <c r="HW262" s="204"/>
      <c r="HX262" s="204"/>
      <c r="HY262" s="204"/>
      <c r="HZ262" s="204"/>
      <c r="IA262" s="204"/>
      <c r="IB262" s="204"/>
      <c r="IC262" s="204"/>
      <c r="ID262" s="204"/>
      <c r="IE262" s="204"/>
      <c r="IF262" s="204"/>
      <c r="IG262" s="204"/>
      <c r="IH262" s="204"/>
      <c r="II262" s="204"/>
      <c r="IJ262" s="208"/>
    </row>
    <row r="263" spans="1:244" s="94" customFormat="1" ht="11.1" customHeight="1" x14ac:dyDescent="0.2">
      <c r="A263" s="95" t="s">
        <v>2016</v>
      </c>
      <c r="B263"/>
      <c r="C263" t="s">
        <v>5709</v>
      </c>
      <c r="D263" s="44" t="s">
        <v>225</v>
      </c>
      <c r="E263" s="58"/>
      <c r="F263" s="56" t="str">
        <f>IF(LEFT($J$1,1)="1",VLOOKUP($A263,PPI_IPI_PGA_PGAI!$A:$E,2,FALSE),IF(LEFT($J$1,1)="2",VLOOKUP($A263,PPI_IPI_PGA_PGAI!$A:$E,3,FALSE),IF(LEFT($J$1,1)="3",VLOOKUP($A263,PPI_IPI_PGA_PGAI!$A:$E,4,FALSE),VLOOKUP($A263,PPI_IPI_PGA_PGAI!$A:$E,5,FALSE))))</f>
        <v xml:space="preserve"> Verarbeitete Produkte: Inlandabsatz</v>
      </c>
      <c r="G263" s="109"/>
      <c r="H263" s="59"/>
      <c r="I263" s="59"/>
      <c r="J263" s="59"/>
      <c r="K263" s="35"/>
      <c r="L263" s="35"/>
      <c r="M263" s="35"/>
      <c r="N263" s="184"/>
      <c r="O263" s="182">
        <v>41.421300000000002</v>
      </c>
      <c r="P263" s="153" t="s">
        <v>5719</v>
      </c>
      <c r="Q263" s="153" t="s">
        <v>5719</v>
      </c>
      <c r="R263" s="153" t="s">
        <v>5719</v>
      </c>
      <c r="S263" s="153" t="s">
        <v>5719</v>
      </c>
      <c r="T263" s="153" t="s">
        <v>5719</v>
      </c>
      <c r="U263" s="153" t="s">
        <v>5719</v>
      </c>
      <c r="V263" s="153" t="s">
        <v>5719</v>
      </c>
      <c r="W263" s="153" t="s">
        <v>5719</v>
      </c>
      <c r="X263" s="153" t="s">
        <v>5719</v>
      </c>
      <c r="Y263" s="153" t="s">
        <v>5719</v>
      </c>
      <c r="Z263" s="153" t="s">
        <v>5719</v>
      </c>
      <c r="AA263" s="153" t="s">
        <v>5719</v>
      </c>
      <c r="AB263" s="153" t="s">
        <v>5719</v>
      </c>
      <c r="AC263" s="153" t="s">
        <v>5719</v>
      </c>
      <c r="AD263" s="153" t="s">
        <v>5719</v>
      </c>
      <c r="AE263" s="153" t="s">
        <v>5719</v>
      </c>
      <c r="AF263" s="153" t="s">
        <v>5719</v>
      </c>
      <c r="AG263" s="153" t="s">
        <v>5719</v>
      </c>
      <c r="AH263" s="153" t="s">
        <v>5719</v>
      </c>
      <c r="AI263" s="153" t="s">
        <v>5719</v>
      </c>
      <c r="AJ263" s="153" t="s">
        <v>5719</v>
      </c>
      <c r="AK263" s="153" t="s">
        <v>5719</v>
      </c>
      <c r="AL263" s="153" t="s">
        <v>5719</v>
      </c>
      <c r="AM263" s="153" t="s">
        <v>5719</v>
      </c>
      <c r="AN263" s="153" t="s">
        <v>5719</v>
      </c>
      <c r="AO263" s="153" t="s">
        <v>5719</v>
      </c>
      <c r="AP263" s="153" t="s">
        <v>5719</v>
      </c>
      <c r="AQ263" s="153" t="s">
        <v>5719</v>
      </c>
      <c r="AR263" s="153" t="s">
        <v>5719</v>
      </c>
      <c r="AS263" s="153" t="s">
        <v>5719</v>
      </c>
      <c r="AT263" s="153" t="s">
        <v>5719</v>
      </c>
      <c r="AU263" s="153" t="s">
        <v>5719</v>
      </c>
      <c r="AV263" s="153" t="s">
        <v>5719</v>
      </c>
      <c r="AW263" s="153" t="s">
        <v>5719</v>
      </c>
      <c r="AX263" s="153" t="s">
        <v>5719</v>
      </c>
      <c r="AY263" s="153" t="s">
        <v>5719</v>
      </c>
      <c r="AZ263" s="153" t="s">
        <v>5719</v>
      </c>
      <c r="BA263" s="153" t="s">
        <v>5719</v>
      </c>
      <c r="BB263" s="153" t="s">
        <v>5719</v>
      </c>
      <c r="BC263" s="153" t="s">
        <v>5719</v>
      </c>
      <c r="BD263" s="153" t="s">
        <v>5719</v>
      </c>
      <c r="BE263" s="153" t="s">
        <v>5719</v>
      </c>
      <c r="BF263" s="153" t="s">
        <v>5719</v>
      </c>
      <c r="BG263" s="153" t="s">
        <v>5719</v>
      </c>
      <c r="BH263" s="153" t="s">
        <v>5719</v>
      </c>
      <c r="BI263" s="153" t="s">
        <v>5719</v>
      </c>
      <c r="BJ263" s="153" t="s">
        <v>5719</v>
      </c>
      <c r="BK263" s="153" t="s">
        <v>5719</v>
      </c>
      <c r="BL263" s="153" t="s">
        <v>5719</v>
      </c>
      <c r="BM263" s="153" t="s">
        <v>5719</v>
      </c>
      <c r="BN263" s="153" t="s">
        <v>5719</v>
      </c>
      <c r="BO263" s="153" t="s">
        <v>5719</v>
      </c>
      <c r="BP263" s="153" t="s">
        <v>5719</v>
      </c>
      <c r="BQ263" s="153" t="s">
        <v>5719</v>
      </c>
      <c r="BR263" s="153" t="s">
        <v>5719</v>
      </c>
      <c r="BS263" s="153" t="s">
        <v>5719</v>
      </c>
      <c r="BT263" s="153" t="s">
        <v>5719</v>
      </c>
      <c r="BU263" s="153" t="s">
        <v>5719</v>
      </c>
      <c r="BV263" s="153" t="s">
        <v>5719</v>
      </c>
      <c r="BW263" s="153" t="s">
        <v>5719</v>
      </c>
      <c r="BX263" s="153" t="s">
        <v>5719</v>
      </c>
      <c r="BY263" s="153" t="s">
        <v>5719</v>
      </c>
      <c r="BZ263" s="153" t="s">
        <v>5719</v>
      </c>
      <c r="CA263" s="153" t="s">
        <v>5719</v>
      </c>
      <c r="CB263" s="153" t="s">
        <v>5719</v>
      </c>
      <c r="CC263" s="153" t="s">
        <v>5719</v>
      </c>
      <c r="CD263" s="153" t="s">
        <v>5719</v>
      </c>
      <c r="CE263" s="153" t="s">
        <v>5719</v>
      </c>
      <c r="CF263" s="153" t="s">
        <v>5719</v>
      </c>
      <c r="CG263" s="153" t="s">
        <v>5719</v>
      </c>
      <c r="CH263" s="153" t="s">
        <v>5719</v>
      </c>
      <c r="CI263" s="153" t="s">
        <v>5719</v>
      </c>
      <c r="CJ263" s="153" t="s">
        <v>5719</v>
      </c>
      <c r="CK263" s="153" t="s">
        <v>5719</v>
      </c>
      <c r="CL263" s="153" t="s">
        <v>5719</v>
      </c>
      <c r="CM263" s="153" t="s">
        <v>5719</v>
      </c>
      <c r="CN263" s="153" t="s">
        <v>5719</v>
      </c>
      <c r="CO263" s="153" t="s">
        <v>5719</v>
      </c>
      <c r="CP263" s="153" t="s">
        <v>5719</v>
      </c>
      <c r="CQ263" s="153" t="s">
        <v>5719</v>
      </c>
      <c r="CR263" s="153" t="s">
        <v>5719</v>
      </c>
      <c r="CS263" s="153" t="s">
        <v>5719</v>
      </c>
      <c r="CT263" s="153" t="s">
        <v>5719</v>
      </c>
      <c r="CU263" s="153" t="s">
        <v>5719</v>
      </c>
      <c r="CV263" s="153" t="s">
        <v>5719</v>
      </c>
      <c r="CW263" s="153" t="s">
        <v>5719</v>
      </c>
      <c r="CX263" s="153" t="s">
        <v>5719</v>
      </c>
      <c r="CY263" s="153" t="s">
        <v>5719</v>
      </c>
      <c r="CZ263" s="153" t="s">
        <v>5719</v>
      </c>
      <c r="DA263" s="153" t="s">
        <v>5719</v>
      </c>
      <c r="DB263" s="153" t="s">
        <v>5719</v>
      </c>
      <c r="DC263" s="22">
        <v>105.1357</v>
      </c>
      <c r="DD263" s="22">
        <v>105.2966</v>
      </c>
      <c r="DE263" s="22">
        <v>105.55719999999999</v>
      </c>
      <c r="DF263" s="22">
        <v>105.93259999999999</v>
      </c>
      <c r="DG263" s="22">
        <v>105.9388</v>
      </c>
      <c r="DH263" s="22">
        <v>105.76519999999999</v>
      </c>
      <c r="DI263" s="22">
        <v>105.4147</v>
      </c>
      <c r="DJ263" s="22">
        <v>105.0364</v>
      </c>
      <c r="DK263" s="22">
        <v>104.68689999999999</v>
      </c>
      <c r="DL263" s="22">
        <v>104.7881</v>
      </c>
      <c r="DM263" s="22">
        <v>104.5291</v>
      </c>
      <c r="DN263" s="22">
        <v>104.29940000000001</v>
      </c>
      <c r="DO263" s="22">
        <v>104.7684</v>
      </c>
      <c r="DP263" s="22">
        <v>104.619</v>
      </c>
      <c r="DQ263" s="22">
        <v>104.7433</v>
      </c>
      <c r="DR263" s="22">
        <v>104.9547</v>
      </c>
      <c r="DS263" s="22">
        <v>104.95189999999999</v>
      </c>
      <c r="DT263" s="22">
        <v>104.94840000000001</v>
      </c>
      <c r="DU263" s="22">
        <v>104.59180000000001</v>
      </c>
      <c r="DV263" s="22">
        <v>104.29989999999999</v>
      </c>
      <c r="DW263" s="22">
        <v>104.47790000000001</v>
      </c>
      <c r="DX263" s="22">
        <v>104.7533</v>
      </c>
      <c r="DY263" s="22">
        <v>104.6896</v>
      </c>
      <c r="DZ263" s="22">
        <v>104.3539</v>
      </c>
      <c r="EA263" s="22">
        <v>104.4764</v>
      </c>
      <c r="EB263" s="22">
        <v>104.41070000000001</v>
      </c>
      <c r="EC263" s="22">
        <v>104.5925</v>
      </c>
      <c r="ED263" s="22">
        <v>104.5382</v>
      </c>
      <c r="EE263" s="22">
        <v>104.60599999999999</v>
      </c>
      <c r="EF263" s="22">
        <v>104.2563</v>
      </c>
      <c r="EG263" s="22">
        <v>104.31910000000001</v>
      </c>
      <c r="EH263" s="22">
        <v>104.367</v>
      </c>
      <c r="EI263" s="22">
        <v>104.6238</v>
      </c>
      <c r="EJ263" s="22">
        <v>104.7564</v>
      </c>
      <c r="EK263" s="22">
        <v>104.4567</v>
      </c>
      <c r="EL263" s="22">
        <v>104.5193</v>
      </c>
      <c r="EM263" s="22">
        <v>104.6058</v>
      </c>
      <c r="EN263" s="22">
        <v>104.4509</v>
      </c>
      <c r="EO263" s="22">
        <v>104.0963</v>
      </c>
      <c r="EP263" s="22">
        <v>104.181</v>
      </c>
      <c r="EQ263" s="22">
        <v>104.1317</v>
      </c>
      <c r="ER263" s="22">
        <v>104.0423</v>
      </c>
      <c r="ES263" s="22">
        <v>104.0489</v>
      </c>
      <c r="ET263" s="22">
        <v>103.97150000000001</v>
      </c>
      <c r="EU263" s="22">
        <v>103.729</v>
      </c>
      <c r="EV263" s="22">
        <v>103.70310000000001</v>
      </c>
      <c r="EW263" s="22">
        <v>103.38379999999999</v>
      </c>
      <c r="EX263" s="22">
        <v>102.84569999999999</v>
      </c>
      <c r="EY263" s="22">
        <v>102.2968</v>
      </c>
      <c r="EZ263" s="22">
        <v>101.78060000000001</v>
      </c>
      <c r="FA263" s="22">
        <v>101.00409999999999</v>
      </c>
      <c r="FB263" s="22">
        <v>101.4002</v>
      </c>
      <c r="FC263" s="22">
        <v>100.34</v>
      </c>
      <c r="FD263" s="22">
        <v>100.4308</v>
      </c>
      <c r="FE263" s="22">
        <v>100.4021</v>
      </c>
      <c r="FF263" s="22">
        <v>100.087</v>
      </c>
      <c r="FG263" s="22">
        <v>99.715000000000003</v>
      </c>
      <c r="FH263" s="22">
        <v>99.5886</v>
      </c>
      <c r="FI263" s="22">
        <v>99.493399999999994</v>
      </c>
      <c r="FJ263" s="22">
        <v>99.826099999999997</v>
      </c>
      <c r="FK263" s="22">
        <v>99.179400000000001</v>
      </c>
      <c r="FL263" s="22">
        <v>98.817300000000003</v>
      </c>
      <c r="FM263" s="22">
        <v>98.487099999999998</v>
      </c>
      <c r="FN263" s="22">
        <v>98.414299999999997</v>
      </c>
      <c r="FO263" s="22">
        <v>98.5501</v>
      </c>
      <c r="FP263" s="22">
        <v>98.735500000000002</v>
      </c>
      <c r="FQ263" s="22">
        <v>98.970200000000006</v>
      </c>
      <c r="FR263" s="22">
        <v>98.932900000000004</v>
      </c>
      <c r="FS263" s="22">
        <v>98.692499999999995</v>
      </c>
      <c r="FT263" s="22">
        <v>98.848399999999998</v>
      </c>
      <c r="FU263" s="22">
        <v>98.962999999999994</v>
      </c>
      <c r="FV263" s="22">
        <v>98.965400000000002</v>
      </c>
      <c r="FW263" s="22">
        <v>98.909400000000005</v>
      </c>
      <c r="FX263" s="22">
        <v>99.0869</v>
      </c>
      <c r="FY263" s="22">
        <v>98.981300000000005</v>
      </c>
      <c r="FZ263" s="22">
        <v>98.915400000000005</v>
      </c>
      <c r="GA263" s="22">
        <v>98.887100000000004</v>
      </c>
      <c r="GB263" s="22">
        <v>98.638999999999996</v>
      </c>
      <c r="GC263" s="22">
        <v>98.460099999999997</v>
      </c>
      <c r="GD263" s="22">
        <v>98.348699999999994</v>
      </c>
      <c r="GE263" s="22">
        <v>98.486199999999997</v>
      </c>
      <c r="GF263" s="22">
        <v>98.721900000000005</v>
      </c>
      <c r="GG263" s="22">
        <v>98.719800000000006</v>
      </c>
      <c r="GH263" s="22">
        <v>98.979900000000001</v>
      </c>
      <c r="GI263" s="22">
        <v>99.003699999999995</v>
      </c>
      <c r="GJ263" s="22">
        <v>99.1066</v>
      </c>
      <c r="GK263" s="22">
        <v>99.1036</v>
      </c>
      <c r="GL263" s="22">
        <v>98.991600000000005</v>
      </c>
      <c r="GM263" s="22">
        <v>99.309799999999996</v>
      </c>
      <c r="GN263" s="22">
        <v>99.717699999999994</v>
      </c>
      <c r="GO263" s="22">
        <v>100.0909</v>
      </c>
      <c r="GP263" s="22">
        <v>100.2132</v>
      </c>
      <c r="GQ263" s="22">
        <v>100.2388</v>
      </c>
      <c r="GR263" s="22">
        <v>100.36879999999999</v>
      </c>
      <c r="GS263" s="22">
        <v>100.7234</v>
      </c>
      <c r="GT263" s="22">
        <v>100.94880000000001</v>
      </c>
      <c r="GU263" s="22">
        <v>100.6968</v>
      </c>
      <c r="GV263" s="22">
        <v>100.0095</v>
      </c>
      <c r="GW263" s="22">
        <v>100.23350000000001</v>
      </c>
      <c r="GX263" s="22">
        <v>100.4979</v>
      </c>
      <c r="GY263" s="22">
        <v>100.56780000000001</v>
      </c>
      <c r="GZ263" s="22">
        <v>100.8306</v>
      </c>
      <c r="HA263" s="22">
        <v>100.5492</v>
      </c>
      <c r="HB263" s="22">
        <v>100.6842</v>
      </c>
      <c r="HC263" s="22">
        <v>100.65730000000001</v>
      </c>
      <c r="HD263" s="22">
        <v>100.6006</v>
      </c>
      <c r="HE263" s="22">
        <v>100.6811</v>
      </c>
      <c r="HF263" s="22">
        <v>100.598</v>
      </c>
      <c r="HG263" s="22">
        <v>100.6776</v>
      </c>
      <c r="HH263" s="22">
        <v>100.7996</v>
      </c>
      <c r="HI263" s="22">
        <v>100.26990000000001</v>
      </c>
      <c r="HJ263" s="22">
        <v>100.02760000000001</v>
      </c>
      <c r="HK263" s="22">
        <v>99.452600000000004</v>
      </c>
      <c r="HL263" s="22">
        <v>99.328299999999999</v>
      </c>
      <c r="HM263" s="22">
        <v>99.643500000000003</v>
      </c>
      <c r="HN263" s="22">
        <v>99.738100000000003</v>
      </c>
      <c r="HO263" s="22">
        <v>99.822900000000004</v>
      </c>
      <c r="HP263" s="22">
        <v>99.871700000000004</v>
      </c>
      <c r="HQ263" s="22">
        <v>99.955799999999996</v>
      </c>
      <c r="HR263" s="22">
        <v>99.707999999999998</v>
      </c>
      <c r="HS263" s="167">
        <v>100</v>
      </c>
      <c r="HT263" s="22">
        <v>100.15009999999999</v>
      </c>
      <c r="HU263" s="4">
        <v>100.1748</v>
      </c>
      <c r="HV263" s="4">
        <v>100.589</v>
      </c>
      <c r="HW263" s="4">
        <v>101.04510000000001</v>
      </c>
      <c r="HX263" s="4">
        <v>101.39709999999999</v>
      </c>
      <c r="HY263" s="4">
        <v>101.6191</v>
      </c>
      <c r="HZ263" s="4">
        <v>102.22799999999999</v>
      </c>
      <c r="IA263" s="4">
        <v>102.46639999999999</v>
      </c>
      <c r="IB263" s="4">
        <v>102.5309</v>
      </c>
      <c r="IC263" s="4">
        <v>103.49590000000001</v>
      </c>
      <c r="ID263" s="4">
        <v>103.90309999999999</v>
      </c>
      <c r="IE263" s="4">
        <v>104.0253</v>
      </c>
      <c r="IF263" s="4">
        <v>104.39709999999999</v>
      </c>
      <c r="IG263" s="4">
        <v>105.05800000000001</v>
      </c>
      <c r="IH263" s="4">
        <v>106.00449999999999</v>
      </c>
      <c r="II263" s="4">
        <v>107.56189999999999</v>
      </c>
      <c r="IJ263" s="28">
        <v>108.599</v>
      </c>
    </row>
    <row r="264" spans="1:244" s="94" customFormat="1" ht="11.1" customHeight="1" x14ac:dyDescent="0.2">
      <c r="A264" s="95" t="s">
        <v>2017</v>
      </c>
      <c r="B264"/>
      <c r="C264" t="s">
        <v>5710</v>
      </c>
      <c r="D264" s="44" t="s">
        <v>225</v>
      </c>
      <c r="E264" s="58"/>
      <c r="F264" s="56" t="str">
        <f>IF(LEFT($J$1,1)="1",VLOOKUP($A264,PPI_IPI_PGA_PGAI!$A:$E,2,FALSE),IF(LEFT($J$1,1)="2",VLOOKUP($A264,PPI_IPI_PGA_PGAI!$A:$E,3,FALSE),IF(LEFT($J$1,1)="3",VLOOKUP($A264,PPI_IPI_PGA_PGAI!$A:$E,4,FALSE),VLOOKUP($A264,PPI_IPI_PGA_PGAI!$A:$E,5,FALSE))))</f>
        <v xml:space="preserve"> Verarbeitete Produkte: Exporte</v>
      </c>
      <c r="G264" s="109"/>
      <c r="H264" s="59"/>
      <c r="I264" s="59"/>
      <c r="J264" s="59"/>
      <c r="K264" s="35"/>
      <c r="L264" s="35"/>
      <c r="M264" s="35"/>
      <c r="N264" s="184"/>
      <c r="O264" s="182">
        <v>58.578699999999998</v>
      </c>
      <c r="P264" s="153" t="s">
        <v>5719</v>
      </c>
      <c r="Q264" s="153" t="s">
        <v>5719</v>
      </c>
      <c r="R264" s="153" t="s">
        <v>5719</v>
      </c>
      <c r="S264" s="153" t="s">
        <v>5719</v>
      </c>
      <c r="T264" s="153" t="s">
        <v>5719</v>
      </c>
      <c r="U264" s="153" t="s">
        <v>5719</v>
      </c>
      <c r="V264" s="153" t="s">
        <v>5719</v>
      </c>
      <c r="W264" s="153" t="s">
        <v>5719</v>
      </c>
      <c r="X264" s="153" t="s">
        <v>5719</v>
      </c>
      <c r="Y264" s="153" t="s">
        <v>5719</v>
      </c>
      <c r="Z264" s="153" t="s">
        <v>5719</v>
      </c>
      <c r="AA264" s="153" t="s">
        <v>5719</v>
      </c>
      <c r="AB264" s="153" t="s">
        <v>5719</v>
      </c>
      <c r="AC264" s="153" t="s">
        <v>5719</v>
      </c>
      <c r="AD264" s="153" t="s">
        <v>5719</v>
      </c>
      <c r="AE264" s="153" t="s">
        <v>5719</v>
      </c>
      <c r="AF264" s="153" t="s">
        <v>5719</v>
      </c>
      <c r="AG264" s="153" t="s">
        <v>5719</v>
      </c>
      <c r="AH264" s="153" t="s">
        <v>5719</v>
      </c>
      <c r="AI264" s="153" t="s">
        <v>5719</v>
      </c>
      <c r="AJ264" s="153" t="s">
        <v>5719</v>
      </c>
      <c r="AK264" s="153" t="s">
        <v>5719</v>
      </c>
      <c r="AL264" s="153" t="s">
        <v>5719</v>
      </c>
      <c r="AM264" s="153" t="s">
        <v>5719</v>
      </c>
      <c r="AN264" s="153" t="s">
        <v>5719</v>
      </c>
      <c r="AO264" s="153" t="s">
        <v>5719</v>
      </c>
      <c r="AP264" s="153" t="s">
        <v>5719</v>
      </c>
      <c r="AQ264" s="153" t="s">
        <v>5719</v>
      </c>
      <c r="AR264" s="153" t="s">
        <v>5719</v>
      </c>
      <c r="AS264" s="153" t="s">
        <v>5719</v>
      </c>
      <c r="AT264" s="153" t="s">
        <v>5719</v>
      </c>
      <c r="AU264" s="153" t="s">
        <v>5719</v>
      </c>
      <c r="AV264" s="153" t="s">
        <v>5719</v>
      </c>
      <c r="AW264" s="153" t="s">
        <v>5719</v>
      </c>
      <c r="AX264" s="153" t="s">
        <v>5719</v>
      </c>
      <c r="AY264" s="153" t="s">
        <v>5719</v>
      </c>
      <c r="AZ264" s="153" t="s">
        <v>5719</v>
      </c>
      <c r="BA264" s="153" t="s">
        <v>5719</v>
      </c>
      <c r="BB264" s="153" t="s">
        <v>5719</v>
      </c>
      <c r="BC264" s="153" t="s">
        <v>5719</v>
      </c>
      <c r="BD264" s="153" t="s">
        <v>5719</v>
      </c>
      <c r="BE264" s="153" t="s">
        <v>5719</v>
      </c>
      <c r="BF264" s="153" t="s">
        <v>5719</v>
      </c>
      <c r="BG264" s="153" t="s">
        <v>5719</v>
      </c>
      <c r="BH264" s="153" t="s">
        <v>5719</v>
      </c>
      <c r="BI264" s="153" t="s">
        <v>5719</v>
      </c>
      <c r="BJ264" s="153" t="s">
        <v>5719</v>
      </c>
      <c r="BK264" s="153" t="s">
        <v>5719</v>
      </c>
      <c r="BL264" s="153" t="s">
        <v>5719</v>
      </c>
      <c r="BM264" s="153" t="s">
        <v>5719</v>
      </c>
      <c r="BN264" s="153" t="s">
        <v>5719</v>
      </c>
      <c r="BO264" s="153" t="s">
        <v>5719</v>
      </c>
      <c r="BP264" s="153" t="s">
        <v>5719</v>
      </c>
      <c r="BQ264" s="153" t="s">
        <v>5719</v>
      </c>
      <c r="BR264" s="153" t="s">
        <v>5719</v>
      </c>
      <c r="BS264" s="153" t="s">
        <v>5719</v>
      </c>
      <c r="BT264" s="153" t="s">
        <v>5719</v>
      </c>
      <c r="BU264" s="153" t="s">
        <v>5719</v>
      </c>
      <c r="BV264" s="153" t="s">
        <v>5719</v>
      </c>
      <c r="BW264" s="153" t="s">
        <v>5719</v>
      </c>
      <c r="BX264" s="153" t="s">
        <v>5719</v>
      </c>
      <c r="BY264" s="153" t="s">
        <v>5719</v>
      </c>
      <c r="BZ264" s="153" t="s">
        <v>5719</v>
      </c>
      <c r="CA264" s="153" t="s">
        <v>5719</v>
      </c>
      <c r="CB264" s="153" t="s">
        <v>5719</v>
      </c>
      <c r="CC264" s="153" t="s">
        <v>5719</v>
      </c>
      <c r="CD264" s="153" t="s">
        <v>5719</v>
      </c>
      <c r="CE264" s="153" t="s">
        <v>5719</v>
      </c>
      <c r="CF264" s="153" t="s">
        <v>5719</v>
      </c>
      <c r="CG264" s="153" t="s">
        <v>5719</v>
      </c>
      <c r="CH264" s="153" t="s">
        <v>5719</v>
      </c>
      <c r="CI264" s="153" t="s">
        <v>5719</v>
      </c>
      <c r="CJ264" s="153" t="s">
        <v>5719</v>
      </c>
      <c r="CK264" s="153" t="s">
        <v>5719</v>
      </c>
      <c r="CL264" s="153" t="s">
        <v>5719</v>
      </c>
      <c r="CM264" s="153" t="s">
        <v>5719</v>
      </c>
      <c r="CN264" s="153" t="s">
        <v>5719</v>
      </c>
      <c r="CO264" s="153" t="s">
        <v>5719</v>
      </c>
      <c r="CP264" s="153" t="s">
        <v>5719</v>
      </c>
      <c r="CQ264" s="153" t="s">
        <v>5719</v>
      </c>
      <c r="CR264" s="153" t="s">
        <v>5719</v>
      </c>
      <c r="CS264" s="153" t="s">
        <v>5719</v>
      </c>
      <c r="CT264" s="153" t="s">
        <v>5719</v>
      </c>
      <c r="CU264" s="153" t="s">
        <v>5719</v>
      </c>
      <c r="CV264" s="153" t="s">
        <v>5719</v>
      </c>
      <c r="CW264" s="153" t="s">
        <v>5719</v>
      </c>
      <c r="CX264" s="153" t="s">
        <v>5719</v>
      </c>
      <c r="CY264" s="153" t="s">
        <v>5719</v>
      </c>
      <c r="CZ264" s="153" t="s">
        <v>5719</v>
      </c>
      <c r="DA264" s="153" t="s">
        <v>5719</v>
      </c>
      <c r="DB264" s="153" t="s">
        <v>5719</v>
      </c>
      <c r="DC264" s="22">
        <v>112.4453</v>
      </c>
      <c r="DD264" s="22">
        <v>112.3411</v>
      </c>
      <c r="DE264" s="22">
        <v>111.908</v>
      </c>
      <c r="DF264" s="22">
        <v>111.99209999999999</v>
      </c>
      <c r="DG264" s="22">
        <v>112.2251</v>
      </c>
      <c r="DH264" s="22">
        <v>111.4846</v>
      </c>
      <c r="DI264" s="22">
        <v>111.39019999999999</v>
      </c>
      <c r="DJ264" s="22">
        <v>110.9524</v>
      </c>
      <c r="DK264" s="22">
        <v>109.4802</v>
      </c>
      <c r="DL264" s="22">
        <v>109.3565</v>
      </c>
      <c r="DM264" s="22">
        <v>109.3231</v>
      </c>
      <c r="DN264" s="22">
        <v>107.9088</v>
      </c>
      <c r="DO264" s="22">
        <v>107.9813</v>
      </c>
      <c r="DP264" s="22">
        <v>108.1743</v>
      </c>
      <c r="DQ264" s="22">
        <v>109.69889999999999</v>
      </c>
      <c r="DR264" s="22">
        <v>109.80500000000001</v>
      </c>
      <c r="DS264" s="22">
        <v>109.4923</v>
      </c>
      <c r="DT264" s="22">
        <v>109.7333</v>
      </c>
      <c r="DU264" s="22">
        <v>109.7032</v>
      </c>
      <c r="DV264" s="22">
        <v>109.85129999999999</v>
      </c>
      <c r="DW264" s="22">
        <v>110.33240000000001</v>
      </c>
      <c r="DX264" s="22">
        <v>110.3635</v>
      </c>
      <c r="DY264" s="22">
        <v>110.3498</v>
      </c>
      <c r="DZ264" s="22">
        <v>110.8755</v>
      </c>
      <c r="EA264" s="22">
        <v>110.8772</v>
      </c>
      <c r="EB264" s="22">
        <v>110.8222</v>
      </c>
      <c r="EC264" s="22">
        <v>110.55970000000001</v>
      </c>
      <c r="ED264" s="22">
        <v>110.5425</v>
      </c>
      <c r="EE264" s="22">
        <v>110.968</v>
      </c>
      <c r="EF264" s="22">
        <v>110.7055</v>
      </c>
      <c r="EG264" s="22">
        <v>110.77030000000001</v>
      </c>
      <c r="EH264" s="22">
        <v>110.6307</v>
      </c>
      <c r="EI264" s="22">
        <v>110.443</v>
      </c>
      <c r="EJ264" s="22">
        <v>110.4418</v>
      </c>
      <c r="EK264" s="22">
        <v>110.1896</v>
      </c>
      <c r="EL264" s="22">
        <v>110.0641</v>
      </c>
      <c r="EM264" s="22">
        <v>110.0522</v>
      </c>
      <c r="EN264" s="22">
        <v>110.1563</v>
      </c>
      <c r="EO264" s="22">
        <v>109.8515</v>
      </c>
      <c r="EP264" s="22">
        <v>109.8023</v>
      </c>
      <c r="EQ264" s="22">
        <v>109.36709999999999</v>
      </c>
      <c r="ER264" s="22">
        <v>109.5561</v>
      </c>
      <c r="ES264" s="22">
        <v>109.593</v>
      </c>
      <c r="ET264" s="22">
        <v>109.4329</v>
      </c>
      <c r="EU264" s="22">
        <v>109.2257</v>
      </c>
      <c r="EV264" s="22">
        <v>109.1649</v>
      </c>
      <c r="EW264" s="22">
        <v>109.5365</v>
      </c>
      <c r="EX264" s="22">
        <v>108.6454</v>
      </c>
      <c r="EY264" s="22">
        <v>108.6347</v>
      </c>
      <c r="EZ264" s="22">
        <v>108.7242</v>
      </c>
      <c r="FA264" s="22">
        <v>108.1126</v>
      </c>
      <c r="FB264" s="22">
        <v>108.0219</v>
      </c>
      <c r="FC264" s="22">
        <v>105.5985</v>
      </c>
      <c r="FD264" s="22">
        <v>103.9803</v>
      </c>
      <c r="FE264" s="22">
        <v>103.92</v>
      </c>
      <c r="FF264" s="22">
        <v>103.6692</v>
      </c>
      <c r="FG264" s="22">
        <v>102.857</v>
      </c>
      <c r="FH264" s="22">
        <v>102.9282</v>
      </c>
      <c r="FI264" s="22">
        <v>103.6614</v>
      </c>
      <c r="FJ264" s="22">
        <v>103.9877</v>
      </c>
      <c r="FK264" s="22">
        <v>103.95829999999999</v>
      </c>
      <c r="FL264" s="22">
        <v>104.0153</v>
      </c>
      <c r="FM264" s="22">
        <v>103.3463</v>
      </c>
      <c r="FN264" s="22">
        <v>103.3777</v>
      </c>
      <c r="FO264" s="22">
        <v>103.479</v>
      </c>
      <c r="FP264" s="22">
        <v>103.41589999999999</v>
      </c>
      <c r="FQ264" s="22">
        <v>103.4924</v>
      </c>
      <c r="FR264" s="22">
        <v>103.3836</v>
      </c>
      <c r="FS264" s="22">
        <v>103.2471</v>
      </c>
      <c r="FT264" s="22">
        <v>103.22320000000001</v>
      </c>
      <c r="FU264" s="22">
        <v>103.2316</v>
      </c>
      <c r="FV264" s="22">
        <v>103.0676</v>
      </c>
      <c r="FW264" s="22">
        <v>103.0475</v>
      </c>
      <c r="FX264" s="22">
        <v>103.2195</v>
      </c>
      <c r="FY264" s="22">
        <v>102.9529</v>
      </c>
      <c r="FZ264" s="22">
        <v>102.9332</v>
      </c>
      <c r="GA264" s="22">
        <v>102.7452</v>
      </c>
      <c r="GB264" s="22">
        <v>102.1532</v>
      </c>
      <c r="GC264" s="22">
        <v>102.1964</v>
      </c>
      <c r="GD264" s="22">
        <v>102.12179999999999</v>
      </c>
      <c r="GE264" s="22">
        <v>101.7144</v>
      </c>
      <c r="GF264" s="22">
        <v>101.9593</v>
      </c>
      <c r="GG264" s="22">
        <v>102.5421</v>
      </c>
      <c r="GH264" s="22">
        <v>103.1142</v>
      </c>
      <c r="GI264" s="22">
        <v>103.2223</v>
      </c>
      <c r="GJ264" s="22">
        <v>103.4461</v>
      </c>
      <c r="GK264" s="22">
        <v>104.5844</v>
      </c>
      <c r="GL264" s="22">
        <v>104.5226</v>
      </c>
      <c r="GM264" s="22">
        <v>104.8335</v>
      </c>
      <c r="GN264" s="22">
        <v>103.9011</v>
      </c>
      <c r="GO264" s="22">
        <v>103.87569999999999</v>
      </c>
      <c r="GP264" s="22">
        <v>104.12479999999999</v>
      </c>
      <c r="GQ264" s="22">
        <v>104.51139999999999</v>
      </c>
      <c r="GR264" s="22">
        <v>104.3974</v>
      </c>
      <c r="GS264" s="22">
        <v>104.22239999999999</v>
      </c>
      <c r="GT264" s="22">
        <v>103.4462</v>
      </c>
      <c r="GU264" s="22">
        <v>103.4495</v>
      </c>
      <c r="GV264" s="22">
        <v>103.42149999999999</v>
      </c>
      <c r="GW264" s="22">
        <v>103.131</v>
      </c>
      <c r="GX264" s="22">
        <v>103.1846</v>
      </c>
      <c r="GY264" s="22">
        <v>103.3479</v>
      </c>
      <c r="GZ264" s="22">
        <v>103.27</v>
      </c>
      <c r="HA264" s="22">
        <v>103.09869999999999</v>
      </c>
      <c r="HB264" s="22">
        <v>102.977</v>
      </c>
      <c r="HC264" s="22">
        <v>102.8874</v>
      </c>
      <c r="HD264" s="22">
        <v>102.8233</v>
      </c>
      <c r="HE264" s="22">
        <v>102.619</v>
      </c>
      <c r="HF264" s="22">
        <v>101.879</v>
      </c>
      <c r="HG264" s="22">
        <v>101.8777</v>
      </c>
      <c r="HH264" s="22">
        <v>101.9299</v>
      </c>
      <c r="HI264" s="22">
        <v>101.4778</v>
      </c>
      <c r="HJ264" s="22">
        <v>101.3843</v>
      </c>
      <c r="HK264" s="22">
        <v>101.0226</v>
      </c>
      <c r="HL264" s="22">
        <v>100.3493</v>
      </c>
      <c r="HM264" s="22">
        <v>100.3879</v>
      </c>
      <c r="HN264" s="22">
        <v>100.3938</v>
      </c>
      <c r="HO264" s="22">
        <v>99.754999999999995</v>
      </c>
      <c r="HP264" s="22">
        <v>99.753799999999998</v>
      </c>
      <c r="HQ264" s="22">
        <v>100.02589999999999</v>
      </c>
      <c r="HR264" s="22">
        <v>99.900999999999996</v>
      </c>
      <c r="HS264" s="167">
        <v>100</v>
      </c>
      <c r="HT264" s="22">
        <v>99.9465</v>
      </c>
      <c r="HU264" s="4">
        <v>99.366100000000003</v>
      </c>
      <c r="HV264" s="4">
        <v>99.556399999999996</v>
      </c>
      <c r="HW264" s="4">
        <v>100.32680000000001</v>
      </c>
      <c r="HX264" s="4">
        <v>100.9777</v>
      </c>
      <c r="HY264" s="4">
        <v>101.042</v>
      </c>
      <c r="HZ264" s="4">
        <v>101.1922</v>
      </c>
      <c r="IA264" s="4">
        <v>102.03919999999999</v>
      </c>
      <c r="IB264" s="4">
        <v>102.3206</v>
      </c>
      <c r="IC264" s="4">
        <v>102.447</v>
      </c>
      <c r="ID264" s="4">
        <v>102.38549999999999</v>
      </c>
      <c r="IE264" s="4">
        <v>102.2914</v>
      </c>
      <c r="IF264" s="4">
        <v>102.5431</v>
      </c>
      <c r="IG264" s="4">
        <v>102.137</v>
      </c>
      <c r="IH264" s="4">
        <v>102.2403</v>
      </c>
      <c r="II264" s="4">
        <v>102.86839999999999</v>
      </c>
      <c r="IJ264" s="28">
        <v>103.07980000000001</v>
      </c>
    </row>
    <row r="265" spans="1:244" s="94" customFormat="1" ht="9.6" customHeight="1" x14ac:dyDescent="0.2">
      <c r="B265" s="96"/>
      <c r="C265" s="12"/>
      <c r="D265" s="44"/>
      <c r="E265" s="58"/>
      <c r="F265" s="59"/>
      <c r="G265" s="59"/>
      <c r="H265" s="59"/>
      <c r="I265" s="59"/>
      <c r="J265" s="59"/>
      <c r="K265" s="35"/>
      <c r="L265" s="35"/>
      <c r="M265" s="35"/>
      <c r="N265" s="184"/>
      <c r="O265" s="18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c r="DP265" s="22"/>
      <c r="DQ265" s="22"/>
      <c r="DR265" s="22"/>
      <c r="DS265" s="22"/>
      <c r="DT265" s="22"/>
      <c r="DU265" s="22"/>
      <c r="DV265" s="22"/>
      <c r="DW265" s="22"/>
      <c r="DX265" s="22"/>
      <c r="DY265" s="22"/>
      <c r="DZ265" s="22"/>
      <c r="EA265" s="22"/>
      <c r="EB265" s="22"/>
      <c r="EC265" s="22"/>
      <c r="ED265" s="22"/>
      <c r="EE265" s="22"/>
      <c r="EF265" s="22"/>
      <c r="EG265" s="22"/>
      <c r="EH265" s="22"/>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2"/>
      <c r="FI265" s="22"/>
      <c r="FJ265" s="22"/>
      <c r="FK265" s="22"/>
      <c r="FL265" s="22"/>
      <c r="FM265" s="22"/>
      <c r="FN265" s="22"/>
      <c r="FO265" s="22"/>
      <c r="FP265" s="22"/>
      <c r="FQ265" s="22"/>
      <c r="FR265" s="22"/>
      <c r="FS265" s="22"/>
      <c r="FT265" s="22"/>
      <c r="FU265" s="22"/>
      <c r="FV265" s="22"/>
      <c r="FW265" s="22"/>
      <c r="FX265" s="22"/>
      <c r="FY265" s="22"/>
      <c r="FZ265" s="22"/>
      <c r="GA265" s="22"/>
      <c r="GB265" s="22"/>
      <c r="GC265" s="22"/>
      <c r="GD265" s="22"/>
      <c r="GE265" s="22"/>
      <c r="GF265" s="22"/>
      <c r="GG265" s="22"/>
      <c r="GH265" s="22"/>
      <c r="GI265" s="22"/>
      <c r="GJ265" s="22"/>
      <c r="GK265" s="22"/>
      <c r="GL265" s="22"/>
      <c r="GM265" s="22"/>
      <c r="GN265" s="22"/>
      <c r="GO265" s="22"/>
      <c r="GP265" s="22"/>
      <c r="GQ265" s="22"/>
      <c r="GR265" s="22"/>
      <c r="GS265" s="22"/>
      <c r="GT265" s="22"/>
      <c r="GU265" s="22"/>
      <c r="GV265" s="22"/>
      <c r="GW265" s="22"/>
      <c r="GX265" s="22"/>
      <c r="GY265" s="22"/>
      <c r="GZ265" s="22"/>
      <c r="HA265" s="22"/>
      <c r="HB265" s="22"/>
      <c r="HC265" s="22"/>
      <c r="HD265" s="22"/>
      <c r="HE265" s="22"/>
      <c r="HF265" s="22"/>
      <c r="HG265" s="22"/>
      <c r="HH265" s="22"/>
      <c r="HI265" s="22"/>
      <c r="HJ265" s="22"/>
      <c r="HK265" s="22"/>
      <c r="HL265" s="22"/>
      <c r="HM265" s="22"/>
      <c r="HN265" s="22"/>
      <c r="HO265" s="22"/>
      <c r="HP265" s="22"/>
      <c r="HQ265" s="22"/>
      <c r="HR265" s="22"/>
      <c r="HS265" s="167"/>
      <c r="HT265" s="22"/>
      <c r="HU265" s="4"/>
      <c r="HV265" s="4"/>
      <c r="HW265" s="4"/>
      <c r="HX265" s="4"/>
      <c r="HY265" s="4"/>
      <c r="HZ265" s="4"/>
      <c r="IA265" s="4"/>
      <c r="IB265" s="4"/>
      <c r="IC265" s="4"/>
      <c r="ID265" s="4"/>
      <c r="IE265" s="4"/>
      <c r="IF265" s="4"/>
      <c r="IG265" s="4"/>
      <c r="IH265" s="4"/>
      <c r="II265" s="4"/>
      <c r="IJ265" s="28"/>
    </row>
    <row r="266" spans="1:244" s="94" customFormat="1" ht="11.1" customHeight="1" x14ac:dyDescent="0.2">
      <c r="A266" s="92" t="s">
        <v>2018</v>
      </c>
      <c r="B266" s="93"/>
      <c r="C266" s="126"/>
      <c r="D266" s="60"/>
      <c r="E266" s="61"/>
      <c r="F266" s="62" t="str">
        <f>IF(LEFT($J$1,1)="1",VLOOKUP($A266,PPI_IPI_PGA_PGAI!$A:$E,2,FALSE),IF(LEFT($J$1,1)="2",VLOOKUP($A266,PPI_IPI_PGA_PGAI!$A:$E,3,FALSE),IF(LEFT($J$1,1)="3",VLOOKUP($A266,PPI_IPI_PGA_PGAI!$A:$E,4,FALSE),VLOOKUP($A266,PPI_IPI_PGA_PGAI!$A:$E,5,FALSE))))</f>
        <v xml:space="preserve"> Verwendungszweck und Verarbeitungsgrad</v>
      </c>
      <c r="G266" s="62"/>
      <c r="H266" s="62"/>
      <c r="I266" s="62"/>
      <c r="J266" s="62"/>
      <c r="K266" s="43"/>
      <c r="L266" s="43"/>
      <c r="M266" s="43"/>
      <c r="N266" s="183"/>
      <c r="O266" s="18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c r="BK266" s="151"/>
      <c r="BL266" s="151"/>
      <c r="BM266" s="151"/>
      <c r="BN266" s="151"/>
      <c r="BO266" s="151"/>
      <c r="BP266" s="151"/>
      <c r="BQ266" s="151"/>
      <c r="BR266" s="151"/>
      <c r="BS266" s="151"/>
      <c r="BT266" s="151"/>
      <c r="BU266" s="151"/>
      <c r="BV266" s="151"/>
      <c r="BW266" s="151"/>
      <c r="BX266" s="151"/>
      <c r="BY266" s="151"/>
      <c r="BZ266" s="151"/>
      <c r="CA266" s="151"/>
      <c r="CB266" s="151"/>
      <c r="CC266" s="151"/>
      <c r="CD266" s="151"/>
      <c r="CE266" s="151"/>
      <c r="CF266" s="151"/>
      <c r="CG266" s="151"/>
      <c r="CH266" s="151"/>
      <c r="CI266" s="151"/>
      <c r="CJ266" s="151"/>
      <c r="CK266" s="151"/>
      <c r="CL266" s="151"/>
      <c r="CM266" s="151"/>
      <c r="CN266" s="151"/>
      <c r="CO266" s="151"/>
      <c r="CP266" s="151"/>
      <c r="CQ266" s="151"/>
      <c r="CR266" s="151"/>
      <c r="CS266" s="151"/>
      <c r="CT266" s="151"/>
      <c r="CU266" s="151"/>
      <c r="CV266" s="151"/>
      <c r="CW266" s="151"/>
      <c r="CX266" s="151"/>
      <c r="CY266" s="151"/>
      <c r="CZ266" s="151"/>
      <c r="DA266" s="151"/>
      <c r="DB266" s="151"/>
      <c r="DC266" s="151"/>
      <c r="DD266" s="151"/>
      <c r="DE266" s="151"/>
      <c r="DF266" s="151"/>
      <c r="DG266" s="151"/>
      <c r="DH266" s="151"/>
      <c r="DI266" s="151"/>
      <c r="DJ266" s="151"/>
      <c r="DK266" s="151"/>
      <c r="DL266" s="151"/>
      <c r="DM266" s="151"/>
      <c r="DN266" s="151"/>
      <c r="DO266" s="151"/>
      <c r="DP266" s="151"/>
      <c r="DQ266" s="151"/>
      <c r="DR266" s="151"/>
      <c r="DS266" s="151"/>
      <c r="DT266" s="151"/>
      <c r="DU266" s="151"/>
      <c r="DV266" s="151"/>
      <c r="DW266" s="151"/>
      <c r="DX266" s="151"/>
      <c r="DY266" s="151"/>
      <c r="DZ266" s="151"/>
      <c r="EA266" s="151"/>
      <c r="EB266" s="151"/>
      <c r="EC266" s="151"/>
      <c r="ED266" s="151"/>
      <c r="EE266" s="151"/>
      <c r="EF266" s="151"/>
      <c r="EG266" s="151"/>
      <c r="EH266" s="151"/>
      <c r="EI266" s="151"/>
      <c r="EJ266" s="151"/>
      <c r="EK266" s="151"/>
      <c r="EL266" s="151"/>
      <c r="EM266" s="151"/>
      <c r="EN266" s="151"/>
      <c r="EO266" s="151"/>
      <c r="EP266" s="151"/>
      <c r="EQ266" s="151"/>
      <c r="ER266" s="151"/>
      <c r="ES266" s="151"/>
      <c r="ET266" s="151"/>
      <c r="EU266" s="151"/>
      <c r="EV266" s="151"/>
      <c r="EW266" s="151"/>
      <c r="EX266" s="151"/>
      <c r="EY266" s="151"/>
      <c r="EZ266" s="151"/>
      <c r="FA266" s="151"/>
      <c r="FB266" s="151"/>
      <c r="FC266" s="151"/>
      <c r="FD266" s="151"/>
      <c r="FE266" s="151"/>
      <c r="FF266" s="151"/>
      <c r="FG266" s="151"/>
      <c r="FH266" s="151"/>
      <c r="FI266" s="151"/>
      <c r="FJ266" s="151"/>
      <c r="FK266" s="151"/>
      <c r="FL266" s="151"/>
      <c r="FM266" s="151"/>
      <c r="FN266" s="151"/>
      <c r="FO266" s="151"/>
      <c r="FP266" s="151"/>
      <c r="FQ266" s="151"/>
      <c r="FR266" s="151"/>
      <c r="FS266" s="151"/>
      <c r="FT266" s="151"/>
      <c r="FU266" s="151"/>
      <c r="FV266" s="151"/>
      <c r="FW266" s="151"/>
      <c r="FX266" s="151"/>
      <c r="FY266" s="151"/>
      <c r="FZ266" s="151"/>
      <c r="GA266" s="151"/>
      <c r="GB266" s="151"/>
      <c r="GC266" s="151"/>
      <c r="GD266" s="151"/>
      <c r="GE266" s="151"/>
      <c r="GF266" s="151"/>
      <c r="GG266" s="151"/>
      <c r="GH266" s="151"/>
      <c r="GI266" s="151"/>
      <c r="GJ266" s="151"/>
      <c r="GK266" s="151"/>
      <c r="GL266" s="151"/>
      <c r="GM266" s="151"/>
      <c r="GN266" s="151"/>
      <c r="GO266" s="151"/>
      <c r="GP266" s="151"/>
      <c r="GQ266" s="151"/>
      <c r="GR266" s="151"/>
      <c r="GS266" s="151"/>
      <c r="GT266" s="151"/>
      <c r="GU266" s="151"/>
      <c r="GV266" s="151"/>
      <c r="GW266" s="151"/>
      <c r="GX266" s="151"/>
      <c r="GY266" s="151"/>
      <c r="GZ266" s="151"/>
      <c r="HA266" s="151"/>
      <c r="HB266" s="151"/>
      <c r="HC266" s="151"/>
      <c r="HD266" s="151"/>
      <c r="HE266" s="151"/>
      <c r="HF266" s="151"/>
      <c r="HG266" s="151"/>
      <c r="HH266" s="151"/>
      <c r="HI266" s="151"/>
      <c r="HJ266" s="151"/>
      <c r="HK266" s="151"/>
      <c r="HL266" s="151"/>
      <c r="HM266" s="151"/>
      <c r="HN266" s="151"/>
      <c r="HO266" s="151"/>
      <c r="HP266" s="151"/>
      <c r="HQ266" s="151"/>
      <c r="HR266" s="151"/>
      <c r="HS266" s="168"/>
      <c r="HT266" s="151"/>
      <c r="HU266" s="204"/>
      <c r="HV266" s="204"/>
      <c r="HW266" s="204"/>
      <c r="HX266" s="204"/>
      <c r="HY266" s="204"/>
      <c r="HZ266" s="204"/>
      <c r="IA266" s="204"/>
      <c r="IB266" s="204"/>
      <c r="IC266" s="204"/>
      <c r="ID266" s="204"/>
      <c r="IE266" s="204"/>
      <c r="IF266" s="204"/>
      <c r="IG266" s="204"/>
      <c r="IH266" s="204"/>
      <c r="II266" s="204"/>
      <c r="IJ266" s="208"/>
    </row>
    <row r="267" spans="1:244" s="94" customFormat="1" ht="11.1" customHeight="1" x14ac:dyDescent="0.2">
      <c r="A267" s="95" t="s">
        <v>2019</v>
      </c>
      <c r="B267"/>
      <c r="C267" t="s">
        <v>5459</v>
      </c>
      <c r="D267" s="44"/>
      <c r="E267" s="58"/>
      <c r="F267" s="56" t="str">
        <f>IF(LEFT($J$1,1)="1",VLOOKUP($A267,PPI_IPI_PGA_PGAI!$A:$E,2,FALSE),IF(LEFT($J$1,1)="2",VLOOKUP($A267,PPI_IPI_PGA_PGAI!$A:$E,3,FALSE),IF(LEFT($J$1,1)="3",VLOOKUP($A267,PPI_IPI_PGA_PGAI!$A:$E,4,FALSE),VLOOKUP($A267,PPI_IPI_PGA_PGAI!$A:$E,5,FALSE))))</f>
        <v xml:space="preserve"> Land- und forstwirtschaftliche Produkte</v>
      </c>
      <c r="G267" s="59"/>
      <c r="H267" s="109"/>
      <c r="I267" s="59"/>
      <c r="J267" s="59"/>
      <c r="K267" s="35"/>
      <c r="L267" s="35"/>
      <c r="M267" s="35"/>
      <c r="N267" s="184"/>
      <c r="O267" s="182">
        <v>2.0714999999999999</v>
      </c>
      <c r="P267" s="22">
        <v>97.329700000000003</v>
      </c>
      <c r="Q267" s="22">
        <v>98.646699999999996</v>
      </c>
      <c r="R267" s="22">
        <v>99.157399999999996</v>
      </c>
      <c r="S267" s="22">
        <v>100.03789999999999</v>
      </c>
      <c r="T267" s="22">
        <v>100.8533</v>
      </c>
      <c r="U267" s="22">
        <v>101.89749999999999</v>
      </c>
      <c r="V267" s="22">
        <v>102.18389999999999</v>
      </c>
      <c r="W267" s="22">
        <v>102.47150000000001</v>
      </c>
      <c r="X267" s="22">
        <v>101.29259999999999</v>
      </c>
      <c r="Y267" s="22">
        <v>101.8476</v>
      </c>
      <c r="Z267" s="22">
        <v>101.3154</v>
      </c>
      <c r="AA267" s="22">
        <v>100.7812</v>
      </c>
      <c r="AB267" s="22">
        <v>100.0119</v>
      </c>
      <c r="AC267" s="22">
        <v>100.6489</v>
      </c>
      <c r="AD267" s="22">
        <v>99.415700000000001</v>
      </c>
      <c r="AE267" s="22">
        <v>97.412400000000005</v>
      </c>
      <c r="AF267" s="22">
        <v>99.574399999999997</v>
      </c>
      <c r="AG267" s="22">
        <v>98.984099999999998</v>
      </c>
      <c r="AH267" s="22">
        <v>98.544899999999998</v>
      </c>
      <c r="AI267" s="22">
        <v>99.143600000000006</v>
      </c>
      <c r="AJ267" s="22">
        <v>98.163300000000007</v>
      </c>
      <c r="AK267" s="22">
        <v>97.808099999999996</v>
      </c>
      <c r="AL267" s="22">
        <v>97.573300000000003</v>
      </c>
      <c r="AM267" s="22">
        <v>96.924400000000006</v>
      </c>
      <c r="AN267" s="22">
        <v>96.195700000000002</v>
      </c>
      <c r="AO267" s="22">
        <v>95.9114</v>
      </c>
      <c r="AP267" s="22">
        <v>95.772999999999996</v>
      </c>
      <c r="AQ267" s="22">
        <v>95.476799999999997</v>
      </c>
      <c r="AR267" s="22">
        <v>97.791899999999998</v>
      </c>
      <c r="AS267" s="22">
        <v>96.806100000000001</v>
      </c>
      <c r="AT267" s="22">
        <v>95.738100000000003</v>
      </c>
      <c r="AU267" s="22">
        <v>95.700500000000005</v>
      </c>
      <c r="AV267" s="22">
        <v>96.512100000000004</v>
      </c>
      <c r="AW267" s="22">
        <v>97.670199999999994</v>
      </c>
      <c r="AX267" s="22">
        <v>96.066400000000002</v>
      </c>
      <c r="AY267" s="22">
        <v>97.442400000000006</v>
      </c>
      <c r="AZ267" s="22">
        <v>96.7273</v>
      </c>
      <c r="BA267" s="22">
        <v>97.112499999999997</v>
      </c>
      <c r="BB267" s="22">
        <v>97.721299999999999</v>
      </c>
      <c r="BC267" s="22">
        <v>98.321299999999994</v>
      </c>
      <c r="BD267" s="22">
        <v>100.84529999999999</v>
      </c>
      <c r="BE267" s="22">
        <v>98.614400000000003</v>
      </c>
      <c r="BF267" s="22">
        <v>98.391499999999994</v>
      </c>
      <c r="BG267" s="22">
        <v>97.790400000000005</v>
      </c>
      <c r="BH267" s="22">
        <v>97.677800000000005</v>
      </c>
      <c r="BI267" s="22">
        <v>96.491399999999999</v>
      </c>
      <c r="BJ267" s="22">
        <v>96.109499999999997</v>
      </c>
      <c r="BK267" s="22">
        <v>96.856899999999996</v>
      </c>
      <c r="BL267" s="22">
        <v>96.738200000000006</v>
      </c>
      <c r="BM267" s="22">
        <v>96.222700000000003</v>
      </c>
      <c r="BN267" s="22">
        <v>98.193799999999996</v>
      </c>
      <c r="BO267" s="22">
        <v>99.687100000000001</v>
      </c>
      <c r="BP267" s="22">
        <v>101.455</v>
      </c>
      <c r="BQ267" s="22">
        <v>101.13030000000001</v>
      </c>
      <c r="BR267" s="22">
        <v>101.84180000000001</v>
      </c>
      <c r="BS267" s="22">
        <v>103.26309999999999</v>
      </c>
      <c r="BT267" s="22">
        <v>103.60120000000001</v>
      </c>
      <c r="BU267" s="22">
        <v>104.0313</v>
      </c>
      <c r="BV267" s="22">
        <v>104.0187</v>
      </c>
      <c r="BW267" s="22">
        <v>103.54510000000001</v>
      </c>
      <c r="BX267" s="22">
        <v>104.1704</v>
      </c>
      <c r="BY267" s="22">
        <v>103.4961</v>
      </c>
      <c r="BZ267" s="22">
        <v>105.2295</v>
      </c>
      <c r="CA267" s="22">
        <v>105.30070000000001</v>
      </c>
      <c r="CB267" s="22">
        <v>107.911</v>
      </c>
      <c r="CC267" s="22">
        <v>109.8921</v>
      </c>
      <c r="CD267" s="22">
        <v>108.0291</v>
      </c>
      <c r="CE267" s="22">
        <v>107.4669</v>
      </c>
      <c r="CF267" s="22">
        <v>106.342</v>
      </c>
      <c r="CG267" s="22">
        <v>105.27079999999999</v>
      </c>
      <c r="CH267" s="22">
        <v>102.76349999999999</v>
      </c>
      <c r="CI267" s="22">
        <v>102.146</v>
      </c>
      <c r="CJ267" s="22">
        <v>99.034899999999993</v>
      </c>
      <c r="CK267" s="22">
        <v>98.222899999999996</v>
      </c>
      <c r="CL267" s="22">
        <v>97.538700000000006</v>
      </c>
      <c r="CM267" s="22">
        <v>96.841300000000004</v>
      </c>
      <c r="CN267" s="22">
        <v>94.874799999999993</v>
      </c>
      <c r="CO267" s="22">
        <v>94.422600000000003</v>
      </c>
      <c r="CP267" s="22">
        <v>94.124300000000005</v>
      </c>
      <c r="CQ267" s="22">
        <v>95.318299999999994</v>
      </c>
      <c r="CR267" s="22">
        <v>96.0291</v>
      </c>
      <c r="CS267" s="22">
        <v>94.982799999999997</v>
      </c>
      <c r="CT267" s="22">
        <v>95.640799999999999</v>
      </c>
      <c r="CU267" s="22">
        <v>95.284700000000001</v>
      </c>
      <c r="CV267" s="22">
        <v>94.915400000000005</v>
      </c>
      <c r="CW267" s="22">
        <v>94.418700000000001</v>
      </c>
      <c r="CX267" s="22">
        <v>94.431299999999993</v>
      </c>
      <c r="CY267" s="22">
        <v>93.728399999999993</v>
      </c>
      <c r="CZ267" s="22">
        <v>96.19</v>
      </c>
      <c r="DA267" s="22">
        <v>94.698499999999996</v>
      </c>
      <c r="DB267" s="22">
        <v>95.000799999999998</v>
      </c>
      <c r="DC267" s="22">
        <v>95.134200000000007</v>
      </c>
      <c r="DD267" s="22">
        <v>96.360500000000002</v>
      </c>
      <c r="DE267" s="22">
        <v>96.348500000000001</v>
      </c>
      <c r="DF267" s="22">
        <v>95.927899999999994</v>
      </c>
      <c r="DG267" s="22">
        <v>97.012299999999996</v>
      </c>
      <c r="DH267" s="22">
        <v>96.219200000000001</v>
      </c>
      <c r="DI267" s="22">
        <v>97.193200000000004</v>
      </c>
      <c r="DJ267" s="22">
        <v>94.002300000000005</v>
      </c>
      <c r="DK267" s="22">
        <v>95.073099999999997</v>
      </c>
      <c r="DL267" s="22">
        <v>93.492500000000007</v>
      </c>
      <c r="DM267" s="22">
        <v>93.7333</v>
      </c>
      <c r="DN267" s="22">
        <v>93.357100000000003</v>
      </c>
      <c r="DO267" s="22">
        <v>94.147199999999998</v>
      </c>
      <c r="DP267" s="22">
        <v>92.732699999999994</v>
      </c>
      <c r="DQ267" s="22">
        <v>92.271500000000003</v>
      </c>
      <c r="DR267" s="22">
        <v>92.366900000000001</v>
      </c>
      <c r="DS267" s="22">
        <v>93.179100000000005</v>
      </c>
      <c r="DT267" s="22">
        <v>92.627300000000005</v>
      </c>
      <c r="DU267" s="22">
        <v>93.957800000000006</v>
      </c>
      <c r="DV267" s="22">
        <v>93.177099999999996</v>
      </c>
      <c r="DW267" s="22">
        <v>92.606099999999998</v>
      </c>
      <c r="DX267" s="22">
        <v>92.145600000000002</v>
      </c>
      <c r="DY267" s="22">
        <v>93.276700000000005</v>
      </c>
      <c r="DZ267" s="22">
        <v>93.720299999999995</v>
      </c>
      <c r="EA267" s="22">
        <v>96.287499999999994</v>
      </c>
      <c r="EB267" s="22">
        <v>95.808099999999996</v>
      </c>
      <c r="EC267" s="22">
        <v>97.092600000000004</v>
      </c>
      <c r="ED267" s="22">
        <v>97.739900000000006</v>
      </c>
      <c r="EE267" s="22">
        <v>98.087599999999995</v>
      </c>
      <c r="EF267" s="22">
        <v>97.790999999999997</v>
      </c>
      <c r="EG267" s="22">
        <v>98.828699999999998</v>
      </c>
      <c r="EH267" s="22">
        <v>99.092200000000005</v>
      </c>
      <c r="EI267" s="22">
        <v>99.805300000000003</v>
      </c>
      <c r="EJ267" s="22">
        <v>101.60850000000001</v>
      </c>
      <c r="EK267" s="22">
        <v>101.6003</v>
      </c>
      <c r="EL267" s="22">
        <v>100.496</v>
      </c>
      <c r="EM267" s="22">
        <v>100.9335</v>
      </c>
      <c r="EN267" s="22">
        <v>100.59869999999999</v>
      </c>
      <c r="EO267" s="22">
        <v>100.84269999999999</v>
      </c>
      <c r="EP267" s="22">
        <v>101.45099999999999</v>
      </c>
      <c r="EQ267" s="22">
        <v>101.4716</v>
      </c>
      <c r="ER267" s="22">
        <v>100.8125</v>
      </c>
      <c r="ES267" s="22">
        <v>101.2474</v>
      </c>
      <c r="ET267" s="22">
        <v>100.758</v>
      </c>
      <c r="EU267" s="22">
        <v>100.1307</v>
      </c>
      <c r="EV267" s="22">
        <v>100.1161</v>
      </c>
      <c r="EW267" s="22">
        <v>98.320099999999996</v>
      </c>
      <c r="EX267" s="22">
        <v>96.483999999999995</v>
      </c>
      <c r="EY267" s="22">
        <v>96.280199999999994</v>
      </c>
      <c r="EZ267" s="22">
        <v>95.836500000000001</v>
      </c>
      <c r="FA267" s="22">
        <v>95.209400000000002</v>
      </c>
      <c r="FB267" s="22">
        <v>95.326099999999997</v>
      </c>
      <c r="FC267" s="22">
        <v>94.534599999999998</v>
      </c>
      <c r="FD267" s="22">
        <v>93.240700000000004</v>
      </c>
      <c r="FE267" s="22">
        <v>93.821700000000007</v>
      </c>
      <c r="FF267" s="22">
        <v>94.571600000000004</v>
      </c>
      <c r="FG267" s="22">
        <v>94.761799999999994</v>
      </c>
      <c r="FH267" s="22">
        <v>94.2072</v>
      </c>
      <c r="FI267" s="22">
        <v>94.167400000000001</v>
      </c>
      <c r="FJ267" s="22">
        <v>94.195499999999996</v>
      </c>
      <c r="FK267" s="22">
        <v>94.889799999999994</v>
      </c>
      <c r="FL267" s="22">
        <v>94.356899999999996</v>
      </c>
      <c r="FM267" s="22">
        <v>93.9011</v>
      </c>
      <c r="FN267" s="22">
        <v>93.758799999999994</v>
      </c>
      <c r="FO267" s="22">
        <v>94.022000000000006</v>
      </c>
      <c r="FP267" s="22">
        <v>93.339500000000001</v>
      </c>
      <c r="FQ267" s="22">
        <v>94.557599999999994</v>
      </c>
      <c r="FR267" s="22">
        <v>95.975700000000003</v>
      </c>
      <c r="FS267" s="22">
        <v>95.363799999999998</v>
      </c>
      <c r="FT267" s="22">
        <v>94.744299999999996</v>
      </c>
      <c r="FU267" s="22">
        <v>94.831299999999999</v>
      </c>
      <c r="FV267" s="22">
        <v>94.895799999999994</v>
      </c>
      <c r="FW267" s="22">
        <v>95.381900000000002</v>
      </c>
      <c r="FX267" s="22">
        <v>94.809200000000004</v>
      </c>
      <c r="FY267" s="22">
        <v>95.0261</v>
      </c>
      <c r="FZ267" s="22">
        <v>94.1327</v>
      </c>
      <c r="GA267" s="22">
        <v>93.975800000000007</v>
      </c>
      <c r="GB267" s="22">
        <v>93.8583</v>
      </c>
      <c r="GC267" s="22">
        <v>95.256600000000006</v>
      </c>
      <c r="GD267" s="22">
        <v>96.123599999999996</v>
      </c>
      <c r="GE267" s="22">
        <v>94.896299999999997</v>
      </c>
      <c r="GF267" s="22">
        <v>95.853899999999996</v>
      </c>
      <c r="GG267" s="22">
        <v>96.316699999999997</v>
      </c>
      <c r="GH267" s="22">
        <v>95.886499999999998</v>
      </c>
      <c r="GI267" s="22">
        <v>97.050200000000004</v>
      </c>
      <c r="GJ267" s="22">
        <v>96.612899999999996</v>
      </c>
      <c r="GK267" s="22">
        <v>95.528899999999993</v>
      </c>
      <c r="GL267" s="22">
        <v>95.500299999999996</v>
      </c>
      <c r="GM267" s="22">
        <v>95.343900000000005</v>
      </c>
      <c r="GN267" s="22">
        <v>94.807100000000005</v>
      </c>
      <c r="GO267" s="22">
        <v>95.420199999999994</v>
      </c>
      <c r="GP267" s="22">
        <v>95.768100000000004</v>
      </c>
      <c r="GQ267" s="22">
        <v>94.5899</v>
      </c>
      <c r="GR267" s="22">
        <v>95.931899999999999</v>
      </c>
      <c r="GS267" s="22">
        <v>96.332899999999995</v>
      </c>
      <c r="GT267" s="22">
        <v>96.646000000000001</v>
      </c>
      <c r="GU267" s="22">
        <v>97.351799999999997</v>
      </c>
      <c r="GV267" s="22">
        <v>96.671999999999997</v>
      </c>
      <c r="GW267" s="22">
        <v>97.387600000000006</v>
      </c>
      <c r="GX267" s="22">
        <v>97.478099999999998</v>
      </c>
      <c r="GY267" s="22">
        <v>96.692700000000002</v>
      </c>
      <c r="GZ267" s="22">
        <v>96.703100000000006</v>
      </c>
      <c r="HA267" s="22">
        <v>96.700699999999998</v>
      </c>
      <c r="HB267" s="22">
        <v>96.595399999999998</v>
      </c>
      <c r="HC267" s="22">
        <v>97.739400000000003</v>
      </c>
      <c r="HD267" s="22">
        <v>98.899000000000001</v>
      </c>
      <c r="HE267" s="22">
        <v>99.447599999999994</v>
      </c>
      <c r="HF267" s="22">
        <v>100.259</v>
      </c>
      <c r="HG267" s="22">
        <v>100.5549</v>
      </c>
      <c r="HH267" s="22">
        <v>99.712100000000007</v>
      </c>
      <c r="HI267" s="22">
        <v>99.4208</v>
      </c>
      <c r="HJ267" s="22">
        <v>99.033500000000004</v>
      </c>
      <c r="HK267" s="22">
        <v>98.256200000000007</v>
      </c>
      <c r="HL267" s="22">
        <v>97.783500000000004</v>
      </c>
      <c r="HM267" s="22">
        <v>99.093500000000006</v>
      </c>
      <c r="HN267" s="22">
        <v>98.785499999999999</v>
      </c>
      <c r="HO267" s="22">
        <v>99.684700000000007</v>
      </c>
      <c r="HP267" s="22">
        <v>101.5326</v>
      </c>
      <c r="HQ267" s="22">
        <v>101.5031</v>
      </c>
      <c r="HR267" s="22">
        <v>101.62430000000001</v>
      </c>
      <c r="HS267" s="167">
        <v>100</v>
      </c>
      <c r="HT267" s="22">
        <v>98.7637</v>
      </c>
      <c r="HU267" s="4">
        <v>97.552199999999999</v>
      </c>
      <c r="HV267" s="4">
        <v>99.451899999999995</v>
      </c>
      <c r="HW267" s="4">
        <v>100.0258</v>
      </c>
      <c r="HX267" s="4">
        <v>99.727000000000004</v>
      </c>
      <c r="HY267" s="4">
        <v>101.01860000000001</v>
      </c>
      <c r="HZ267" s="4">
        <v>100.7726</v>
      </c>
      <c r="IA267" s="4">
        <v>101.8028</v>
      </c>
      <c r="IB267" s="4">
        <v>103.607</v>
      </c>
      <c r="IC267" s="4">
        <v>102.825</v>
      </c>
      <c r="ID267" s="4">
        <v>102.4734</v>
      </c>
      <c r="IE267" s="4">
        <v>103.0565</v>
      </c>
      <c r="IF267" s="4">
        <v>102.6664</v>
      </c>
      <c r="IG267" s="4">
        <v>102.5177</v>
      </c>
      <c r="IH267" s="4">
        <v>102.4092</v>
      </c>
      <c r="II267" s="4">
        <v>103.014</v>
      </c>
      <c r="IJ267" s="28">
        <v>103.1082</v>
      </c>
    </row>
    <row r="268" spans="1:244" s="94" customFormat="1" ht="11.1" customHeight="1" x14ac:dyDescent="0.2">
      <c r="A268" s="95" t="s">
        <v>2020</v>
      </c>
      <c r="B268"/>
      <c r="C268" t="s">
        <v>5711</v>
      </c>
      <c r="D268" s="44"/>
      <c r="E268" s="58"/>
      <c r="F268" s="56" t="str">
        <f>IF(LEFT($J$1,1)="1",VLOOKUP($A268,PPI_IPI_PGA_PGAI!$A:$E,2,FALSE),IF(LEFT($J$1,1)="2",VLOOKUP($A268,PPI_IPI_PGA_PGAI!$A:$E,3,FALSE),IF(LEFT($J$1,1)="3",VLOOKUP($A268,PPI_IPI_PGA_PGAI!$A:$E,4,FALSE),VLOOKUP($A268,PPI_IPI_PGA_PGAI!$A:$E,5,FALSE))))</f>
        <v xml:space="preserve"> Vorleistungsgüter</v>
      </c>
      <c r="G268" s="59"/>
      <c r="H268" s="109"/>
      <c r="I268" s="59"/>
      <c r="J268" s="59"/>
      <c r="K268" s="35"/>
      <c r="L268" s="35"/>
      <c r="M268" s="35"/>
      <c r="N268" s="184"/>
      <c r="O268" s="182">
        <v>28.069500000000001</v>
      </c>
      <c r="P268" s="22">
        <v>96.264499999999998</v>
      </c>
      <c r="Q268" s="22">
        <v>96.204599999999999</v>
      </c>
      <c r="R268" s="22">
        <v>96.159000000000006</v>
      </c>
      <c r="S268" s="22">
        <v>95.895300000000006</v>
      </c>
      <c r="T268" s="22">
        <v>95.888999999999996</v>
      </c>
      <c r="U268" s="22">
        <v>95.982600000000005</v>
      </c>
      <c r="V268" s="22">
        <v>95.709599999999995</v>
      </c>
      <c r="W268" s="22">
        <v>95.715500000000006</v>
      </c>
      <c r="X268" s="22">
        <v>95.737700000000004</v>
      </c>
      <c r="Y268" s="22">
        <v>95.599400000000003</v>
      </c>
      <c r="Z268" s="22">
        <v>96.346100000000007</v>
      </c>
      <c r="AA268" s="22">
        <v>97.510999999999996</v>
      </c>
      <c r="AB268" s="22">
        <v>97.7089</v>
      </c>
      <c r="AC268" s="22">
        <v>97.654700000000005</v>
      </c>
      <c r="AD268" s="22">
        <v>97.494100000000003</v>
      </c>
      <c r="AE268" s="22">
        <v>97.371200000000002</v>
      </c>
      <c r="AF268" s="22">
        <v>97.392799999999994</v>
      </c>
      <c r="AG268" s="22">
        <v>97.736699999999999</v>
      </c>
      <c r="AH268" s="22">
        <v>97.458399999999997</v>
      </c>
      <c r="AI268" s="22">
        <v>97.311400000000006</v>
      </c>
      <c r="AJ268" s="22">
        <v>97.189400000000006</v>
      </c>
      <c r="AK268" s="22">
        <v>97.692800000000005</v>
      </c>
      <c r="AL268" s="22">
        <v>97.748599999999996</v>
      </c>
      <c r="AM268" s="22">
        <v>97.913600000000002</v>
      </c>
      <c r="AN268" s="22">
        <v>98.114800000000002</v>
      </c>
      <c r="AO268" s="22">
        <v>98.024900000000002</v>
      </c>
      <c r="AP268" s="22">
        <v>98.013499999999993</v>
      </c>
      <c r="AQ268" s="22">
        <v>98.108500000000006</v>
      </c>
      <c r="AR268" s="22">
        <v>98.530699999999996</v>
      </c>
      <c r="AS268" s="22">
        <v>98.953999999999994</v>
      </c>
      <c r="AT268" s="22">
        <v>98.938800000000001</v>
      </c>
      <c r="AU268" s="22">
        <v>99.150999999999996</v>
      </c>
      <c r="AV268" s="22">
        <v>99.246700000000004</v>
      </c>
      <c r="AW268" s="22">
        <v>99.924899999999994</v>
      </c>
      <c r="AX268" s="22">
        <v>100.2623</v>
      </c>
      <c r="AY268" s="22">
        <v>101.12009999999999</v>
      </c>
      <c r="AZ268" s="22">
        <v>101.7111</v>
      </c>
      <c r="BA268" s="22">
        <v>102.12609999999999</v>
      </c>
      <c r="BB268" s="22">
        <v>102.1857</v>
      </c>
      <c r="BC268" s="22">
        <v>102.8357</v>
      </c>
      <c r="BD268" s="22">
        <v>103.0684</v>
      </c>
      <c r="BE268" s="22">
        <v>103.3596</v>
      </c>
      <c r="BF268" s="22">
        <v>103.19240000000001</v>
      </c>
      <c r="BG268" s="22">
        <v>103.05119999999999</v>
      </c>
      <c r="BH268" s="22">
        <v>102.94589999999999</v>
      </c>
      <c r="BI268" s="22">
        <v>103.7004</v>
      </c>
      <c r="BJ268" s="22">
        <v>104.04340000000001</v>
      </c>
      <c r="BK268" s="22">
        <v>104.86369999999999</v>
      </c>
      <c r="BL268" s="22">
        <v>106.2597</v>
      </c>
      <c r="BM268" s="22">
        <v>106.43819999999999</v>
      </c>
      <c r="BN268" s="22">
        <v>106.21680000000001</v>
      </c>
      <c r="BO268" s="22">
        <v>106.83369999999999</v>
      </c>
      <c r="BP268" s="22">
        <v>106.4212</v>
      </c>
      <c r="BQ268" s="22">
        <v>106.4164</v>
      </c>
      <c r="BR268" s="22">
        <v>106.5189</v>
      </c>
      <c r="BS268" s="22">
        <v>106.42959999999999</v>
      </c>
      <c r="BT268" s="22">
        <v>106.6371</v>
      </c>
      <c r="BU268" s="22">
        <v>107.8938</v>
      </c>
      <c r="BV268" s="22">
        <v>108.3965</v>
      </c>
      <c r="BW268" s="22">
        <v>109.2103</v>
      </c>
      <c r="BX268" s="22">
        <v>110.2227</v>
      </c>
      <c r="BY268" s="22">
        <v>110.9859</v>
      </c>
      <c r="BZ268" s="22">
        <v>111.31789999999999</v>
      </c>
      <c r="CA268" s="22">
        <v>110.6464</v>
      </c>
      <c r="CB268" s="22">
        <v>109.8824</v>
      </c>
      <c r="CC268" s="22">
        <v>108.526</v>
      </c>
      <c r="CD268" s="22">
        <v>107.9623</v>
      </c>
      <c r="CE268" s="22">
        <v>107.6913</v>
      </c>
      <c r="CF268" s="22">
        <v>107.3612</v>
      </c>
      <c r="CG268" s="22">
        <v>106.35980000000001</v>
      </c>
      <c r="CH268" s="22">
        <v>106.05029999999999</v>
      </c>
      <c r="CI268" s="22">
        <v>105.6208</v>
      </c>
      <c r="CJ268" s="22">
        <v>105.1448</v>
      </c>
      <c r="CK268" s="22">
        <v>104.7848</v>
      </c>
      <c r="CL268" s="22">
        <v>104.76009999999999</v>
      </c>
      <c r="CM268" s="22">
        <v>104.355</v>
      </c>
      <c r="CN268" s="22">
        <v>104.76949999999999</v>
      </c>
      <c r="CO268" s="22">
        <v>104.34739999999999</v>
      </c>
      <c r="CP268" s="22">
        <v>104.42449999999999</v>
      </c>
      <c r="CQ268" s="22">
        <v>104.7366</v>
      </c>
      <c r="CR268" s="22">
        <v>104.99290000000001</v>
      </c>
      <c r="CS268" s="22">
        <v>104.8601</v>
      </c>
      <c r="CT268" s="22">
        <v>105.3108</v>
      </c>
      <c r="CU268" s="22">
        <v>106.0808</v>
      </c>
      <c r="CV268" s="22">
        <v>106.1131</v>
      </c>
      <c r="CW268" s="22">
        <v>105.5239</v>
      </c>
      <c r="CX268" s="22">
        <v>105.0145</v>
      </c>
      <c r="CY268" s="22">
        <v>105.3199</v>
      </c>
      <c r="CZ268" s="22">
        <v>105.2653</v>
      </c>
      <c r="DA268" s="22">
        <v>104.9051</v>
      </c>
      <c r="DB268" s="22">
        <v>104.52370000000001</v>
      </c>
      <c r="DC268" s="22">
        <v>104.90049999999999</v>
      </c>
      <c r="DD268" s="22">
        <v>105.1784</v>
      </c>
      <c r="DE268" s="22">
        <v>105.5099</v>
      </c>
      <c r="DF268" s="22">
        <v>105.5616</v>
      </c>
      <c r="DG268" s="22">
        <v>105.1974</v>
      </c>
      <c r="DH268" s="22">
        <v>104.9969</v>
      </c>
      <c r="DI268" s="22">
        <v>104.8246</v>
      </c>
      <c r="DJ268" s="22">
        <v>104.55540000000001</v>
      </c>
      <c r="DK268" s="22">
        <v>103.84350000000001</v>
      </c>
      <c r="DL268" s="22">
        <v>103.74339999999999</v>
      </c>
      <c r="DM268" s="22">
        <v>103.4302</v>
      </c>
      <c r="DN268" s="22">
        <v>103.053</v>
      </c>
      <c r="DO268" s="22">
        <v>103.3449</v>
      </c>
      <c r="DP268" s="22">
        <v>103.39830000000001</v>
      </c>
      <c r="DQ268" s="22">
        <v>103.7573</v>
      </c>
      <c r="DR268" s="22">
        <v>103.76430000000001</v>
      </c>
      <c r="DS268" s="22">
        <v>103.5947</v>
      </c>
      <c r="DT268" s="22">
        <v>103.956</v>
      </c>
      <c r="DU268" s="22">
        <v>103.80970000000001</v>
      </c>
      <c r="DV268" s="22">
        <v>103.6648</v>
      </c>
      <c r="DW268" s="22">
        <v>103.67</v>
      </c>
      <c r="DX268" s="22">
        <v>103.71429999999999</v>
      </c>
      <c r="DY268" s="22">
        <v>103.8159</v>
      </c>
      <c r="DZ268" s="22">
        <v>104.03100000000001</v>
      </c>
      <c r="EA268" s="22">
        <v>104.0954</v>
      </c>
      <c r="EB268" s="22">
        <v>104.125</v>
      </c>
      <c r="EC268" s="22">
        <v>104.1169</v>
      </c>
      <c r="ED268" s="22">
        <v>104.07510000000001</v>
      </c>
      <c r="EE268" s="22">
        <v>103.91549999999999</v>
      </c>
      <c r="EF268" s="22">
        <v>103.7276</v>
      </c>
      <c r="EG268" s="22">
        <v>103.7694</v>
      </c>
      <c r="EH268" s="22">
        <v>103.723</v>
      </c>
      <c r="EI268" s="22">
        <v>103.8258</v>
      </c>
      <c r="EJ268" s="22">
        <v>103.8536</v>
      </c>
      <c r="EK268" s="22">
        <v>103.61069999999999</v>
      </c>
      <c r="EL268" s="22">
        <v>103.71680000000001</v>
      </c>
      <c r="EM268" s="22">
        <v>103.74850000000001</v>
      </c>
      <c r="EN268" s="22">
        <v>103.73690000000001</v>
      </c>
      <c r="EO268" s="22">
        <v>103.3141</v>
      </c>
      <c r="EP268" s="22">
        <v>103.2236</v>
      </c>
      <c r="EQ268" s="22">
        <v>103.05029999999999</v>
      </c>
      <c r="ER268" s="22">
        <v>103.0333</v>
      </c>
      <c r="ES268" s="22">
        <v>103.0722</v>
      </c>
      <c r="ET268" s="22">
        <v>102.8771</v>
      </c>
      <c r="EU268" s="22">
        <v>102.73820000000001</v>
      </c>
      <c r="EV268" s="22">
        <v>102.69329999999999</v>
      </c>
      <c r="EW268" s="22">
        <v>102.7296</v>
      </c>
      <c r="EX268" s="22">
        <v>102.4782</v>
      </c>
      <c r="EY268" s="22">
        <v>102.4567</v>
      </c>
      <c r="EZ268" s="22">
        <v>102.5278</v>
      </c>
      <c r="FA268" s="22">
        <v>101.2038</v>
      </c>
      <c r="FB268" s="22">
        <v>101.07129999999999</v>
      </c>
      <c r="FC268" s="22">
        <v>99.772199999999998</v>
      </c>
      <c r="FD268" s="22">
        <v>98.559600000000003</v>
      </c>
      <c r="FE268" s="22">
        <v>98.458100000000002</v>
      </c>
      <c r="FF268" s="22">
        <v>98.282399999999996</v>
      </c>
      <c r="FG268" s="22">
        <v>97.820099999999996</v>
      </c>
      <c r="FH268" s="22">
        <v>97.870999999999995</v>
      </c>
      <c r="FI268" s="22">
        <v>98.068399999999997</v>
      </c>
      <c r="FJ268" s="22">
        <v>98.153400000000005</v>
      </c>
      <c r="FK268" s="22">
        <v>97.999700000000004</v>
      </c>
      <c r="FL268" s="22">
        <v>97.993399999999994</v>
      </c>
      <c r="FM268" s="22">
        <v>98.072599999999994</v>
      </c>
      <c r="FN268" s="22">
        <v>97.995199999999997</v>
      </c>
      <c r="FO268" s="22">
        <v>97.913499999999999</v>
      </c>
      <c r="FP268" s="22">
        <v>97.913799999999995</v>
      </c>
      <c r="FQ268" s="22">
        <v>98.122900000000001</v>
      </c>
      <c r="FR268" s="22">
        <v>98.073599999999999</v>
      </c>
      <c r="FS268" s="22">
        <v>98.052999999999997</v>
      </c>
      <c r="FT268" s="22">
        <v>98.028899999999993</v>
      </c>
      <c r="FU268" s="22">
        <v>98.056899999999999</v>
      </c>
      <c r="FV268" s="22">
        <v>97.979399999999998</v>
      </c>
      <c r="FW268" s="22">
        <v>98.058599999999998</v>
      </c>
      <c r="FX268" s="22">
        <v>98.005099999999999</v>
      </c>
      <c r="FY268" s="22">
        <v>97.983999999999995</v>
      </c>
      <c r="FZ268" s="22">
        <v>97.976600000000005</v>
      </c>
      <c r="GA268" s="22">
        <v>97.945800000000006</v>
      </c>
      <c r="GB268" s="22">
        <v>97.822500000000005</v>
      </c>
      <c r="GC268" s="22">
        <v>97.518900000000002</v>
      </c>
      <c r="GD268" s="22">
        <v>97.465000000000003</v>
      </c>
      <c r="GE268" s="22">
        <v>98.159199999999998</v>
      </c>
      <c r="GF268" s="22">
        <v>98.418400000000005</v>
      </c>
      <c r="GG268" s="22">
        <v>98.697400000000002</v>
      </c>
      <c r="GH268" s="22">
        <v>99.164000000000001</v>
      </c>
      <c r="GI268" s="22">
        <v>99.225999999999999</v>
      </c>
      <c r="GJ268" s="22">
        <v>99.306399999999996</v>
      </c>
      <c r="GK268" s="22">
        <v>99.624200000000002</v>
      </c>
      <c r="GL268" s="22">
        <v>99.625699999999995</v>
      </c>
      <c r="GM268" s="22">
        <v>99.917299999999997</v>
      </c>
      <c r="GN268" s="22">
        <v>100.333</v>
      </c>
      <c r="GO268" s="22">
        <v>100.562</v>
      </c>
      <c r="GP268" s="22">
        <v>100.6776</v>
      </c>
      <c r="GQ268" s="22">
        <v>100.7516</v>
      </c>
      <c r="GR268" s="22">
        <v>100.65</v>
      </c>
      <c r="GS268" s="22">
        <v>100.6755</v>
      </c>
      <c r="GT268" s="22">
        <v>100.6418</v>
      </c>
      <c r="GU268" s="22">
        <v>100.75060000000001</v>
      </c>
      <c r="GV268" s="22">
        <v>100.6482</v>
      </c>
      <c r="GW268" s="22">
        <v>100.75</v>
      </c>
      <c r="GX268" s="22">
        <v>100.81059999999999</v>
      </c>
      <c r="GY268" s="22">
        <v>100.79600000000001</v>
      </c>
      <c r="GZ268" s="22">
        <v>101.0145</v>
      </c>
      <c r="HA268" s="22">
        <v>100.8497</v>
      </c>
      <c r="HB268" s="22">
        <v>100.8087</v>
      </c>
      <c r="HC268" s="22">
        <v>100.6836</v>
      </c>
      <c r="HD268" s="22">
        <v>100.6742</v>
      </c>
      <c r="HE268" s="22">
        <v>100.488</v>
      </c>
      <c r="HF268" s="22">
        <v>100.3361</v>
      </c>
      <c r="HG268" s="22">
        <v>100.3228</v>
      </c>
      <c r="HH268" s="22">
        <v>100.2792</v>
      </c>
      <c r="HI268" s="22">
        <v>99.927899999999994</v>
      </c>
      <c r="HJ268" s="22">
        <v>99.921700000000001</v>
      </c>
      <c r="HK268" s="22">
        <v>99.771100000000004</v>
      </c>
      <c r="HL268" s="22">
        <v>99.528599999999997</v>
      </c>
      <c r="HM268" s="22">
        <v>99.586399999999998</v>
      </c>
      <c r="HN268" s="22">
        <v>99.585700000000003</v>
      </c>
      <c r="HO268" s="22">
        <v>99.691100000000006</v>
      </c>
      <c r="HP268" s="22">
        <v>99.738799999999998</v>
      </c>
      <c r="HQ268" s="22">
        <v>99.863399999999999</v>
      </c>
      <c r="HR268" s="22">
        <v>99.772000000000006</v>
      </c>
      <c r="HS268" s="167">
        <v>100</v>
      </c>
      <c r="HT268" s="22">
        <v>100.096</v>
      </c>
      <c r="HU268" s="4">
        <v>100.3121</v>
      </c>
      <c r="HV268" s="4">
        <v>100.52679999999999</v>
      </c>
      <c r="HW268" s="4">
        <v>101.2436</v>
      </c>
      <c r="HX268" s="4">
        <v>102.15049999999999</v>
      </c>
      <c r="HY268" s="4">
        <v>102.4789</v>
      </c>
      <c r="HZ268" s="4">
        <v>102.9572</v>
      </c>
      <c r="IA268" s="4">
        <v>103.78060000000001</v>
      </c>
      <c r="IB268" s="4">
        <v>104.20910000000001</v>
      </c>
      <c r="IC268" s="4">
        <v>104.68</v>
      </c>
      <c r="ID268" s="4">
        <v>105.2135</v>
      </c>
      <c r="IE268" s="4">
        <v>105.4984</v>
      </c>
      <c r="IF268" s="4">
        <v>105.78660000000001</v>
      </c>
      <c r="IG268" s="4">
        <v>106.3796</v>
      </c>
      <c r="IH268" s="4">
        <v>106.6005</v>
      </c>
      <c r="II268" s="4">
        <v>107.86</v>
      </c>
      <c r="IJ268" s="28">
        <v>109.4949</v>
      </c>
    </row>
    <row r="269" spans="1:244" s="94" customFormat="1" ht="11.1" customHeight="1" x14ac:dyDescent="0.2">
      <c r="A269" s="95" t="s">
        <v>2021</v>
      </c>
      <c r="B269"/>
      <c r="C269" t="s">
        <v>5712</v>
      </c>
      <c r="D269" s="44"/>
      <c r="E269" s="58"/>
      <c r="F269" s="56" t="str">
        <f>IF(LEFT($J$1,1)="1",VLOOKUP($A269,PPI_IPI_PGA_PGAI!$A:$E,2,FALSE),IF(LEFT($J$1,1)="2",VLOOKUP($A269,PPI_IPI_PGA_PGAI!$A:$E,3,FALSE),IF(LEFT($J$1,1)="3",VLOOKUP($A269,PPI_IPI_PGA_PGAI!$A:$E,4,FALSE),VLOOKUP($A269,PPI_IPI_PGA_PGAI!$A:$E,5,FALSE))))</f>
        <v xml:space="preserve"> Investitionsgüter</v>
      </c>
      <c r="G269" s="59"/>
      <c r="H269" s="109"/>
      <c r="I269" s="59"/>
      <c r="J269" s="59"/>
      <c r="K269" s="35"/>
      <c r="L269" s="35"/>
      <c r="M269" s="35"/>
      <c r="N269" s="184"/>
      <c r="O269" s="182">
        <v>27.514700000000001</v>
      </c>
      <c r="P269" s="22">
        <v>93.829499999999996</v>
      </c>
      <c r="Q269" s="22">
        <v>93.829499999999996</v>
      </c>
      <c r="R269" s="22">
        <v>93.829499999999996</v>
      </c>
      <c r="S269" s="22">
        <v>93.7029</v>
      </c>
      <c r="T269" s="22">
        <v>93.7029</v>
      </c>
      <c r="U269" s="22">
        <v>93.928700000000006</v>
      </c>
      <c r="V269" s="22">
        <v>94.034000000000006</v>
      </c>
      <c r="W269" s="22">
        <v>94.034000000000006</v>
      </c>
      <c r="X269" s="22">
        <v>94.034000000000006</v>
      </c>
      <c r="Y269" s="22">
        <v>94.026399999999995</v>
      </c>
      <c r="Z269" s="22">
        <v>94.026399999999995</v>
      </c>
      <c r="AA269" s="22">
        <v>94.311800000000005</v>
      </c>
      <c r="AB269" s="22">
        <v>94.503500000000003</v>
      </c>
      <c r="AC269" s="22">
        <v>94.503500000000003</v>
      </c>
      <c r="AD269" s="22">
        <v>94.503500000000003</v>
      </c>
      <c r="AE269" s="22">
        <v>94.661299999999997</v>
      </c>
      <c r="AF269" s="22">
        <v>94.661299999999997</v>
      </c>
      <c r="AG269" s="22">
        <v>94.964200000000005</v>
      </c>
      <c r="AH269" s="22">
        <v>95.1708</v>
      </c>
      <c r="AI269" s="22">
        <v>95.1708</v>
      </c>
      <c r="AJ269" s="22">
        <v>95.1708</v>
      </c>
      <c r="AK269" s="22">
        <v>95.165700000000001</v>
      </c>
      <c r="AL269" s="22">
        <v>95.165700000000001</v>
      </c>
      <c r="AM269" s="22">
        <v>95.782200000000003</v>
      </c>
      <c r="AN269" s="22">
        <v>95.819299999999998</v>
      </c>
      <c r="AO269" s="22">
        <v>95.819299999999998</v>
      </c>
      <c r="AP269" s="22">
        <v>95.819299999999998</v>
      </c>
      <c r="AQ269" s="22">
        <v>95.778999999999996</v>
      </c>
      <c r="AR269" s="22">
        <v>95.778999999999996</v>
      </c>
      <c r="AS269" s="22">
        <v>95.881799999999998</v>
      </c>
      <c r="AT269" s="22">
        <v>96.100499999999997</v>
      </c>
      <c r="AU269" s="22">
        <v>96.100499999999997</v>
      </c>
      <c r="AV269" s="22">
        <v>96.100499999999997</v>
      </c>
      <c r="AW269" s="22">
        <v>96.087299999999999</v>
      </c>
      <c r="AX269" s="22">
        <v>96.087299999999999</v>
      </c>
      <c r="AY269" s="22">
        <v>96.731700000000004</v>
      </c>
      <c r="AZ269" s="22">
        <v>97.168400000000005</v>
      </c>
      <c r="BA269" s="22">
        <v>97.168400000000005</v>
      </c>
      <c r="BB269" s="22">
        <v>97.168400000000005</v>
      </c>
      <c r="BC269" s="22">
        <v>97.306700000000006</v>
      </c>
      <c r="BD269" s="22">
        <v>97.306700000000006</v>
      </c>
      <c r="BE269" s="22">
        <v>97.802700000000002</v>
      </c>
      <c r="BF269" s="22">
        <v>98.152299999999997</v>
      </c>
      <c r="BG269" s="22">
        <v>98.152299999999997</v>
      </c>
      <c r="BH269" s="22">
        <v>98.152299999999997</v>
      </c>
      <c r="BI269" s="22">
        <v>98.432400000000001</v>
      </c>
      <c r="BJ269" s="22">
        <v>98.432400000000001</v>
      </c>
      <c r="BK269" s="22">
        <v>99.375200000000007</v>
      </c>
      <c r="BL269" s="22">
        <v>99.999399999999994</v>
      </c>
      <c r="BM269" s="22">
        <v>99.999399999999994</v>
      </c>
      <c r="BN269" s="22">
        <v>99.999399999999994</v>
      </c>
      <c r="BO269" s="22">
        <v>100.093</v>
      </c>
      <c r="BP269" s="22">
        <v>100.093</v>
      </c>
      <c r="BQ269" s="22">
        <v>100.3331</v>
      </c>
      <c r="BR269" s="22">
        <v>100.4834</v>
      </c>
      <c r="BS269" s="22">
        <v>100.4834</v>
      </c>
      <c r="BT269" s="22">
        <v>100.4834</v>
      </c>
      <c r="BU269" s="22">
        <v>100.5039</v>
      </c>
      <c r="BV269" s="22">
        <v>100.5039</v>
      </c>
      <c r="BW269" s="22">
        <v>101.32810000000001</v>
      </c>
      <c r="BX269" s="22">
        <v>101.8925</v>
      </c>
      <c r="BY269" s="22">
        <v>101.8925</v>
      </c>
      <c r="BZ269" s="22">
        <v>101.8925</v>
      </c>
      <c r="CA269" s="22">
        <v>102.1418</v>
      </c>
      <c r="CB269" s="22">
        <v>102.1418</v>
      </c>
      <c r="CC269" s="22">
        <v>102.7407</v>
      </c>
      <c r="CD269" s="22">
        <v>102.8462</v>
      </c>
      <c r="CE269" s="22">
        <v>102.8462</v>
      </c>
      <c r="CF269" s="22">
        <v>102.8481</v>
      </c>
      <c r="CG269" s="22">
        <v>102.4723</v>
      </c>
      <c r="CH269" s="22">
        <v>102.4723</v>
      </c>
      <c r="CI269" s="22">
        <v>102.8603</v>
      </c>
      <c r="CJ269" s="22">
        <v>102.75279999999999</v>
      </c>
      <c r="CK269" s="22">
        <v>102.75279999999999</v>
      </c>
      <c r="CL269" s="22">
        <v>102.75279999999999</v>
      </c>
      <c r="CM269" s="22">
        <v>102.7576</v>
      </c>
      <c r="CN269" s="22">
        <v>102.7576</v>
      </c>
      <c r="CO269" s="22">
        <v>102.4601</v>
      </c>
      <c r="CP269" s="22">
        <v>102.5491</v>
      </c>
      <c r="CQ269" s="22">
        <v>102.5491</v>
      </c>
      <c r="CR269" s="22">
        <v>102.5491</v>
      </c>
      <c r="CS269" s="22">
        <v>102.5359</v>
      </c>
      <c r="CT269" s="22">
        <v>102.5359</v>
      </c>
      <c r="CU269" s="22">
        <v>102.50579999999999</v>
      </c>
      <c r="CV269" s="22">
        <v>102.6532</v>
      </c>
      <c r="CW269" s="22">
        <v>102.6532</v>
      </c>
      <c r="CX269" s="22">
        <v>102.6532</v>
      </c>
      <c r="CY269" s="22">
        <v>102.5916</v>
      </c>
      <c r="CZ269" s="22">
        <v>102.5916</v>
      </c>
      <c r="DA269" s="22">
        <v>102.3961</v>
      </c>
      <c r="DB269" s="22">
        <v>102.3918</v>
      </c>
      <c r="DC269" s="22">
        <v>102.3918</v>
      </c>
      <c r="DD269" s="22">
        <v>102.2689</v>
      </c>
      <c r="DE269" s="22">
        <v>102.2689</v>
      </c>
      <c r="DF269" s="22">
        <v>102.2689</v>
      </c>
      <c r="DG269" s="22">
        <v>102.54559999999999</v>
      </c>
      <c r="DH269" s="22">
        <v>102.54559999999999</v>
      </c>
      <c r="DI269" s="22">
        <v>102.54559999999999</v>
      </c>
      <c r="DJ269" s="22">
        <v>102.09139999999999</v>
      </c>
      <c r="DK269" s="22">
        <v>102.09139999999999</v>
      </c>
      <c r="DL269" s="22">
        <v>102.09139999999999</v>
      </c>
      <c r="DM269" s="22">
        <v>101.7706</v>
      </c>
      <c r="DN269" s="22">
        <v>101.6464</v>
      </c>
      <c r="DO269" s="22">
        <v>101.6464</v>
      </c>
      <c r="DP269" s="22">
        <v>101.9207</v>
      </c>
      <c r="DQ269" s="22">
        <v>101.9207</v>
      </c>
      <c r="DR269" s="22">
        <v>101.9207</v>
      </c>
      <c r="DS269" s="22">
        <v>101.5163</v>
      </c>
      <c r="DT269" s="22">
        <v>101.5016</v>
      </c>
      <c r="DU269" s="22">
        <v>101.5016</v>
      </c>
      <c r="DV269" s="22">
        <v>101.666</v>
      </c>
      <c r="DW269" s="22">
        <v>101.666</v>
      </c>
      <c r="DX269" s="22">
        <v>101.666</v>
      </c>
      <c r="DY269" s="22">
        <v>101.5133</v>
      </c>
      <c r="DZ269" s="22">
        <v>101.5385</v>
      </c>
      <c r="EA269" s="22">
        <v>101.5385</v>
      </c>
      <c r="EB269" s="22">
        <v>101.4376</v>
      </c>
      <c r="EC269" s="22">
        <v>101.4376</v>
      </c>
      <c r="ED269" s="22">
        <v>101.4376</v>
      </c>
      <c r="EE269" s="22">
        <v>102.203</v>
      </c>
      <c r="EF269" s="22">
        <v>102.1463</v>
      </c>
      <c r="EG269" s="22">
        <v>102.1463</v>
      </c>
      <c r="EH269" s="22">
        <v>101.9819</v>
      </c>
      <c r="EI269" s="22">
        <v>101.9819</v>
      </c>
      <c r="EJ269" s="22">
        <v>101.9819</v>
      </c>
      <c r="EK269" s="22">
        <v>101.8181</v>
      </c>
      <c r="EL269" s="22">
        <v>101.8647</v>
      </c>
      <c r="EM269" s="22">
        <v>101.8647</v>
      </c>
      <c r="EN269" s="22">
        <v>101.8858</v>
      </c>
      <c r="EO269" s="22">
        <v>101.8858</v>
      </c>
      <c r="EP269" s="22">
        <v>101.8858</v>
      </c>
      <c r="EQ269" s="22">
        <v>101.21169999999999</v>
      </c>
      <c r="ER269" s="22">
        <v>101.2099</v>
      </c>
      <c r="ES269" s="22">
        <v>101.2099</v>
      </c>
      <c r="ET269" s="22">
        <v>100.8509</v>
      </c>
      <c r="EU269" s="22">
        <v>100.8509</v>
      </c>
      <c r="EV269" s="22">
        <v>100.8509</v>
      </c>
      <c r="EW269" s="22">
        <v>101.1969</v>
      </c>
      <c r="EX269" s="22">
        <v>101.15860000000001</v>
      </c>
      <c r="EY269" s="22">
        <v>101.15860000000001</v>
      </c>
      <c r="EZ269" s="22">
        <v>101.3717</v>
      </c>
      <c r="FA269" s="22">
        <v>101.3717</v>
      </c>
      <c r="FB269" s="22">
        <v>101.3717</v>
      </c>
      <c r="FC269" s="22">
        <v>97.955100000000002</v>
      </c>
      <c r="FD269" s="22">
        <v>97.875100000000003</v>
      </c>
      <c r="FE269" s="22">
        <v>97.875100000000003</v>
      </c>
      <c r="FF269" s="22">
        <v>97.476399999999998</v>
      </c>
      <c r="FG269" s="22">
        <v>97.476399999999998</v>
      </c>
      <c r="FH269" s="22">
        <v>97.476399999999998</v>
      </c>
      <c r="FI269" s="22">
        <v>98.343699999999998</v>
      </c>
      <c r="FJ269" s="22">
        <v>98.351600000000005</v>
      </c>
      <c r="FK269" s="22">
        <v>98.351600000000005</v>
      </c>
      <c r="FL269" s="22">
        <v>98.326899999999995</v>
      </c>
      <c r="FM269" s="22">
        <v>98.326899999999995</v>
      </c>
      <c r="FN269" s="22">
        <v>98.395099999999999</v>
      </c>
      <c r="FO269" s="22">
        <v>98.5578</v>
      </c>
      <c r="FP269" s="22">
        <v>98.585700000000003</v>
      </c>
      <c r="FQ269" s="22">
        <v>98.523300000000006</v>
      </c>
      <c r="FR269" s="22">
        <v>98.313999999999993</v>
      </c>
      <c r="FS269" s="22">
        <v>98.313999999999993</v>
      </c>
      <c r="FT269" s="22">
        <v>98.317700000000002</v>
      </c>
      <c r="FU269" s="22">
        <v>98.262299999999996</v>
      </c>
      <c r="FV269" s="22">
        <v>98.241699999999994</v>
      </c>
      <c r="FW269" s="22">
        <v>98.195599999999999</v>
      </c>
      <c r="FX269" s="22">
        <v>98.4131</v>
      </c>
      <c r="FY269" s="22">
        <v>98.4131</v>
      </c>
      <c r="FZ269" s="22">
        <v>98.393600000000006</v>
      </c>
      <c r="GA269" s="22">
        <v>98.089200000000005</v>
      </c>
      <c r="GB269" s="22">
        <v>98.150999999999996</v>
      </c>
      <c r="GC269" s="22">
        <v>98.1999</v>
      </c>
      <c r="GD269" s="22">
        <v>97.996399999999994</v>
      </c>
      <c r="GE269" s="22">
        <v>97.996399999999994</v>
      </c>
      <c r="GF269" s="22">
        <v>98.077100000000002</v>
      </c>
      <c r="GG269" s="22">
        <v>98.761200000000002</v>
      </c>
      <c r="GH269" s="22">
        <v>98.795000000000002</v>
      </c>
      <c r="GI269" s="22">
        <v>98.858800000000002</v>
      </c>
      <c r="GJ269" s="22">
        <v>99.206299999999999</v>
      </c>
      <c r="GK269" s="22">
        <v>99.206299999999999</v>
      </c>
      <c r="GL269" s="22">
        <v>99.177400000000006</v>
      </c>
      <c r="GM269" s="22">
        <v>99.530500000000004</v>
      </c>
      <c r="GN269" s="22">
        <v>99.568299999999994</v>
      </c>
      <c r="GO269" s="22">
        <v>99.572599999999994</v>
      </c>
      <c r="GP269" s="22">
        <v>99.977699999999999</v>
      </c>
      <c r="GQ269" s="22">
        <v>99.977699999999999</v>
      </c>
      <c r="GR269" s="22">
        <v>99.943899999999999</v>
      </c>
      <c r="GS269" s="22">
        <v>99.672399999999996</v>
      </c>
      <c r="GT269" s="22">
        <v>99.656099999999995</v>
      </c>
      <c r="GU269" s="22">
        <v>99.675600000000003</v>
      </c>
      <c r="GV269" s="22">
        <v>99.796599999999998</v>
      </c>
      <c r="GW269" s="22">
        <v>99.796599999999998</v>
      </c>
      <c r="GX269" s="22">
        <v>99.829599999999999</v>
      </c>
      <c r="GY269" s="22">
        <v>100.1917</v>
      </c>
      <c r="GZ269" s="22">
        <v>100.1917</v>
      </c>
      <c r="HA269" s="22">
        <v>100.14919999999999</v>
      </c>
      <c r="HB269" s="22">
        <v>100.02500000000001</v>
      </c>
      <c r="HC269" s="22">
        <v>100.02500000000001</v>
      </c>
      <c r="HD269" s="22">
        <v>100.03740000000001</v>
      </c>
      <c r="HE269" s="22">
        <v>99.831999999999994</v>
      </c>
      <c r="HF269" s="22">
        <v>99.831900000000005</v>
      </c>
      <c r="HG269" s="22">
        <v>99.848500000000001</v>
      </c>
      <c r="HH269" s="22">
        <v>99.991100000000003</v>
      </c>
      <c r="HI269" s="22">
        <v>99.991100000000003</v>
      </c>
      <c r="HJ269" s="22">
        <v>99.888099999999994</v>
      </c>
      <c r="HK269" s="22">
        <v>99.530799999999999</v>
      </c>
      <c r="HL269" s="22">
        <v>99.534700000000001</v>
      </c>
      <c r="HM269" s="22">
        <v>99.543300000000002</v>
      </c>
      <c r="HN269" s="22">
        <v>99.553799999999995</v>
      </c>
      <c r="HO269" s="22">
        <v>99.553799999999995</v>
      </c>
      <c r="HP269" s="22">
        <v>99.507099999999994</v>
      </c>
      <c r="HQ269" s="22">
        <v>99.9786</v>
      </c>
      <c r="HR269" s="22">
        <v>99.991100000000003</v>
      </c>
      <c r="HS269" s="167">
        <v>100</v>
      </c>
      <c r="HT269" s="22">
        <v>99.952699999999993</v>
      </c>
      <c r="HU269" s="4">
        <v>99.974299999999999</v>
      </c>
      <c r="HV269" s="4">
        <v>99.989900000000006</v>
      </c>
      <c r="HW269" s="4">
        <v>101.2471</v>
      </c>
      <c r="HX269" s="4">
        <v>101.25230000000001</v>
      </c>
      <c r="HY269" s="4">
        <v>101.2663</v>
      </c>
      <c r="HZ269" s="4">
        <v>101.6576</v>
      </c>
      <c r="IA269" s="4">
        <v>101.6712</v>
      </c>
      <c r="IB269" s="4">
        <v>101.6812</v>
      </c>
      <c r="IC269" s="4">
        <v>102.3578</v>
      </c>
      <c r="ID269" s="4">
        <v>102.35980000000001</v>
      </c>
      <c r="IE269" s="4">
        <v>102.33450000000001</v>
      </c>
      <c r="IF269" s="4">
        <v>103.08450000000001</v>
      </c>
      <c r="IG269" s="4">
        <v>103.09010000000001</v>
      </c>
      <c r="IH269" s="4">
        <v>103.1365</v>
      </c>
      <c r="II269" s="4">
        <v>104.4782</v>
      </c>
      <c r="IJ269" s="28">
        <v>104.5171</v>
      </c>
    </row>
    <row r="270" spans="1:244" s="94" customFormat="1" ht="11.1" customHeight="1" x14ac:dyDescent="0.2">
      <c r="A270" s="95" t="s">
        <v>2022</v>
      </c>
      <c r="B270"/>
      <c r="C270" t="s">
        <v>5713</v>
      </c>
      <c r="D270" s="44"/>
      <c r="E270" s="58"/>
      <c r="F270" s="56" t="str">
        <f>IF(LEFT($J$1,1)="1",VLOOKUP($A270,PPI_IPI_PGA_PGAI!$A:$E,2,FALSE),IF(LEFT($J$1,1)="2",VLOOKUP($A270,PPI_IPI_PGA_PGAI!$A:$E,3,FALSE),IF(LEFT($J$1,1)="3",VLOOKUP($A270,PPI_IPI_PGA_PGAI!$A:$E,4,FALSE),VLOOKUP($A270,PPI_IPI_PGA_PGAI!$A:$E,5,FALSE))))</f>
        <v xml:space="preserve"> Gebrauchsgüter</v>
      </c>
      <c r="G270" s="59"/>
      <c r="H270" s="109"/>
      <c r="I270" s="59"/>
      <c r="J270" s="59"/>
      <c r="K270" s="35"/>
      <c r="L270" s="35"/>
      <c r="M270" s="35"/>
      <c r="N270" s="184"/>
      <c r="O270" s="182">
        <v>1.9576</v>
      </c>
      <c r="P270" s="22">
        <v>96.667599999999993</v>
      </c>
      <c r="Q270" s="22">
        <v>96.764600000000002</v>
      </c>
      <c r="R270" s="22">
        <v>96.764600000000002</v>
      </c>
      <c r="S270" s="22">
        <v>96.834800000000001</v>
      </c>
      <c r="T270" s="22">
        <v>96.834800000000001</v>
      </c>
      <c r="U270" s="22">
        <v>96.646299999999997</v>
      </c>
      <c r="V270" s="22">
        <v>96.705699999999993</v>
      </c>
      <c r="W270" s="22">
        <v>96.705699999999993</v>
      </c>
      <c r="X270" s="22">
        <v>96.705699999999993</v>
      </c>
      <c r="Y270" s="22">
        <v>96.634</v>
      </c>
      <c r="Z270" s="22">
        <v>96.634</v>
      </c>
      <c r="AA270" s="22">
        <v>96.752399999999994</v>
      </c>
      <c r="AB270" s="22">
        <v>96.752399999999994</v>
      </c>
      <c r="AC270" s="22">
        <v>96.762299999999996</v>
      </c>
      <c r="AD270" s="22">
        <v>96.762299999999996</v>
      </c>
      <c r="AE270" s="22">
        <v>96.938400000000001</v>
      </c>
      <c r="AF270" s="22">
        <v>96.938400000000001</v>
      </c>
      <c r="AG270" s="22">
        <v>96.808499999999995</v>
      </c>
      <c r="AH270" s="22">
        <v>97.073700000000002</v>
      </c>
      <c r="AI270" s="22">
        <v>97.073700000000002</v>
      </c>
      <c r="AJ270" s="22">
        <v>97.073700000000002</v>
      </c>
      <c r="AK270" s="22">
        <v>97.459599999999995</v>
      </c>
      <c r="AL270" s="22">
        <v>97.459599999999995</v>
      </c>
      <c r="AM270" s="22">
        <v>97.574799999999996</v>
      </c>
      <c r="AN270" s="22">
        <v>97.599100000000007</v>
      </c>
      <c r="AO270" s="22">
        <v>97.596500000000006</v>
      </c>
      <c r="AP270" s="22">
        <v>97.596500000000006</v>
      </c>
      <c r="AQ270" s="22">
        <v>97.631299999999996</v>
      </c>
      <c r="AR270" s="22">
        <v>97.631299999999996</v>
      </c>
      <c r="AS270" s="22">
        <v>97.756699999999995</v>
      </c>
      <c r="AT270" s="22">
        <v>97.783699999999996</v>
      </c>
      <c r="AU270" s="22">
        <v>97.783699999999996</v>
      </c>
      <c r="AV270" s="22">
        <v>97.783699999999996</v>
      </c>
      <c r="AW270" s="22">
        <v>98.088700000000003</v>
      </c>
      <c r="AX270" s="22">
        <v>98.088700000000003</v>
      </c>
      <c r="AY270" s="22">
        <v>99.1173</v>
      </c>
      <c r="AZ270" s="22">
        <v>99.141999999999996</v>
      </c>
      <c r="BA270" s="22">
        <v>99.247</v>
      </c>
      <c r="BB270" s="22">
        <v>99.247</v>
      </c>
      <c r="BC270" s="22">
        <v>99.451599999999999</v>
      </c>
      <c r="BD270" s="22">
        <v>99.451599999999999</v>
      </c>
      <c r="BE270" s="22">
        <v>99.334199999999996</v>
      </c>
      <c r="BF270" s="22">
        <v>99.334299999999999</v>
      </c>
      <c r="BG270" s="22">
        <v>99.334299999999999</v>
      </c>
      <c r="BH270" s="22">
        <v>99.334299999999999</v>
      </c>
      <c r="BI270" s="22">
        <v>100.0578</v>
      </c>
      <c r="BJ270" s="22">
        <v>100.0578</v>
      </c>
      <c r="BK270" s="22">
        <v>100.04600000000001</v>
      </c>
      <c r="BL270" s="22">
        <v>100.2253</v>
      </c>
      <c r="BM270" s="22">
        <v>100.8134</v>
      </c>
      <c r="BN270" s="22">
        <v>100.8134</v>
      </c>
      <c r="BO270" s="22">
        <v>101.0658</v>
      </c>
      <c r="BP270" s="22">
        <v>101.0658</v>
      </c>
      <c r="BQ270" s="22">
        <v>100.7824</v>
      </c>
      <c r="BR270" s="22">
        <v>100.8318</v>
      </c>
      <c r="BS270" s="22">
        <v>100.8318</v>
      </c>
      <c r="BT270" s="22">
        <v>100.8318</v>
      </c>
      <c r="BU270" s="22">
        <v>101.40179999999999</v>
      </c>
      <c r="BV270" s="22">
        <v>101.40179999999999</v>
      </c>
      <c r="BW270" s="22">
        <v>102.4025</v>
      </c>
      <c r="BX270" s="22">
        <v>102.55459999999999</v>
      </c>
      <c r="BY270" s="22">
        <v>103.02630000000001</v>
      </c>
      <c r="BZ270" s="22">
        <v>103.02630000000001</v>
      </c>
      <c r="CA270" s="22">
        <v>103.04</v>
      </c>
      <c r="CB270" s="22">
        <v>103.04</v>
      </c>
      <c r="CC270" s="22">
        <v>102.6335</v>
      </c>
      <c r="CD270" s="22">
        <v>103.0009</v>
      </c>
      <c r="CE270" s="22">
        <v>103.0009</v>
      </c>
      <c r="CF270" s="22">
        <v>103.0009</v>
      </c>
      <c r="CG270" s="22">
        <v>104.0757</v>
      </c>
      <c r="CH270" s="22">
        <v>104.0757</v>
      </c>
      <c r="CI270" s="22">
        <v>103.822</v>
      </c>
      <c r="CJ270" s="22">
        <v>103.7467</v>
      </c>
      <c r="CK270" s="22">
        <v>104.00879999999999</v>
      </c>
      <c r="CL270" s="22">
        <v>104.00879999999999</v>
      </c>
      <c r="CM270" s="22">
        <v>103.9796</v>
      </c>
      <c r="CN270" s="22">
        <v>103.9796</v>
      </c>
      <c r="CO270" s="22">
        <v>103.8165</v>
      </c>
      <c r="CP270" s="22">
        <v>103.7871</v>
      </c>
      <c r="CQ270" s="22">
        <v>103.7871</v>
      </c>
      <c r="CR270" s="22">
        <v>103.7871</v>
      </c>
      <c r="CS270" s="22">
        <v>103.8006</v>
      </c>
      <c r="CT270" s="22">
        <v>103.8006</v>
      </c>
      <c r="CU270" s="22">
        <v>103.8533</v>
      </c>
      <c r="CV270" s="22">
        <v>103.855</v>
      </c>
      <c r="CW270" s="22">
        <v>103.8613</v>
      </c>
      <c r="CX270" s="22">
        <v>103.8613</v>
      </c>
      <c r="CY270" s="22">
        <v>103.6498</v>
      </c>
      <c r="CZ270" s="22">
        <v>103.6498</v>
      </c>
      <c r="DA270" s="22">
        <v>103.1317</v>
      </c>
      <c r="DB270" s="22">
        <v>103.1082</v>
      </c>
      <c r="DC270" s="22">
        <v>103.1082</v>
      </c>
      <c r="DD270" s="22">
        <v>103.51049999999999</v>
      </c>
      <c r="DE270" s="22">
        <v>103.51049999999999</v>
      </c>
      <c r="DF270" s="22">
        <v>103.51049999999999</v>
      </c>
      <c r="DG270" s="22">
        <v>104.06059999999999</v>
      </c>
      <c r="DH270" s="22">
        <v>104.06059999999999</v>
      </c>
      <c r="DI270" s="22">
        <v>104.06059999999999</v>
      </c>
      <c r="DJ270" s="22">
        <v>103.22799999999999</v>
      </c>
      <c r="DK270" s="22">
        <v>103.22799999999999</v>
      </c>
      <c r="DL270" s="22">
        <v>103.22799999999999</v>
      </c>
      <c r="DM270" s="22">
        <v>103.0218</v>
      </c>
      <c r="DN270" s="22">
        <v>103.0218</v>
      </c>
      <c r="DO270" s="22">
        <v>103.0218</v>
      </c>
      <c r="DP270" s="22">
        <v>102.88809999999999</v>
      </c>
      <c r="DQ270" s="22">
        <v>102.88809999999999</v>
      </c>
      <c r="DR270" s="22">
        <v>102.88809999999999</v>
      </c>
      <c r="DS270" s="22">
        <v>101.6564</v>
      </c>
      <c r="DT270" s="22">
        <v>101.6564</v>
      </c>
      <c r="DU270" s="22">
        <v>101.6564</v>
      </c>
      <c r="DV270" s="22">
        <v>101.6123</v>
      </c>
      <c r="DW270" s="22">
        <v>101.6123</v>
      </c>
      <c r="DX270" s="22">
        <v>101.6123</v>
      </c>
      <c r="DY270" s="22">
        <v>101.3574</v>
      </c>
      <c r="DZ270" s="22">
        <v>101.3574</v>
      </c>
      <c r="EA270" s="22">
        <v>101.3574</v>
      </c>
      <c r="EB270" s="22">
        <v>101.4271</v>
      </c>
      <c r="EC270" s="22">
        <v>101.4271</v>
      </c>
      <c r="ED270" s="22">
        <v>101.4271</v>
      </c>
      <c r="EE270" s="22">
        <v>101.967</v>
      </c>
      <c r="EF270" s="22">
        <v>101.967</v>
      </c>
      <c r="EG270" s="22">
        <v>101.967</v>
      </c>
      <c r="EH270" s="22">
        <v>102.28749999999999</v>
      </c>
      <c r="EI270" s="22">
        <v>102.28749999999999</v>
      </c>
      <c r="EJ270" s="22">
        <v>102.28749999999999</v>
      </c>
      <c r="EK270" s="22">
        <v>101.7863</v>
      </c>
      <c r="EL270" s="22">
        <v>101.7863</v>
      </c>
      <c r="EM270" s="22">
        <v>101.7863</v>
      </c>
      <c r="EN270" s="22">
        <v>102.3516</v>
      </c>
      <c r="EO270" s="22">
        <v>102.3516</v>
      </c>
      <c r="EP270" s="22">
        <v>102.3516</v>
      </c>
      <c r="EQ270" s="22">
        <v>101.5913</v>
      </c>
      <c r="ER270" s="22">
        <v>101.5913</v>
      </c>
      <c r="ES270" s="22">
        <v>101.5913</v>
      </c>
      <c r="ET270" s="22">
        <v>101.53579999999999</v>
      </c>
      <c r="EU270" s="22">
        <v>101.53579999999999</v>
      </c>
      <c r="EV270" s="22">
        <v>101.53579999999999</v>
      </c>
      <c r="EW270" s="22">
        <v>101.578</v>
      </c>
      <c r="EX270" s="22">
        <v>101.578</v>
      </c>
      <c r="EY270" s="22">
        <v>101.578</v>
      </c>
      <c r="EZ270" s="22">
        <v>101.68689999999999</v>
      </c>
      <c r="FA270" s="22">
        <v>101.68689999999999</v>
      </c>
      <c r="FB270" s="22">
        <v>101.68689999999999</v>
      </c>
      <c r="FC270" s="22">
        <v>99.341700000000003</v>
      </c>
      <c r="FD270" s="22">
        <v>99.308000000000007</v>
      </c>
      <c r="FE270" s="22">
        <v>99.308000000000007</v>
      </c>
      <c r="FF270" s="22">
        <v>98.737399999999994</v>
      </c>
      <c r="FG270" s="22">
        <v>98.737399999999994</v>
      </c>
      <c r="FH270" s="22">
        <v>98.737399999999994</v>
      </c>
      <c r="FI270" s="22">
        <v>98.647599999999997</v>
      </c>
      <c r="FJ270" s="22">
        <v>98.647599999999997</v>
      </c>
      <c r="FK270" s="22">
        <v>98.647599999999997</v>
      </c>
      <c r="FL270" s="22">
        <v>98.584000000000003</v>
      </c>
      <c r="FM270" s="22">
        <v>98.584000000000003</v>
      </c>
      <c r="FN270" s="22">
        <v>98.584000000000003</v>
      </c>
      <c r="FO270" s="22">
        <v>98.459100000000007</v>
      </c>
      <c r="FP270" s="22">
        <v>98.459100000000007</v>
      </c>
      <c r="FQ270" s="22">
        <v>98.459100000000007</v>
      </c>
      <c r="FR270" s="22">
        <v>98.423900000000003</v>
      </c>
      <c r="FS270" s="22">
        <v>98.423900000000003</v>
      </c>
      <c r="FT270" s="22">
        <v>98.423900000000003</v>
      </c>
      <c r="FU270" s="22">
        <v>98.489400000000003</v>
      </c>
      <c r="FV270" s="22">
        <v>98.489400000000003</v>
      </c>
      <c r="FW270" s="22">
        <v>98.489400000000003</v>
      </c>
      <c r="FX270" s="22">
        <v>98.466200000000001</v>
      </c>
      <c r="FY270" s="22">
        <v>98.466200000000001</v>
      </c>
      <c r="FZ270" s="22">
        <v>98.466200000000001</v>
      </c>
      <c r="GA270" s="22">
        <v>98.128500000000003</v>
      </c>
      <c r="GB270" s="22">
        <v>98.128500000000003</v>
      </c>
      <c r="GC270" s="22">
        <v>98.128500000000003</v>
      </c>
      <c r="GD270" s="22">
        <v>98.150300000000001</v>
      </c>
      <c r="GE270" s="22">
        <v>98.150300000000001</v>
      </c>
      <c r="GF270" s="22">
        <v>98.150300000000001</v>
      </c>
      <c r="GG270" s="22">
        <v>99.046000000000006</v>
      </c>
      <c r="GH270" s="22">
        <v>99.046000000000006</v>
      </c>
      <c r="GI270" s="22">
        <v>99.046000000000006</v>
      </c>
      <c r="GJ270" s="22">
        <v>99.646100000000004</v>
      </c>
      <c r="GK270" s="22">
        <v>99.646100000000004</v>
      </c>
      <c r="GL270" s="22">
        <v>99.646100000000004</v>
      </c>
      <c r="GM270" s="22">
        <v>99.919200000000004</v>
      </c>
      <c r="GN270" s="22">
        <v>99.919200000000004</v>
      </c>
      <c r="GO270" s="22">
        <v>99.919200000000004</v>
      </c>
      <c r="GP270" s="22">
        <v>100.1494</v>
      </c>
      <c r="GQ270" s="22">
        <v>100.1494</v>
      </c>
      <c r="GR270" s="22">
        <v>100.1494</v>
      </c>
      <c r="GS270" s="22">
        <v>100.0067</v>
      </c>
      <c r="GT270" s="22">
        <v>100.0067</v>
      </c>
      <c r="GU270" s="22">
        <v>100.0067</v>
      </c>
      <c r="GV270" s="22">
        <v>99.965100000000007</v>
      </c>
      <c r="GW270" s="22">
        <v>99.965100000000007</v>
      </c>
      <c r="GX270" s="22">
        <v>99.965100000000007</v>
      </c>
      <c r="GY270" s="22">
        <v>100.21980000000001</v>
      </c>
      <c r="GZ270" s="22">
        <v>100.21980000000001</v>
      </c>
      <c r="HA270" s="22">
        <v>100.21980000000001</v>
      </c>
      <c r="HB270" s="22">
        <v>100.2949</v>
      </c>
      <c r="HC270" s="22">
        <v>100.2949</v>
      </c>
      <c r="HD270" s="22">
        <v>100.2949</v>
      </c>
      <c r="HE270" s="22">
        <v>100.2015</v>
      </c>
      <c r="HF270" s="22">
        <v>100.2015</v>
      </c>
      <c r="HG270" s="22">
        <v>100.2015</v>
      </c>
      <c r="HH270" s="22">
        <v>100.2898</v>
      </c>
      <c r="HI270" s="22">
        <v>100.2898</v>
      </c>
      <c r="HJ270" s="22">
        <v>100.2898</v>
      </c>
      <c r="HK270" s="22">
        <v>99.778000000000006</v>
      </c>
      <c r="HL270" s="22">
        <v>99.778000000000006</v>
      </c>
      <c r="HM270" s="22">
        <v>99.778000000000006</v>
      </c>
      <c r="HN270" s="22">
        <v>99.716399999999993</v>
      </c>
      <c r="HO270" s="22">
        <v>99.716399999999993</v>
      </c>
      <c r="HP270" s="22">
        <v>99.716399999999993</v>
      </c>
      <c r="HQ270" s="22">
        <v>100</v>
      </c>
      <c r="HR270" s="22">
        <v>100</v>
      </c>
      <c r="HS270" s="167">
        <v>100</v>
      </c>
      <c r="HT270" s="22">
        <v>100.0132</v>
      </c>
      <c r="HU270" s="4">
        <v>100.0132</v>
      </c>
      <c r="HV270" s="4">
        <v>100.0911</v>
      </c>
      <c r="HW270" s="4">
        <v>100.6097</v>
      </c>
      <c r="HX270" s="4">
        <v>100.6097</v>
      </c>
      <c r="HY270" s="4">
        <v>100.54649999999999</v>
      </c>
      <c r="HZ270" s="4">
        <v>100.7454</v>
      </c>
      <c r="IA270" s="4">
        <v>100.7454</v>
      </c>
      <c r="IB270" s="4">
        <v>100.9875</v>
      </c>
      <c r="IC270" s="4">
        <v>101.7617</v>
      </c>
      <c r="ID270" s="4">
        <v>101.7617</v>
      </c>
      <c r="IE270" s="4">
        <v>101.9701</v>
      </c>
      <c r="IF270" s="4">
        <v>101.551</v>
      </c>
      <c r="IG270" s="4">
        <v>101.551</v>
      </c>
      <c r="IH270" s="4">
        <v>101.62269999999999</v>
      </c>
      <c r="II270" s="4">
        <v>102.9059</v>
      </c>
      <c r="IJ270" s="28">
        <v>102.9059</v>
      </c>
    </row>
    <row r="271" spans="1:244" s="94" customFormat="1" ht="11.1" customHeight="1" x14ac:dyDescent="0.2">
      <c r="A271" s="95" t="s">
        <v>2023</v>
      </c>
      <c r="B271"/>
      <c r="C271" t="s">
        <v>5714</v>
      </c>
      <c r="D271" s="44"/>
      <c r="E271" s="58"/>
      <c r="F271" s="56" t="str">
        <f>IF(LEFT($J$1,1)="1",VLOOKUP($A271,PPI_IPI_PGA_PGAI!$A:$E,2,FALSE),IF(LEFT($J$1,1)="2",VLOOKUP($A271,PPI_IPI_PGA_PGAI!$A:$E,3,FALSE),IF(LEFT($J$1,1)="3",VLOOKUP($A271,PPI_IPI_PGA_PGAI!$A:$E,4,FALSE),VLOOKUP($A271,PPI_IPI_PGA_PGAI!$A:$E,5,FALSE))))</f>
        <v xml:space="preserve"> Verbrauchsgüter</v>
      </c>
      <c r="G271" s="59"/>
      <c r="H271" s="109"/>
      <c r="I271" s="59"/>
      <c r="J271" s="59"/>
      <c r="K271" s="35"/>
      <c r="L271" s="35"/>
      <c r="M271" s="35"/>
      <c r="N271" s="184"/>
      <c r="O271" s="182">
        <v>35.0655</v>
      </c>
      <c r="P271" s="22">
        <v>115.5716</v>
      </c>
      <c r="Q271" s="22">
        <v>115.74769999999999</v>
      </c>
      <c r="R271" s="22">
        <v>115.76139999999999</v>
      </c>
      <c r="S271" s="22">
        <v>115.8601</v>
      </c>
      <c r="T271" s="22">
        <v>115.72539999999999</v>
      </c>
      <c r="U271" s="22">
        <v>115.6915</v>
      </c>
      <c r="V271" s="22">
        <v>116.6632</v>
      </c>
      <c r="W271" s="22">
        <v>116.7367</v>
      </c>
      <c r="X271" s="22">
        <v>116.6875</v>
      </c>
      <c r="Y271" s="22">
        <v>116.64530000000001</v>
      </c>
      <c r="Z271" s="22">
        <v>116.6301</v>
      </c>
      <c r="AA271" s="22">
        <v>116.81870000000001</v>
      </c>
      <c r="AB271" s="22">
        <v>117.3326</v>
      </c>
      <c r="AC271" s="22">
        <v>117.4616</v>
      </c>
      <c r="AD271" s="22">
        <v>117.5271</v>
      </c>
      <c r="AE271" s="22">
        <v>116.75360000000001</v>
      </c>
      <c r="AF271" s="22">
        <v>116.7655</v>
      </c>
      <c r="AG271" s="22">
        <v>116.60169999999999</v>
      </c>
      <c r="AH271" s="22">
        <v>117.5355</v>
      </c>
      <c r="AI271" s="22">
        <v>117.5992</v>
      </c>
      <c r="AJ271" s="22">
        <v>117.3781</v>
      </c>
      <c r="AK271" s="22">
        <v>117.5284</v>
      </c>
      <c r="AL271" s="22">
        <v>117.4987</v>
      </c>
      <c r="AM271" s="22">
        <v>117.5102</v>
      </c>
      <c r="AN271" s="22">
        <v>117.1962</v>
      </c>
      <c r="AO271" s="22">
        <v>117.3078</v>
      </c>
      <c r="AP271" s="22">
        <v>117.2428</v>
      </c>
      <c r="AQ271" s="22">
        <v>116.9092</v>
      </c>
      <c r="AR271" s="22">
        <v>116.99469999999999</v>
      </c>
      <c r="AS271" s="22">
        <v>116.8396</v>
      </c>
      <c r="AT271" s="22">
        <v>117.6429</v>
      </c>
      <c r="AU271" s="22">
        <v>117.6609</v>
      </c>
      <c r="AV271" s="22">
        <v>117.636</v>
      </c>
      <c r="AW271" s="22">
        <v>117.4349</v>
      </c>
      <c r="AX271" s="22">
        <v>117.38500000000001</v>
      </c>
      <c r="AY271" s="22">
        <v>117.5317</v>
      </c>
      <c r="AZ271" s="22">
        <v>117.11660000000001</v>
      </c>
      <c r="BA271" s="22">
        <v>117.2371</v>
      </c>
      <c r="BB271" s="22">
        <v>117.3562</v>
      </c>
      <c r="BC271" s="22">
        <v>116.6816</v>
      </c>
      <c r="BD271" s="22">
        <v>116.7547</v>
      </c>
      <c r="BE271" s="22">
        <v>116.5716</v>
      </c>
      <c r="BF271" s="22">
        <v>116.60250000000001</v>
      </c>
      <c r="BG271" s="22">
        <v>116.623</v>
      </c>
      <c r="BH271" s="22">
        <v>116.5711</v>
      </c>
      <c r="BI271" s="22">
        <v>117.42449999999999</v>
      </c>
      <c r="BJ271" s="22">
        <v>117.4192</v>
      </c>
      <c r="BK271" s="22">
        <v>117.69970000000001</v>
      </c>
      <c r="BL271" s="22">
        <v>118.2139</v>
      </c>
      <c r="BM271" s="22">
        <v>118.2539</v>
      </c>
      <c r="BN271" s="22">
        <v>118.1892</v>
      </c>
      <c r="BO271" s="22">
        <v>118.51949999999999</v>
      </c>
      <c r="BP271" s="22">
        <v>118.64870000000001</v>
      </c>
      <c r="BQ271" s="22">
        <v>118.6337</v>
      </c>
      <c r="BR271" s="22">
        <v>118.2734</v>
      </c>
      <c r="BS271" s="22">
        <v>118.42019999999999</v>
      </c>
      <c r="BT271" s="22">
        <v>119.33150000000001</v>
      </c>
      <c r="BU271" s="22">
        <v>119.7978</v>
      </c>
      <c r="BV271" s="22">
        <v>119.9543</v>
      </c>
      <c r="BW271" s="22">
        <v>120.64700000000001</v>
      </c>
      <c r="BX271" s="22">
        <v>121.4404</v>
      </c>
      <c r="BY271" s="22">
        <v>121.524</v>
      </c>
      <c r="BZ271" s="22">
        <v>121.79300000000001</v>
      </c>
      <c r="CA271" s="22">
        <v>120.5698</v>
      </c>
      <c r="CB271" s="22">
        <v>120.6652</v>
      </c>
      <c r="CC271" s="22">
        <v>120.7859</v>
      </c>
      <c r="CD271" s="22">
        <v>122.7355</v>
      </c>
      <c r="CE271" s="22">
        <v>122.54900000000001</v>
      </c>
      <c r="CF271" s="22">
        <v>122.4461</v>
      </c>
      <c r="CG271" s="22">
        <v>121.995</v>
      </c>
      <c r="CH271" s="22">
        <v>122.0364</v>
      </c>
      <c r="CI271" s="22">
        <v>122.1617</v>
      </c>
      <c r="CJ271" s="22">
        <v>121.8429</v>
      </c>
      <c r="CK271" s="22">
        <v>121.7774</v>
      </c>
      <c r="CL271" s="22">
        <v>121.506</v>
      </c>
      <c r="CM271" s="22">
        <v>121.2771</v>
      </c>
      <c r="CN271" s="22">
        <v>121.21</v>
      </c>
      <c r="CO271" s="22">
        <v>120.8365</v>
      </c>
      <c r="CP271" s="22">
        <v>120.2846</v>
      </c>
      <c r="CQ271" s="22">
        <v>120.40049999999999</v>
      </c>
      <c r="CR271" s="22">
        <v>120.254</v>
      </c>
      <c r="CS271" s="22">
        <v>119.4161</v>
      </c>
      <c r="CT271" s="22">
        <v>119.5069</v>
      </c>
      <c r="CU271" s="22">
        <v>119.63509999999999</v>
      </c>
      <c r="CV271" s="22">
        <v>119.7282</v>
      </c>
      <c r="CW271" s="22">
        <v>119.7462</v>
      </c>
      <c r="CX271" s="22">
        <v>119.66679999999999</v>
      </c>
      <c r="CY271" s="22">
        <v>119.7253</v>
      </c>
      <c r="CZ271" s="22">
        <v>119.7373</v>
      </c>
      <c r="DA271" s="22">
        <v>119.583</v>
      </c>
      <c r="DB271" s="22">
        <v>118.02379999999999</v>
      </c>
      <c r="DC271" s="22">
        <v>118.09180000000001</v>
      </c>
      <c r="DD271" s="22">
        <v>117.95</v>
      </c>
      <c r="DE271" s="22">
        <v>116.7651</v>
      </c>
      <c r="DF271" s="22">
        <v>116.92310000000001</v>
      </c>
      <c r="DG271" s="22">
        <v>116.85299999999999</v>
      </c>
      <c r="DH271" s="22">
        <v>115.5611</v>
      </c>
      <c r="DI271" s="22">
        <v>115.5736</v>
      </c>
      <c r="DJ271" s="22">
        <v>115.43040000000001</v>
      </c>
      <c r="DK271" s="22">
        <v>113.2071</v>
      </c>
      <c r="DL271" s="22">
        <v>112.90309999999999</v>
      </c>
      <c r="DM271" s="22">
        <v>113.1163</v>
      </c>
      <c r="DN271" s="22">
        <v>110.5335</v>
      </c>
      <c r="DO271" s="22">
        <v>110.61190000000001</v>
      </c>
      <c r="DP271" s="22">
        <v>110.45910000000001</v>
      </c>
      <c r="DQ271" s="22">
        <v>112.9635</v>
      </c>
      <c r="DR271" s="22">
        <v>113.1172</v>
      </c>
      <c r="DS271" s="22">
        <v>113.16249999999999</v>
      </c>
      <c r="DT271" s="22">
        <v>113.4507</v>
      </c>
      <c r="DU271" s="22">
        <v>113.5307</v>
      </c>
      <c r="DV271" s="22">
        <v>113.5425</v>
      </c>
      <c r="DW271" s="22">
        <v>114.1808</v>
      </c>
      <c r="DX271" s="22">
        <v>114.18040000000001</v>
      </c>
      <c r="DY271" s="22">
        <v>114.276</v>
      </c>
      <c r="DZ271" s="22">
        <v>115.0445</v>
      </c>
      <c r="EA271" s="22">
        <v>115.1905</v>
      </c>
      <c r="EB271" s="22">
        <v>115.1217</v>
      </c>
      <c r="EC271" s="22">
        <v>114.6371</v>
      </c>
      <c r="ED271" s="22">
        <v>114.7659</v>
      </c>
      <c r="EE271" s="22">
        <v>114.91160000000001</v>
      </c>
      <c r="EF271" s="22">
        <v>114.69799999999999</v>
      </c>
      <c r="EG271" s="22">
        <v>114.7551</v>
      </c>
      <c r="EH271" s="22">
        <v>114.7144</v>
      </c>
      <c r="EI271" s="22">
        <v>114.29349999999999</v>
      </c>
      <c r="EJ271" s="22">
        <v>114.2897</v>
      </c>
      <c r="EK271" s="22">
        <v>114.3263</v>
      </c>
      <c r="EL271" s="22">
        <v>113.9973</v>
      </c>
      <c r="EM271" s="22">
        <v>113.9992</v>
      </c>
      <c r="EN271" s="22">
        <v>113.932</v>
      </c>
      <c r="EO271" s="22">
        <v>113.5665</v>
      </c>
      <c r="EP271" s="22">
        <v>113.5963</v>
      </c>
      <c r="EQ271" s="22">
        <v>113.8288</v>
      </c>
      <c r="ER271" s="22">
        <v>114.1063</v>
      </c>
      <c r="ES271" s="22">
        <v>114.0596</v>
      </c>
      <c r="ET271" s="22">
        <v>114.1618</v>
      </c>
      <c r="EU271" s="22">
        <v>113.7878</v>
      </c>
      <c r="EV271" s="22">
        <v>113.6658</v>
      </c>
      <c r="EW271" s="22">
        <v>113.6219</v>
      </c>
      <c r="EX271" s="22">
        <v>111.916</v>
      </c>
      <c r="EY271" s="22">
        <v>111.8847</v>
      </c>
      <c r="EZ271" s="22">
        <v>111.7684</v>
      </c>
      <c r="FA271" s="22">
        <v>111.3446</v>
      </c>
      <c r="FB271" s="22">
        <v>111.23609999999999</v>
      </c>
      <c r="FC271" s="22">
        <v>111.04430000000001</v>
      </c>
      <c r="FD271" s="22">
        <v>109.149</v>
      </c>
      <c r="FE271" s="22">
        <v>109.1275</v>
      </c>
      <c r="FF271" s="22">
        <v>109.09869999999999</v>
      </c>
      <c r="FG271" s="22">
        <v>107.8466</v>
      </c>
      <c r="FH271" s="22">
        <v>107.8588</v>
      </c>
      <c r="FI271" s="22">
        <v>107.97880000000001</v>
      </c>
      <c r="FJ271" s="22">
        <v>108.4991</v>
      </c>
      <c r="FK271" s="22">
        <v>108.5119</v>
      </c>
      <c r="FL271" s="22">
        <v>108.4849</v>
      </c>
      <c r="FM271" s="22">
        <v>107.0806</v>
      </c>
      <c r="FN271" s="22">
        <v>107.00700000000001</v>
      </c>
      <c r="FO271" s="22">
        <v>107.1281</v>
      </c>
      <c r="FP271" s="22">
        <v>107.03660000000001</v>
      </c>
      <c r="FQ271" s="22">
        <v>107.111</v>
      </c>
      <c r="FR271" s="22">
        <v>107.21469999999999</v>
      </c>
      <c r="FS271" s="22">
        <v>107.04470000000001</v>
      </c>
      <c r="FT271" s="22">
        <v>106.9751</v>
      </c>
      <c r="FU271" s="22">
        <v>106.9873</v>
      </c>
      <c r="FV271" s="22">
        <v>106.6902</v>
      </c>
      <c r="FW271" s="22">
        <v>106.5701</v>
      </c>
      <c r="FX271" s="22">
        <v>106.54</v>
      </c>
      <c r="FY271" s="22">
        <v>106.18040000000001</v>
      </c>
      <c r="FZ271" s="22">
        <v>106.13079999999999</v>
      </c>
      <c r="GA271" s="22">
        <v>106.21729999999999</v>
      </c>
      <c r="GB271" s="22">
        <v>105.1537</v>
      </c>
      <c r="GC271" s="22">
        <v>105.2259</v>
      </c>
      <c r="GD271" s="22">
        <v>105.24460000000001</v>
      </c>
      <c r="GE271" s="22">
        <v>103.9157</v>
      </c>
      <c r="GF271" s="22">
        <v>104.095</v>
      </c>
      <c r="GG271" s="22">
        <v>104.1109</v>
      </c>
      <c r="GH271" s="22">
        <v>104.6272</v>
      </c>
      <c r="GI271" s="22">
        <v>104.79770000000001</v>
      </c>
      <c r="GJ271" s="22">
        <v>104.7167</v>
      </c>
      <c r="GK271" s="22">
        <v>106.2298</v>
      </c>
      <c r="GL271" s="22">
        <v>106.1832</v>
      </c>
      <c r="GM271" s="22">
        <v>106.22320000000001</v>
      </c>
      <c r="GN271" s="22">
        <v>104.59310000000001</v>
      </c>
      <c r="GO271" s="22">
        <v>104.7283</v>
      </c>
      <c r="GP271" s="22">
        <v>104.7349</v>
      </c>
      <c r="GQ271" s="22">
        <v>105.2993</v>
      </c>
      <c r="GR271" s="22">
        <v>105.2745</v>
      </c>
      <c r="GS271" s="22">
        <v>105.33759999999999</v>
      </c>
      <c r="GT271" s="22">
        <v>104.2034</v>
      </c>
      <c r="GU271" s="22">
        <v>104.23090000000001</v>
      </c>
      <c r="GV271" s="22">
        <v>104.2253</v>
      </c>
      <c r="GW271" s="22">
        <v>103.7473</v>
      </c>
      <c r="GX271" s="22">
        <v>103.7902</v>
      </c>
      <c r="GY271" s="22">
        <v>103.8653</v>
      </c>
      <c r="GZ271" s="22">
        <v>103.5966</v>
      </c>
      <c r="HA271" s="22">
        <v>103.57470000000001</v>
      </c>
      <c r="HB271" s="22">
        <v>103.5513</v>
      </c>
      <c r="HC271" s="22">
        <v>103.6125</v>
      </c>
      <c r="HD271" s="22">
        <v>103.5414</v>
      </c>
      <c r="HE271" s="22">
        <v>103.5839</v>
      </c>
      <c r="HF271" s="22">
        <v>102.5446</v>
      </c>
      <c r="HG271" s="22">
        <v>102.70820000000001</v>
      </c>
      <c r="HH271" s="22">
        <v>102.6347</v>
      </c>
      <c r="HI271" s="22">
        <v>102.1472</v>
      </c>
      <c r="HJ271" s="22">
        <v>102.0522</v>
      </c>
      <c r="HK271" s="22">
        <v>102.0361</v>
      </c>
      <c r="HL271" s="22">
        <v>101.0121</v>
      </c>
      <c r="HM271" s="22">
        <v>101.1155</v>
      </c>
      <c r="HN271" s="22">
        <v>101.1434</v>
      </c>
      <c r="HO271" s="22">
        <v>100.21550000000001</v>
      </c>
      <c r="HP271" s="22">
        <v>100.2783</v>
      </c>
      <c r="HQ271" s="22">
        <v>100.29300000000001</v>
      </c>
      <c r="HR271" s="22">
        <v>100.0849</v>
      </c>
      <c r="HS271" s="167">
        <v>100</v>
      </c>
      <c r="HT271" s="22">
        <v>99.979299999999995</v>
      </c>
      <c r="HU271" s="4">
        <v>98.815700000000007</v>
      </c>
      <c r="HV271" s="4">
        <v>98.993600000000001</v>
      </c>
      <c r="HW271" s="4">
        <v>99.119500000000002</v>
      </c>
      <c r="HX271" s="4">
        <v>99.660300000000007</v>
      </c>
      <c r="HY271" s="4">
        <v>99.669200000000004</v>
      </c>
      <c r="HZ271" s="4">
        <v>99.650099999999995</v>
      </c>
      <c r="IA271" s="4">
        <v>100.5859</v>
      </c>
      <c r="IB271" s="4">
        <v>100.6849</v>
      </c>
      <c r="IC271" s="4">
        <v>100.7094</v>
      </c>
      <c r="ID271" s="4">
        <v>100.37779999999999</v>
      </c>
      <c r="IE271" s="4">
        <v>100.41370000000001</v>
      </c>
      <c r="IF271" s="4">
        <v>100.4091</v>
      </c>
      <c r="IG271" s="4">
        <v>99.592399999999998</v>
      </c>
      <c r="IH271" s="4">
        <v>99.713099999999997</v>
      </c>
      <c r="II271" s="4">
        <v>99.816800000000001</v>
      </c>
      <c r="IJ271" s="28">
        <v>99.627399999999994</v>
      </c>
    </row>
    <row r="272" spans="1:244" s="94" customFormat="1" ht="11.1" customHeight="1" x14ac:dyDescent="0.2">
      <c r="A272" s="95" t="s">
        <v>2024</v>
      </c>
      <c r="B272"/>
      <c r="C272" t="s">
        <v>5715</v>
      </c>
      <c r="D272" s="44"/>
      <c r="E272" s="58"/>
      <c r="F272" s="56" t="str">
        <f>IF(LEFT($J$1,1)="1",VLOOKUP($A272,PPI_IPI_PGA_PGAI!$A:$E,2,FALSE),IF(LEFT($J$1,1)="2",VLOOKUP($A272,PPI_IPI_PGA_PGAI!$A:$E,3,FALSE),IF(LEFT($J$1,1)="3",VLOOKUP($A272,PPI_IPI_PGA_PGAI!$A:$E,4,FALSE),VLOOKUP($A272,PPI_IPI_PGA_PGAI!$A:$E,5,FALSE))))</f>
        <v xml:space="preserve"> Energie</v>
      </c>
      <c r="G272" s="59"/>
      <c r="H272" s="109"/>
      <c r="I272" s="59"/>
      <c r="J272" s="59"/>
      <c r="K272" s="35"/>
      <c r="L272" s="35"/>
      <c r="M272" s="35"/>
      <c r="N272" s="184"/>
      <c r="O272" s="182">
        <v>4.1181000000000001</v>
      </c>
      <c r="P272" s="22">
        <v>97.808300000000003</v>
      </c>
      <c r="Q272" s="22">
        <v>97.763300000000001</v>
      </c>
      <c r="R272" s="22">
        <v>98.312799999999996</v>
      </c>
      <c r="S272" s="22">
        <v>98.971500000000006</v>
      </c>
      <c r="T272" s="22">
        <v>99.120400000000004</v>
      </c>
      <c r="U272" s="22">
        <v>98.369900000000001</v>
      </c>
      <c r="V272" s="22">
        <v>97.383799999999994</v>
      </c>
      <c r="W272" s="22">
        <v>97.120800000000003</v>
      </c>
      <c r="X272" s="22">
        <v>97.362399999999994</v>
      </c>
      <c r="Y272" s="22">
        <v>96.847099999999998</v>
      </c>
      <c r="Z272" s="22">
        <v>98.075000000000003</v>
      </c>
      <c r="AA272" s="22">
        <v>98.073400000000007</v>
      </c>
      <c r="AB272" s="22">
        <v>99.697800000000001</v>
      </c>
      <c r="AC272" s="22">
        <v>99.475800000000007</v>
      </c>
      <c r="AD272" s="22">
        <v>98.853099999999998</v>
      </c>
      <c r="AE272" s="22">
        <v>100.9318</v>
      </c>
      <c r="AF272" s="22">
        <v>100.3914</v>
      </c>
      <c r="AG272" s="22">
        <v>103.0763</v>
      </c>
      <c r="AH272" s="22">
        <v>102.404</v>
      </c>
      <c r="AI272" s="22">
        <v>99.060299999999998</v>
      </c>
      <c r="AJ272" s="22">
        <v>97.733599999999996</v>
      </c>
      <c r="AK272" s="22">
        <v>98.953699999999998</v>
      </c>
      <c r="AL272" s="22">
        <v>100.2137</v>
      </c>
      <c r="AM272" s="22">
        <v>103.1193</v>
      </c>
      <c r="AN272" s="22">
        <v>101.2199</v>
      </c>
      <c r="AO272" s="22">
        <v>101.98099999999999</v>
      </c>
      <c r="AP272" s="22">
        <v>104.0532</v>
      </c>
      <c r="AQ272" s="22">
        <v>105.00449999999999</v>
      </c>
      <c r="AR272" s="22">
        <v>109.5586</v>
      </c>
      <c r="AS272" s="22">
        <v>109.93259999999999</v>
      </c>
      <c r="AT272" s="22">
        <v>106.7895</v>
      </c>
      <c r="AU272" s="22">
        <v>106.35080000000001</v>
      </c>
      <c r="AV272" s="22">
        <v>107.1649</v>
      </c>
      <c r="AW272" s="22">
        <v>108.05840000000001</v>
      </c>
      <c r="AX272" s="22">
        <v>107.8327</v>
      </c>
      <c r="AY272" s="22">
        <v>109.05710000000001</v>
      </c>
      <c r="AZ272" s="22">
        <v>109.9015</v>
      </c>
      <c r="BA272" s="22">
        <v>109.5599</v>
      </c>
      <c r="BB272" s="22">
        <v>110.4842</v>
      </c>
      <c r="BC272" s="22">
        <v>111.5406</v>
      </c>
      <c r="BD272" s="22">
        <v>108.9948</v>
      </c>
      <c r="BE272" s="22">
        <v>108.35429999999999</v>
      </c>
      <c r="BF272" s="22">
        <v>107.0472</v>
      </c>
      <c r="BG272" s="22">
        <v>107.61920000000001</v>
      </c>
      <c r="BH272" s="22">
        <v>106.2347</v>
      </c>
      <c r="BI272" s="22">
        <v>105.3176</v>
      </c>
      <c r="BJ272" s="22">
        <v>106.7193</v>
      </c>
      <c r="BK272" s="22">
        <v>108.0591</v>
      </c>
      <c r="BL272" s="22">
        <v>109.6914</v>
      </c>
      <c r="BM272" s="22">
        <v>109.5278</v>
      </c>
      <c r="BN272" s="22">
        <v>109.8895</v>
      </c>
      <c r="BO272" s="22">
        <v>109.78959999999999</v>
      </c>
      <c r="BP272" s="22">
        <v>110.01390000000001</v>
      </c>
      <c r="BQ272" s="22">
        <v>109.5561</v>
      </c>
      <c r="BR272" s="22">
        <v>113.4697</v>
      </c>
      <c r="BS272" s="22">
        <v>112.53149999999999</v>
      </c>
      <c r="BT272" s="22">
        <v>115.7983</v>
      </c>
      <c r="BU272" s="22">
        <v>112.96120000000001</v>
      </c>
      <c r="BV272" s="22">
        <v>115.35169999999999</v>
      </c>
      <c r="BW272" s="22">
        <v>115.3691</v>
      </c>
      <c r="BX272" s="22">
        <v>119.32089999999999</v>
      </c>
      <c r="BY272" s="22">
        <v>122.80029999999999</v>
      </c>
      <c r="BZ272" s="22">
        <v>124.9464</v>
      </c>
      <c r="CA272" s="22">
        <v>122.3466</v>
      </c>
      <c r="CB272" s="22">
        <v>121.6036</v>
      </c>
      <c r="CC272" s="22">
        <v>121.7788</v>
      </c>
      <c r="CD272" s="22">
        <v>115.18470000000001</v>
      </c>
      <c r="CE272" s="22">
        <v>110.3998</v>
      </c>
      <c r="CF272" s="22">
        <v>107.1387</v>
      </c>
      <c r="CG272" s="22">
        <v>106.614</v>
      </c>
      <c r="CH272" s="22">
        <v>104.5868</v>
      </c>
      <c r="CI272" s="22">
        <v>105.3116</v>
      </c>
      <c r="CJ272" s="22">
        <v>105.8279</v>
      </c>
      <c r="CK272" s="22">
        <v>108.5947</v>
      </c>
      <c r="CL272" s="22">
        <v>107.30240000000001</v>
      </c>
      <c r="CM272" s="22">
        <v>109.29430000000001</v>
      </c>
      <c r="CN272" s="22">
        <v>108.32389999999999</v>
      </c>
      <c r="CO272" s="22">
        <v>107.4205</v>
      </c>
      <c r="CP272" s="22">
        <v>108.5</v>
      </c>
      <c r="CQ272" s="22">
        <v>107.4068</v>
      </c>
      <c r="CR272" s="22">
        <v>110.8785</v>
      </c>
      <c r="CS272" s="22">
        <v>110.6996</v>
      </c>
      <c r="CT272" s="22">
        <v>112.31229999999999</v>
      </c>
      <c r="CU272" s="22">
        <v>114.1553</v>
      </c>
      <c r="CV272" s="22">
        <v>115.2551</v>
      </c>
      <c r="CW272" s="22">
        <v>113.2474</v>
      </c>
      <c r="CX272" s="22">
        <v>111.4144</v>
      </c>
      <c r="CY272" s="22">
        <v>112.3682</v>
      </c>
      <c r="CZ272" s="22">
        <v>110.6891</v>
      </c>
      <c r="DA272" s="22">
        <v>112.7692</v>
      </c>
      <c r="DB272" s="22">
        <v>113.7604</v>
      </c>
      <c r="DC272" s="22">
        <v>114.7449</v>
      </c>
      <c r="DD272" s="22">
        <v>115.38339999999999</v>
      </c>
      <c r="DE272" s="22">
        <v>117.7856</v>
      </c>
      <c r="DF272" s="22">
        <v>120.7539</v>
      </c>
      <c r="DG272" s="22">
        <v>124.1161</v>
      </c>
      <c r="DH272" s="22">
        <v>123.3211</v>
      </c>
      <c r="DI272" s="22">
        <v>120.3301</v>
      </c>
      <c r="DJ272" s="22">
        <v>118.36150000000001</v>
      </c>
      <c r="DK272" s="22">
        <v>117.0091</v>
      </c>
      <c r="DL272" s="22">
        <v>118.97410000000001</v>
      </c>
      <c r="DM272" s="22">
        <v>119.6033</v>
      </c>
      <c r="DN272" s="22">
        <v>120.2634</v>
      </c>
      <c r="DO272" s="22">
        <v>122.7251</v>
      </c>
      <c r="DP272" s="22">
        <v>121.9948</v>
      </c>
      <c r="DQ272" s="22">
        <v>123.5985</v>
      </c>
      <c r="DR272" s="22">
        <v>125.68940000000001</v>
      </c>
      <c r="DS272" s="22">
        <v>126.5127</v>
      </c>
      <c r="DT272" s="22">
        <v>125.0604</v>
      </c>
      <c r="DU272" s="22">
        <v>122.1481</v>
      </c>
      <c r="DV272" s="22">
        <v>121.1991</v>
      </c>
      <c r="DW272" s="22">
        <v>124.3049</v>
      </c>
      <c r="DX272" s="22">
        <v>126.765</v>
      </c>
      <c r="DY272" s="22">
        <v>125.8065</v>
      </c>
      <c r="DZ272" s="22">
        <v>122.4734</v>
      </c>
      <c r="EA272" s="22">
        <v>122.30459999999999</v>
      </c>
      <c r="EB272" s="22">
        <v>121.23820000000001</v>
      </c>
      <c r="EC272" s="22">
        <v>122.804</v>
      </c>
      <c r="ED272" s="22">
        <v>121.7012</v>
      </c>
      <c r="EE272" s="22">
        <v>121.8563</v>
      </c>
      <c r="EF272" s="22">
        <v>118.77670000000001</v>
      </c>
      <c r="EG272" s="22">
        <v>119.4087</v>
      </c>
      <c r="EH272" s="22">
        <v>119.7889</v>
      </c>
      <c r="EI272" s="22">
        <v>121.6798</v>
      </c>
      <c r="EJ272" s="22">
        <v>122.6653</v>
      </c>
      <c r="EK272" s="22">
        <v>120.10590000000001</v>
      </c>
      <c r="EL272" s="22">
        <v>120.2281</v>
      </c>
      <c r="EM272" s="22">
        <v>120.63249999999999</v>
      </c>
      <c r="EN272" s="22">
        <v>120.88979999999999</v>
      </c>
      <c r="EO272" s="22">
        <v>119.44710000000001</v>
      </c>
      <c r="EP272" s="22">
        <v>120.12269999999999</v>
      </c>
      <c r="EQ272" s="22">
        <v>120.08320000000001</v>
      </c>
      <c r="ER272" s="22">
        <v>119.9021</v>
      </c>
      <c r="ES272" s="22">
        <v>120.3541</v>
      </c>
      <c r="ET272" s="22">
        <v>121.1006</v>
      </c>
      <c r="EU272" s="22">
        <v>119.7754</v>
      </c>
      <c r="EV272" s="22">
        <v>119.88979999999999</v>
      </c>
      <c r="EW272" s="22">
        <v>118.6865</v>
      </c>
      <c r="EX272" s="22">
        <v>115.9808</v>
      </c>
      <c r="EY272" s="22">
        <v>111.35129999999999</v>
      </c>
      <c r="EZ272" s="22">
        <v>108.2706</v>
      </c>
      <c r="FA272" s="22">
        <v>105.3459</v>
      </c>
      <c r="FB272" s="22">
        <v>109.3216</v>
      </c>
      <c r="FC272" s="22">
        <v>107.3762</v>
      </c>
      <c r="FD272" s="22">
        <v>110.28919999999999</v>
      </c>
      <c r="FE272" s="22">
        <v>110.11060000000001</v>
      </c>
      <c r="FF272" s="22">
        <v>108.88209999999999</v>
      </c>
      <c r="FG272" s="22">
        <v>107.1561</v>
      </c>
      <c r="FH272" s="22">
        <v>106.2589</v>
      </c>
      <c r="FI272" s="22">
        <v>104.8454</v>
      </c>
      <c r="FJ272" s="22">
        <v>107.4944</v>
      </c>
      <c r="FK272" s="22">
        <v>102.46210000000001</v>
      </c>
      <c r="FL272" s="22">
        <v>100.5274</v>
      </c>
      <c r="FM272" s="22">
        <v>98.900599999999997</v>
      </c>
      <c r="FN272" s="22">
        <v>99.168999999999997</v>
      </c>
      <c r="FO272" s="22">
        <v>100.2296</v>
      </c>
      <c r="FP272" s="22">
        <v>101.81699999999999</v>
      </c>
      <c r="FQ272" s="22">
        <v>103.3959</v>
      </c>
      <c r="FR272" s="22">
        <v>102.6919</v>
      </c>
      <c r="FS272" s="22">
        <v>100.00700000000001</v>
      </c>
      <c r="FT272" s="22">
        <v>101.9466</v>
      </c>
      <c r="FU272" s="22">
        <v>102.7283</v>
      </c>
      <c r="FV272" s="22">
        <v>103.6798</v>
      </c>
      <c r="FW272" s="22">
        <v>103.4954</v>
      </c>
      <c r="FX272" s="22">
        <v>106.1165</v>
      </c>
      <c r="FY272" s="22">
        <v>104.012</v>
      </c>
      <c r="FZ272" s="22">
        <v>103.6645</v>
      </c>
      <c r="GA272" s="22">
        <v>103.1276</v>
      </c>
      <c r="GB272" s="22">
        <v>102.1421</v>
      </c>
      <c r="GC272" s="22">
        <v>102.179</v>
      </c>
      <c r="GD272" s="22">
        <v>101.7972</v>
      </c>
      <c r="GE272" s="22">
        <v>103.1221</v>
      </c>
      <c r="GF272" s="22">
        <v>104.6236</v>
      </c>
      <c r="GG272" s="22">
        <v>104.3754</v>
      </c>
      <c r="GH272" s="22">
        <v>106.2762</v>
      </c>
      <c r="GI272" s="22">
        <v>105.65900000000001</v>
      </c>
      <c r="GJ272" s="22">
        <v>108.6409</v>
      </c>
      <c r="GK272" s="22">
        <v>108.1382</v>
      </c>
      <c r="GL272" s="22">
        <v>106.81829999999999</v>
      </c>
      <c r="GM272" s="22">
        <v>108.7349</v>
      </c>
      <c r="GN272" s="22">
        <v>110.592</v>
      </c>
      <c r="GO272" s="22">
        <v>111.3861</v>
      </c>
      <c r="GP272" s="22">
        <v>111.905</v>
      </c>
      <c r="GQ272" s="22">
        <v>112.04040000000001</v>
      </c>
      <c r="GR272" s="22">
        <v>113.1588</v>
      </c>
      <c r="GS272" s="22">
        <v>116.96469999999999</v>
      </c>
      <c r="GT272" s="22">
        <v>118.74339999999999</v>
      </c>
      <c r="GU272" s="22">
        <v>115.1425</v>
      </c>
      <c r="GV272" s="22">
        <v>108.61</v>
      </c>
      <c r="GW272" s="22">
        <v>110.1481</v>
      </c>
      <c r="GX272" s="22">
        <v>112.4545</v>
      </c>
      <c r="GY272" s="22">
        <v>111.949</v>
      </c>
      <c r="GZ272" s="22">
        <v>113.98139999999999</v>
      </c>
      <c r="HA272" s="22">
        <v>110.7984</v>
      </c>
      <c r="HB272" s="22">
        <v>111.9537</v>
      </c>
      <c r="HC272" s="22">
        <v>111.0652</v>
      </c>
      <c r="HD272" s="22">
        <v>110.2535</v>
      </c>
      <c r="HE272" s="22">
        <v>110.59780000000001</v>
      </c>
      <c r="HF272" s="22">
        <v>109.81789999999999</v>
      </c>
      <c r="HG272" s="22">
        <v>109.39960000000001</v>
      </c>
      <c r="HH272" s="22">
        <v>110.0663</v>
      </c>
      <c r="HI272" s="22">
        <v>105.6737</v>
      </c>
      <c r="HJ272" s="22">
        <v>103.5813</v>
      </c>
      <c r="HK272" s="22">
        <v>97.358400000000003</v>
      </c>
      <c r="HL272" s="22">
        <v>97.158100000000005</v>
      </c>
      <c r="HM272" s="22">
        <v>99.546599999999998</v>
      </c>
      <c r="HN272" s="22">
        <v>100.2915</v>
      </c>
      <c r="HO272" s="22">
        <v>99.7346</v>
      </c>
      <c r="HP272" s="22">
        <v>99.724500000000006</v>
      </c>
      <c r="HQ272" s="22">
        <v>98.896000000000001</v>
      </c>
      <c r="HR272" s="22">
        <v>97.004900000000006</v>
      </c>
      <c r="HS272" s="167">
        <v>100</v>
      </c>
      <c r="HT272" s="22">
        <v>100.6681</v>
      </c>
      <c r="HU272" s="4">
        <v>101.95569999999999</v>
      </c>
      <c r="HV272" s="4">
        <v>105.2265</v>
      </c>
      <c r="HW272" s="4">
        <v>104.92870000000001</v>
      </c>
      <c r="HX272" s="4">
        <v>105.8672</v>
      </c>
      <c r="HY272" s="4">
        <v>106.40860000000001</v>
      </c>
      <c r="HZ272" s="4">
        <v>108.3262</v>
      </c>
      <c r="IA272" s="4">
        <v>107.99160000000001</v>
      </c>
      <c r="IB272" s="4">
        <v>108.35939999999999</v>
      </c>
      <c r="IC272" s="4">
        <v>112.5851</v>
      </c>
      <c r="ID272" s="4">
        <v>115.2085</v>
      </c>
      <c r="IE272" s="4">
        <v>112.9294</v>
      </c>
      <c r="IF272" s="4">
        <v>118.1417</v>
      </c>
      <c r="IG272" s="4">
        <v>123.044</v>
      </c>
      <c r="IH272" s="4">
        <v>130.6857</v>
      </c>
      <c r="II272" s="4">
        <v>134.52019999999999</v>
      </c>
      <c r="IJ272" s="28">
        <v>138.19909999999999</v>
      </c>
    </row>
    <row r="273" spans="1:244" s="94" customFormat="1" ht="11.1" customHeight="1" x14ac:dyDescent="0.2">
      <c r="A273" s="95" t="s">
        <v>2025</v>
      </c>
      <c r="B273"/>
      <c r="C273" t="s">
        <v>5704</v>
      </c>
      <c r="D273" s="44"/>
      <c r="E273" s="58"/>
      <c r="F273" s="56" t="str">
        <f>IF(LEFT($J$1,1)="1",VLOOKUP($A273,PPI_IPI_PGA_PGAI!$A:$E,2,FALSE),IF(LEFT($J$1,1)="2",VLOOKUP($A273,PPI_IPI_PGA_PGAI!$A:$E,3,FALSE),IF(LEFT($J$1,1)="3",VLOOKUP($A273,PPI_IPI_PGA_PGAI!$A:$E,4,FALSE),VLOOKUP($A273,PPI_IPI_PGA_PGAI!$A:$E,5,FALSE))))</f>
        <v xml:space="preserve"> Abwasserentsorgung, Recycling</v>
      </c>
      <c r="G273" s="59"/>
      <c r="H273" s="109"/>
      <c r="I273" s="59"/>
      <c r="J273" s="59"/>
      <c r="K273" s="35"/>
      <c r="L273" s="35"/>
      <c r="M273" s="35"/>
      <c r="N273" s="184"/>
      <c r="O273" s="182">
        <v>1.2031000000000001</v>
      </c>
      <c r="P273" s="22">
        <v>91.275199999999998</v>
      </c>
      <c r="Q273" s="22">
        <v>81.186199999999999</v>
      </c>
      <c r="R273" s="22">
        <v>72.982399999999998</v>
      </c>
      <c r="S273" s="22">
        <v>74.795699999999997</v>
      </c>
      <c r="T273" s="22">
        <v>91.215599999999995</v>
      </c>
      <c r="U273" s="22">
        <v>91.647999999999996</v>
      </c>
      <c r="V273" s="22">
        <v>92.0214</v>
      </c>
      <c r="W273" s="22">
        <v>94.280900000000003</v>
      </c>
      <c r="X273" s="22">
        <v>109.024</v>
      </c>
      <c r="Y273" s="22">
        <v>125.33759999999999</v>
      </c>
      <c r="Z273" s="22">
        <v>153.34110000000001</v>
      </c>
      <c r="AA273" s="22">
        <v>152.51169999999999</v>
      </c>
      <c r="AB273" s="22">
        <v>138.01509999999999</v>
      </c>
      <c r="AC273" s="22">
        <v>112.1948</v>
      </c>
      <c r="AD273" s="22">
        <v>120.5527</v>
      </c>
      <c r="AE273" s="22">
        <v>159.8852</v>
      </c>
      <c r="AF273" s="22">
        <v>175.35579999999999</v>
      </c>
      <c r="AG273" s="22">
        <v>196.60730000000001</v>
      </c>
      <c r="AH273" s="22">
        <v>194.78790000000001</v>
      </c>
      <c r="AI273" s="22">
        <v>153.5624</v>
      </c>
      <c r="AJ273" s="22">
        <v>142.92910000000001</v>
      </c>
      <c r="AK273" s="22">
        <v>140.58240000000001</v>
      </c>
      <c r="AL273" s="22">
        <v>133.727</v>
      </c>
      <c r="AM273" s="22">
        <v>112.1985</v>
      </c>
      <c r="AN273" s="22">
        <v>85.207400000000007</v>
      </c>
      <c r="AO273" s="22">
        <v>67.903000000000006</v>
      </c>
      <c r="AP273" s="22">
        <v>89.949299999999994</v>
      </c>
      <c r="AQ273" s="22">
        <v>132.43270000000001</v>
      </c>
      <c r="AR273" s="22">
        <v>148.26400000000001</v>
      </c>
      <c r="AS273" s="22">
        <v>129.29089999999999</v>
      </c>
      <c r="AT273" s="22">
        <v>126.84050000000001</v>
      </c>
      <c r="AU273" s="22">
        <v>123.4691</v>
      </c>
      <c r="AV273" s="22">
        <v>122.4541</v>
      </c>
      <c r="AW273" s="22">
        <v>121.7775</v>
      </c>
      <c r="AX273" s="22">
        <v>138.27600000000001</v>
      </c>
      <c r="AY273" s="22">
        <v>141.7216</v>
      </c>
      <c r="AZ273" s="22">
        <v>145.8657</v>
      </c>
      <c r="BA273" s="22">
        <v>158.13509999999999</v>
      </c>
      <c r="BB273" s="22">
        <v>161.06950000000001</v>
      </c>
      <c r="BC273" s="22">
        <v>158.20189999999999</v>
      </c>
      <c r="BD273" s="22">
        <v>148.23599999999999</v>
      </c>
      <c r="BE273" s="22">
        <v>144.68469999999999</v>
      </c>
      <c r="BF273" s="22">
        <v>156.23050000000001</v>
      </c>
      <c r="BG273" s="22">
        <v>158.685</v>
      </c>
      <c r="BH273" s="22">
        <v>158.75829999999999</v>
      </c>
      <c r="BI273" s="22">
        <v>177.1465</v>
      </c>
      <c r="BJ273" s="22">
        <v>185.5779</v>
      </c>
      <c r="BK273" s="22">
        <v>186.56870000000001</v>
      </c>
      <c r="BL273" s="22">
        <v>181.11320000000001</v>
      </c>
      <c r="BM273" s="22">
        <v>184.44069999999999</v>
      </c>
      <c r="BN273" s="22">
        <v>186.64269999999999</v>
      </c>
      <c r="BO273" s="22">
        <v>180.56479999999999</v>
      </c>
      <c r="BP273" s="22">
        <v>177.2063</v>
      </c>
      <c r="BQ273" s="22">
        <v>177.50299999999999</v>
      </c>
      <c r="BR273" s="22">
        <v>175.93860000000001</v>
      </c>
      <c r="BS273" s="22">
        <v>176.00319999999999</v>
      </c>
      <c r="BT273" s="22">
        <v>207.92570000000001</v>
      </c>
      <c r="BU273" s="22">
        <v>214.05760000000001</v>
      </c>
      <c r="BV273" s="22">
        <v>212.4118</v>
      </c>
      <c r="BW273" s="22">
        <v>269.1354</v>
      </c>
      <c r="BX273" s="22">
        <v>348.64670000000001</v>
      </c>
      <c r="BY273" s="22">
        <v>363.55459999999999</v>
      </c>
      <c r="BZ273" s="22">
        <v>345.3947</v>
      </c>
      <c r="CA273" s="22">
        <v>285.1456</v>
      </c>
      <c r="CB273" s="22">
        <v>195.14359999999999</v>
      </c>
      <c r="CC273" s="22">
        <v>165.71019999999999</v>
      </c>
      <c r="CD273" s="22">
        <v>102.1922</v>
      </c>
      <c r="CE273" s="22">
        <v>136.70660000000001</v>
      </c>
      <c r="CF273" s="22">
        <v>162.70189999999999</v>
      </c>
      <c r="CG273" s="22">
        <v>113.7234</v>
      </c>
      <c r="CH273" s="22">
        <v>87.8048</v>
      </c>
      <c r="CI273" s="22">
        <v>87.556399999999996</v>
      </c>
      <c r="CJ273" s="22">
        <v>111.33920000000001</v>
      </c>
      <c r="CK273" s="22">
        <v>91.487399999999994</v>
      </c>
      <c r="CL273" s="22">
        <v>91.691800000000001</v>
      </c>
      <c r="CM273" s="22">
        <v>119.7997</v>
      </c>
      <c r="CN273" s="22">
        <v>144.0282</v>
      </c>
      <c r="CO273" s="22">
        <v>124.97799999999999</v>
      </c>
      <c r="CP273" s="22">
        <v>110.7077</v>
      </c>
      <c r="CQ273" s="22">
        <v>130.50720000000001</v>
      </c>
      <c r="CR273" s="22">
        <v>148.96010000000001</v>
      </c>
      <c r="CS273" s="22">
        <v>156.30369999999999</v>
      </c>
      <c r="CT273" s="22">
        <v>182.97470000000001</v>
      </c>
      <c r="CU273" s="22">
        <v>236.17359999999999</v>
      </c>
      <c r="CV273" s="22">
        <v>230.65039999999999</v>
      </c>
      <c r="CW273" s="22">
        <v>201.69380000000001</v>
      </c>
      <c r="CX273" s="22">
        <v>166.3783</v>
      </c>
      <c r="CY273" s="22">
        <v>182.0145</v>
      </c>
      <c r="CZ273" s="22">
        <v>197.79</v>
      </c>
      <c r="DA273" s="22">
        <v>174.13579999999999</v>
      </c>
      <c r="DB273" s="22">
        <v>178.4006</v>
      </c>
      <c r="DC273" s="22">
        <v>198.9614</v>
      </c>
      <c r="DD273" s="22">
        <v>221.43809999999999</v>
      </c>
      <c r="DE273" s="22">
        <v>215.80709999999999</v>
      </c>
      <c r="DF273" s="22">
        <v>218.2518</v>
      </c>
      <c r="DG273" s="22">
        <v>210.33279999999999</v>
      </c>
      <c r="DH273" s="22">
        <v>207.7388</v>
      </c>
      <c r="DI273" s="22">
        <v>207.81960000000001</v>
      </c>
      <c r="DJ273" s="22">
        <v>202.64320000000001</v>
      </c>
      <c r="DK273" s="22">
        <v>189.57859999999999</v>
      </c>
      <c r="DL273" s="22">
        <v>194.90260000000001</v>
      </c>
      <c r="DM273" s="22">
        <v>189.81280000000001</v>
      </c>
      <c r="DN273" s="22">
        <v>178.87979999999999</v>
      </c>
      <c r="DO273" s="22">
        <v>182.50149999999999</v>
      </c>
      <c r="DP273" s="22">
        <v>196.67400000000001</v>
      </c>
      <c r="DQ273" s="22">
        <v>181.26499999999999</v>
      </c>
      <c r="DR273" s="22">
        <v>187.21539999999999</v>
      </c>
      <c r="DS273" s="22">
        <v>186.77180000000001</v>
      </c>
      <c r="DT273" s="22">
        <v>184.16659999999999</v>
      </c>
      <c r="DU273" s="22">
        <v>169.0145</v>
      </c>
      <c r="DV273" s="22">
        <v>158.2722</v>
      </c>
      <c r="DW273" s="22">
        <v>164.23820000000001</v>
      </c>
      <c r="DX273" s="22">
        <v>165.05609999999999</v>
      </c>
      <c r="DY273" s="22">
        <v>154.12469999999999</v>
      </c>
      <c r="DZ273" s="22">
        <v>160.45580000000001</v>
      </c>
      <c r="EA273" s="22">
        <v>165.56970000000001</v>
      </c>
      <c r="EB273" s="22">
        <v>167.3108</v>
      </c>
      <c r="EC273" s="22">
        <v>165.72730000000001</v>
      </c>
      <c r="ED273" s="22">
        <v>165.6583</v>
      </c>
      <c r="EE273" s="22">
        <v>165.55930000000001</v>
      </c>
      <c r="EF273" s="22">
        <v>162.304</v>
      </c>
      <c r="EG273" s="22">
        <v>147.0941</v>
      </c>
      <c r="EH273" s="22">
        <v>145.9742</v>
      </c>
      <c r="EI273" s="22">
        <v>153.1574</v>
      </c>
      <c r="EJ273" s="22">
        <v>156.4665</v>
      </c>
      <c r="EK273" s="22">
        <v>150.30699999999999</v>
      </c>
      <c r="EL273" s="22">
        <v>155.07210000000001</v>
      </c>
      <c r="EM273" s="22">
        <v>155.0908</v>
      </c>
      <c r="EN273" s="22">
        <v>157.55099999999999</v>
      </c>
      <c r="EO273" s="22">
        <v>153.4118</v>
      </c>
      <c r="EP273" s="22">
        <v>146.2921</v>
      </c>
      <c r="EQ273" s="22">
        <v>154.5445</v>
      </c>
      <c r="ER273" s="22">
        <v>154.1138</v>
      </c>
      <c r="ES273" s="22">
        <v>151.2944</v>
      </c>
      <c r="ET273" s="22">
        <v>151.1677</v>
      </c>
      <c r="EU273" s="22">
        <v>151.7783</v>
      </c>
      <c r="EV273" s="22">
        <v>156.4024</v>
      </c>
      <c r="EW273" s="22">
        <v>149.67930000000001</v>
      </c>
      <c r="EX273" s="22">
        <v>141.28530000000001</v>
      </c>
      <c r="EY273" s="22">
        <v>141.0812</v>
      </c>
      <c r="EZ273" s="22">
        <v>142.26300000000001</v>
      </c>
      <c r="FA273" s="22">
        <v>118.3254</v>
      </c>
      <c r="FB273" s="22">
        <v>118.28149999999999</v>
      </c>
      <c r="FC273" s="22">
        <v>123.98180000000001</v>
      </c>
      <c r="FD273" s="22">
        <v>130.02250000000001</v>
      </c>
      <c r="FE273" s="22">
        <v>130.1524</v>
      </c>
      <c r="FF273" s="22">
        <v>124.60039999999999</v>
      </c>
      <c r="FG273" s="22">
        <v>117.92740000000001</v>
      </c>
      <c r="FH273" s="22">
        <v>117.6831</v>
      </c>
      <c r="FI273" s="22">
        <v>99.620400000000004</v>
      </c>
      <c r="FJ273" s="22">
        <v>99.300899999999999</v>
      </c>
      <c r="FK273" s="22">
        <v>101.985</v>
      </c>
      <c r="FL273" s="22">
        <v>99.337800000000001</v>
      </c>
      <c r="FM273" s="22">
        <v>97.989800000000002</v>
      </c>
      <c r="FN273" s="22">
        <v>106.3646</v>
      </c>
      <c r="FO273" s="22">
        <v>115.35550000000001</v>
      </c>
      <c r="FP273" s="22">
        <v>148.92339999999999</v>
      </c>
      <c r="FQ273" s="22">
        <v>120.6024</v>
      </c>
      <c r="FR273" s="22">
        <v>117.13630000000001</v>
      </c>
      <c r="FS273" s="22">
        <v>115.3454</v>
      </c>
      <c r="FT273" s="22">
        <v>119.29600000000001</v>
      </c>
      <c r="FU273" s="22">
        <v>110.4181</v>
      </c>
      <c r="FV273" s="22">
        <v>128.786</v>
      </c>
      <c r="FW273" s="22">
        <v>132.56739999999999</v>
      </c>
      <c r="FX273" s="22">
        <v>145.11500000000001</v>
      </c>
      <c r="FY273" s="22">
        <v>132.27959999999999</v>
      </c>
      <c r="FZ273" s="22">
        <v>148.2765</v>
      </c>
      <c r="GA273" s="22">
        <v>144.91980000000001</v>
      </c>
      <c r="GB273" s="22">
        <v>147.52379999999999</v>
      </c>
      <c r="GC273" s="22">
        <v>140.22839999999999</v>
      </c>
      <c r="GD273" s="22">
        <v>143.63919999999999</v>
      </c>
      <c r="GE273" s="22">
        <v>151.33349999999999</v>
      </c>
      <c r="GF273" s="22">
        <v>163.33699999999999</v>
      </c>
      <c r="GG273" s="22">
        <v>151.49289999999999</v>
      </c>
      <c r="GH273" s="22">
        <v>158.98230000000001</v>
      </c>
      <c r="GI273" s="22">
        <v>162.52269999999999</v>
      </c>
      <c r="GJ273" s="22">
        <v>167.5059</v>
      </c>
      <c r="GK273" s="22">
        <v>155.12739999999999</v>
      </c>
      <c r="GL273" s="22">
        <v>163.16550000000001</v>
      </c>
      <c r="GM273" s="22">
        <v>160.35749999999999</v>
      </c>
      <c r="GN273" s="22">
        <v>162.52090000000001</v>
      </c>
      <c r="GO273" s="22">
        <v>162.4579</v>
      </c>
      <c r="GP273" s="22">
        <v>161.55879999999999</v>
      </c>
      <c r="GQ273" s="22">
        <v>151.8647</v>
      </c>
      <c r="GR273" s="22">
        <v>130.35159999999999</v>
      </c>
      <c r="GS273" s="22">
        <v>121.4224</v>
      </c>
      <c r="GT273" s="22">
        <v>120.63720000000001</v>
      </c>
      <c r="GU273" s="22">
        <v>120.5706</v>
      </c>
      <c r="GV273" s="22">
        <v>113.7882</v>
      </c>
      <c r="GW273" s="22">
        <v>113.0783</v>
      </c>
      <c r="GX273" s="22">
        <v>114.8473</v>
      </c>
      <c r="GY273" s="22">
        <v>114.86109999999999</v>
      </c>
      <c r="GZ273" s="22">
        <v>111.69750000000001</v>
      </c>
      <c r="HA273" s="22">
        <v>109.8784</v>
      </c>
      <c r="HB273" s="22">
        <v>105.04430000000001</v>
      </c>
      <c r="HC273" s="22">
        <v>100.7668</v>
      </c>
      <c r="HD273" s="22">
        <v>90.241799999999998</v>
      </c>
      <c r="HE273" s="22">
        <v>82.181700000000006</v>
      </c>
      <c r="HF273" s="22">
        <v>86.979799999999997</v>
      </c>
      <c r="HG273" s="22">
        <v>94.023899999999998</v>
      </c>
      <c r="HH273" s="22">
        <v>99.944800000000001</v>
      </c>
      <c r="HI273" s="22">
        <v>84.173400000000001</v>
      </c>
      <c r="HJ273" s="22">
        <v>90.073999999999998</v>
      </c>
      <c r="HK273" s="22">
        <v>81.336699999999993</v>
      </c>
      <c r="HL273" s="22">
        <v>85.428200000000004</v>
      </c>
      <c r="HM273" s="22">
        <v>83.504099999999994</v>
      </c>
      <c r="HN273" s="22">
        <v>77.645099999999999</v>
      </c>
      <c r="HO273" s="22">
        <v>78.023899999999998</v>
      </c>
      <c r="HP273" s="22">
        <v>83.717100000000002</v>
      </c>
      <c r="HQ273" s="22">
        <v>83.842600000000004</v>
      </c>
      <c r="HR273" s="22">
        <v>90.840500000000006</v>
      </c>
      <c r="HS273" s="167">
        <v>100</v>
      </c>
      <c r="HT273" s="22">
        <v>111.8289</v>
      </c>
      <c r="HU273" s="4">
        <v>110.22369999999999</v>
      </c>
      <c r="HV273" s="4">
        <v>115.3322</v>
      </c>
      <c r="HW273" s="4">
        <v>114.1073</v>
      </c>
      <c r="HX273" s="4">
        <v>118.0307</v>
      </c>
      <c r="HY273" s="4">
        <v>126.21259999999999</v>
      </c>
      <c r="HZ273" s="4">
        <v>127.2775</v>
      </c>
      <c r="IA273" s="4">
        <v>124.2129</v>
      </c>
      <c r="IB273" s="4">
        <v>117.6354</v>
      </c>
      <c r="IC273" s="4">
        <v>111.83499999999999</v>
      </c>
      <c r="ID273" s="4">
        <v>114.72969999999999</v>
      </c>
      <c r="IE273" s="4">
        <v>114.9868</v>
      </c>
      <c r="IF273" s="4">
        <v>114.2619</v>
      </c>
      <c r="IG273" s="4">
        <v>117.09229999999999</v>
      </c>
      <c r="IH273" s="4">
        <v>128.04050000000001</v>
      </c>
      <c r="II273" s="4">
        <v>133.51089999999999</v>
      </c>
      <c r="IJ273" s="28">
        <v>123.54559999999999</v>
      </c>
    </row>
    <row r="274" spans="1:244" s="94" customFormat="1" ht="11.1" customHeight="1" x14ac:dyDescent="0.2">
      <c r="A274" s="95"/>
      <c r="B274" s="96"/>
      <c r="C274" s="12"/>
      <c r="D274" s="44"/>
      <c r="E274" s="58"/>
      <c r="F274" s="56"/>
      <c r="G274" s="59"/>
      <c r="H274" s="109"/>
      <c r="I274" s="59"/>
      <c r="J274" s="59"/>
      <c r="K274" s="35"/>
      <c r="L274" s="35"/>
      <c r="M274" s="35"/>
      <c r="N274" s="184"/>
      <c r="O274" s="18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c r="DS274" s="22"/>
      <c r="DT274" s="22"/>
      <c r="DU274" s="22"/>
      <c r="DV274" s="22"/>
      <c r="DW274" s="22"/>
      <c r="DX274" s="22"/>
      <c r="DY274" s="22"/>
      <c r="DZ274" s="22"/>
      <c r="EA274" s="22"/>
      <c r="EB274" s="22"/>
      <c r="EC274" s="22"/>
      <c r="ED274" s="22"/>
      <c r="EE274" s="22"/>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167"/>
      <c r="HT274" s="22"/>
      <c r="HU274" s="4"/>
      <c r="HV274" s="4"/>
      <c r="HW274" s="4"/>
      <c r="HX274" s="4"/>
      <c r="HY274" s="4"/>
      <c r="HZ274" s="4"/>
      <c r="IA274" s="4"/>
      <c r="IB274" s="4"/>
      <c r="IC274" s="4"/>
      <c r="ID274" s="4"/>
      <c r="IE274" s="4"/>
      <c r="IF274" s="4"/>
      <c r="IG274" s="4"/>
      <c r="IH274" s="4"/>
      <c r="II274" s="4"/>
      <c r="IJ274" s="28"/>
    </row>
    <row r="275" spans="1:244" s="94" customFormat="1" ht="11.1" customHeight="1" x14ac:dyDescent="0.2">
      <c r="A275" s="92" t="s">
        <v>3778</v>
      </c>
      <c r="B275" s="93"/>
      <c r="C275" s="126"/>
      <c r="D275" s="60"/>
      <c r="E275" s="61"/>
      <c r="F275" s="62" t="str">
        <f>IF(LEFT($J$1,1)="1",VLOOKUP($A275,PPI_IPI_PGA_PGAI!$A:$E,2,FALSE),IF(LEFT($J$1,1)="2",VLOOKUP($A275,PPI_IPI_PGA_PGAI!$A:$E,3,FALSE),IF(LEFT($J$1,1)="3",VLOOKUP($A275,PPI_IPI_PGA_PGAI!$A:$E,4,FALSE),VLOOKUP($A275,PPI_IPI_PGA_PGAI!$A:$E,5,FALSE))))</f>
        <v>Sondergliederungen</v>
      </c>
      <c r="G275" s="62"/>
      <c r="H275" s="110"/>
      <c r="I275" s="62"/>
      <c r="J275" s="62"/>
      <c r="K275" s="43"/>
      <c r="L275" s="43"/>
      <c r="M275" s="43"/>
      <c r="N275" s="183"/>
      <c r="O275" s="18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c r="BK275" s="151"/>
      <c r="BL275" s="151"/>
      <c r="BM275" s="151"/>
      <c r="BN275" s="151"/>
      <c r="BO275" s="151"/>
      <c r="BP275" s="151"/>
      <c r="BQ275" s="151"/>
      <c r="BR275" s="151"/>
      <c r="BS275" s="151"/>
      <c r="BT275" s="151"/>
      <c r="BU275" s="151"/>
      <c r="BV275" s="151"/>
      <c r="BW275" s="151"/>
      <c r="BX275" s="151"/>
      <c r="BY275" s="151"/>
      <c r="BZ275" s="151"/>
      <c r="CA275" s="151"/>
      <c r="CB275" s="151"/>
      <c r="CC275" s="151"/>
      <c r="CD275" s="151"/>
      <c r="CE275" s="151"/>
      <c r="CF275" s="151"/>
      <c r="CG275" s="151"/>
      <c r="CH275" s="151"/>
      <c r="CI275" s="151"/>
      <c r="CJ275" s="151"/>
      <c r="CK275" s="151"/>
      <c r="CL275" s="151"/>
      <c r="CM275" s="151"/>
      <c r="CN275" s="151"/>
      <c r="CO275" s="151"/>
      <c r="CP275" s="151"/>
      <c r="CQ275" s="151"/>
      <c r="CR275" s="151"/>
      <c r="CS275" s="151"/>
      <c r="CT275" s="151"/>
      <c r="CU275" s="151"/>
      <c r="CV275" s="151"/>
      <c r="CW275" s="151"/>
      <c r="CX275" s="151"/>
      <c r="CY275" s="151"/>
      <c r="CZ275" s="151"/>
      <c r="DA275" s="151"/>
      <c r="DB275" s="151"/>
      <c r="DC275" s="151"/>
      <c r="DD275" s="151"/>
      <c r="DE275" s="151"/>
      <c r="DF275" s="151"/>
      <c r="DG275" s="151"/>
      <c r="DH275" s="151"/>
      <c r="DI275" s="151"/>
      <c r="DJ275" s="151"/>
      <c r="DK275" s="151"/>
      <c r="DL275" s="151"/>
      <c r="DM275" s="151"/>
      <c r="DN275" s="151"/>
      <c r="DO275" s="151"/>
      <c r="DP275" s="151"/>
      <c r="DQ275" s="151"/>
      <c r="DR275" s="151"/>
      <c r="DS275" s="151"/>
      <c r="DT275" s="151"/>
      <c r="DU275" s="151"/>
      <c r="DV275" s="151"/>
      <c r="DW275" s="151"/>
      <c r="DX275" s="151"/>
      <c r="DY275" s="151"/>
      <c r="DZ275" s="151"/>
      <c r="EA275" s="151"/>
      <c r="EB275" s="151"/>
      <c r="EC275" s="151"/>
      <c r="ED275" s="151"/>
      <c r="EE275" s="151"/>
      <c r="EF275" s="151"/>
      <c r="EG275" s="151"/>
      <c r="EH275" s="151"/>
      <c r="EI275" s="151"/>
      <c r="EJ275" s="151"/>
      <c r="EK275" s="151"/>
      <c r="EL275" s="151"/>
      <c r="EM275" s="151"/>
      <c r="EN275" s="151"/>
      <c r="EO275" s="151"/>
      <c r="EP275" s="151"/>
      <c r="EQ275" s="151"/>
      <c r="ER275" s="151"/>
      <c r="ES275" s="151"/>
      <c r="ET275" s="151"/>
      <c r="EU275" s="151"/>
      <c r="EV275" s="151"/>
      <c r="EW275" s="151"/>
      <c r="EX275" s="151"/>
      <c r="EY275" s="151"/>
      <c r="EZ275" s="151"/>
      <c r="FA275" s="151"/>
      <c r="FB275" s="151"/>
      <c r="FC275" s="151"/>
      <c r="FD275" s="151"/>
      <c r="FE275" s="151"/>
      <c r="FF275" s="151"/>
      <c r="FG275" s="151"/>
      <c r="FH275" s="151"/>
      <c r="FI275" s="151"/>
      <c r="FJ275" s="151"/>
      <c r="FK275" s="151"/>
      <c r="FL275" s="151"/>
      <c r="FM275" s="151"/>
      <c r="FN275" s="151"/>
      <c r="FO275" s="151"/>
      <c r="FP275" s="151"/>
      <c r="FQ275" s="151"/>
      <c r="FR275" s="151"/>
      <c r="FS275" s="151"/>
      <c r="FT275" s="151"/>
      <c r="FU275" s="151"/>
      <c r="FV275" s="151"/>
      <c r="FW275" s="151"/>
      <c r="FX275" s="151"/>
      <c r="FY275" s="151"/>
      <c r="FZ275" s="151"/>
      <c r="GA275" s="151"/>
      <c r="GB275" s="151"/>
      <c r="GC275" s="151"/>
      <c r="GD275" s="151"/>
      <c r="GE275" s="151"/>
      <c r="GF275" s="151"/>
      <c r="GG275" s="151"/>
      <c r="GH275" s="151"/>
      <c r="GI275" s="151"/>
      <c r="GJ275" s="151"/>
      <c r="GK275" s="151"/>
      <c r="GL275" s="151"/>
      <c r="GM275" s="151"/>
      <c r="GN275" s="151"/>
      <c r="GO275" s="151"/>
      <c r="GP275" s="151"/>
      <c r="GQ275" s="151"/>
      <c r="GR275" s="151"/>
      <c r="GS275" s="151"/>
      <c r="GT275" s="151"/>
      <c r="GU275" s="151"/>
      <c r="GV275" s="151"/>
      <c r="GW275" s="151"/>
      <c r="GX275" s="151"/>
      <c r="GY275" s="151"/>
      <c r="GZ275" s="151"/>
      <c r="HA275" s="151"/>
      <c r="HB275" s="151"/>
      <c r="HC275" s="151"/>
      <c r="HD275" s="151"/>
      <c r="HE275" s="151"/>
      <c r="HF275" s="151"/>
      <c r="HG275" s="151"/>
      <c r="HH275" s="151"/>
      <c r="HI275" s="151"/>
      <c r="HJ275" s="151"/>
      <c r="HK275" s="151"/>
      <c r="HL275" s="151"/>
      <c r="HM275" s="151"/>
      <c r="HN275" s="151"/>
      <c r="HO275" s="151"/>
      <c r="HP275" s="151"/>
      <c r="HQ275" s="151"/>
      <c r="HR275" s="151"/>
      <c r="HS275" s="168"/>
      <c r="HT275" s="151"/>
      <c r="HU275" s="204"/>
      <c r="HV275" s="204"/>
      <c r="HW275" s="204"/>
      <c r="HX275" s="204"/>
      <c r="HY275" s="204"/>
      <c r="HZ275" s="204"/>
      <c r="IA275" s="204"/>
      <c r="IB275" s="204"/>
      <c r="IC275" s="204"/>
      <c r="ID275" s="204"/>
      <c r="IE275" s="204"/>
      <c r="IF275" s="204"/>
      <c r="IG275" s="204"/>
      <c r="IH275" s="204"/>
      <c r="II275" s="204"/>
      <c r="IJ275" s="208"/>
    </row>
    <row r="276" spans="1:244" s="13" customFormat="1" ht="11.1" customHeight="1" x14ac:dyDescent="0.2">
      <c r="A276" s="95" t="s">
        <v>2096</v>
      </c>
      <c r="B276"/>
      <c r="C276" t="s">
        <v>5716</v>
      </c>
      <c r="D276" s="63"/>
      <c r="E276" s="47"/>
      <c r="F276" s="34" t="str">
        <f>IF(LEFT($J$1,1)="1",VLOOKUP($A276,PPI_IPI_PGA_PGAI!$A:$E,2,FALSE),IF(LEFT($J$1,1)="2",VLOOKUP($A276,PPI_IPI_PGA_PGAI!$A:$E,3,FALSE),IF(LEFT($J$1,1)="3",VLOOKUP($A276,PPI_IPI_PGA_PGAI!$A:$E,4,FALSE),VLOOKUP($A276,PPI_IPI_PGA_PGAI!$A:$E,5,FALSE))))</f>
        <v xml:space="preserve"> Kerninflation 2)</v>
      </c>
      <c r="G276" s="34"/>
      <c r="H276" s="34"/>
      <c r="I276" s="34"/>
      <c r="J276" s="34"/>
      <c r="K276" s="34"/>
      <c r="L276" s="34"/>
      <c r="M276" s="34"/>
      <c r="N276" s="185"/>
      <c r="O276" s="182">
        <v>90.4465</v>
      </c>
      <c r="P276" s="22">
        <v>102.6266</v>
      </c>
      <c r="Q276" s="22">
        <v>102.6067</v>
      </c>
      <c r="R276" s="22">
        <v>102.61709999999999</v>
      </c>
      <c r="S276" s="22">
        <v>102.49299999999999</v>
      </c>
      <c r="T276" s="22">
        <v>102.4894</v>
      </c>
      <c r="U276" s="22">
        <v>102.4811</v>
      </c>
      <c r="V276" s="22">
        <v>102.4777</v>
      </c>
      <c r="W276" s="22">
        <v>102.48439999999999</v>
      </c>
      <c r="X276" s="22">
        <v>102.5035</v>
      </c>
      <c r="Y276" s="22">
        <v>102.3494</v>
      </c>
      <c r="Z276" s="22">
        <v>102.42359999999999</v>
      </c>
      <c r="AA276" s="22">
        <v>102.8108</v>
      </c>
      <c r="AB276" s="22">
        <v>102.9765</v>
      </c>
      <c r="AC276" s="22">
        <v>102.9469</v>
      </c>
      <c r="AD276" s="22">
        <v>102.9469</v>
      </c>
      <c r="AE276" s="22">
        <v>102.7585</v>
      </c>
      <c r="AF276" s="22">
        <v>102.7576</v>
      </c>
      <c r="AG276" s="22">
        <v>102.9136</v>
      </c>
      <c r="AH276" s="22">
        <v>103.2075</v>
      </c>
      <c r="AI276" s="22">
        <v>103.04859999999999</v>
      </c>
      <c r="AJ276" s="22">
        <v>102.9944</v>
      </c>
      <c r="AK276" s="22">
        <v>103.0314</v>
      </c>
      <c r="AL276" s="22">
        <v>103.0352</v>
      </c>
      <c r="AM276" s="22">
        <v>103.3394</v>
      </c>
      <c r="AN276" s="22">
        <v>103.36190000000001</v>
      </c>
      <c r="AO276" s="22">
        <v>103.3724</v>
      </c>
      <c r="AP276" s="22">
        <v>103.33629999999999</v>
      </c>
      <c r="AQ276" s="22">
        <v>103.25360000000001</v>
      </c>
      <c r="AR276" s="22">
        <v>103.282</v>
      </c>
      <c r="AS276" s="22">
        <v>103.4453</v>
      </c>
      <c r="AT276" s="22">
        <v>103.8237</v>
      </c>
      <c r="AU276" s="22">
        <v>103.8746</v>
      </c>
      <c r="AV276" s="22">
        <v>103.8689</v>
      </c>
      <c r="AW276" s="22">
        <v>103.9622</v>
      </c>
      <c r="AX276" s="22">
        <v>104.01130000000001</v>
      </c>
      <c r="AY276" s="22">
        <v>104.45189999999999</v>
      </c>
      <c r="AZ276" s="22">
        <v>104.6165</v>
      </c>
      <c r="BA276" s="22">
        <v>104.6536</v>
      </c>
      <c r="BB276" s="22">
        <v>104.7103</v>
      </c>
      <c r="BC276" s="22">
        <v>104.8373</v>
      </c>
      <c r="BD276" s="22">
        <v>104.871</v>
      </c>
      <c r="BE276" s="22">
        <v>105.1477</v>
      </c>
      <c r="BF276" s="22">
        <v>105.2367</v>
      </c>
      <c r="BG276" s="22">
        <v>105.2319</v>
      </c>
      <c r="BH276" s="22">
        <v>105.17619999999999</v>
      </c>
      <c r="BI276" s="22">
        <v>105.5184</v>
      </c>
      <c r="BJ276" s="22">
        <v>105.56870000000001</v>
      </c>
      <c r="BK276" s="22">
        <v>106.1341</v>
      </c>
      <c r="BL276" s="22">
        <v>106.9273</v>
      </c>
      <c r="BM276" s="22">
        <v>107.0352</v>
      </c>
      <c r="BN276" s="22">
        <v>107.0022</v>
      </c>
      <c r="BO276" s="22">
        <v>107.3843</v>
      </c>
      <c r="BP276" s="22">
        <v>107.34439999999999</v>
      </c>
      <c r="BQ276" s="22">
        <v>107.4076</v>
      </c>
      <c r="BR276" s="22">
        <v>107.3985</v>
      </c>
      <c r="BS276" s="22">
        <v>107.413</v>
      </c>
      <c r="BT276" s="22">
        <v>107.7343</v>
      </c>
      <c r="BU276" s="22">
        <v>108.1558</v>
      </c>
      <c r="BV276" s="22">
        <v>108.2756</v>
      </c>
      <c r="BW276" s="22">
        <v>108.97490000000001</v>
      </c>
      <c r="BX276" s="22">
        <v>109.5308</v>
      </c>
      <c r="BY276" s="22">
        <v>109.70740000000001</v>
      </c>
      <c r="BZ276" s="22">
        <v>109.89360000000001</v>
      </c>
      <c r="CA276" s="22">
        <v>109.4778</v>
      </c>
      <c r="CB276" s="22">
        <v>109.4169</v>
      </c>
      <c r="CC276" s="22">
        <v>109.5872</v>
      </c>
      <c r="CD276" s="22">
        <v>110.24</v>
      </c>
      <c r="CE276" s="22">
        <v>110.1725</v>
      </c>
      <c r="CF276" s="22">
        <v>110.1754</v>
      </c>
      <c r="CG276" s="22">
        <v>110.027</v>
      </c>
      <c r="CH276" s="22">
        <v>110.0395</v>
      </c>
      <c r="CI276" s="22">
        <v>109.9843</v>
      </c>
      <c r="CJ276" s="22">
        <v>109.70440000000001</v>
      </c>
      <c r="CK276" s="22">
        <v>109.66240000000001</v>
      </c>
      <c r="CL276" s="22">
        <v>109.57729999999999</v>
      </c>
      <c r="CM276" s="22">
        <v>109.2486</v>
      </c>
      <c r="CN276" s="22">
        <v>109.2938</v>
      </c>
      <c r="CO276" s="22">
        <v>109.0474</v>
      </c>
      <c r="CP276" s="22">
        <v>108.9892</v>
      </c>
      <c r="CQ276" s="22">
        <v>108.9957</v>
      </c>
      <c r="CR276" s="22">
        <v>109.00700000000001</v>
      </c>
      <c r="CS276" s="22">
        <v>108.8248</v>
      </c>
      <c r="CT276" s="22">
        <v>108.81480000000001</v>
      </c>
      <c r="CU276" s="22">
        <v>108.78830000000001</v>
      </c>
      <c r="CV276" s="22">
        <v>108.92400000000001</v>
      </c>
      <c r="CW276" s="22">
        <v>108.8702</v>
      </c>
      <c r="CX276" s="22">
        <v>108.79859999999999</v>
      </c>
      <c r="CY276" s="22">
        <v>108.7274</v>
      </c>
      <c r="CZ276" s="22">
        <v>108.747</v>
      </c>
      <c r="DA276" s="22">
        <v>108.5915</v>
      </c>
      <c r="DB276" s="22">
        <v>107.95359999999999</v>
      </c>
      <c r="DC276" s="22">
        <v>108.0241</v>
      </c>
      <c r="DD276" s="22">
        <v>108.0104</v>
      </c>
      <c r="DE276" s="22">
        <v>107.7985</v>
      </c>
      <c r="DF276" s="22">
        <v>107.8467</v>
      </c>
      <c r="DG276" s="22">
        <v>107.8314</v>
      </c>
      <c r="DH276" s="22">
        <v>107.4055</v>
      </c>
      <c r="DI276" s="22">
        <v>107.3655</v>
      </c>
      <c r="DJ276" s="22">
        <v>107.1152</v>
      </c>
      <c r="DK276" s="22">
        <v>106.26900000000001</v>
      </c>
      <c r="DL276" s="22">
        <v>106.17529999999999</v>
      </c>
      <c r="DM276" s="22">
        <v>106.01439999999999</v>
      </c>
      <c r="DN276" s="22">
        <v>105.10809999999999</v>
      </c>
      <c r="DO276" s="22">
        <v>105.1905</v>
      </c>
      <c r="DP276" s="22">
        <v>105.22020000000001</v>
      </c>
      <c r="DQ276" s="22">
        <v>106.1005</v>
      </c>
      <c r="DR276" s="22">
        <v>106.14870000000001</v>
      </c>
      <c r="DS276" s="22">
        <v>105.9105</v>
      </c>
      <c r="DT276" s="22">
        <v>106.1318</v>
      </c>
      <c r="DU276" s="22">
        <v>106.1114</v>
      </c>
      <c r="DV276" s="22">
        <v>106.13209999999999</v>
      </c>
      <c r="DW276" s="22">
        <v>106.3326</v>
      </c>
      <c r="DX276" s="22">
        <v>106.3318</v>
      </c>
      <c r="DY276" s="22">
        <v>106.32599999999999</v>
      </c>
      <c r="DZ276" s="22">
        <v>106.6405</v>
      </c>
      <c r="EA276" s="22">
        <v>106.6591</v>
      </c>
      <c r="EB276" s="22">
        <v>106.57769999999999</v>
      </c>
      <c r="EC276" s="22">
        <v>106.4273</v>
      </c>
      <c r="ED276" s="22">
        <v>106.4273</v>
      </c>
      <c r="EE276" s="22">
        <v>106.7094</v>
      </c>
      <c r="EF276" s="22">
        <v>106.57470000000001</v>
      </c>
      <c r="EG276" s="22">
        <v>106.593</v>
      </c>
      <c r="EH276" s="22">
        <v>106.51139999999999</v>
      </c>
      <c r="EI276" s="22">
        <v>106.4195</v>
      </c>
      <c r="EJ276" s="22">
        <v>106.4191</v>
      </c>
      <c r="EK276" s="22">
        <v>106.288</v>
      </c>
      <c r="EL276" s="22">
        <v>106.25539999999999</v>
      </c>
      <c r="EM276" s="22">
        <v>106.2668</v>
      </c>
      <c r="EN276" s="22">
        <v>106.31229999999999</v>
      </c>
      <c r="EO276" s="22">
        <v>106.09520000000001</v>
      </c>
      <c r="EP276" s="22">
        <v>106.0787</v>
      </c>
      <c r="EQ276" s="22">
        <v>105.8339</v>
      </c>
      <c r="ER276" s="22">
        <v>105.9273</v>
      </c>
      <c r="ES276" s="22">
        <v>105.9088</v>
      </c>
      <c r="ET276" s="22">
        <v>105.7449</v>
      </c>
      <c r="EU276" s="22">
        <v>105.6056</v>
      </c>
      <c r="EV276" s="22">
        <v>105.55670000000001</v>
      </c>
      <c r="EW276" s="22">
        <v>105.6896</v>
      </c>
      <c r="EX276" s="22">
        <v>105.1246</v>
      </c>
      <c r="EY276" s="22">
        <v>105.1263</v>
      </c>
      <c r="EZ276" s="22">
        <v>105.29259999999999</v>
      </c>
      <c r="FA276" s="22">
        <v>104.8133</v>
      </c>
      <c r="FB276" s="22">
        <v>104.7334</v>
      </c>
      <c r="FC276" s="22">
        <v>103.002</v>
      </c>
      <c r="FD276" s="22">
        <v>102.0194</v>
      </c>
      <c r="FE276" s="22">
        <v>101.9772</v>
      </c>
      <c r="FF276" s="22">
        <v>101.7508</v>
      </c>
      <c r="FG276" s="22">
        <v>101.2437</v>
      </c>
      <c r="FH276" s="22">
        <v>101.2756</v>
      </c>
      <c r="FI276" s="22">
        <v>101.68129999999999</v>
      </c>
      <c r="FJ276" s="22">
        <v>101.86109999999999</v>
      </c>
      <c r="FK276" s="22">
        <v>101.8086</v>
      </c>
      <c r="FL276" s="22">
        <v>101.807</v>
      </c>
      <c r="FM276" s="22">
        <v>101.375</v>
      </c>
      <c r="FN276" s="22">
        <v>101.3516</v>
      </c>
      <c r="FO276" s="22">
        <v>101.37439999999999</v>
      </c>
      <c r="FP276" s="22">
        <v>101.3194</v>
      </c>
      <c r="FQ276" s="22">
        <v>101.34739999999999</v>
      </c>
      <c r="FR276" s="22">
        <v>101.26819999999999</v>
      </c>
      <c r="FS276" s="22">
        <v>101.244</v>
      </c>
      <c r="FT276" s="22">
        <v>101.2487</v>
      </c>
      <c r="FU276" s="22">
        <v>101.233</v>
      </c>
      <c r="FV276" s="22">
        <v>101.1144</v>
      </c>
      <c r="FW276" s="22">
        <v>101.0817</v>
      </c>
      <c r="FX276" s="22">
        <v>101.1014</v>
      </c>
      <c r="FY276" s="22">
        <v>100.93089999999999</v>
      </c>
      <c r="FZ276" s="22">
        <v>100.9243</v>
      </c>
      <c r="GA276" s="22">
        <v>100.8004</v>
      </c>
      <c r="GB276" s="22">
        <v>100.411</v>
      </c>
      <c r="GC276" s="22">
        <v>100.3201</v>
      </c>
      <c r="GD276" s="22">
        <v>100.235</v>
      </c>
      <c r="GE276" s="22">
        <v>99.998900000000006</v>
      </c>
      <c r="GF276" s="22">
        <v>100.1216</v>
      </c>
      <c r="GG276" s="22">
        <v>100.43819999999999</v>
      </c>
      <c r="GH276" s="22">
        <v>100.7531</v>
      </c>
      <c r="GI276" s="22">
        <v>100.84690000000001</v>
      </c>
      <c r="GJ276" s="22">
        <v>101.0325</v>
      </c>
      <c r="GK276" s="22">
        <v>101.63209999999999</v>
      </c>
      <c r="GL276" s="22">
        <v>101.6091</v>
      </c>
      <c r="GM276" s="22">
        <v>101.8135</v>
      </c>
      <c r="GN276" s="22">
        <v>101.3582</v>
      </c>
      <c r="GO276" s="22">
        <v>101.48439999999999</v>
      </c>
      <c r="GP276" s="22">
        <v>101.658</v>
      </c>
      <c r="GQ276" s="22">
        <v>101.9213</v>
      </c>
      <c r="GR276" s="22">
        <v>101.9123</v>
      </c>
      <c r="GS276" s="22">
        <v>101.8237</v>
      </c>
      <c r="GT276" s="22">
        <v>101.419</v>
      </c>
      <c r="GU276" s="22">
        <v>101.46259999999999</v>
      </c>
      <c r="GV276" s="22">
        <v>101.4997</v>
      </c>
      <c r="GW276" s="22">
        <v>101.35299999999999</v>
      </c>
      <c r="GX276" s="22">
        <v>101.37130000000001</v>
      </c>
      <c r="GY276" s="22">
        <v>101.5262</v>
      </c>
      <c r="GZ276" s="22">
        <v>101.4928</v>
      </c>
      <c r="HA276" s="22">
        <v>101.4753</v>
      </c>
      <c r="HB276" s="22">
        <v>101.42749999999999</v>
      </c>
      <c r="HC276" s="22">
        <v>101.44459999999999</v>
      </c>
      <c r="HD276" s="22">
        <v>101.4307</v>
      </c>
      <c r="HE276" s="22">
        <v>101.3246</v>
      </c>
      <c r="HF276" s="22">
        <v>100.92310000000001</v>
      </c>
      <c r="HG276" s="22">
        <v>100.9675</v>
      </c>
      <c r="HH276" s="22">
        <v>100.9892</v>
      </c>
      <c r="HI276" s="22">
        <v>100.7401</v>
      </c>
      <c r="HJ276" s="22">
        <v>100.673</v>
      </c>
      <c r="HK276" s="22">
        <v>100.5427</v>
      </c>
      <c r="HL276" s="22">
        <v>100.11799999999999</v>
      </c>
      <c r="HM276" s="22">
        <v>100.1324</v>
      </c>
      <c r="HN276" s="22">
        <v>100.1408</v>
      </c>
      <c r="HO276" s="22">
        <v>99.8429</v>
      </c>
      <c r="HP276" s="22">
        <v>99.8416</v>
      </c>
      <c r="HQ276" s="22">
        <v>100.03489999999999</v>
      </c>
      <c r="HR276" s="22">
        <v>99.952399999999997</v>
      </c>
      <c r="HS276" s="167">
        <v>100</v>
      </c>
      <c r="HT276" s="22">
        <v>99.996799999999993</v>
      </c>
      <c r="HU276" s="4">
        <v>99.607299999999995</v>
      </c>
      <c r="HV276" s="4">
        <v>99.660600000000002</v>
      </c>
      <c r="HW276" s="4">
        <v>100.2025</v>
      </c>
      <c r="HX276" s="4">
        <v>100.5996</v>
      </c>
      <c r="HY276" s="4">
        <v>100.63760000000001</v>
      </c>
      <c r="HZ276" s="4">
        <v>100.8446</v>
      </c>
      <c r="IA276" s="4">
        <v>101.4512</v>
      </c>
      <c r="IB276" s="4">
        <v>101.5009</v>
      </c>
      <c r="IC276" s="4">
        <v>101.8372</v>
      </c>
      <c r="ID276" s="4">
        <v>101.7848</v>
      </c>
      <c r="IE276" s="4">
        <v>101.91419999999999</v>
      </c>
      <c r="IF276" s="4">
        <v>102.2043</v>
      </c>
      <c r="IG276" s="4">
        <v>102.0013</v>
      </c>
      <c r="IH276" s="4">
        <v>102.0882</v>
      </c>
      <c r="II276" s="4">
        <v>102.7419</v>
      </c>
      <c r="IJ276" s="28">
        <v>103.0744</v>
      </c>
    </row>
    <row r="277" spans="1:244" s="1" customFormat="1" ht="6" customHeight="1" x14ac:dyDescent="0.2">
      <c r="A277" s="107"/>
      <c r="D277" s="64"/>
      <c r="E277" s="63"/>
      <c r="F277" s="63"/>
      <c r="G277" s="63"/>
      <c r="H277" s="63"/>
      <c r="I277" s="63"/>
      <c r="J277" s="63"/>
      <c r="K277" s="34"/>
      <c r="L277" s="34"/>
      <c r="M277" s="34"/>
      <c r="N277" s="34"/>
      <c r="O277" s="5"/>
      <c r="P277" s="6"/>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4"/>
      <c r="HH277" s="4"/>
      <c r="HI277" s="4"/>
      <c r="HJ277" s="4"/>
      <c r="HK277" s="4"/>
      <c r="HL277" s="4"/>
      <c r="HM277" s="4"/>
      <c r="HN277" s="4"/>
      <c r="HO277" s="4"/>
      <c r="HP277" s="4"/>
      <c r="HQ277" s="4"/>
      <c r="HR277" s="4"/>
      <c r="HS277" s="169"/>
      <c r="HT277" s="4"/>
      <c r="HU277" s="4"/>
      <c r="HV277" s="4"/>
      <c r="HW277" s="4"/>
      <c r="HX277" s="4"/>
      <c r="HY277" s="4"/>
      <c r="HZ277" s="4"/>
      <c r="IA277" s="4"/>
      <c r="IB277" s="4"/>
      <c r="IC277" s="4"/>
      <c r="ID277" s="4"/>
      <c r="IE277" s="4"/>
      <c r="IF277" s="4"/>
      <c r="IG277" s="4"/>
      <c r="IH277" s="4"/>
      <c r="II277" s="4"/>
      <c r="IJ277" s="4"/>
    </row>
    <row r="278" spans="1:244" s="13" customFormat="1" ht="11.1" customHeight="1" x14ac:dyDescent="0.2">
      <c r="A278" s="95"/>
      <c r="B278" s="1"/>
      <c r="C278" s="1"/>
      <c r="D278" s="63"/>
      <c r="E278" s="34"/>
      <c r="F278" s="34"/>
      <c r="G278" s="34"/>
      <c r="H278" s="34"/>
      <c r="I278" s="34"/>
      <c r="J278" s="34"/>
      <c r="K278" s="34"/>
      <c r="L278" s="34"/>
      <c r="M278" s="34"/>
      <c r="N278" s="34"/>
      <c r="O278" s="1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169"/>
      <c r="HT278" s="4"/>
      <c r="HU278" s="4"/>
      <c r="HV278" s="4"/>
      <c r="HW278" s="4"/>
      <c r="HX278" s="4"/>
      <c r="HY278" s="4"/>
      <c r="HZ278" s="4"/>
      <c r="IA278" s="4"/>
      <c r="IB278" s="4"/>
      <c r="IC278" s="4"/>
      <c r="ID278" s="4"/>
      <c r="IE278" s="4"/>
      <c r="IF278" s="4"/>
      <c r="IG278" s="4"/>
      <c r="IH278" s="4"/>
      <c r="II278" s="4"/>
      <c r="IJ278" s="4"/>
    </row>
    <row r="279" spans="1:244" s="13" customFormat="1" ht="11.1" customHeight="1" x14ac:dyDescent="0.2">
      <c r="A279" s="95" t="s">
        <v>2122</v>
      </c>
      <c r="D279" s="65" t="str">
        <f>IF(LEFT($J$1,1)="1",VLOOKUP($A279,PPI_IPI_PGA_PGAI!$A:$E,2,FALSE),IF(LEFT($J$1,1)="2",VLOOKUP($A279,PPI_IPI_PGA_PGAI!$A:$E,3,FALSE),IF(LEFT($J$1,1)="3",VLOOKUP($A279,PPI_IPI_PGA_PGAI!$A:$E,4,FALSE),VLOOKUP($A279,PPI_IPI_PGA_PGAI!$A:$E,5,FALSE))))</f>
        <v>1) Gewichtung des Produzenten- und Importpreisindexes auf der Basis Dezember 2020 = 100.</v>
      </c>
      <c r="E279" s="66"/>
      <c r="F279" s="66"/>
      <c r="G279" s="66"/>
      <c r="H279" s="66"/>
      <c r="I279" s="66"/>
      <c r="J279" s="66"/>
      <c r="K279" s="66"/>
      <c r="L279" s="66"/>
      <c r="M279" s="66"/>
      <c r="N279" s="66"/>
      <c r="O279" s="16"/>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c r="HG279" s="4"/>
      <c r="HH279" s="4"/>
      <c r="HI279" s="4"/>
      <c r="HJ279" s="4"/>
      <c r="HK279" s="4"/>
      <c r="HL279" s="4"/>
      <c r="HM279" s="4"/>
      <c r="HN279" s="4"/>
      <c r="HO279" s="4"/>
      <c r="HP279" s="4"/>
      <c r="HQ279" s="4"/>
      <c r="HR279" s="4"/>
      <c r="HS279" s="169"/>
      <c r="HT279" s="4"/>
      <c r="HU279" s="4"/>
      <c r="HV279" s="4"/>
      <c r="HW279" s="4"/>
      <c r="HX279" s="4"/>
      <c r="HY279" s="4"/>
      <c r="HZ279" s="4"/>
      <c r="IA279" s="4"/>
      <c r="IB279" s="4"/>
      <c r="IC279" s="4"/>
      <c r="ID279" s="4"/>
      <c r="IE279" s="4"/>
      <c r="IF279" s="4"/>
      <c r="IG279" s="4"/>
      <c r="IH279" s="4"/>
      <c r="II279" s="4"/>
      <c r="IJ279" s="4"/>
    </row>
    <row r="280" spans="1:244" s="13" customFormat="1" ht="11.1" customHeight="1" x14ac:dyDescent="0.2">
      <c r="A280" s="95" t="s">
        <v>2123</v>
      </c>
      <c r="D280" s="65"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66"/>
      <c r="F280" s="66"/>
      <c r="G280" s="66"/>
      <c r="H280" s="66"/>
      <c r="I280" s="66"/>
      <c r="J280" s="66"/>
      <c r="K280" s="66"/>
      <c r="L280" s="66"/>
      <c r="M280" s="66"/>
      <c r="N280" s="66"/>
      <c r="O280" s="16"/>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c r="HG280" s="4"/>
      <c r="HH280" s="4"/>
      <c r="HI280" s="4"/>
      <c r="HJ280" s="4"/>
      <c r="HK280" s="4"/>
      <c r="HL280" s="4"/>
      <c r="HM280" s="4"/>
      <c r="HN280" s="4"/>
      <c r="HO280" s="4"/>
      <c r="HP280" s="4"/>
      <c r="HQ280" s="4"/>
      <c r="HR280" s="4"/>
      <c r="HS280" s="169"/>
      <c r="HT280" s="4"/>
      <c r="HU280" s="4"/>
      <c r="HV280" s="4"/>
      <c r="HW280" s="4"/>
      <c r="HX280" s="4"/>
      <c r="HY280" s="4"/>
      <c r="HZ280" s="4"/>
      <c r="IA280" s="4"/>
      <c r="IB280" s="4"/>
      <c r="IC280" s="4"/>
      <c r="ID280" s="4"/>
      <c r="IE280" s="4"/>
      <c r="IF280" s="4"/>
      <c r="IG280" s="4"/>
      <c r="IH280" s="4"/>
      <c r="II280" s="4"/>
      <c r="IJ280" s="4"/>
    </row>
    <row r="281" spans="1:244" s="13" customFormat="1" ht="11.1" customHeight="1" x14ac:dyDescent="0.2">
      <c r="A281" s="95" t="s">
        <v>2124</v>
      </c>
      <c r="D281" s="65" t="str">
        <f>IF(LEFT($J$1,1)="1",VLOOKUP($A281,PPI_IPI_PGA_PGAI!$A:$E,2,FALSE),IF(LEFT($J$1,1)="2",VLOOKUP($A281,PPI_IPI_PGA_PGAI!$A:$E,3,FALSE),IF(LEFT($J$1,1)="3",VLOOKUP($A281,PPI_IPI_PGA_PGAI!$A:$E,4,FALSE),VLOOKUP($A281,PPI_IPI_PGA_PGAI!$A:$E,5,FALSE))))</f>
        <v>3) Bis Dezember 2010 inkl. Tabaksteuer.</v>
      </c>
      <c r="E281" s="66"/>
      <c r="F281" s="66"/>
      <c r="G281" s="66"/>
      <c r="H281" s="66"/>
      <c r="I281" s="66"/>
      <c r="J281" s="66"/>
      <c r="K281" s="66"/>
      <c r="L281" s="66"/>
      <c r="M281" s="66"/>
      <c r="N281" s="66"/>
      <c r="O281" s="16"/>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c r="HG281" s="4"/>
      <c r="HH281" s="4"/>
      <c r="HI281" s="4"/>
      <c r="HJ281" s="4"/>
      <c r="HK281" s="4"/>
      <c r="HL281" s="4"/>
      <c r="HM281" s="4"/>
      <c r="HN281" s="4"/>
      <c r="HO281" s="4"/>
      <c r="HP281" s="4"/>
      <c r="HQ281" s="4"/>
      <c r="HR281" s="4"/>
      <c r="HS281" s="169"/>
      <c r="HT281" s="4"/>
      <c r="HU281" s="4"/>
      <c r="HV281" s="4"/>
      <c r="HW281" s="4"/>
      <c r="HX281" s="4"/>
      <c r="HY281" s="4"/>
      <c r="HZ281" s="4"/>
      <c r="IA281" s="4"/>
      <c r="IB281" s="4"/>
      <c r="IC281" s="4"/>
      <c r="ID281" s="4"/>
      <c r="IE281" s="4"/>
      <c r="IF281" s="4"/>
      <c r="IG281" s="4"/>
      <c r="IH281" s="4"/>
      <c r="II281" s="4"/>
      <c r="IJ281" s="4"/>
    </row>
    <row r="282" spans="1:244" s="13" customFormat="1" ht="6" customHeight="1" x14ac:dyDescent="0.2">
      <c r="D282" s="64"/>
      <c r="E282" s="34"/>
      <c r="F282" s="34"/>
      <c r="G282" s="34"/>
      <c r="H282" s="34"/>
      <c r="I282" s="34"/>
      <c r="J282" s="34"/>
      <c r="K282" s="34"/>
      <c r="L282" s="34"/>
      <c r="M282" s="34"/>
      <c r="N282" s="34"/>
      <c r="O282" s="20"/>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2"/>
      <c r="FM282" s="22"/>
      <c r="FN282" s="22"/>
      <c r="FO282" s="22"/>
      <c r="FP282" s="22"/>
      <c r="FQ282" s="22"/>
      <c r="FR282" s="22"/>
      <c r="FS282" s="22"/>
      <c r="FT282" s="22"/>
      <c r="FU282" s="22"/>
      <c r="FV282" s="22"/>
      <c r="FW282" s="22"/>
      <c r="FX282" s="22"/>
      <c r="FY282" s="22"/>
      <c r="FZ282" s="22"/>
      <c r="GA282" s="22"/>
      <c r="GB282" s="22"/>
      <c r="GC282" s="22"/>
      <c r="GD282" s="22"/>
      <c r="GE282" s="22"/>
      <c r="GF282" s="22"/>
      <c r="GG282" s="22"/>
      <c r="GH282" s="22"/>
      <c r="GI282" s="22"/>
      <c r="GJ282" s="22"/>
      <c r="GK282" s="22"/>
      <c r="GL282" s="22"/>
      <c r="GM282" s="22"/>
      <c r="GN282" s="22"/>
      <c r="GO282" s="22"/>
      <c r="GP282" s="22"/>
      <c r="GQ282" s="22"/>
      <c r="GR282" s="22"/>
      <c r="GS282" s="22"/>
      <c r="GT282" s="22"/>
      <c r="GU282" s="22"/>
      <c r="GV282" s="22"/>
      <c r="GW282" s="22"/>
      <c r="GX282" s="22"/>
      <c r="GY282" s="22"/>
      <c r="GZ282" s="22"/>
      <c r="HA282" s="22"/>
      <c r="HB282" s="22"/>
      <c r="HC282" s="22"/>
      <c r="HD282" s="22"/>
      <c r="HE282" s="22"/>
      <c r="HF282" s="22"/>
      <c r="HG282" s="4"/>
      <c r="HH282" s="4"/>
      <c r="HI282" s="4"/>
      <c r="HJ282" s="4"/>
      <c r="HK282" s="4"/>
      <c r="HL282" s="4"/>
      <c r="HM282" s="4"/>
      <c r="HN282" s="4"/>
      <c r="HO282" s="4"/>
      <c r="HP282" s="4"/>
      <c r="HQ282" s="4"/>
      <c r="HR282" s="4"/>
      <c r="HS282" s="169"/>
      <c r="HT282" s="4"/>
      <c r="HU282" s="4"/>
      <c r="HV282" s="4"/>
      <c r="HW282" s="4"/>
      <c r="HX282" s="4"/>
      <c r="HY282" s="4"/>
      <c r="HZ282" s="4"/>
      <c r="IA282" s="4"/>
      <c r="IB282" s="4"/>
      <c r="IC282" s="4"/>
      <c r="ID282" s="4"/>
      <c r="IE282" s="4"/>
      <c r="IF282" s="4"/>
      <c r="IG282" s="4"/>
      <c r="IH282" s="4"/>
      <c r="II282" s="4"/>
      <c r="IJ282" s="4"/>
    </row>
    <row r="283" spans="1:244" s="1" customFormat="1" ht="11.25" x14ac:dyDescent="0.2">
      <c r="A283" s="111" t="s">
        <v>3680</v>
      </c>
      <c r="B283" s="86"/>
      <c r="C283" s="86"/>
      <c r="D283" s="112" t="str">
        <f>IF(LEFT($J$1,1)="1",VLOOKUP($A283,PPI_IPI_PGA_PGAI!$A:$E,2,FALSE),IF(LEFT($J$1,1)="2",VLOOKUP($A283,PPI_IPI_PGA_PGAI!$A:$E,3,FALSE),IF(LEFT($J$1,1)="3",VLOOKUP($A283,PPI_IPI_PGA_PGAI!$A:$E,4,FALSE),VLOOKUP($A283,PPI_IPI_PGA_PGAI!$A:$E,5,FALSE))))</f>
        <v>© Bundesamt für Statistik, Espace de l'Europe 10, CH-2010 Neuchâtel</v>
      </c>
      <c r="E283" s="84"/>
      <c r="F283" s="84"/>
      <c r="G283" s="85"/>
      <c r="H283" s="85"/>
      <c r="I283" s="85"/>
      <c r="J283" s="85"/>
      <c r="K283" s="85"/>
      <c r="L283" s="85"/>
      <c r="M283" s="85"/>
      <c r="N283" s="85"/>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c r="CT283" s="86"/>
      <c r="CU283" s="86"/>
      <c r="CV283" s="86"/>
      <c r="CW283" s="86"/>
      <c r="CX283" s="86"/>
      <c r="CY283" s="86"/>
      <c r="CZ283" s="86"/>
      <c r="DA283" s="86"/>
      <c r="DB283" s="86"/>
      <c r="DC283" s="86"/>
      <c r="DD283" s="86"/>
      <c r="DE283" s="86"/>
      <c r="DF283" s="86"/>
      <c r="DG283" s="86"/>
      <c r="DH283" s="86"/>
      <c r="DI283" s="86"/>
      <c r="DJ283" s="86"/>
      <c r="DK283" s="86"/>
      <c r="DL283" s="86"/>
      <c r="DM283" s="86"/>
      <c r="DN283" s="86"/>
      <c r="DO283" s="86"/>
      <c r="DP283" s="86"/>
      <c r="DQ283" s="86"/>
      <c r="DR283" s="86"/>
      <c r="DS283" s="86"/>
      <c r="DT283" s="86"/>
      <c r="DU283" s="86"/>
      <c r="DV283" s="86"/>
      <c r="DW283" s="86"/>
      <c r="DX283" s="86"/>
      <c r="DY283" s="86"/>
      <c r="DZ283" s="86"/>
      <c r="EA283" s="86"/>
      <c r="EB283" s="86"/>
      <c r="EC283" s="86"/>
      <c r="ED283" s="86"/>
      <c r="EE283" s="86"/>
      <c r="EF283" s="86"/>
      <c r="EG283" s="86"/>
      <c r="EH283" s="86"/>
      <c r="EI283" s="86"/>
      <c r="EJ283" s="86"/>
      <c r="EK283" s="86"/>
      <c r="EL283" s="86"/>
      <c r="EM283" s="86"/>
      <c r="EN283" s="86"/>
      <c r="EO283" s="86"/>
      <c r="EP283" s="86"/>
      <c r="EQ283" s="86"/>
      <c r="ER283" s="86"/>
      <c r="ES283" s="86"/>
      <c r="ET283" s="86"/>
      <c r="EU283" s="86"/>
      <c r="EV283" s="86"/>
      <c r="EW283" s="86"/>
      <c r="EX283" s="86"/>
      <c r="EY283" s="86"/>
      <c r="EZ283" s="86"/>
      <c r="FA283" s="86"/>
      <c r="FB283" s="86"/>
      <c r="FC283" s="86"/>
      <c r="FD283" s="86"/>
      <c r="FE283" s="86"/>
      <c r="FF283" s="86"/>
      <c r="FG283" s="86"/>
      <c r="FH283" s="86"/>
      <c r="FI283" s="86"/>
      <c r="FJ283" s="86"/>
      <c r="FK283" s="86"/>
      <c r="FL283" s="86"/>
      <c r="FM283" s="86"/>
      <c r="FN283" s="86"/>
      <c r="FO283" s="86"/>
      <c r="FP283" s="86"/>
      <c r="FQ283" s="86"/>
      <c r="FR283" s="86"/>
      <c r="FS283" s="86"/>
      <c r="FT283" s="86"/>
      <c r="FU283" s="86"/>
      <c r="FV283" s="86"/>
      <c r="FW283" s="86"/>
      <c r="FX283" s="86"/>
      <c r="FY283" s="86"/>
      <c r="FZ283" s="86"/>
      <c r="GA283" s="86"/>
      <c r="GB283" s="86"/>
      <c r="GC283" s="86"/>
      <c r="GD283" s="86"/>
      <c r="GE283" s="86"/>
      <c r="GF283" s="86"/>
      <c r="GG283" s="86"/>
      <c r="GH283" s="86"/>
      <c r="GI283" s="86"/>
      <c r="GJ283" s="86"/>
      <c r="GK283" s="86"/>
      <c r="GL283" s="86"/>
      <c r="GM283" s="86"/>
      <c r="GN283" s="86"/>
      <c r="GO283" s="86"/>
      <c r="GP283" s="86"/>
      <c r="GQ283" s="86"/>
      <c r="GR283" s="86"/>
      <c r="GS283" s="86"/>
      <c r="GT283" s="86"/>
      <c r="GU283" s="86"/>
      <c r="GV283" s="86"/>
      <c r="GW283" s="86"/>
      <c r="GX283" s="86"/>
      <c r="GY283" s="86"/>
      <c r="GZ283" s="86"/>
      <c r="HA283" s="86"/>
      <c r="HB283" s="86"/>
      <c r="HC283" s="86"/>
      <c r="HD283" s="86"/>
      <c r="HE283" s="86"/>
      <c r="HF283" s="86"/>
      <c r="HG283" s="86"/>
      <c r="HH283" s="86"/>
      <c r="HI283" s="86"/>
      <c r="HJ283" s="86"/>
      <c r="HK283" s="86"/>
      <c r="HL283" s="86"/>
      <c r="HM283" s="86"/>
      <c r="HN283" s="86"/>
      <c r="HO283" s="86"/>
      <c r="HP283" s="86"/>
      <c r="HQ283" s="86"/>
      <c r="HR283" s="86"/>
      <c r="HS283" s="170"/>
      <c r="HT283" s="86"/>
      <c r="HU283" s="86"/>
      <c r="HV283" s="86"/>
      <c r="HW283" s="86"/>
      <c r="HX283" s="86"/>
      <c r="HY283" s="86"/>
      <c r="HZ283" s="86"/>
      <c r="IA283" s="86"/>
      <c r="IB283" s="86"/>
      <c r="IC283" s="86"/>
      <c r="ID283" s="86"/>
      <c r="IE283" s="86"/>
      <c r="IF283" s="86"/>
      <c r="IG283" s="86"/>
      <c r="IH283" s="86"/>
      <c r="II283" s="86"/>
      <c r="IJ283" s="86"/>
    </row>
    <row r="284" spans="1:244" s="1" customFormat="1" ht="11.25" x14ac:dyDescent="0.2">
      <c r="A284" s="111" t="s">
        <v>3681</v>
      </c>
      <c r="B284" s="86"/>
      <c r="C284" s="86"/>
      <c r="D284" s="112" t="str">
        <f>IF(LEFT($J$1,1)="1",VLOOKUP($A284,PPI_IPI_PGA_PGAI!$A:$E,2,FALSE),IF(LEFT($J$1,1)="2",VLOOKUP($A284,PPI_IPI_PGA_PGAI!$A:$E,3,FALSE),IF(LEFT($J$1,1)="3",VLOOKUP($A284,PPI_IPI_PGA_PGAI!$A:$E,4,FALSE),VLOOKUP($A284,PPI_IPI_PGA_PGAI!$A:$E,5,FALSE))))</f>
        <v>Auskunft: PPI@bfs.admin.ch, 058 / 463 66 06</v>
      </c>
      <c r="E284" s="84"/>
      <c r="F284" s="84"/>
      <c r="G284" s="85"/>
      <c r="H284" s="85"/>
      <c r="I284" s="85"/>
      <c r="J284" s="85"/>
      <c r="K284" s="85"/>
      <c r="L284" s="85"/>
      <c r="M284" s="85"/>
      <c r="N284" s="85"/>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c r="CT284" s="86"/>
      <c r="CU284" s="86"/>
      <c r="CV284" s="86"/>
      <c r="CW284" s="86"/>
      <c r="CX284" s="86"/>
      <c r="CY284" s="86"/>
      <c r="CZ284" s="86"/>
      <c r="DA284" s="86"/>
      <c r="DB284" s="86"/>
      <c r="DC284" s="86"/>
      <c r="DD284" s="86"/>
      <c r="DE284" s="86"/>
      <c r="DF284" s="86"/>
      <c r="DG284" s="86"/>
      <c r="DH284" s="86"/>
      <c r="DI284" s="86"/>
      <c r="DJ284" s="86"/>
      <c r="DK284" s="86"/>
      <c r="DL284" s="86"/>
      <c r="DM284" s="86"/>
      <c r="DN284" s="86"/>
      <c r="DO284" s="86"/>
      <c r="DP284" s="86"/>
      <c r="DQ284" s="86"/>
      <c r="DR284" s="86"/>
      <c r="DS284" s="86"/>
      <c r="DT284" s="86"/>
      <c r="DU284" s="86"/>
      <c r="DV284" s="86"/>
      <c r="DW284" s="86"/>
      <c r="DX284" s="86"/>
      <c r="DY284" s="86"/>
      <c r="DZ284" s="86"/>
      <c r="EA284" s="86"/>
      <c r="EB284" s="86"/>
      <c r="EC284" s="86"/>
      <c r="ED284" s="86"/>
      <c r="EE284" s="86"/>
      <c r="EF284" s="86"/>
      <c r="EG284" s="86"/>
      <c r="EH284" s="86"/>
      <c r="EI284" s="86"/>
      <c r="EJ284" s="86"/>
      <c r="EK284" s="86"/>
      <c r="EL284" s="86"/>
      <c r="EM284" s="86"/>
      <c r="EN284" s="86"/>
      <c r="EO284" s="86"/>
      <c r="EP284" s="86"/>
      <c r="EQ284" s="86"/>
      <c r="ER284" s="86"/>
      <c r="ES284" s="86"/>
      <c r="ET284" s="86"/>
      <c r="EU284" s="86"/>
      <c r="EV284" s="86"/>
      <c r="EW284" s="86"/>
      <c r="EX284" s="86"/>
      <c r="EY284" s="86"/>
      <c r="EZ284" s="86"/>
      <c r="FA284" s="86"/>
      <c r="FB284" s="86"/>
      <c r="FC284" s="86"/>
      <c r="FD284" s="86"/>
      <c r="FE284" s="86"/>
      <c r="FF284" s="86"/>
      <c r="FG284" s="86"/>
      <c r="FH284" s="86"/>
      <c r="FI284" s="86"/>
      <c r="FJ284" s="86"/>
      <c r="FK284" s="86"/>
      <c r="FL284" s="86"/>
      <c r="FM284" s="86"/>
      <c r="FN284" s="86"/>
      <c r="FO284" s="86"/>
      <c r="FP284" s="86"/>
      <c r="FQ284" s="86"/>
      <c r="FR284" s="86"/>
      <c r="FS284" s="86"/>
      <c r="FT284" s="86"/>
      <c r="FU284" s="86"/>
      <c r="FV284" s="86"/>
      <c r="FW284" s="86"/>
      <c r="FX284" s="86"/>
      <c r="FY284" s="86"/>
      <c r="FZ284" s="86"/>
      <c r="GA284" s="86"/>
      <c r="GB284" s="86"/>
      <c r="GC284" s="86"/>
      <c r="GD284" s="86"/>
      <c r="GE284" s="86"/>
      <c r="GF284" s="86"/>
      <c r="GG284" s="86"/>
      <c r="GH284" s="86"/>
      <c r="GI284" s="86"/>
      <c r="GJ284" s="86"/>
      <c r="GK284" s="86"/>
      <c r="GL284" s="86"/>
      <c r="GM284" s="86"/>
      <c r="GN284" s="86"/>
      <c r="GO284" s="86"/>
      <c r="GP284" s="86"/>
      <c r="GQ284" s="86"/>
      <c r="GR284" s="86"/>
      <c r="GS284" s="86"/>
      <c r="GT284" s="86"/>
      <c r="GU284" s="86"/>
      <c r="GV284" s="86"/>
      <c r="GW284" s="86"/>
      <c r="GX284" s="86"/>
      <c r="GY284" s="86"/>
      <c r="GZ284" s="86"/>
      <c r="HA284" s="86"/>
      <c r="HB284" s="86"/>
      <c r="HC284" s="86"/>
      <c r="HD284" s="86"/>
      <c r="HE284" s="86"/>
      <c r="HF284" s="86"/>
      <c r="HG284" s="86"/>
      <c r="HH284" s="86"/>
      <c r="HI284" s="86"/>
      <c r="HJ284" s="86"/>
      <c r="HK284" s="86"/>
      <c r="HL284" s="86"/>
      <c r="HM284" s="86"/>
      <c r="HN284" s="86"/>
      <c r="HO284" s="86"/>
      <c r="HP284" s="86"/>
      <c r="HQ284" s="86"/>
      <c r="HR284" s="86"/>
      <c r="HS284" s="170"/>
      <c r="HT284" s="86"/>
      <c r="HU284" s="86"/>
      <c r="HV284" s="86"/>
      <c r="HW284" s="86"/>
      <c r="HX284" s="86"/>
      <c r="HY284" s="86"/>
      <c r="HZ284" s="86"/>
      <c r="IA284" s="86"/>
      <c r="IB284" s="86"/>
      <c r="IC284" s="86"/>
      <c r="ID284" s="86"/>
      <c r="IE284" s="86"/>
      <c r="IF284" s="86"/>
      <c r="IG284" s="86"/>
      <c r="IH284" s="86"/>
      <c r="II284" s="86"/>
      <c r="IJ284" s="86"/>
    </row>
    <row r="285" spans="1:244" s="1" customFormat="1" ht="11.25" x14ac:dyDescent="0.2">
      <c r="A285" s="86"/>
      <c r="B285" s="86"/>
      <c r="C285" s="86"/>
      <c r="D285" s="114" t="s">
        <v>3783</v>
      </c>
      <c r="E285" s="87"/>
      <c r="F285" s="87"/>
      <c r="G285" s="88"/>
      <c r="H285" s="88"/>
      <c r="I285" s="88"/>
      <c r="J285" s="88"/>
      <c r="K285" s="88"/>
      <c r="L285" s="88"/>
      <c r="M285" s="88"/>
      <c r="N285" s="88"/>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c r="AY285" s="89"/>
      <c r="AZ285" s="89"/>
      <c r="BA285" s="89"/>
      <c r="BB285" s="89"/>
      <c r="BC285" s="89"/>
      <c r="BD285" s="89"/>
      <c r="BE285" s="89"/>
      <c r="BF285" s="89"/>
      <c r="BG285" s="89"/>
      <c r="BH285" s="89"/>
      <c r="BI285" s="89"/>
      <c r="BJ285" s="89"/>
      <c r="BK285" s="89"/>
      <c r="BL285" s="89"/>
      <c r="BM285" s="89"/>
      <c r="BN285" s="89"/>
      <c r="BO285" s="89"/>
      <c r="BP285" s="89"/>
      <c r="BQ285" s="89"/>
      <c r="BR285" s="89"/>
      <c r="BS285" s="89"/>
      <c r="BT285" s="89"/>
      <c r="BU285" s="89"/>
      <c r="BV285" s="89"/>
      <c r="BW285" s="89"/>
      <c r="BX285" s="89"/>
      <c r="BY285" s="89"/>
      <c r="BZ285" s="89"/>
      <c r="CA285" s="89"/>
      <c r="CB285" s="89"/>
      <c r="CC285" s="89"/>
      <c r="CD285" s="89"/>
      <c r="CE285" s="89"/>
      <c r="CF285" s="89"/>
      <c r="CG285" s="89"/>
      <c r="CH285" s="89"/>
      <c r="CI285" s="89"/>
      <c r="CJ285" s="89"/>
      <c r="CK285" s="89"/>
      <c r="CL285" s="89"/>
      <c r="CM285" s="89"/>
      <c r="CN285" s="89"/>
      <c r="CO285" s="89"/>
      <c r="CP285" s="89"/>
      <c r="CQ285" s="89"/>
      <c r="CR285" s="89"/>
      <c r="CS285" s="89"/>
      <c r="CT285" s="89"/>
      <c r="CU285" s="89"/>
      <c r="CV285" s="89"/>
      <c r="CW285" s="89"/>
      <c r="CX285" s="89"/>
      <c r="CY285" s="89"/>
      <c r="CZ285" s="89"/>
      <c r="DA285" s="89"/>
      <c r="DB285" s="89"/>
      <c r="DC285" s="89"/>
      <c r="DD285" s="89"/>
      <c r="DE285" s="89"/>
      <c r="DF285" s="89"/>
      <c r="DG285" s="89"/>
      <c r="DH285" s="89"/>
      <c r="DI285" s="89"/>
      <c r="DJ285" s="89"/>
      <c r="DK285" s="89"/>
      <c r="DL285" s="89"/>
      <c r="DM285" s="89"/>
      <c r="DN285" s="89"/>
      <c r="DO285" s="89"/>
      <c r="DP285" s="89"/>
      <c r="DQ285" s="89"/>
      <c r="DR285" s="89"/>
      <c r="DS285" s="89"/>
      <c r="DT285" s="89"/>
      <c r="DU285" s="89"/>
      <c r="DV285" s="89"/>
      <c r="DW285" s="89"/>
      <c r="DX285" s="89"/>
      <c r="DY285" s="89"/>
      <c r="DZ285" s="89"/>
      <c r="EA285" s="89"/>
      <c r="EB285" s="89"/>
      <c r="EC285" s="89"/>
      <c r="ED285" s="89"/>
      <c r="EE285" s="89"/>
      <c r="EF285" s="89"/>
      <c r="EG285" s="89"/>
      <c r="EH285" s="89"/>
      <c r="EI285" s="89"/>
      <c r="EJ285" s="89"/>
      <c r="EK285" s="89"/>
      <c r="EL285" s="89"/>
      <c r="EM285" s="89"/>
      <c r="EN285" s="89"/>
      <c r="EO285" s="89"/>
      <c r="EP285" s="89"/>
      <c r="EQ285" s="89"/>
      <c r="ER285" s="89"/>
      <c r="ES285" s="89"/>
      <c r="ET285" s="89"/>
      <c r="EU285" s="89"/>
      <c r="EV285" s="89"/>
      <c r="EW285" s="89"/>
      <c r="EX285" s="89"/>
      <c r="EY285" s="89"/>
      <c r="EZ285" s="89"/>
      <c r="FA285" s="89"/>
      <c r="FB285" s="89"/>
      <c r="FC285" s="89"/>
      <c r="FD285" s="89"/>
      <c r="FE285" s="89"/>
      <c r="FF285" s="89"/>
      <c r="FG285" s="89"/>
      <c r="FH285" s="89"/>
      <c r="FI285" s="89"/>
      <c r="FJ285" s="89"/>
      <c r="FK285" s="89"/>
      <c r="FL285" s="89"/>
      <c r="FM285" s="89"/>
      <c r="FN285" s="89"/>
      <c r="FO285" s="89"/>
      <c r="FP285" s="89"/>
      <c r="FQ285" s="89"/>
      <c r="FR285" s="89"/>
      <c r="FS285" s="89"/>
      <c r="FT285" s="89"/>
      <c r="FU285" s="89"/>
      <c r="FV285" s="89"/>
      <c r="FW285" s="89"/>
      <c r="FX285" s="89"/>
      <c r="FY285" s="89"/>
      <c r="FZ285" s="89"/>
      <c r="GA285" s="89"/>
      <c r="GB285" s="89"/>
      <c r="GC285" s="89"/>
      <c r="GD285" s="89"/>
      <c r="GE285" s="89"/>
      <c r="GF285" s="89"/>
      <c r="GG285" s="89"/>
      <c r="GH285" s="89"/>
      <c r="GI285" s="89"/>
      <c r="GJ285" s="89"/>
      <c r="GK285" s="89"/>
      <c r="GL285" s="89"/>
      <c r="GM285" s="89"/>
      <c r="GN285" s="89"/>
      <c r="GO285" s="89"/>
      <c r="GP285" s="89"/>
      <c r="GQ285" s="89"/>
      <c r="GR285" s="89"/>
      <c r="GS285" s="89"/>
      <c r="GT285" s="89"/>
      <c r="GU285" s="89"/>
      <c r="GV285" s="89"/>
      <c r="GW285" s="89"/>
      <c r="GX285" s="89"/>
      <c r="GY285" s="89"/>
      <c r="GZ285" s="89"/>
      <c r="HA285" s="89"/>
      <c r="HB285" s="89"/>
      <c r="HC285" s="89"/>
      <c r="HD285" s="89"/>
      <c r="HE285" s="89"/>
      <c r="HF285" s="89"/>
      <c r="HG285" s="89"/>
      <c r="HH285" s="89"/>
      <c r="HI285" s="89"/>
      <c r="HJ285" s="89"/>
      <c r="HK285" s="89"/>
      <c r="HL285" s="89"/>
      <c r="HM285" s="89"/>
      <c r="HN285" s="89"/>
      <c r="HO285" s="89"/>
      <c r="HP285" s="89"/>
      <c r="HQ285" s="89"/>
      <c r="HR285" s="89"/>
      <c r="HS285" s="171"/>
      <c r="HT285" s="89"/>
      <c r="HU285" s="89"/>
      <c r="HV285" s="89"/>
      <c r="HW285" s="89"/>
      <c r="HX285" s="89"/>
      <c r="HY285" s="89"/>
      <c r="HZ285" s="89"/>
      <c r="IA285" s="89"/>
      <c r="IB285" s="89"/>
      <c r="IC285" s="89"/>
      <c r="ID285" s="89"/>
      <c r="IE285" s="89"/>
      <c r="IF285" s="89"/>
      <c r="IG285" s="89"/>
      <c r="IH285" s="89"/>
      <c r="II285" s="89"/>
      <c r="IJ285" s="89"/>
    </row>
    <row r="286" spans="1:244" s="13" customFormat="1" ht="11.1" customHeight="1" x14ac:dyDescent="0.2">
      <c r="D286" s="116"/>
      <c r="O286" s="16"/>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c r="HG286" s="18"/>
      <c r="HH286" s="122"/>
      <c r="HI286" s="122"/>
      <c r="HJ286" s="122"/>
      <c r="HK286" s="122"/>
      <c r="HL286" s="122"/>
      <c r="HM286" s="122"/>
      <c r="HN286" s="122"/>
      <c r="HO286" s="122"/>
      <c r="HP286" s="122"/>
      <c r="HQ286" s="122"/>
      <c r="HR286" s="122"/>
      <c r="HS286" s="172"/>
      <c r="HT286" s="122"/>
      <c r="HU286" s="122"/>
      <c r="HV286" s="122"/>
      <c r="HW286" s="122"/>
      <c r="HX286" s="122"/>
      <c r="HY286" s="122"/>
      <c r="HZ286" s="122"/>
      <c r="IA286" s="122"/>
      <c r="IB286" s="122"/>
      <c r="IC286" s="122"/>
      <c r="ID286" s="122"/>
      <c r="IE286" s="122"/>
      <c r="IF286" s="122"/>
      <c r="IG286" s="122"/>
      <c r="IH286" s="122"/>
      <c r="II286" s="122"/>
      <c r="IJ286" s="122"/>
    </row>
    <row r="287" spans="1:244" s="13" customFormat="1" ht="11.1" customHeight="1" x14ac:dyDescent="0.2">
      <c r="D287" s="116"/>
      <c r="O287" s="16"/>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c r="HG287" s="18"/>
      <c r="HH287" s="122"/>
      <c r="HI287" s="122"/>
      <c r="HJ287" s="122"/>
      <c r="HK287" s="122"/>
      <c r="HL287" s="122"/>
      <c r="HM287" s="122"/>
      <c r="HN287" s="122"/>
      <c r="HO287" s="122"/>
      <c r="HP287" s="122"/>
      <c r="HQ287" s="122"/>
      <c r="HR287" s="122"/>
      <c r="HS287" s="172"/>
      <c r="HT287" s="122"/>
      <c r="HU287" s="122"/>
      <c r="HV287" s="122"/>
      <c r="HW287" s="122"/>
      <c r="HX287" s="122"/>
      <c r="HY287" s="122"/>
      <c r="HZ287" s="122"/>
      <c r="IA287" s="122"/>
      <c r="IB287" s="122"/>
      <c r="IC287" s="122"/>
      <c r="ID287" s="122"/>
      <c r="IE287" s="122"/>
      <c r="IF287" s="122"/>
      <c r="IG287" s="122"/>
      <c r="IH287" s="122"/>
      <c r="II287" s="122"/>
      <c r="IJ287" s="122"/>
    </row>
    <row r="288" spans="1:244" s="13" customFormat="1" ht="11.1" customHeight="1" x14ac:dyDescent="0.2">
      <c r="D288" s="116"/>
      <c r="O288" s="16"/>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c r="HG288" s="18"/>
      <c r="HH288" s="122"/>
      <c r="HI288" s="122"/>
      <c r="HJ288" s="122"/>
      <c r="HK288" s="122"/>
      <c r="HL288" s="122"/>
      <c r="HM288" s="122"/>
      <c r="HN288" s="122"/>
      <c r="HO288" s="122"/>
      <c r="HP288" s="122"/>
      <c r="HQ288" s="122"/>
      <c r="HR288" s="122"/>
      <c r="HS288" s="172"/>
      <c r="HT288" s="122"/>
      <c r="HU288" s="122"/>
      <c r="HV288" s="122"/>
      <c r="HW288" s="122"/>
      <c r="HX288" s="122"/>
      <c r="HY288" s="122"/>
      <c r="HZ288" s="122"/>
      <c r="IA288" s="122"/>
      <c r="IB288" s="122"/>
      <c r="IC288" s="122"/>
      <c r="ID288" s="122"/>
      <c r="IE288" s="122"/>
      <c r="IF288" s="122"/>
      <c r="IG288" s="122"/>
      <c r="IH288" s="122"/>
      <c r="II288" s="122"/>
      <c r="IJ288" s="122"/>
    </row>
    <row r="289" spans="4:244" s="13" customFormat="1" ht="11.1" customHeight="1" x14ac:dyDescent="0.2">
      <c r="D289" s="116"/>
      <c r="O289" s="16"/>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c r="HG289" s="18"/>
      <c r="HH289" s="122"/>
      <c r="HI289" s="122"/>
      <c r="HJ289" s="122"/>
      <c r="HK289" s="122"/>
      <c r="HL289" s="122"/>
      <c r="HM289" s="122"/>
      <c r="HN289" s="122"/>
      <c r="HO289" s="122"/>
      <c r="HP289" s="122"/>
      <c r="HQ289" s="122"/>
      <c r="HR289" s="122"/>
      <c r="HS289" s="172"/>
      <c r="HT289" s="122"/>
      <c r="HU289" s="122"/>
      <c r="HV289" s="122"/>
      <c r="HW289" s="122"/>
      <c r="HX289" s="122"/>
      <c r="HY289" s="122"/>
      <c r="HZ289" s="122"/>
      <c r="IA289" s="122"/>
      <c r="IB289" s="122"/>
      <c r="IC289" s="122"/>
      <c r="ID289" s="122"/>
      <c r="IE289" s="122"/>
      <c r="IF289" s="122"/>
      <c r="IG289" s="122"/>
      <c r="IH289" s="122"/>
      <c r="II289" s="122"/>
      <c r="IJ289" s="122"/>
    </row>
    <row r="290" spans="4:244" s="13" customFormat="1" ht="11.1" customHeight="1" x14ac:dyDescent="0.2">
      <c r="D290" s="116"/>
      <c r="O290" s="16"/>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22"/>
      <c r="HI290" s="122"/>
      <c r="HJ290" s="122"/>
      <c r="HK290" s="122"/>
      <c r="HL290" s="122"/>
      <c r="HM290" s="122"/>
      <c r="HN290" s="122"/>
      <c r="HO290" s="122"/>
      <c r="HP290" s="122"/>
      <c r="HQ290" s="122"/>
      <c r="HR290" s="122"/>
      <c r="HS290" s="172"/>
      <c r="HT290" s="122"/>
      <c r="HU290" s="122"/>
      <c r="HV290" s="122"/>
      <c r="HW290" s="122"/>
      <c r="HX290" s="122"/>
      <c r="HY290" s="122"/>
      <c r="HZ290" s="122"/>
      <c r="IA290" s="122"/>
      <c r="IB290" s="122"/>
      <c r="IC290" s="122"/>
      <c r="ID290" s="122"/>
      <c r="IE290" s="122"/>
      <c r="IF290" s="122"/>
      <c r="IG290" s="122"/>
      <c r="IH290" s="122"/>
      <c r="II290" s="122"/>
      <c r="IJ290" s="122"/>
    </row>
    <row r="291" spans="4:244" s="13" customFormat="1" ht="11.1" customHeight="1" x14ac:dyDescent="0.2">
      <c r="D291" s="116"/>
      <c r="O291" s="16"/>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c r="HG291" s="18"/>
      <c r="HH291" s="122"/>
      <c r="HI291" s="122"/>
      <c r="HJ291" s="122"/>
      <c r="HK291" s="122"/>
      <c r="HL291" s="122"/>
      <c r="HM291" s="122"/>
      <c r="HN291" s="122"/>
      <c r="HO291" s="122"/>
      <c r="HP291" s="122"/>
      <c r="HQ291" s="122"/>
      <c r="HR291" s="122"/>
      <c r="HS291" s="172"/>
      <c r="HT291" s="122"/>
      <c r="HU291" s="122"/>
      <c r="HV291" s="122"/>
      <c r="HW291" s="122"/>
      <c r="HX291" s="122"/>
      <c r="HY291" s="122"/>
      <c r="HZ291" s="122"/>
      <c r="IA291" s="122"/>
      <c r="IB291" s="122"/>
      <c r="IC291" s="122"/>
      <c r="ID291" s="122"/>
      <c r="IE291" s="122"/>
      <c r="IF291" s="122"/>
      <c r="IG291" s="122"/>
      <c r="IH291" s="122"/>
      <c r="II291" s="122"/>
      <c r="IJ291" s="122"/>
    </row>
    <row r="292" spans="4:244" s="13" customFormat="1" ht="11.1" customHeight="1" x14ac:dyDescent="0.2">
      <c r="D292" s="116"/>
      <c r="O292" s="16"/>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c r="HG292" s="18"/>
      <c r="HH292" s="122"/>
      <c r="HI292" s="122"/>
      <c r="HJ292" s="122"/>
      <c r="HK292" s="122"/>
      <c r="HL292" s="122"/>
      <c r="HM292" s="122"/>
      <c r="HN292" s="122"/>
      <c r="HO292" s="122"/>
      <c r="HP292" s="122"/>
      <c r="HQ292" s="122"/>
      <c r="HR292" s="122"/>
      <c r="HS292" s="172"/>
      <c r="HT292" s="122"/>
      <c r="HU292" s="122"/>
      <c r="HV292" s="122"/>
      <c r="HW292" s="122"/>
      <c r="HX292" s="122"/>
      <c r="HY292" s="122"/>
      <c r="HZ292" s="122"/>
      <c r="IA292" s="122"/>
      <c r="IB292" s="122"/>
      <c r="IC292" s="122"/>
      <c r="ID292" s="122"/>
      <c r="IE292" s="122"/>
      <c r="IF292" s="122"/>
      <c r="IG292" s="122"/>
      <c r="IH292" s="122"/>
      <c r="II292" s="122"/>
      <c r="IJ292" s="122"/>
    </row>
    <row r="293" spans="4:244" s="13" customFormat="1" ht="11.1" customHeight="1" x14ac:dyDescent="0.2">
      <c r="D293" s="116"/>
      <c r="O293" s="16"/>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c r="HG293" s="18"/>
      <c r="HH293" s="122"/>
      <c r="HI293" s="122"/>
      <c r="HJ293" s="122"/>
      <c r="HK293" s="122"/>
      <c r="HL293" s="122"/>
      <c r="HM293" s="122"/>
      <c r="HN293" s="122"/>
      <c r="HO293" s="122"/>
      <c r="HP293" s="122"/>
      <c r="HQ293" s="122"/>
      <c r="HR293" s="122"/>
      <c r="HS293" s="172"/>
      <c r="HT293" s="122"/>
      <c r="HU293" s="122"/>
      <c r="HV293" s="122"/>
      <c r="HW293" s="122"/>
      <c r="HX293" s="122"/>
      <c r="HY293" s="122"/>
      <c r="HZ293" s="122"/>
      <c r="IA293" s="122"/>
      <c r="IB293" s="122"/>
      <c r="IC293" s="122"/>
      <c r="ID293" s="122"/>
      <c r="IE293" s="122"/>
      <c r="IF293" s="122"/>
      <c r="IG293" s="122"/>
      <c r="IH293" s="122"/>
      <c r="II293" s="122"/>
      <c r="IJ293" s="122"/>
    </row>
    <row r="294" spans="4:244" s="13" customFormat="1" ht="11.1" customHeight="1" x14ac:dyDescent="0.2">
      <c r="D294" s="116"/>
      <c r="O294" s="16"/>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c r="HG294" s="18"/>
      <c r="HH294" s="122"/>
      <c r="HI294" s="122"/>
      <c r="HJ294" s="122"/>
      <c r="HK294" s="122"/>
      <c r="HL294" s="122"/>
      <c r="HM294" s="122"/>
      <c r="HN294" s="122"/>
      <c r="HO294" s="122"/>
      <c r="HP294" s="122"/>
      <c r="HQ294" s="122"/>
      <c r="HR294" s="122"/>
      <c r="HS294" s="172"/>
      <c r="HT294" s="122"/>
      <c r="HU294" s="122"/>
      <c r="HV294" s="122"/>
      <c r="HW294" s="122"/>
      <c r="HX294" s="122"/>
      <c r="HY294" s="122"/>
      <c r="HZ294" s="122"/>
      <c r="IA294" s="122"/>
      <c r="IB294" s="122"/>
      <c r="IC294" s="122"/>
      <c r="ID294" s="122"/>
      <c r="IE294" s="122"/>
      <c r="IF294" s="122"/>
      <c r="IG294" s="122"/>
      <c r="IH294" s="122"/>
      <c r="II294" s="122"/>
      <c r="IJ294" s="122"/>
    </row>
    <row r="295" spans="4:244" s="13" customFormat="1" ht="11.1" customHeight="1" x14ac:dyDescent="0.2">
      <c r="D295" s="116"/>
      <c r="O295" s="16"/>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c r="HG295" s="18"/>
      <c r="HH295" s="122"/>
      <c r="HI295" s="122"/>
      <c r="HJ295" s="122"/>
      <c r="HK295" s="122"/>
      <c r="HL295" s="122"/>
      <c r="HM295" s="122"/>
      <c r="HN295" s="122"/>
      <c r="HO295" s="122"/>
      <c r="HP295" s="122"/>
      <c r="HQ295" s="122"/>
      <c r="HR295" s="122"/>
      <c r="HS295" s="172"/>
      <c r="HT295" s="122"/>
      <c r="HU295" s="122"/>
      <c r="HV295" s="122"/>
      <c r="HW295" s="122"/>
      <c r="HX295" s="122"/>
      <c r="HY295" s="122"/>
      <c r="HZ295" s="122"/>
      <c r="IA295" s="122"/>
      <c r="IB295" s="122"/>
      <c r="IC295" s="122"/>
      <c r="ID295" s="122"/>
      <c r="IE295" s="122"/>
      <c r="IF295" s="122"/>
      <c r="IG295" s="122"/>
      <c r="IH295" s="122"/>
      <c r="II295" s="122"/>
      <c r="IJ295" s="122"/>
    </row>
    <row r="296" spans="4:244" s="13" customFormat="1" ht="11.1" customHeight="1" x14ac:dyDescent="0.2">
      <c r="D296" s="116"/>
      <c r="O296" s="16"/>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c r="HG296" s="18"/>
      <c r="HH296" s="122"/>
      <c r="HI296" s="122"/>
      <c r="HJ296" s="122"/>
      <c r="HK296" s="122"/>
      <c r="HL296" s="122"/>
      <c r="HM296" s="122"/>
      <c r="HN296" s="122"/>
      <c r="HO296" s="122"/>
      <c r="HP296" s="122"/>
      <c r="HQ296" s="122"/>
      <c r="HR296" s="122"/>
      <c r="HS296" s="172"/>
      <c r="HT296" s="122"/>
      <c r="HU296" s="122"/>
      <c r="HV296" s="122"/>
      <c r="HW296" s="122"/>
      <c r="HX296" s="122"/>
      <c r="HY296" s="122"/>
      <c r="HZ296" s="122"/>
      <c r="IA296" s="122"/>
      <c r="IB296" s="122"/>
      <c r="IC296" s="122"/>
      <c r="ID296" s="122"/>
      <c r="IE296" s="122"/>
      <c r="IF296" s="122"/>
      <c r="IG296" s="122"/>
      <c r="IH296" s="122"/>
      <c r="II296" s="122"/>
      <c r="IJ296" s="122"/>
    </row>
    <row r="297" spans="4:244" s="13" customFormat="1" ht="11.1" customHeight="1" x14ac:dyDescent="0.2">
      <c r="D297" s="116"/>
      <c r="O297" s="16"/>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c r="HG297" s="18"/>
      <c r="HH297" s="122"/>
      <c r="HI297" s="122"/>
      <c r="HJ297" s="122"/>
      <c r="HK297" s="122"/>
      <c r="HL297" s="122"/>
      <c r="HM297" s="122"/>
      <c r="HN297" s="122"/>
      <c r="HO297" s="122"/>
      <c r="HP297" s="122"/>
      <c r="HQ297" s="122"/>
      <c r="HR297" s="122"/>
      <c r="HS297" s="172"/>
      <c r="HT297" s="122"/>
      <c r="HU297" s="122"/>
      <c r="HV297" s="122"/>
      <c r="HW297" s="122"/>
      <c r="HX297" s="122"/>
      <c r="HY297" s="122"/>
      <c r="HZ297" s="122"/>
      <c r="IA297" s="122"/>
      <c r="IB297" s="122"/>
      <c r="IC297" s="122"/>
      <c r="ID297" s="122"/>
      <c r="IE297" s="122"/>
      <c r="IF297" s="122"/>
      <c r="IG297" s="122"/>
      <c r="IH297" s="122"/>
      <c r="II297" s="122"/>
      <c r="IJ297" s="122"/>
    </row>
    <row r="298" spans="4:244" s="13" customFormat="1" ht="11.1" customHeight="1" x14ac:dyDescent="0.2">
      <c r="D298" s="116"/>
      <c r="O298" s="16"/>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c r="HG298" s="18"/>
      <c r="HH298" s="122"/>
      <c r="HI298" s="122"/>
      <c r="HJ298" s="122"/>
      <c r="HK298" s="122"/>
      <c r="HL298" s="122"/>
      <c r="HM298" s="122"/>
      <c r="HN298" s="122"/>
      <c r="HO298" s="122"/>
      <c r="HP298" s="122"/>
      <c r="HQ298" s="122"/>
      <c r="HR298" s="122"/>
      <c r="HS298" s="172"/>
      <c r="HT298" s="122"/>
      <c r="HU298" s="122"/>
      <c r="HV298" s="122"/>
      <c r="HW298" s="122"/>
      <c r="HX298" s="122"/>
      <c r="HY298" s="122"/>
      <c r="HZ298" s="122"/>
      <c r="IA298" s="122"/>
      <c r="IB298" s="122"/>
      <c r="IC298" s="122"/>
      <c r="ID298" s="122"/>
      <c r="IE298" s="122"/>
      <c r="IF298" s="122"/>
      <c r="IG298" s="122"/>
      <c r="IH298" s="122"/>
      <c r="II298" s="122"/>
      <c r="IJ298" s="122"/>
    </row>
    <row r="299" spans="4:244" s="13" customFormat="1" ht="11.1" customHeight="1" x14ac:dyDescent="0.2">
      <c r="D299" s="116"/>
      <c r="O299" s="16"/>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c r="HG299" s="18"/>
      <c r="HH299" s="122"/>
      <c r="HI299" s="122"/>
      <c r="HJ299" s="122"/>
      <c r="HK299" s="122"/>
      <c r="HL299" s="122"/>
      <c r="HM299" s="122"/>
      <c r="HN299" s="122"/>
      <c r="HO299" s="122"/>
      <c r="HP299" s="122"/>
      <c r="HQ299" s="122"/>
      <c r="HR299" s="122"/>
      <c r="HS299" s="172"/>
      <c r="HT299" s="122"/>
      <c r="HU299" s="122"/>
      <c r="HV299" s="122"/>
      <c r="HW299" s="122"/>
      <c r="HX299" s="122"/>
      <c r="HY299" s="122"/>
      <c r="HZ299" s="122"/>
      <c r="IA299" s="122"/>
      <c r="IB299" s="122"/>
      <c r="IC299" s="122"/>
      <c r="ID299" s="122"/>
      <c r="IE299" s="122"/>
      <c r="IF299" s="122"/>
      <c r="IG299" s="122"/>
      <c r="IH299" s="122"/>
      <c r="II299" s="122"/>
      <c r="IJ299" s="122"/>
    </row>
    <row r="300" spans="4:244" s="13" customFormat="1" ht="11.1" customHeight="1" x14ac:dyDescent="0.2">
      <c r="D300" s="116"/>
      <c r="O300" s="16"/>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c r="HG300" s="18"/>
      <c r="HH300" s="122"/>
      <c r="HI300" s="122"/>
      <c r="HJ300" s="122"/>
      <c r="HK300" s="122"/>
      <c r="HL300" s="122"/>
      <c r="HM300" s="122"/>
      <c r="HN300" s="122"/>
      <c r="HO300" s="122"/>
      <c r="HP300" s="122"/>
      <c r="HQ300" s="122"/>
      <c r="HR300" s="122"/>
      <c r="HS300" s="172"/>
      <c r="HT300" s="122"/>
      <c r="HU300" s="122"/>
      <c r="HV300" s="122"/>
      <c r="HW300" s="122"/>
      <c r="HX300" s="122"/>
      <c r="HY300" s="122"/>
      <c r="HZ300" s="122"/>
      <c r="IA300" s="122"/>
      <c r="IB300" s="122"/>
      <c r="IC300" s="122"/>
      <c r="ID300" s="122"/>
      <c r="IE300" s="122"/>
      <c r="IF300" s="122"/>
      <c r="IG300" s="122"/>
      <c r="IH300" s="122"/>
      <c r="II300" s="122"/>
      <c r="IJ300" s="122"/>
    </row>
    <row r="301" spans="4:244" s="13" customFormat="1" ht="11.1" customHeight="1" x14ac:dyDescent="0.2">
      <c r="D301" s="116"/>
      <c r="O301" s="16"/>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c r="HG301" s="18"/>
      <c r="HH301" s="122"/>
      <c r="HI301" s="122"/>
      <c r="HJ301" s="122"/>
      <c r="HK301" s="122"/>
      <c r="HL301" s="122"/>
      <c r="HM301" s="122"/>
      <c r="HN301" s="122"/>
      <c r="HO301" s="122"/>
      <c r="HP301" s="122"/>
      <c r="HQ301" s="122"/>
      <c r="HR301" s="122"/>
      <c r="HS301" s="172"/>
      <c r="HT301" s="122"/>
      <c r="HU301" s="122"/>
      <c r="HV301" s="122"/>
      <c r="HW301" s="122"/>
      <c r="HX301" s="122"/>
      <c r="HY301" s="122"/>
      <c r="HZ301" s="122"/>
      <c r="IA301" s="122"/>
      <c r="IB301" s="122"/>
      <c r="IC301" s="122"/>
      <c r="ID301" s="122"/>
      <c r="IE301" s="122"/>
      <c r="IF301" s="122"/>
      <c r="IG301" s="122"/>
      <c r="IH301" s="122"/>
      <c r="II301" s="122"/>
      <c r="IJ301" s="122"/>
    </row>
    <row r="302" spans="4:244" s="13" customFormat="1" ht="11.1" customHeight="1" x14ac:dyDescent="0.2">
      <c r="D302" s="116"/>
      <c r="O302" s="16"/>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22"/>
      <c r="HI302" s="122"/>
      <c r="HJ302" s="122"/>
      <c r="HK302" s="122"/>
      <c r="HL302" s="122"/>
      <c r="HM302" s="122"/>
      <c r="HN302" s="122"/>
      <c r="HO302" s="122"/>
      <c r="HP302" s="122"/>
      <c r="HQ302" s="122"/>
      <c r="HR302" s="122"/>
      <c r="HS302" s="172"/>
      <c r="HT302" s="122"/>
      <c r="HU302" s="122"/>
      <c r="HV302" s="122"/>
      <c r="HW302" s="122"/>
      <c r="HX302" s="122"/>
      <c r="HY302" s="122"/>
      <c r="HZ302" s="122"/>
      <c r="IA302" s="122"/>
      <c r="IB302" s="122"/>
      <c r="IC302" s="122"/>
      <c r="ID302" s="122"/>
      <c r="IE302" s="122"/>
      <c r="IF302" s="122"/>
      <c r="IG302" s="122"/>
      <c r="IH302" s="122"/>
      <c r="II302" s="122"/>
      <c r="IJ302" s="122"/>
    </row>
    <row r="303" spans="4:244" s="13" customFormat="1" ht="11.1" customHeight="1" x14ac:dyDescent="0.2">
      <c r="D303" s="116"/>
      <c r="O303" s="16"/>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c r="HG303" s="18"/>
      <c r="HH303" s="122"/>
      <c r="HI303" s="122"/>
      <c r="HJ303" s="122"/>
      <c r="HK303" s="122"/>
      <c r="HL303" s="122"/>
      <c r="HM303" s="122"/>
      <c r="HN303" s="122"/>
      <c r="HO303" s="122"/>
      <c r="HP303" s="122"/>
      <c r="HQ303" s="122"/>
      <c r="HR303" s="122"/>
      <c r="HS303" s="172"/>
      <c r="HT303" s="122"/>
      <c r="HU303" s="122"/>
      <c r="HV303" s="122"/>
      <c r="HW303" s="122"/>
      <c r="HX303" s="122"/>
      <c r="HY303" s="122"/>
      <c r="HZ303" s="122"/>
      <c r="IA303" s="122"/>
      <c r="IB303" s="122"/>
      <c r="IC303" s="122"/>
      <c r="ID303" s="122"/>
      <c r="IE303" s="122"/>
      <c r="IF303" s="122"/>
      <c r="IG303" s="122"/>
      <c r="IH303" s="122"/>
      <c r="II303" s="122"/>
      <c r="IJ303" s="122"/>
    </row>
    <row r="304" spans="4:244" s="13" customFormat="1" ht="11.1" customHeight="1" x14ac:dyDescent="0.2">
      <c r="D304" s="116"/>
      <c r="O304" s="16"/>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c r="HG304" s="18"/>
      <c r="HH304" s="122"/>
      <c r="HI304" s="122"/>
      <c r="HJ304" s="122"/>
      <c r="HK304" s="122"/>
      <c r="HL304" s="122"/>
      <c r="HM304" s="122"/>
      <c r="HN304" s="122"/>
      <c r="HO304" s="122"/>
      <c r="HP304" s="122"/>
      <c r="HQ304" s="122"/>
      <c r="HR304" s="122"/>
      <c r="HS304" s="172"/>
      <c r="HT304" s="122"/>
      <c r="HU304" s="122"/>
      <c r="HV304" s="122"/>
      <c r="HW304" s="122"/>
      <c r="HX304" s="122"/>
      <c r="HY304" s="122"/>
      <c r="HZ304" s="122"/>
      <c r="IA304" s="122"/>
      <c r="IB304" s="122"/>
      <c r="IC304" s="122"/>
      <c r="ID304" s="122"/>
      <c r="IE304" s="122"/>
      <c r="IF304" s="122"/>
      <c r="IG304" s="122"/>
      <c r="IH304" s="122"/>
      <c r="II304" s="122"/>
      <c r="IJ304" s="122"/>
    </row>
    <row r="305" spans="4:244" s="13" customFormat="1" ht="11.1" customHeight="1" x14ac:dyDescent="0.2">
      <c r="D305" s="116"/>
      <c r="O305" s="16"/>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c r="HG305" s="18"/>
      <c r="HH305" s="122"/>
      <c r="HI305" s="122"/>
      <c r="HJ305" s="122"/>
      <c r="HK305" s="122"/>
      <c r="HL305" s="122"/>
      <c r="HM305" s="122"/>
      <c r="HN305" s="122"/>
      <c r="HO305" s="122"/>
      <c r="HP305" s="122"/>
      <c r="HQ305" s="122"/>
      <c r="HR305" s="122"/>
      <c r="HS305" s="172"/>
      <c r="HT305" s="122"/>
      <c r="HU305" s="122"/>
      <c r="HV305" s="122"/>
      <c r="HW305" s="122"/>
      <c r="HX305" s="122"/>
      <c r="HY305" s="122"/>
      <c r="HZ305" s="122"/>
      <c r="IA305" s="122"/>
      <c r="IB305" s="122"/>
      <c r="IC305" s="122"/>
      <c r="ID305" s="122"/>
      <c r="IE305" s="122"/>
      <c r="IF305" s="122"/>
      <c r="IG305" s="122"/>
      <c r="IH305" s="122"/>
      <c r="II305" s="122"/>
      <c r="IJ305" s="122"/>
    </row>
    <row r="306" spans="4:244" s="13" customFormat="1" ht="11.1" customHeight="1" x14ac:dyDescent="0.2">
      <c r="D306" s="116"/>
      <c r="O306" s="16"/>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c r="HG306" s="18"/>
      <c r="HH306" s="122"/>
      <c r="HI306" s="122"/>
      <c r="HJ306" s="122"/>
      <c r="HK306" s="122"/>
      <c r="HL306" s="122"/>
      <c r="HM306" s="122"/>
      <c r="HN306" s="122"/>
      <c r="HO306" s="122"/>
      <c r="HP306" s="122"/>
      <c r="HQ306" s="122"/>
      <c r="HR306" s="122"/>
      <c r="HS306" s="172"/>
      <c r="HT306" s="122"/>
      <c r="HU306" s="122"/>
      <c r="HV306" s="122"/>
      <c r="HW306" s="122"/>
      <c r="HX306" s="122"/>
      <c r="HY306" s="122"/>
      <c r="HZ306" s="122"/>
      <c r="IA306" s="122"/>
      <c r="IB306" s="122"/>
      <c r="IC306" s="122"/>
      <c r="ID306" s="122"/>
      <c r="IE306" s="122"/>
      <c r="IF306" s="122"/>
      <c r="IG306" s="122"/>
      <c r="IH306" s="122"/>
      <c r="II306" s="122"/>
      <c r="IJ306" s="122"/>
    </row>
    <row r="307" spans="4:244" s="13" customFormat="1" ht="11.1" customHeight="1" x14ac:dyDescent="0.2">
      <c r="D307" s="116"/>
      <c r="O307" s="16"/>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c r="HG307" s="18"/>
      <c r="HH307" s="122"/>
      <c r="HI307" s="122"/>
      <c r="HJ307" s="122"/>
      <c r="HK307" s="122"/>
      <c r="HL307" s="122"/>
      <c r="HM307" s="122"/>
      <c r="HN307" s="122"/>
      <c r="HO307" s="122"/>
      <c r="HP307" s="122"/>
      <c r="HQ307" s="122"/>
      <c r="HR307" s="122"/>
      <c r="HS307" s="172"/>
      <c r="HT307" s="122"/>
      <c r="HU307" s="122"/>
      <c r="HV307" s="122"/>
      <c r="HW307" s="122"/>
      <c r="HX307" s="122"/>
      <c r="HY307" s="122"/>
      <c r="HZ307" s="122"/>
      <c r="IA307" s="122"/>
      <c r="IB307" s="122"/>
      <c r="IC307" s="122"/>
      <c r="ID307" s="122"/>
      <c r="IE307" s="122"/>
      <c r="IF307" s="122"/>
      <c r="IG307" s="122"/>
      <c r="IH307" s="122"/>
      <c r="II307" s="122"/>
      <c r="IJ307" s="122"/>
    </row>
    <row r="308" spans="4:244" s="13" customFormat="1" ht="11.1" customHeight="1" x14ac:dyDescent="0.2">
      <c r="D308" s="116"/>
      <c r="O308" s="16"/>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c r="HG308" s="18"/>
      <c r="HH308" s="122"/>
      <c r="HI308" s="122"/>
      <c r="HJ308" s="122"/>
      <c r="HK308" s="122"/>
      <c r="HL308" s="122"/>
      <c r="HM308" s="122"/>
      <c r="HN308" s="122"/>
      <c r="HO308" s="122"/>
      <c r="HP308" s="122"/>
      <c r="HQ308" s="122"/>
      <c r="HR308" s="122"/>
      <c r="HS308" s="172"/>
      <c r="HT308" s="122"/>
      <c r="HU308" s="122"/>
      <c r="HV308" s="122"/>
      <c r="HW308" s="122"/>
      <c r="HX308" s="122"/>
      <c r="HY308" s="122"/>
      <c r="HZ308" s="122"/>
      <c r="IA308" s="122"/>
      <c r="IB308" s="122"/>
      <c r="IC308" s="122"/>
      <c r="ID308" s="122"/>
      <c r="IE308" s="122"/>
      <c r="IF308" s="122"/>
      <c r="IG308" s="122"/>
      <c r="IH308" s="122"/>
      <c r="II308" s="122"/>
      <c r="IJ308" s="122"/>
    </row>
    <row r="309" spans="4:244" s="13" customFormat="1" ht="11.1" customHeight="1" x14ac:dyDescent="0.2">
      <c r="D309" s="116"/>
      <c r="O309" s="16"/>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c r="HG309" s="18"/>
      <c r="HH309" s="122"/>
      <c r="HI309" s="122"/>
      <c r="HJ309" s="122"/>
      <c r="HK309" s="122"/>
      <c r="HL309" s="122"/>
      <c r="HM309" s="122"/>
      <c r="HN309" s="122"/>
      <c r="HO309" s="122"/>
      <c r="HP309" s="122"/>
      <c r="HQ309" s="122"/>
      <c r="HR309" s="122"/>
      <c r="HS309" s="172"/>
      <c r="HT309" s="122"/>
      <c r="HU309" s="122"/>
      <c r="HV309" s="122"/>
      <c r="HW309" s="122"/>
      <c r="HX309" s="122"/>
      <c r="HY309" s="122"/>
      <c r="HZ309" s="122"/>
      <c r="IA309" s="122"/>
      <c r="IB309" s="122"/>
      <c r="IC309" s="122"/>
      <c r="ID309" s="122"/>
      <c r="IE309" s="122"/>
      <c r="IF309" s="122"/>
      <c r="IG309" s="122"/>
      <c r="IH309" s="122"/>
      <c r="II309" s="122"/>
      <c r="IJ309" s="122"/>
    </row>
    <row r="310" spans="4:244" s="13" customFormat="1" ht="11.1" customHeight="1" x14ac:dyDescent="0.2">
      <c r="D310" s="116"/>
      <c r="O310" s="16"/>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c r="HG310" s="18"/>
      <c r="HH310" s="122"/>
      <c r="HI310" s="122"/>
      <c r="HJ310" s="122"/>
      <c r="HK310" s="122"/>
      <c r="HL310" s="122"/>
      <c r="HM310" s="122"/>
      <c r="HN310" s="122"/>
      <c r="HO310" s="122"/>
      <c r="HP310" s="122"/>
      <c r="HQ310" s="122"/>
      <c r="HR310" s="122"/>
      <c r="HS310" s="172"/>
      <c r="HT310" s="122"/>
      <c r="HU310" s="122"/>
      <c r="HV310" s="122"/>
      <c r="HW310" s="122"/>
      <c r="HX310" s="122"/>
      <c r="HY310" s="122"/>
      <c r="HZ310" s="122"/>
      <c r="IA310" s="122"/>
      <c r="IB310" s="122"/>
      <c r="IC310" s="122"/>
      <c r="ID310" s="122"/>
      <c r="IE310" s="122"/>
      <c r="IF310" s="122"/>
      <c r="IG310" s="122"/>
      <c r="IH310" s="122"/>
      <c r="II310" s="122"/>
      <c r="IJ310" s="122"/>
    </row>
    <row r="311" spans="4:244" s="13" customFormat="1" ht="11.1" customHeight="1" x14ac:dyDescent="0.2">
      <c r="D311" s="116"/>
      <c r="O311" s="16"/>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c r="HG311" s="18"/>
      <c r="HH311" s="122"/>
      <c r="HI311" s="122"/>
      <c r="HJ311" s="122"/>
      <c r="HK311" s="122"/>
      <c r="HL311" s="122"/>
      <c r="HM311" s="122"/>
      <c r="HN311" s="122"/>
      <c r="HO311" s="122"/>
      <c r="HP311" s="122"/>
      <c r="HQ311" s="122"/>
      <c r="HR311" s="122"/>
      <c r="HS311" s="172"/>
      <c r="HT311" s="122"/>
      <c r="HU311" s="122"/>
      <c r="HV311" s="122"/>
      <c r="HW311" s="122"/>
      <c r="HX311" s="122"/>
      <c r="HY311" s="122"/>
      <c r="HZ311" s="122"/>
      <c r="IA311" s="122"/>
      <c r="IB311" s="122"/>
      <c r="IC311" s="122"/>
      <c r="ID311" s="122"/>
      <c r="IE311" s="122"/>
      <c r="IF311" s="122"/>
      <c r="IG311" s="122"/>
      <c r="IH311" s="122"/>
      <c r="II311" s="122"/>
      <c r="IJ311" s="122"/>
    </row>
    <row r="312" spans="4:244" s="13" customFormat="1" ht="11.1" customHeight="1" x14ac:dyDescent="0.2">
      <c r="D312" s="116"/>
      <c r="O312" s="16"/>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c r="HG312" s="18"/>
      <c r="HH312" s="122"/>
      <c r="HI312" s="122"/>
      <c r="HJ312" s="122"/>
      <c r="HK312" s="122"/>
      <c r="HL312" s="122"/>
      <c r="HM312" s="122"/>
      <c r="HN312" s="122"/>
      <c r="HO312" s="122"/>
      <c r="HP312" s="122"/>
      <c r="HQ312" s="122"/>
      <c r="HR312" s="122"/>
      <c r="HS312" s="172"/>
      <c r="HT312" s="122"/>
      <c r="HU312" s="122"/>
      <c r="HV312" s="122"/>
      <c r="HW312" s="122"/>
      <c r="HX312" s="122"/>
      <c r="HY312" s="122"/>
      <c r="HZ312" s="122"/>
      <c r="IA312" s="122"/>
      <c r="IB312" s="122"/>
      <c r="IC312" s="122"/>
      <c r="ID312" s="122"/>
      <c r="IE312" s="122"/>
      <c r="IF312" s="122"/>
      <c r="IG312" s="122"/>
      <c r="IH312" s="122"/>
      <c r="II312" s="122"/>
      <c r="IJ312" s="122"/>
    </row>
    <row r="313" spans="4:244" s="13" customFormat="1" ht="11.1" customHeight="1" x14ac:dyDescent="0.2">
      <c r="D313" s="116"/>
      <c r="O313" s="16"/>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c r="HG313" s="18"/>
      <c r="HH313" s="122"/>
      <c r="HI313" s="122"/>
      <c r="HJ313" s="122"/>
      <c r="HK313" s="122"/>
      <c r="HL313" s="122"/>
      <c r="HM313" s="122"/>
      <c r="HN313" s="122"/>
      <c r="HO313" s="122"/>
      <c r="HP313" s="122"/>
      <c r="HQ313" s="122"/>
      <c r="HR313" s="122"/>
      <c r="HS313" s="172"/>
      <c r="HT313" s="122"/>
      <c r="HU313" s="122"/>
      <c r="HV313" s="122"/>
      <c r="HW313" s="122"/>
      <c r="HX313" s="122"/>
      <c r="HY313" s="122"/>
      <c r="HZ313" s="122"/>
      <c r="IA313" s="122"/>
      <c r="IB313" s="122"/>
      <c r="IC313" s="122"/>
      <c r="ID313" s="122"/>
      <c r="IE313" s="122"/>
      <c r="IF313" s="122"/>
      <c r="IG313" s="122"/>
      <c r="IH313" s="122"/>
      <c r="II313" s="122"/>
      <c r="IJ313" s="122"/>
    </row>
    <row r="314" spans="4:244" s="13" customFormat="1" ht="11.1" customHeight="1" x14ac:dyDescent="0.2">
      <c r="D314" s="116"/>
      <c r="O314" s="16"/>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22"/>
      <c r="HI314" s="122"/>
      <c r="HJ314" s="122"/>
      <c r="HK314" s="122"/>
      <c r="HL314" s="122"/>
      <c r="HM314" s="122"/>
      <c r="HN314" s="122"/>
      <c r="HO314" s="122"/>
      <c r="HP314" s="122"/>
      <c r="HQ314" s="122"/>
      <c r="HR314" s="122"/>
      <c r="HS314" s="172"/>
      <c r="HT314" s="122"/>
      <c r="HU314" s="122"/>
      <c r="HV314" s="122"/>
      <c r="HW314" s="122"/>
      <c r="HX314" s="122"/>
      <c r="HY314" s="122"/>
      <c r="HZ314" s="122"/>
      <c r="IA314" s="122"/>
      <c r="IB314" s="122"/>
      <c r="IC314" s="122"/>
      <c r="ID314" s="122"/>
      <c r="IE314" s="122"/>
      <c r="IF314" s="122"/>
      <c r="IG314" s="122"/>
      <c r="IH314" s="122"/>
      <c r="II314" s="122"/>
      <c r="IJ314" s="122"/>
    </row>
    <row r="315" spans="4:244" s="13" customFormat="1" ht="11.1" customHeight="1" x14ac:dyDescent="0.2">
      <c r="D315" s="116"/>
      <c r="O315" s="16"/>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c r="HG315" s="18"/>
      <c r="HH315" s="122"/>
      <c r="HI315" s="122"/>
      <c r="HJ315" s="122"/>
      <c r="HK315" s="122"/>
      <c r="HL315" s="122"/>
      <c r="HM315" s="122"/>
      <c r="HN315" s="122"/>
      <c r="HO315" s="122"/>
      <c r="HP315" s="122"/>
      <c r="HQ315" s="122"/>
      <c r="HR315" s="122"/>
      <c r="HS315" s="172"/>
      <c r="HT315" s="122"/>
      <c r="HU315" s="122"/>
      <c r="HV315" s="122"/>
      <c r="HW315" s="122"/>
      <c r="HX315" s="122"/>
      <c r="HY315" s="122"/>
      <c r="HZ315" s="122"/>
      <c r="IA315" s="122"/>
      <c r="IB315" s="122"/>
      <c r="IC315" s="122"/>
      <c r="ID315" s="122"/>
      <c r="IE315" s="122"/>
      <c r="IF315" s="122"/>
      <c r="IG315" s="122"/>
      <c r="IH315" s="122"/>
      <c r="II315" s="122"/>
      <c r="IJ315" s="122"/>
    </row>
    <row r="316" spans="4:244" s="13" customFormat="1" ht="11.1" customHeight="1" x14ac:dyDescent="0.2">
      <c r="D316" s="116"/>
      <c r="O316" s="16"/>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c r="HG316" s="18"/>
      <c r="HH316" s="122"/>
      <c r="HI316" s="122"/>
      <c r="HJ316" s="122"/>
      <c r="HK316" s="122"/>
      <c r="HL316" s="122"/>
      <c r="HM316" s="122"/>
      <c r="HN316" s="122"/>
      <c r="HO316" s="122"/>
      <c r="HP316" s="122"/>
      <c r="HQ316" s="122"/>
      <c r="HR316" s="122"/>
      <c r="HS316" s="172"/>
      <c r="HT316" s="122"/>
      <c r="HU316" s="122"/>
      <c r="HV316" s="122"/>
      <c r="HW316" s="122"/>
      <c r="HX316" s="122"/>
      <c r="HY316" s="122"/>
      <c r="HZ316" s="122"/>
      <c r="IA316" s="122"/>
      <c r="IB316" s="122"/>
      <c r="IC316" s="122"/>
      <c r="ID316" s="122"/>
      <c r="IE316" s="122"/>
      <c r="IF316" s="122"/>
      <c r="IG316" s="122"/>
      <c r="IH316" s="122"/>
      <c r="II316" s="122"/>
      <c r="IJ316" s="122"/>
    </row>
    <row r="317" spans="4:244" s="13" customFormat="1" ht="11.1" customHeight="1" x14ac:dyDescent="0.2">
      <c r="D317" s="116"/>
      <c r="O317" s="16"/>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c r="HG317" s="18"/>
      <c r="HH317" s="122"/>
      <c r="HI317" s="122"/>
      <c r="HJ317" s="122"/>
      <c r="HK317" s="122"/>
      <c r="HL317" s="122"/>
      <c r="HM317" s="122"/>
      <c r="HN317" s="122"/>
      <c r="HO317" s="122"/>
      <c r="HP317" s="122"/>
      <c r="HQ317" s="122"/>
      <c r="HR317" s="122"/>
      <c r="HS317" s="172"/>
      <c r="HT317" s="122"/>
      <c r="HU317" s="122"/>
      <c r="HV317" s="122"/>
      <c r="HW317" s="122"/>
      <c r="HX317" s="122"/>
      <c r="HY317" s="122"/>
      <c r="HZ317" s="122"/>
      <c r="IA317" s="122"/>
      <c r="IB317" s="122"/>
      <c r="IC317" s="122"/>
      <c r="ID317" s="122"/>
      <c r="IE317" s="122"/>
      <c r="IF317" s="122"/>
      <c r="IG317" s="122"/>
      <c r="IH317" s="122"/>
      <c r="II317" s="122"/>
      <c r="IJ317" s="122"/>
    </row>
    <row r="318" spans="4:244" s="13" customFormat="1" ht="11.1" customHeight="1" x14ac:dyDescent="0.2">
      <c r="D318" s="116"/>
      <c r="O318" s="16"/>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c r="HG318" s="18"/>
      <c r="HH318" s="122"/>
      <c r="HI318" s="122"/>
      <c r="HJ318" s="122"/>
      <c r="HK318" s="122"/>
      <c r="HL318" s="122"/>
      <c r="HM318" s="122"/>
      <c r="HN318" s="122"/>
      <c r="HO318" s="122"/>
      <c r="HP318" s="122"/>
      <c r="HQ318" s="122"/>
      <c r="HR318" s="122"/>
      <c r="HS318" s="172"/>
      <c r="HT318" s="122"/>
      <c r="HU318" s="122"/>
      <c r="HV318" s="122"/>
      <c r="HW318" s="122"/>
      <c r="HX318" s="122"/>
      <c r="HY318" s="122"/>
      <c r="HZ318" s="122"/>
      <c r="IA318" s="122"/>
      <c r="IB318" s="122"/>
      <c r="IC318" s="122"/>
      <c r="ID318" s="122"/>
      <c r="IE318" s="122"/>
      <c r="IF318" s="122"/>
      <c r="IG318" s="122"/>
      <c r="IH318" s="122"/>
      <c r="II318" s="122"/>
      <c r="IJ318" s="122"/>
    </row>
    <row r="319" spans="4:244" s="13" customFormat="1" ht="11.1" customHeight="1" x14ac:dyDescent="0.2">
      <c r="D319" s="116"/>
      <c r="O319" s="16"/>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c r="HG319" s="18"/>
      <c r="HH319" s="122"/>
      <c r="HI319" s="122"/>
      <c r="HJ319" s="122"/>
      <c r="HK319" s="122"/>
      <c r="HL319" s="122"/>
      <c r="HM319" s="122"/>
      <c r="HN319" s="122"/>
      <c r="HO319" s="122"/>
      <c r="HP319" s="122"/>
      <c r="HQ319" s="122"/>
      <c r="HR319" s="122"/>
      <c r="HS319" s="172"/>
      <c r="HT319" s="122"/>
      <c r="HU319" s="122"/>
      <c r="HV319" s="122"/>
      <c r="HW319" s="122"/>
      <c r="HX319" s="122"/>
      <c r="HY319" s="122"/>
      <c r="HZ319" s="122"/>
      <c r="IA319" s="122"/>
      <c r="IB319" s="122"/>
      <c r="IC319" s="122"/>
      <c r="ID319" s="122"/>
      <c r="IE319" s="122"/>
      <c r="IF319" s="122"/>
      <c r="IG319" s="122"/>
      <c r="IH319" s="122"/>
      <c r="II319" s="122"/>
      <c r="IJ319" s="122"/>
    </row>
    <row r="320" spans="4:244" s="13" customFormat="1" ht="11.1" customHeight="1" x14ac:dyDescent="0.2">
      <c r="D320" s="116"/>
      <c r="O320" s="16"/>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c r="HG320" s="18"/>
      <c r="HH320" s="122"/>
      <c r="HI320" s="122"/>
      <c r="HJ320" s="122"/>
      <c r="HK320" s="122"/>
      <c r="HL320" s="122"/>
      <c r="HM320" s="122"/>
      <c r="HN320" s="122"/>
      <c r="HO320" s="122"/>
      <c r="HP320" s="122"/>
      <c r="HQ320" s="122"/>
      <c r="HR320" s="122"/>
      <c r="HS320" s="172"/>
      <c r="HT320" s="122"/>
      <c r="HU320" s="122"/>
      <c r="HV320" s="122"/>
      <c r="HW320" s="122"/>
      <c r="HX320" s="122"/>
      <c r="HY320" s="122"/>
      <c r="HZ320" s="122"/>
      <c r="IA320" s="122"/>
      <c r="IB320" s="122"/>
      <c r="IC320" s="122"/>
      <c r="ID320" s="122"/>
      <c r="IE320" s="122"/>
      <c r="IF320" s="122"/>
      <c r="IG320" s="122"/>
      <c r="IH320" s="122"/>
      <c r="II320" s="122"/>
      <c r="IJ320" s="122"/>
    </row>
    <row r="321" spans="4:244" s="13" customFormat="1" ht="11.1" customHeight="1" x14ac:dyDescent="0.2">
      <c r="D321" s="116"/>
      <c r="O321" s="16"/>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c r="HG321" s="18"/>
      <c r="HH321" s="122"/>
      <c r="HI321" s="122"/>
      <c r="HJ321" s="122"/>
      <c r="HK321" s="122"/>
      <c r="HL321" s="122"/>
      <c r="HM321" s="122"/>
      <c r="HN321" s="122"/>
      <c r="HO321" s="122"/>
      <c r="HP321" s="122"/>
      <c r="HQ321" s="122"/>
      <c r="HR321" s="122"/>
      <c r="HS321" s="172"/>
      <c r="HT321" s="122"/>
      <c r="HU321" s="122"/>
      <c r="HV321" s="122"/>
      <c r="HW321" s="122"/>
      <c r="HX321" s="122"/>
      <c r="HY321" s="122"/>
      <c r="HZ321" s="122"/>
      <c r="IA321" s="122"/>
      <c r="IB321" s="122"/>
      <c r="IC321" s="122"/>
      <c r="ID321" s="122"/>
      <c r="IE321" s="122"/>
      <c r="IF321" s="122"/>
      <c r="IG321" s="122"/>
      <c r="IH321" s="122"/>
      <c r="II321" s="122"/>
      <c r="IJ321" s="122"/>
    </row>
    <row r="322" spans="4:244" s="13" customFormat="1" ht="11.1" customHeight="1" x14ac:dyDescent="0.2">
      <c r="D322" s="116"/>
      <c r="O322" s="16"/>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c r="HG322" s="18"/>
      <c r="HH322" s="122"/>
      <c r="HI322" s="122"/>
      <c r="HJ322" s="122"/>
      <c r="HK322" s="122"/>
      <c r="HL322" s="122"/>
      <c r="HM322" s="122"/>
      <c r="HN322" s="122"/>
      <c r="HO322" s="122"/>
      <c r="HP322" s="122"/>
      <c r="HQ322" s="122"/>
      <c r="HR322" s="122"/>
      <c r="HS322" s="172"/>
      <c r="HT322" s="122"/>
      <c r="HU322" s="122"/>
      <c r="HV322" s="122"/>
      <c r="HW322" s="122"/>
      <c r="HX322" s="122"/>
      <c r="HY322" s="122"/>
      <c r="HZ322" s="122"/>
      <c r="IA322" s="122"/>
      <c r="IB322" s="122"/>
      <c r="IC322" s="122"/>
      <c r="ID322" s="122"/>
      <c r="IE322" s="122"/>
      <c r="IF322" s="122"/>
      <c r="IG322" s="122"/>
      <c r="IH322" s="122"/>
      <c r="II322" s="122"/>
      <c r="IJ322" s="122"/>
    </row>
    <row r="323" spans="4:244" s="13" customFormat="1" ht="11.1" customHeight="1" x14ac:dyDescent="0.2">
      <c r="D323" s="116"/>
      <c r="O323" s="16"/>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c r="HG323" s="18"/>
      <c r="HH323" s="122"/>
      <c r="HI323" s="122"/>
      <c r="HJ323" s="122"/>
      <c r="HK323" s="122"/>
      <c r="HL323" s="122"/>
      <c r="HM323" s="122"/>
      <c r="HN323" s="122"/>
      <c r="HO323" s="122"/>
      <c r="HP323" s="122"/>
      <c r="HQ323" s="122"/>
      <c r="HR323" s="122"/>
      <c r="HS323" s="172"/>
      <c r="HT323" s="122"/>
      <c r="HU323" s="122"/>
      <c r="HV323" s="122"/>
      <c r="HW323" s="122"/>
      <c r="HX323" s="122"/>
      <c r="HY323" s="122"/>
      <c r="HZ323" s="122"/>
      <c r="IA323" s="122"/>
      <c r="IB323" s="122"/>
      <c r="IC323" s="122"/>
      <c r="ID323" s="122"/>
      <c r="IE323" s="122"/>
      <c r="IF323" s="122"/>
      <c r="IG323" s="122"/>
      <c r="IH323" s="122"/>
      <c r="II323" s="122"/>
      <c r="IJ323" s="122"/>
    </row>
    <row r="324" spans="4:244" s="13" customFormat="1" ht="11.1" customHeight="1" x14ac:dyDescent="0.2">
      <c r="D324" s="116"/>
      <c r="O324" s="16"/>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c r="HG324" s="18"/>
      <c r="HH324" s="122"/>
      <c r="HI324" s="122"/>
      <c r="HJ324" s="122"/>
      <c r="HK324" s="122"/>
      <c r="HL324" s="122"/>
      <c r="HM324" s="122"/>
      <c r="HN324" s="122"/>
      <c r="HO324" s="122"/>
      <c r="HP324" s="122"/>
      <c r="HQ324" s="122"/>
      <c r="HR324" s="122"/>
      <c r="HS324" s="172"/>
      <c r="HT324" s="122"/>
      <c r="HU324" s="122"/>
      <c r="HV324" s="122"/>
      <c r="HW324" s="122"/>
      <c r="HX324" s="122"/>
      <c r="HY324" s="122"/>
      <c r="HZ324" s="122"/>
      <c r="IA324" s="122"/>
      <c r="IB324" s="122"/>
      <c r="IC324" s="122"/>
      <c r="ID324" s="122"/>
      <c r="IE324" s="122"/>
      <c r="IF324" s="122"/>
      <c r="IG324" s="122"/>
      <c r="IH324" s="122"/>
      <c r="II324" s="122"/>
      <c r="IJ324" s="122"/>
    </row>
    <row r="325" spans="4:244" s="13" customFormat="1" ht="11.1" customHeight="1" x14ac:dyDescent="0.2">
      <c r="D325" s="116"/>
      <c r="O325" s="16"/>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c r="HG325" s="18"/>
      <c r="HH325" s="122"/>
      <c r="HI325" s="122"/>
      <c r="HJ325" s="122"/>
      <c r="HK325" s="122"/>
      <c r="HL325" s="122"/>
      <c r="HM325" s="122"/>
      <c r="HN325" s="122"/>
      <c r="HO325" s="122"/>
      <c r="HP325" s="122"/>
      <c r="HQ325" s="122"/>
      <c r="HR325" s="122"/>
      <c r="HS325" s="172"/>
      <c r="HT325" s="122"/>
      <c r="HU325" s="122"/>
      <c r="HV325" s="122"/>
      <c r="HW325" s="122"/>
      <c r="HX325" s="122"/>
      <c r="HY325" s="122"/>
      <c r="HZ325" s="122"/>
      <c r="IA325" s="122"/>
      <c r="IB325" s="122"/>
      <c r="IC325" s="122"/>
      <c r="ID325" s="122"/>
      <c r="IE325" s="122"/>
      <c r="IF325" s="122"/>
      <c r="IG325" s="122"/>
      <c r="IH325" s="122"/>
      <c r="II325" s="122"/>
      <c r="IJ325" s="122"/>
    </row>
    <row r="326" spans="4:244" s="13" customFormat="1" ht="11.1" customHeight="1" x14ac:dyDescent="0.2">
      <c r="D326" s="116"/>
      <c r="O326" s="16"/>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c r="HG326" s="18"/>
      <c r="HH326" s="122"/>
      <c r="HI326" s="122"/>
      <c r="HJ326" s="122"/>
      <c r="HK326" s="122"/>
      <c r="HL326" s="122"/>
      <c r="HM326" s="122"/>
      <c r="HN326" s="122"/>
      <c r="HO326" s="122"/>
      <c r="HP326" s="122"/>
      <c r="HQ326" s="122"/>
      <c r="HR326" s="122"/>
      <c r="HS326" s="172"/>
      <c r="HT326" s="122"/>
      <c r="HU326" s="122"/>
      <c r="HV326" s="122"/>
      <c r="HW326" s="122"/>
      <c r="HX326" s="122"/>
      <c r="HY326" s="122"/>
      <c r="HZ326" s="122"/>
      <c r="IA326" s="122"/>
      <c r="IB326" s="122"/>
      <c r="IC326" s="122"/>
      <c r="ID326" s="122"/>
      <c r="IE326" s="122"/>
      <c r="IF326" s="122"/>
      <c r="IG326" s="122"/>
      <c r="IH326" s="122"/>
      <c r="II326" s="122"/>
      <c r="IJ326" s="122"/>
    </row>
    <row r="327" spans="4:244" s="13" customFormat="1" ht="11.1" customHeight="1" x14ac:dyDescent="0.2">
      <c r="D327" s="116"/>
      <c r="O327" s="16"/>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c r="HG327" s="18"/>
      <c r="HH327" s="122"/>
      <c r="HI327" s="122"/>
      <c r="HJ327" s="122"/>
      <c r="HK327" s="122"/>
      <c r="HL327" s="122"/>
      <c r="HM327" s="122"/>
      <c r="HN327" s="122"/>
      <c r="HO327" s="122"/>
      <c r="HP327" s="122"/>
      <c r="HQ327" s="122"/>
      <c r="HR327" s="122"/>
      <c r="HS327" s="172"/>
      <c r="HT327" s="122"/>
      <c r="HU327" s="122"/>
      <c r="HV327" s="122"/>
      <c r="HW327" s="122"/>
      <c r="HX327" s="122"/>
      <c r="HY327" s="122"/>
      <c r="HZ327" s="122"/>
      <c r="IA327" s="122"/>
      <c r="IB327" s="122"/>
      <c r="IC327" s="122"/>
      <c r="ID327" s="122"/>
      <c r="IE327" s="122"/>
      <c r="IF327" s="122"/>
      <c r="IG327" s="122"/>
      <c r="IH327" s="122"/>
      <c r="II327" s="122"/>
      <c r="IJ327" s="122"/>
    </row>
    <row r="328" spans="4:244" s="13" customFormat="1" ht="11.1" customHeight="1" x14ac:dyDescent="0.2">
      <c r="D328" s="116"/>
      <c r="O328" s="16"/>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c r="HG328" s="18"/>
      <c r="HH328" s="122"/>
      <c r="HI328" s="122"/>
      <c r="HJ328" s="122"/>
      <c r="HK328" s="122"/>
      <c r="HL328" s="122"/>
      <c r="HM328" s="122"/>
      <c r="HN328" s="122"/>
      <c r="HO328" s="122"/>
      <c r="HP328" s="122"/>
      <c r="HQ328" s="122"/>
      <c r="HR328" s="122"/>
      <c r="HS328" s="172"/>
      <c r="HT328" s="122"/>
      <c r="HU328" s="122"/>
      <c r="HV328" s="122"/>
      <c r="HW328" s="122"/>
      <c r="HX328" s="122"/>
      <c r="HY328" s="122"/>
      <c r="HZ328" s="122"/>
      <c r="IA328" s="122"/>
      <c r="IB328" s="122"/>
      <c r="IC328" s="122"/>
      <c r="ID328" s="122"/>
      <c r="IE328" s="122"/>
      <c r="IF328" s="122"/>
      <c r="IG328" s="122"/>
      <c r="IH328" s="122"/>
      <c r="II328" s="122"/>
      <c r="IJ328" s="122"/>
    </row>
    <row r="329" spans="4:244" s="13" customFormat="1" ht="11.1" customHeight="1" x14ac:dyDescent="0.2">
      <c r="D329" s="116"/>
      <c r="O329" s="16"/>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c r="HG329" s="18"/>
      <c r="HH329" s="122"/>
      <c r="HI329" s="122"/>
      <c r="HJ329" s="122"/>
      <c r="HK329" s="122"/>
      <c r="HL329" s="122"/>
      <c r="HM329" s="122"/>
      <c r="HN329" s="122"/>
      <c r="HO329" s="122"/>
      <c r="HP329" s="122"/>
      <c r="HQ329" s="122"/>
      <c r="HR329" s="122"/>
      <c r="HS329" s="172"/>
      <c r="HT329" s="122"/>
      <c r="HU329" s="122"/>
      <c r="HV329" s="122"/>
      <c r="HW329" s="122"/>
      <c r="HX329" s="122"/>
      <c r="HY329" s="122"/>
      <c r="HZ329" s="122"/>
      <c r="IA329" s="122"/>
      <c r="IB329" s="122"/>
      <c r="IC329" s="122"/>
      <c r="ID329" s="122"/>
      <c r="IE329" s="122"/>
      <c r="IF329" s="122"/>
      <c r="IG329" s="122"/>
      <c r="IH329" s="122"/>
      <c r="II329" s="122"/>
      <c r="IJ329" s="122"/>
    </row>
    <row r="330" spans="4:244" s="13" customFormat="1" ht="11.1" customHeight="1" x14ac:dyDescent="0.2">
      <c r="D330" s="116"/>
      <c r="O330" s="16"/>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c r="HG330" s="18"/>
      <c r="HH330" s="122"/>
      <c r="HI330" s="122"/>
      <c r="HJ330" s="122"/>
      <c r="HK330" s="122"/>
      <c r="HL330" s="122"/>
      <c r="HM330" s="122"/>
      <c r="HN330" s="122"/>
      <c r="HO330" s="122"/>
      <c r="HP330" s="122"/>
      <c r="HQ330" s="122"/>
      <c r="HR330" s="122"/>
      <c r="HS330" s="172"/>
      <c r="HT330" s="122"/>
      <c r="HU330" s="122"/>
      <c r="HV330" s="122"/>
      <c r="HW330" s="122"/>
      <c r="HX330" s="122"/>
      <c r="HY330" s="122"/>
      <c r="HZ330" s="122"/>
      <c r="IA330" s="122"/>
      <c r="IB330" s="122"/>
      <c r="IC330" s="122"/>
      <c r="ID330" s="122"/>
      <c r="IE330" s="122"/>
      <c r="IF330" s="122"/>
      <c r="IG330" s="122"/>
      <c r="IH330" s="122"/>
      <c r="II330" s="122"/>
      <c r="IJ330" s="122"/>
    </row>
    <row r="331" spans="4:244" s="13" customFormat="1" ht="11.1" customHeight="1" x14ac:dyDescent="0.2">
      <c r="D331" s="116"/>
      <c r="O331" s="16"/>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c r="HG331" s="18"/>
      <c r="HH331" s="122"/>
      <c r="HI331" s="122"/>
      <c r="HJ331" s="122"/>
      <c r="HK331" s="122"/>
      <c r="HL331" s="122"/>
      <c r="HM331" s="122"/>
      <c r="HN331" s="122"/>
      <c r="HO331" s="122"/>
      <c r="HP331" s="122"/>
      <c r="HQ331" s="122"/>
      <c r="HR331" s="122"/>
      <c r="HS331" s="172"/>
      <c r="HT331" s="122"/>
      <c r="HU331" s="122"/>
      <c r="HV331" s="122"/>
      <c r="HW331" s="122"/>
      <c r="HX331" s="122"/>
      <c r="HY331" s="122"/>
      <c r="HZ331" s="122"/>
      <c r="IA331" s="122"/>
      <c r="IB331" s="122"/>
      <c r="IC331" s="122"/>
      <c r="ID331" s="122"/>
      <c r="IE331" s="122"/>
      <c r="IF331" s="122"/>
      <c r="IG331" s="122"/>
      <c r="IH331" s="122"/>
      <c r="II331" s="122"/>
      <c r="IJ331" s="122"/>
    </row>
    <row r="332" spans="4:244" s="13" customFormat="1" ht="11.1" customHeight="1" x14ac:dyDescent="0.2">
      <c r="D332" s="116"/>
      <c r="O332" s="16"/>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c r="HG332" s="18"/>
      <c r="HH332" s="122"/>
      <c r="HI332" s="122"/>
      <c r="HJ332" s="122"/>
      <c r="HK332" s="122"/>
      <c r="HL332" s="122"/>
      <c r="HM332" s="122"/>
      <c r="HN332" s="122"/>
      <c r="HO332" s="122"/>
      <c r="HP332" s="122"/>
      <c r="HQ332" s="122"/>
      <c r="HR332" s="122"/>
      <c r="HS332" s="172"/>
      <c r="HT332" s="122"/>
      <c r="HU332" s="122"/>
      <c r="HV332" s="122"/>
      <c r="HW332" s="122"/>
      <c r="HX332" s="122"/>
      <c r="HY332" s="122"/>
      <c r="HZ332" s="122"/>
      <c r="IA332" s="122"/>
      <c r="IB332" s="122"/>
      <c r="IC332" s="122"/>
      <c r="ID332" s="122"/>
      <c r="IE332" s="122"/>
      <c r="IF332" s="122"/>
      <c r="IG332" s="122"/>
      <c r="IH332" s="122"/>
      <c r="II332" s="122"/>
      <c r="IJ332" s="122"/>
    </row>
    <row r="333" spans="4:244" s="13" customFormat="1" ht="11.1" customHeight="1" x14ac:dyDescent="0.2">
      <c r="D333" s="116"/>
      <c r="O333" s="16"/>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c r="HG333" s="18"/>
      <c r="HH333" s="122"/>
      <c r="HI333" s="122"/>
      <c r="HJ333" s="122"/>
      <c r="HK333" s="122"/>
      <c r="HL333" s="122"/>
      <c r="HM333" s="122"/>
      <c r="HN333" s="122"/>
      <c r="HO333" s="122"/>
      <c r="HP333" s="122"/>
      <c r="HQ333" s="122"/>
      <c r="HR333" s="122"/>
      <c r="HS333" s="172"/>
      <c r="HT333" s="122"/>
      <c r="HU333" s="122"/>
      <c r="HV333" s="122"/>
      <c r="HW333" s="122"/>
      <c r="HX333" s="122"/>
      <c r="HY333" s="122"/>
      <c r="HZ333" s="122"/>
      <c r="IA333" s="122"/>
      <c r="IB333" s="122"/>
      <c r="IC333" s="122"/>
      <c r="ID333" s="122"/>
      <c r="IE333" s="122"/>
      <c r="IF333" s="122"/>
      <c r="IG333" s="122"/>
      <c r="IH333" s="122"/>
      <c r="II333" s="122"/>
      <c r="IJ333" s="122"/>
    </row>
    <row r="334" spans="4:244" s="13" customFormat="1" ht="11.1" customHeight="1" x14ac:dyDescent="0.2">
      <c r="D334" s="116"/>
      <c r="O334" s="16"/>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c r="HG334" s="18"/>
      <c r="HH334" s="122"/>
      <c r="HI334" s="122"/>
      <c r="HJ334" s="122"/>
      <c r="HK334" s="122"/>
      <c r="HL334" s="122"/>
      <c r="HM334" s="122"/>
      <c r="HN334" s="122"/>
      <c r="HO334" s="122"/>
      <c r="HP334" s="122"/>
      <c r="HQ334" s="122"/>
      <c r="HR334" s="122"/>
      <c r="HS334" s="172"/>
      <c r="HT334" s="122"/>
      <c r="HU334" s="122"/>
      <c r="HV334" s="122"/>
      <c r="HW334" s="122"/>
      <c r="HX334" s="122"/>
      <c r="HY334" s="122"/>
      <c r="HZ334" s="122"/>
      <c r="IA334" s="122"/>
      <c r="IB334" s="122"/>
      <c r="IC334" s="122"/>
      <c r="ID334" s="122"/>
      <c r="IE334" s="122"/>
      <c r="IF334" s="122"/>
      <c r="IG334" s="122"/>
      <c r="IH334" s="122"/>
      <c r="II334" s="122"/>
      <c r="IJ334" s="122"/>
    </row>
    <row r="335" spans="4:244" s="13" customFormat="1" ht="11.1" customHeight="1" x14ac:dyDescent="0.2">
      <c r="D335" s="116"/>
      <c r="O335" s="16"/>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c r="HG335" s="18"/>
      <c r="HH335" s="122"/>
      <c r="HI335" s="122"/>
      <c r="HJ335" s="122"/>
      <c r="HK335" s="122"/>
      <c r="HL335" s="122"/>
      <c r="HM335" s="122"/>
      <c r="HN335" s="122"/>
      <c r="HO335" s="122"/>
      <c r="HP335" s="122"/>
      <c r="HQ335" s="122"/>
      <c r="HR335" s="122"/>
      <c r="HS335" s="172"/>
      <c r="HT335" s="122"/>
      <c r="HU335" s="122"/>
      <c r="HV335" s="122"/>
      <c r="HW335" s="122"/>
      <c r="HX335" s="122"/>
      <c r="HY335" s="122"/>
      <c r="HZ335" s="122"/>
      <c r="IA335" s="122"/>
      <c r="IB335" s="122"/>
      <c r="IC335" s="122"/>
      <c r="ID335" s="122"/>
      <c r="IE335" s="122"/>
      <c r="IF335" s="122"/>
      <c r="IG335" s="122"/>
      <c r="IH335" s="122"/>
      <c r="II335" s="122"/>
      <c r="IJ335" s="122"/>
    </row>
    <row r="336" spans="4:244" s="13" customFormat="1" ht="11.1" customHeight="1" x14ac:dyDescent="0.2">
      <c r="D336" s="116"/>
      <c r="O336" s="16"/>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c r="HG336" s="18"/>
      <c r="HH336" s="122"/>
      <c r="HI336" s="122"/>
      <c r="HJ336" s="122"/>
      <c r="HK336" s="122"/>
      <c r="HL336" s="122"/>
      <c r="HM336" s="122"/>
      <c r="HN336" s="122"/>
      <c r="HO336" s="122"/>
      <c r="HP336" s="122"/>
      <c r="HQ336" s="122"/>
      <c r="HR336" s="122"/>
      <c r="HS336" s="172"/>
      <c r="HT336" s="122"/>
      <c r="HU336" s="122"/>
      <c r="HV336" s="122"/>
      <c r="HW336" s="122"/>
      <c r="HX336" s="122"/>
      <c r="HY336" s="122"/>
      <c r="HZ336" s="122"/>
      <c r="IA336" s="122"/>
      <c r="IB336" s="122"/>
      <c r="IC336" s="122"/>
      <c r="ID336" s="122"/>
      <c r="IE336" s="122"/>
      <c r="IF336" s="122"/>
      <c r="IG336" s="122"/>
      <c r="IH336" s="122"/>
      <c r="II336" s="122"/>
      <c r="IJ336" s="122"/>
    </row>
    <row r="337" spans="4:244" s="13" customFormat="1" ht="11.1" customHeight="1" x14ac:dyDescent="0.2">
      <c r="D337" s="116"/>
      <c r="O337" s="16"/>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c r="HG337" s="18"/>
      <c r="HH337" s="122"/>
      <c r="HI337" s="122"/>
      <c r="HJ337" s="122"/>
      <c r="HK337" s="122"/>
      <c r="HL337" s="122"/>
      <c r="HM337" s="122"/>
      <c r="HN337" s="122"/>
      <c r="HO337" s="122"/>
      <c r="HP337" s="122"/>
      <c r="HQ337" s="122"/>
      <c r="HR337" s="122"/>
      <c r="HS337" s="172"/>
      <c r="HT337" s="122"/>
      <c r="HU337" s="122"/>
      <c r="HV337" s="122"/>
      <c r="HW337" s="122"/>
      <c r="HX337" s="122"/>
      <c r="HY337" s="122"/>
      <c r="HZ337" s="122"/>
      <c r="IA337" s="122"/>
      <c r="IB337" s="122"/>
      <c r="IC337" s="122"/>
      <c r="ID337" s="122"/>
      <c r="IE337" s="122"/>
      <c r="IF337" s="122"/>
      <c r="IG337" s="122"/>
      <c r="IH337" s="122"/>
      <c r="II337" s="122"/>
      <c r="IJ337" s="122"/>
    </row>
    <row r="338" spans="4:244" s="13" customFormat="1" ht="11.1" customHeight="1" x14ac:dyDescent="0.2">
      <c r="D338" s="116"/>
      <c r="O338" s="16"/>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c r="HG338" s="18"/>
      <c r="HH338" s="122"/>
      <c r="HI338" s="122"/>
      <c r="HJ338" s="122"/>
      <c r="HK338" s="122"/>
      <c r="HL338" s="122"/>
      <c r="HM338" s="122"/>
      <c r="HN338" s="122"/>
      <c r="HO338" s="122"/>
      <c r="HP338" s="122"/>
      <c r="HQ338" s="122"/>
      <c r="HR338" s="122"/>
      <c r="HS338" s="172"/>
      <c r="HT338" s="122"/>
      <c r="HU338" s="122"/>
      <c r="HV338" s="122"/>
      <c r="HW338" s="122"/>
      <c r="HX338" s="122"/>
      <c r="HY338" s="122"/>
      <c r="HZ338" s="122"/>
      <c r="IA338" s="122"/>
      <c r="IB338" s="122"/>
      <c r="IC338" s="122"/>
      <c r="ID338" s="122"/>
      <c r="IE338" s="122"/>
      <c r="IF338" s="122"/>
      <c r="IG338" s="122"/>
      <c r="IH338" s="122"/>
      <c r="II338" s="122"/>
      <c r="IJ338" s="122"/>
    </row>
    <row r="339" spans="4:244" s="13" customFormat="1" ht="11.1" customHeight="1" x14ac:dyDescent="0.2">
      <c r="D339" s="116"/>
      <c r="O339" s="16"/>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c r="HG339" s="18"/>
      <c r="HH339" s="122"/>
      <c r="HI339" s="122"/>
      <c r="HJ339" s="122"/>
      <c r="HK339" s="122"/>
      <c r="HL339" s="122"/>
      <c r="HM339" s="122"/>
      <c r="HN339" s="122"/>
      <c r="HO339" s="122"/>
      <c r="HP339" s="122"/>
      <c r="HQ339" s="122"/>
      <c r="HR339" s="122"/>
      <c r="HS339" s="172"/>
      <c r="HT339" s="122"/>
      <c r="HU339" s="122"/>
      <c r="HV339" s="122"/>
      <c r="HW339" s="122"/>
      <c r="HX339" s="122"/>
      <c r="HY339" s="122"/>
      <c r="HZ339" s="122"/>
      <c r="IA339" s="122"/>
      <c r="IB339" s="122"/>
      <c r="IC339" s="122"/>
      <c r="ID339" s="122"/>
      <c r="IE339" s="122"/>
      <c r="IF339" s="122"/>
      <c r="IG339" s="122"/>
      <c r="IH339" s="122"/>
      <c r="II339" s="122"/>
      <c r="IJ339" s="122"/>
    </row>
    <row r="340" spans="4:244" s="13" customFormat="1" ht="11.1" customHeight="1" x14ac:dyDescent="0.2">
      <c r="D340" s="116"/>
      <c r="O340" s="16"/>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c r="HG340" s="18"/>
      <c r="HH340" s="122"/>
      <c r="HI340" s="122"/>
      <c r="HJ340" s="122"/>
      <c r="HK340" s="122"/>
      <c r="HL340" s="122"/>
      <c r="HM340" s="122"/>
      <c r="HN340" s="122"/>
      <c r="HO340" s="122"/>
      <c r="HP340" s="122"/>
      <c r="HQ340" s="122"/>
      <c r="HR340" s="122"/>
      <c r="HS340" s="172"/>
      <c r="HT340" s="122"/>
      <c r="HU340" s="122"/>
      <c r="HV340" s="122"/>
      <c r="HW340" s="122"/>
      <c r="HX340" s="122"/>
      <c r="HY340" s="122"/>
      <c r="HZ340" s="122"/>
      <c r="IA340" s="122"/>
      <c r="IB340" s="122"/>
      <c r="IC340" s="122"/>
      <c r="ID340" s="122"/>
      <c r="IE340" s="122"/>
      <c r="IF340" s="122"/>
      <c r="IG340" s="122"/>
      <c r="IH340" s="122"/>
      <c r="II340" s="122"/>
      <c r="IJ340" s="122"/>
    </row>
    <row r="341" spans="4:244" s="13" customFormat="1" ht="11.1" customHeight="1" x14ac:dyDescent="0.2">
      <c r="D341" s="116"/>
      <c r="O341" s="16"/>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c r="HG341" s="18"/>
      <c r="HH341" s="122"/>
      <c r="HI341" s="122"/>
      <c r="HJ341" s="122"/>
      <c r="HK341" s="122"/>
      <c r="HL341" s="122"/>
      <c r="HM341" s="122"/>
      <c r="HN341" s="122"/>
      <c r="HO341" s="122"/>
      <c r="HP341" s="122"/>
      <c r="HQ341" s="122"/>
      <c r="HR341" s="122"/>
      <c r="HS341" s="172"/>
      <c r="HT341" s="122"/>
      <c r="HU341" s="122"/>
      <c r="HV341" s="122"/>
      <c r="HW341" s="122"/>
      <c r="HX341" s="122"/>
      <c r="HY341" s="122"/>
      <c r="HZ341" s="122"/>
      <c r="IA341" s="122"/>
      <c r="IB341" s="122"/>
      <c r="IC341" s="122"/>
      <c r="ID341" s="122"/>
      <c r="IE341" s="122"/>
      <c r="IF341" s="122"/>
      <c r="IG341" s="122"/>
      <c r="IH341" s="122"/>
      <c r="II341" s="122"/>
      <c r="IJ341" s="122"/>
    </row>
    <row r="342" spans="4:244" s="13" customFormat="1" ht="11.1" customHeight="1" x14ac:dyDescent="0.2">
      <c r="D342" s="116"/>
      <c r="O342" s="16"/>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c r="HG342" s="18"/>
      <c r="HH342" s="122"/>
      <c r="HI342" s="122"/>
      <c r="HJ342" s="122"/>
      <c r="HK342" s="122"/>
      <c r="HL342" s="122"/>
      <c r="HM342" s="122"/>
      <c r="HN342" s="122"/>
      <c r="HO342" s="122"/>
      <c r="HP342" s="122"/>
      <c r="HQ342" s="122"/>
      <c r="HR342" s="122"/>
      <c r="HS342" s="172"/>
      <c r="HT342" s="122"/>
      <c r="HU342" s="122"/>
      <c r="HV342" s="122"/>
      <c r="HW342" s="122"/>
      <c r="HX342" s="122"/>
      <c r="HY342" s="122"/>
      <c r="HZ342" s="122"/>
      <c r="IA342" s="122"/>
      <c r="IB342" s="122"/>
      <c r="IC342" s="122"/>
      <c r="ID342" s="122"/>
      <c r="IE342" s="122"/>
      <c r="IF342" s="122"/>
      <c r="IG342" s="122"/>
      <c r="IH342" s="122"/>
      <c r="II342" s="122"/>
      <c r="IJ342" s="122"/>
    </row>
    <row r="343" spans="4:244" s="13" customFormat="1" ht="11.1" customHeight="1" x14ac:dyDescent="0.2">
      <c r="D343" s="116"/>
      <c r="O343" s="16"/>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c r="HG343" s="18"/>
      <c r="HH343" s="122"/>
      <c r="HI343" s="122"/>
      <c r="HJ343" s="122"/>
      <c r="HK343" s="122"/>
      <c r="HL343" s="122"/>
      <c r="HM343" s="122"/>
      <c r="HN343" s="122"/>
      <c r="HO343" s="122"/>
      <c r="HP343" s="122"/>
      <c r="HQ343" s="122"/>
      <c r="HR343" s="122"/>
      <c r="HS343" s="172"/>
      <c r="HT343" s="122"/>
      <c r="HU343" s="122"/>
      <c r="HV343" s="122"/>
      <c r="HW343" s="122"/>
      <c r="HX343" s="122"/>
      <c r="HY343" s="122"/>
      <c r="HZ343" s="122"/>
      <c r="IA343" s="122"/>
      <c r="IB343" s="122"/>
      <c r="IC343" s="122"/>
      <c r="ID343" s="122"/>
      <c r="IE343" s="122"/>
      <c r="IF343" s="122"/>
      <c r="IG343" s="122"/>
      <c r="IH343" s="122"/>
      <c r="II343" s="122"/>
      <c r="IJ343" s="122"/>
    </row>
    <row r="344" spans="4:244" s="13" customFormat="1" ht="11.1" customHeight="1" x14ac:dyDescent="0.2">
      <c r="D344" s="116"/>
      <c r="O344" s="16"/>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c r="HG344" s="18"/>
      <c r="HH344" s="122"/>
      <c r="HI344" s="122"/>
      <c r="HJ344" s="122"/>
      <c r="HK344" s="122"/>
      <c r="HL344" s="122"/>
      <c r="HM344" s="122"/>
      <c r="HN344" s="122"/>
      <c r="HO344" s="122"/>
      <c r="HP344" s="122"/>
      <c r="HQ344" s="122"/>
      <c r="HR344" s="122"/>
      <c r="HS344" s="172"/>
      <c r="HT344" s="122"/>
      <c r="HU344" s="122"/>
      <c r="HV344" s="122"/>
      <c r="HW344" s="122"/>
      <c r="HX344" s="122"/>
      <c r="HY344" s="122"/>
      <c r="HZ344" s="122"/>
      <c r="IA344" s="122"/>
      <c r="IB344" s="122"/>
      <c r="IC344" s="122"/>
      <c r="ID344" s="122"/>
      <c r="IE344" s="122"/>
      <c r="IF344" s="122"/>
      <c r="IG344" s="122"/>
      <c r="IH344" s="122"/>
      <c r="II344" s="122"/>
      <c r="IJ344" s="122"/>
    </row>
    <row r="345" spans="4:244" s="13" customFormat="1" ht="11.1" customHeight="1" x14ac:dyDescent="0.2">
      <c r="D345" s="116"/>
      <c r="O345" s="16"/>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22"/>
      <c r="HI345" s="122"/>
      <c r="HJ345" s="122"/>
      <c r="HK345" s="122"/>
      <c r="HL345" s="122"/>
      <c r="HM345" s="122"/>
      <c r="HN345" s="122"/>
      <c r="HO345" s="122"/>
      <c r="HP345" s="122"/>
      <c r="HQ345" s="122"/>
      <c r="HR345" s="122"/>
      <c r="HS345" s="172"/>
      <c r="HT345" s="122"/>
      <c r="HU345" s="122"/>
      <c r="HV345" s="122"/>
      <c r="HW345" s="122"/>
      <c r="HX345" s="122"/>
      <c r="HY345" s="122"/>
      <c r="HZ345" s="122"/>
      <c r="IA345" s="122"/>
      <c r="IB345" s="122"/>
      <c r="IC345" s="122"/>
      <c r="ID345" s="122"/>
      <c r="IE345" s="122"/>
      <c r="IF345" s="122"/>
      <c r="IG345" s="122"/>
      <c r="IH345" s="122"/>
      <c r="II345" s="122"/>
      <c r="IJ345" s="122"/>
    </row>
    <row r="346" spans="4:244" s="13" customFormat="1" ht="11.1" customHeight="1" x14ac:dyDescent="0.2">
      <c r="D346" s="116"/>
      <c r="O346" s="16"/>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c r="HG346" s="18"/>
      <c r="HH346" s="122"/>
      <c r="HI346" s="122"/>
      <c r="HJ346" s="122"/>
      <c r="HK346" s="122"/>
      <c r="HL346" s="122"/>
      <c r="HM346" s="122"/>
      <c r="HN346" s="122"/>
      <c r="HO346" s="122"/>
      <c r="HP346" s="122"/>
      <c r="HQ346" s="122"/>
      <c r="HR346" s="122"/>
      <c r="HS346" s="172"/>
      <c r="HT346" s="122"/>
      <c r="HU346" s="122"/>
      <c r="HV346" s="122"/>
      <c r="HW346" s="122"/>
      <c r="HX346" s="122"/>
      <c r="HY346" s="122"/>
      <c r="HZ346" s="122"/>
      <c r="IA346" s="122"/>
      <c r="IB346" s="122"/>
      <c r="IC346" s="122"/>
      <c r="ID346" s="122"/>
      <c r="IE346" s="122"/>
      <c r="IF346" s="122"/>
      <c r="IG346" s="122"/>
      <c r="IH346" s="122"/>
      <c r="II346" s="122"/>
      <c r="IJ346" s="122"/>
    </row>
    <row r="347" spans="4:244" s="13" customFormat="1" ht="11.1" customHeight="1" x14ac:dyDescent="0.2">
      <c r="D347" s="116"/>
      <c r="O347" s="16"/>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c r="HG347" s="18"/>
      <c r="HH347" s="122"/>
      <c r="HI347" s="122"/>
      <c r="HJ347" s="122"/>
      <c r="HK347" s="122"/>
      <c r="HL347" s="122"/>
      <c r="HM347" s="122"/>
      <c r="HN347" s="122"/>
      <c r="HO347" s="122"/>
      <c r="HP347" s="122"/>
      <c r="HQ347" s="122"/>
      <c r="HR347" s="122"/>
      <c r="HS347" s="172"/>
      <c r="HT347" s="122"/>
      <c r="HU347" s="122"/>
      <c r="HV347" s="122"/>
      <c r="HW347" s="122"/>
      <c r="HX347" s="122"/>
      <c r="HY347" s="122"/>
      <c r="HZ347" s="122"/>
      <c r="IA347" s="122"/>
      <c r="IB347" s="122"/>
      <c r="IC347" s="122"/>
      <c r="ID347" s="122"/>
      <c r="IE347" s="122"/>
      <c r="IF347" s="122"/>
      <c r="IG347" s="122"/>
      <c r="IH347" s="122"/>
      <c r="II347" s="122"/>
      <c r="IJ347" s="122"/>
    </row>
    <row r="348" spans="4:244" s="13" customFormat="1" ht="11.1" customHeight="1" x14ac:dyDescent="0.2">
      <c r="D348" s="116"/>
      <c r="O348" s="16"/>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c r="HG348" s="18"/>
      <c r="HH348" s="122"/>
      <c r="HI348" s="122"/>
      <c r="HJ348" s="122"/>
      <c r="HK348" s="122"/>
      <c r="HL348" s="122"/>
      <c r="HM348" s="122"/>
      <c r="HN348" s="122"/>
      <c r="HO348" s="122"/>
      <c r="HP348" s="122"/>
      <c r="HQ348" s="122"/>
      <c r="HR348" s="122"/>
      <c r="HS348" s="172"/>
      <c r="HT348" s="122"/>
      <c r="HU348" s="122"/>
      <c r="HV348" s="122"/>
      <c r="HW348" s="122"/>
      <c r="HX348" s="122"/>
      <c r="HY348" s="122"/>
      <c r="HZ348" s="122"/>
      <c r="IA348" s="122"/>
      <c r="IB348" s="122"/>
      <c r="IC348" s="122"/>
      <c r="ID348" s="122"/>
      <c r="IE348" s="122"/>
      <c r="IF348" s="122"/>
      <c r="IG348" s="122"/>
      <c r="IH348" s="122"/>
      <c r="II348" s="122"/>
      <c r="IJ348" s="122"/>
    </row>
    <row r="349" spans="4:244" s="13" customFormat="1" ht="11.1" customHeight="1" x14ac:dyDescent="0.2">
      <c r="D349" s="116"/>
      <c r="O349" s="16"/>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c r="HG349" s="18"/>
      <c r="HH349" s="122"/>
      <c r="HI349" s="122"/>
      <c r="HJ349" s="122"/>
      <c r="HK349" s="122"/>
      <c r="HL349" s="122"/>
      <c r="HM349" s="122"/>
      <c r="HN349" s="122"/>
      <c r="HO349" s="122"/>
      <c r="HP349" s="122"/>
      <c r="HQ349" s="122"/>
      <c r="HR349" s="122"/>
      <c r="HS349" s="172"/>
      <c r="HT349" s="122"/>
      <c r="HU349" s="122"/>
      <c r="HV349" s="122"/>
      <c r="HW349" s="122"/>
      <c r="HX349" s="122"/>
      <c r="HY349" s="122"/>
      <c r="HZ349" s="122"/>
      <c r="IA349" s="122"/>
      <c r="IB349" s="122"/>
      <c r="IC349" s="122"/>
      <c r="ID349" s="122"/>
      <c r="IE349" s="122"/>
      <c r="IF349" s="122"/>
      <c r="IG349" s="122"/>
      <c r="IH349" s="122"/>
      <c r="II349" s="122"/>
      <c r="IJ349" s="122"/>
    </row>
    <row r="350" spans="4:244" s="13" customFormat="1" ht="11.1" customHeight="1" x14ac:dyDescent="0.2">
      <c r="D350" s="116"/>
      <c r="O350" s="16"/>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c r="HG350" s="18"/>
      <c r="HH350" s="122"/>
      <c r="HI350" s="122"/>
      <c r="HJ350" s="122"/>
      <c r="HK350" s="122"/>
      <c r="HL350" s="122"/>
      <c r="HM350" s="122"/>
      <c r="HN350" s="122"/>
      <c r="HO350" s="122"/>
      <c r="HP350" s="122"/>
      <c r="HQ350" s="122"/>
      <c r="HR350" s="122"/>
      <c r="HS350" s="172"/>
      <c r="HT350" s="122"/>
      <c r="HU350" s="122"/>
      <c r="HV350" s="122"/>
      <c r="HW350" s="122"/>
      <c r="HX350" s="122"/>
      <c r="HY350" s="122"/>
      <c r="HZ350" s="122"/>
      <c r="IA350" s="122"/>
      <c r="IB350" s="122"/>
      <c r="IC350" s="122"/>
      <c r="ID350" s="122"/>
      <c r="IE350" s="122"/>
      <c r="IF350" s="122"/>
      <c r="IG350" s="122"/>
      <c r="IH350" s="122"/>
      <c r="II350" s="122"/>
      <c r="IJ350" s="122"/>
    </row>
    <row r="351" spans="4:244" s="13" customFormat="1" ht="11.1" customHeight="1" x14ac:dyDescent="0.2">
      <c r="D351" s="116"/>
      <c r="O351" s="16"/>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c r="HG351" s="18"/>
      <c r="HH351" s="122"/>
      <c r="HI351" s="122"/>
      <c r="HJ351" s="122"/>
      <c r="HK351" s="122"/>
      <c r="HL351" s="122"/>
      <c r="HM351" s="122"/>
      <c r="HN351" s="122"/>
      <c r="HO351" s="122"/>
      <c r="HP351" s="122"/>
      <c r="HQ351" s="122"/>
      <c r="HR351" s="122"/>
      <c r="HS351" s="172"/>
      <c r="HT351" s="122"/>
      <c r="HU351" s="122"/>
      <c r="HV351" s="122"/>
      <c r="HW351" s="122"/>
      <c r="HX351" s="122"/>
      <c r="HY351" s="122"/>
      <c r="HZ351" s="122"/>
      <c r="IA351" s="122"/>
      <c r="IB351" s="122"/>
      <c r="IC351" s="122"/>
      <c r="ID351" s="122"/>
      <c r="IE351" s="122"/>
      <c r="IF351" s="122"/>
      <c r="IG351" s="122"/>
      <c r="IH351" s="122"/>
      <c r="II351" s="122"/>
      <c r="IJ351" s="122"/>
    </row>
    <row r="352" spans="4:244" s="13" customFormat="1" ht="11.1" customHeight="1" x14ac:dyDescent="0.2">
      <c r="D352" s="116"/>
      <c r="O352" s="16"/>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c r="HG352" s="18"/>
      <c r="HH352" s="122"/>
      <c r="HI352" s="122"/>
      <c r="HJ352" s="122"/>
      <c r="HK352" s="122"/>
      <c r="HL352" s="122"/>
      <c r="HM352" s="122"/>
      <c r="HN352" s="122"/>
      <c r="HO352" s="122"/>
      <c r="HP352" s="122"/>
      <c r="HQ352" s="122"/>
      <c r="HR352" s="122"/>
      <c r="HS352" s="172"/>
      <c r="HT352" s="122"/>
      <c r="HU352" s="122"/>
      <c r="HV352" s="122"/>
      <c r="HW352" s="122"/>
      <c r="HX352" s="122"/>
      <c r="HY352" s="122"/>
      <c r="HZ352" s="122"/>
      <c r="IA352" s="122"/>
      <c r="IB352" s="122"/>
      <c r="IC352" s="122"/>
      <c r="ID352" s="122"/>
      <c r="IE352" s="122"/>
      <c r="IF352" s="122"/>
      <c r="IG352" s="122"/>
      <c r="IH352" s="122"/>
      <c r="II352" s="122"/>
      <c r="IJ352" s="122"/>
    </row>
    <row r="353" spans="4:244" s="13" customFormat="1" ht="11.1" customHeight="1" x14ac:dyDescent="0.2">
      <c r="D353" s="116"/>
      <c r="O353" s="16"/>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22"/>
      <c r="HI353" s="122"/>
      <c r="HJ353" s="122"/>
      <c r="HK353" s="122"/>
      <c r="HL353" s="122"/>
      <c r="HM353" s="122"/>
      <c r="HN353" s="122"/>
      <c r="HO353" s="122"/>
      <c r="HP353" s="122"/>
      <c r="HQ353" s="122"/>
      <c r="HR353" s="122"/>
      <c r="HS353" s="172"/>
      <c r="HT353" s="122"/>
      <c r="HU353" s="122"/>
      <c r="HV353" s="122"/>
      <c r="HW353" s="122"/>
      <c r="HX353" s="122"/>
      <c r="HY353" s="122"/>
      <c r="HZ353" s="122"/>
      <c r="IA353" s="122"/>
      <c r="IB353" s="122"/>
      <c r="IC353" s="122"/>
      <c r="ID353" s="122"/>
      <c r="IE353" s="122"/>
      <c r="IF353" s="122"/>
      <c r="IG353" s="122"/>
      <c r="IH353" s="122"/>
      <c r="II353" s="122"/>
      <c r="IJ353" s="122"/>
    </row>
    <row r="354" spans="4:244" s="13" customFormat="1" ht="11.1" customHeight="1" x14ac:dyDescent="0.2">
      <c r="D354" s="116"/>
      <c r="O354" s="16"/>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c r="HG354" s="18"/>
      <c r="HH354" s="122"/>
      <c r="HI354" s="122"/>
      <c r="HJ354" s="122"/>
      <c r="HK354" s="122"/>
      <c r="HL354" s="122"/>
      <c r="HM354" s="122"/>
      <c r="HN354" s="122"/>
      <c r="HO354" s="122"/>
      <c r="HP354" s="122"/>
      <c r="HQ354" s="122"/>
      <c r="HR354" s="122"/>
      <c r="HS354" s="172"/>
      <c r="HT354" s="122"/>
      <c r="HU354" s="122"/>
      <c r="HV354" s="122"/>
      <c r="HW354" s="122"/>
      <c r="HX354" s="122"/>
      <c r="HY354" s="122"/>
      <c r="HZ354" s="122"/>
      <c r="IA354" s="122"/>
      <c r="IB354" s="122"/>
      <c r="IC354" s="122"/>
      <c r="ID354" s="122"/>
      <c r="IE354" s="122"/>
      <c r="IF354" s="122"/>
      <c r="IG354" s="122"/>
      <c r="IH354" s="122"/>
      <c r="II354" s="122"/>
      <c r="IJ354" s="122"/>
    </row>
    <row r="355" spans="4:244" s="13" customFormat="1" ht="11.1" customHeight="1" x14ac:dyDescent="0.2">
      <c r="D355" s="116"/>
      <c r="O355" s="16"/>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c r="HG355" s="18"/>
      <c r="HH355" s="122"/>
      <c r="HI355" s="122"/>
      <c r="HJ355" s="122"/>
      <c r="HK355" s="122"/>
      <c r="HL355" s="122"/>
      <c r="HM355" s="122"/>
      <c r="HN355" s="122"/>
      <c r="HO355" s="122"/>
      <c r="HP355" s="122"/>
      <c r="HQ355" s="122"/>
      <c r="HR355" s="122"/>
      <c r="HS355" s="172"/>
      <c r="HT355" s="122"/>
      <c r="HU355" s="122"/>
      <c r="HV355" s="122"/>
      <c r="HW355" s="122"/>
      <c r="HX355" s="122"/>
      <c r="HY355" s="122"/>
      <c r="HZ355" s="122"/>
      <c r="IA355" s="122"/>
      <c r="IB355" s="122"/>
      <c r="IC355" s="122"/>
      <c r="ID355" s="122"/>
      <c r="IE355" s="122"/>
      <c r="IF355" s="122"/>
      <c r="IG355" s="122"/>
      <c r="IH355" s="122"/>
      <c r="II355" s="122"/>
      <c r="IJ355" s="122"/>
    </row>
    <row r="356" spans="4:244" s="13" customFormat="1" ht="11.1" customHeight="1" x14ac:dyDescent="0.2">
      <c r="D356" s="116"/>
      <c r="O356" s="16"/>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c r="HG356" s="18"/>
      <c r="HH356" s="122"/>
      <c r="HI356" s="122"/>
      <c r="HJ356" s="122"/>
      <c r="HK356" s="122"/>
      <c r="HL356" s="122"/>
      <c r="HM356" s="122"/>
      <c r="HN356" s="122"/>
      <c r="HO356" s="122"/>
      <c r="HP356" s="122"/>
      <c r="HQ356" s="122"/>
      <c r="HR356" s="122"/>
      <c r="HS356" s="172"/>
      <c r="HT356" s="122"/>
      <c r="HU356" s="122"/>
      <c r="HV356" s="122"/>
      <c r="HW356" s="122"/>
      <c r="HX356" s="122"/>
      <c r="HY356" s="122"/>
      <c r="HZ356" s="122"/>
      <c r="IA356" s="122"/>
      <c r="IB356" s="122"/>
      <c r="IC356" s="122"/>
      <c r="ID356" s="122"/>
      <c r="IE356" s="122"/>
      <c r="IF356" s="122"/>
      <c r="IG356" s="122"/>
      <c r="IH356" s="122"/>
      <c r="II356" s="122"/>
      <c r="IJ356" s="122"/>
    </row>
    <row r="357" spans="4:244" s="13" customFormat="1" ht="11.1" customHeight="1" x14ac:dyDescent="0.2">
      <c r="D357" s="116"/>
      <c r="O357" s="16"/>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c r="HG357" s="18"/>
      <c r="HH357" s="122"/>
      <c r="HI357" s="122"/>
      <c r="HJ357" s="122"/>
      <c r="HK357" s="122"/>
      <c r="HL357" s="122"/>
      <c r="HM357" s="122"/>
      <c r="HN357" s="122"/>
      <c r="HO357" s="122"/>
      <c r="HP357" s="122"/>
      <c r="HQ357" s="122"/>
      <c r="HR357" s="122"/>
      <c r="HS357" s="172"/>
      <c r="HT357" s="122"/>
      <c r="HU357" s="122"/>
      <c r="HV357" s="122"/>
      <c r="HW357" s="122"/>
      <c r="HX357" s="122"/>
      <c r="HY357" s="122"/>
      <c r="HZ357" s="122"/>
      <c r="IA357" s="122"/>
      <c r="IB357" s="122"/>
      <c r="IC357" s="122"/>
      <c r="ID357" s="122"/>
      <c r="IE357" s="122"/>
      <c r="IF357" s="122"/>
      <c r="IG357" s="122"/>
      <c r="IH357" s="122"/>
      <c r="II357" s="122"/>
      <c r="IJ357" s="122"/>
    </row>
    <row r="358" spans="4:244" s="13" customFormat="1" ht="11.1" customHeight="1" x14ac:dyDescent="0.2">
      <c r="D358" s="116"/>
      <c r="O358" s="16"/>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c r="HG358" s="18"/>
      <c r="HH358" s="122"/>
      <c r="HI358" s="122"/>
      <c r="HJ358" s="122"/>
      <c r="HK358" s="122"/>
      <c r="HL358" s="122"/>
      <c r="HM358" s="122"/>
      <c r="HN358" s="122"/>
      <c r="HO358" s="122"/>
      <c r="HP358" s="122"/>
      <c r="HQ358" s="122"/>
      <c r="HR358" s="122"/>
      <c r="HS358" s="172"/>
      <c r="HT358" s="122"/>
      <c r="HU358" s="122"/>
      <c r="HV358" s="122"/>
      <c r="HW358" s="122"/>
      <c r="HX358" s="122"/>
      <c r="HY358" s="122"/>
      <c r="HZ358" s="122"/>
      <c r="IA358" s="122"/>
      <c r="IB358" s="122"/>
      <c r="IC358" s="122"/>
      <c r="ID358" s="122"/>
      <c r="IE358" s="122"/>
      <c r="IF358" s="122"/>
      <c r="IG358" s="122"/>
      <c r="IH358" s="122"/>
      <c r="II358" s="122"/>
      <c r="IJ358" s="122"/>
    </row>
    <row r="359" spans="4:244" s="13" customFormat="1" ht="11.1" customHeight="1" x14ac:dyDescent="0.2">
      <c r="D359" s="116"/>
      <c r="O359" s="16"/>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c r="HG359" s="18"/>
      <c r="HH359" s="122"/>
      <c r="HI359" s="122"/>
      <c r="HJ359" s="122"/>
      <c r="HK359" s="122"/>
      <c r="HL359" s="122"/>
      <c r="HM359" s="122"/>
      <c r="HN359" s="122"/>
      <c r="HO359" s="122"/>
      <c r="HP359" s="122"/>
      <c r="HQ359" s="122"/>
      <c r="HR359" s="122"/>
      <c r="HS359" s="172"/>
      <c r="HT359" s="122"/>
      <c r="HU359" s="122"/>
      <c r="HV359" s="122"/>
      <c r="HW359" s="122"/>
      <c r="HX359" s="122"/>
      <c r="HY359" s="122"/>
      <c r="HZ359" s="122"/>
      <c r="IA359" s="122"/>
      <c r="IB359" s="122"/>
      <c r="IC359" s="122"/>
      <c r="ID359" s="122"/>
      <c r="IE359" s="122"/>
      <c r="IF359" s="122"/>
      <c r="IG359" s="122"/>
      <c r="IH359" s="122"/>
      <c r="II359" s="122"/>
      <c r="IJ359" s="122"/>
    </row>
    <row r="360" spans="4:244" s="13" customFormat="1" ht="11.1" customHeight="1" x14ac:dyDescent="0.2">
      <c r="D360" s="116"/>
      <c r="O360" s="16"/>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c r="HG360" s="18"/>
      <c r="HH360" s="122"/>
      <c r="HI360" s="122"/>
      <c r="HJ360" s="122"/>
      <c r="HK360" s="122"/>
      <c r="HL360" s="122"/>
      <c r="HM360" s="122"/>
      <c r="HN360" s="122"/>
      <c r="HO360" s="122"/>
      <c r="HP360" s="122"/>
      <c r="HQ360" s="122"/>
      <c r="HR360" s="122"/>
      <c r="HS360" s="172"/>
      <c r="HT360" s="122"/>
      <c r="HU360" s="122"/>
      <c r="HV360" s="122"/>
      <c r="HW360" s="122"/>
      <c r="HX360" s="122"/>
      <c r="HY360" s="122"/>
      <c r="HZ360" s="122"/>
      <c r="IA360" s="122"/>
      <c r="IB360" s="122"/>
      <c r="IC360" s="122"/>
      <c r="ID360" s="122"/>
      <c r="IE360" s="122"/>
      <c r="IF360" s="122"/>
      <c r="IG360" s="122"/>
      <c r="IH360" s="122"/>
      <c r="II360" s="122"/>
      <c r="IJ360" s="122"/>
    </row>
  </sheetData>
  <sheetProtection algorithmName="SHA-512" hashValue="MnWKlM3QBcA6/O+viLyLVazzGss/LbbMsa8OdOAtpGoWBV9erbbWsuQu24zrY2fGgmttWKN0fDXezllJuQW6kQ==" saltValue="1OSJTHyVe2Auosi6E/ODAA==" spinCount="100000" sheet="1" objects="1" scenarios="1"/>
  <mergeCells count="5">
    <mergeCell ref="Q2:T2"/>
    <mergeCell ref="Q3:T3"/>
    <mergeCell ref="Q4:T4"/>
    <mergeCell ref="Q5:T5"/>
    <mergeCell ref="Q6:T6"/>
  </mergeCells>
  <phoneticPr fontId="0" type="noConversion"/>
  <conditionalFormatting sqref="J85:HR85 A85:H85 A1:HS7 A286:HS1048576 A86:HR285 A8:HR84 IK1:XFD1048576">
    <cfRule type="cellIs" dxfId="54" priority="68" operator="equal">
      <formula>"NEW POS"</formula>
    </cfRule>
  </conditionalFormatting>
  <conditionalFormatting sqref="HT1:HT7 HT286:HT1048576">
    <cfRule type="cellIs" dxfId="53" priority="67" operator="equal">
      <formula>"NEW POS"</formula>
    </cfRule>
  </conditionalFormatting>
  <conditionalFormatting sqref="HT9:HT285">
    <cfRule type="cellIs" dxfId="52" priority="66" operator="equal">
      <formula>"NEW POS"</formula>
    </cfRule>
  </conditionalFormatting>
  <conditionalFormatting sqref="HS9:HS285">
    <cfRule type="cellIs" dxfId="51" priority="65" operator="equal">
      <formula>"NEW POS"</formula>
    </cfRule>
  </conditionalFormatting>
  <conditionalFormatting sqref="HS8:HT8">
    <cfRule type="cellIs" dxfId="50" priority="64" operator="equal">
      <formula>"NEW POS"</formula>
    </cfRule>
  </conditionalFormatting>
  <conditionalFormatting sqref="HU1:HU7 HU286:HU1048576">
    <cfRule type="cellIs" dxfId="49" priority="63" operator="equal">
      <formula>"NEW POS"</formula>
    </cfRule>
  </conditionalFormatting>
  <conditionalFormatting sqref="HU9:HU285">
    <cfRule type="cellIs" dxfId="48" priority="62" operator="equal">
      <formula>"NEW POS"</formula>
    </cfRule>
  </conditionalFormatting>
  <conditionalFormatting sqref="HU8">
    <cfRule type="cellIs" dxfId="47" priority="61" operator="equal">
      <formula>"NEW POS"</formula>
    </cfRule>
  </conditionalFormatting>
  <conditionalFormatting sqref="HV1:HV7 HV286:HV1048576">
    <cfRule type="cellIs" dxfId="46" priority="60" operator="equal">
      <formula>"NEW POS"</formula>
    </cfRule>
  </conditionalFormatting>
  <conditionalFormatting sqref="HV9:HV285">
    <cfRule type="cellIs" dxfId="45" priority="59" operator="equal">
      <formula>"NEW POS"</formula>
    </cfRule>
  </conditionalFormatting>
  <conditionalFormatting sqref="HV8">
    <cfRule type="cellIs" dxfId="44" priority="58" operator="equal">
      <formula>"NEW POS"</formula>
    </cfRule>
  </conditionalFormatting>
  <conditionalFormatting sqref="HW1:HW7 HW286:HW1048576">
    <cfRule type="cellIs" dxfId="43" priority="57" operator="equal">
      <formula>"NEW POS"</formula>
    </cfRule>
  </conditionalFormatting>
  <conditionalFormatting sqref="HW9:HW285">
    <cfRule type="cellIs" dxfId="42" priority="56" operator="equal">
      <formula>"NEW POS"</formula>
    </cfRule>
  </conditionalFormatting>
  <conditionalFormatting sqref="HW8">
    <cfRule type="cellIs" dxfId="41" priority="55" operator="equal">
      <formula>"NEW POS"</formula>
    </cfRule>
  </conditionalFormatting>
  <conditionalFormatting sqref="HX1:HX7 HX286:HX1048576">
    <cfRule type="cellIs" dxfId="40" priority="54" operator="equal">
      <formula>"NEW POS"</formula>
    </cfRule>
  </conditionalFormatting>
  <conditionalFormatting sqref="HX9:HX285">
    <cfRule type="cellIs" dxfId="39" priority="53" operator="equal">
      <formula>"NEW POS"</formula>
    </cfRule>
  </conditionalFormatting>
  <conditionalFormatting sqref="HX8">
    <cfRule type="cellIs" dxfId="38" priority="52" operator="equal">
      <formula>"NEW POS"</formula>
    </cfRule>
  </conditionalFormatting>
  <conditionalFormatting sqref="HY1:HY7 HY286:HY1048576">
    <cfRule type="cellIs" dxfId="37" priority="42" operator="equal">
      <formula>"NEW POS"</formula>
    </cfRule>
  </conditionalFormatting>
  <conditionalFormatting sqref="HY9:HY285">
    <cfRule type="cellIs" dxfId="36" priority="41" operator="equal">
      <formula>"NEW POS"</formula>
    </cfRule>
  </conditionalFormatting>
  <conditionalFormatting sqref="HY8">
    <cfRule type="cellIs" dxfId="35" priority="40" operator="equal">
      <formula>"NEW POS"</formula>
    </cfRule>
  </conditionalFormatting>
  <conditionalFormatting sqref="HZ1:HZ7 HZ286:HZ1048576">
    <cfRule type="cellIs" dxfId="34" priority="39" operator="equal">
      <formula>"NEW POS"</formula>
    </cfRule>
  </conditionalFormatting>
  <conditionalFormatting sqref="HZ9:HZ285">
    <cfRule type="cellIs" dxfId="33" priority="38" operator="equal">
      <formula>"NEW POS"</formula>
    </cfRule>
  </conditionalFormatting>
  <conditionalFormatting sqref="HZ8">
    <cfRule type="cellIs" dxfId="32" priority="37" operator="equal">
      <formula>"NEW POS"</formula>
    </cfRule>
  </conditionalFormatting>
  <conditionalFormatting sqref="IA1:IA7 IA286:IA1048576">
    <cfRule type="cellIs" dxfId="31" priority="36" operator="equal">
      <formula>"NEW POS"</formula>
    </cfRule>
  </conditionalFormatting>
  <conditionalFormatting sqref="IA9:IA285">
    <cfRule type="cellIs" dxfId="30" priority="35" operator="equal">
      <formula>"NEW POS"</formula>
    </cfRule>
  </conditionalFormatting>
  <conditionalFormatting sqref="IA8">
    <cfRule type="cellIs" dxfId="29" priority="34" operator="equal">
      <formula>"NEW POS"</formula>
    </cfRule>
  </conditionalFormatting>
  <conditionalFormatting sqref="IB1:IB7 IB286:IB1048576">
    <cfRule type="cellIs" dxfId="28" priority="33" operator="equal">
      <formula>"NEW POS"</formula>
    </cfRule>
  </conditionalFormatting>
  <conditionalFormatting sqref="IB9:IB285">
    <cfRule type="cellIs" dxfId="27" priority="32" operator="equal">
      <formula>"NEW POS"</formula>
    </cfRule>
  </conditionalFormatting>
  <conditionalFormatting sqref="IB8">
    <cfRule type="cellIs" dxfId="26" priority="31" operator="equal">
      <formula>"NEW POS"</formula>
    </cfRule>
  </conditionalFormatting>
  <conditionalFormatting sqref="IC1:IC7 IC286:IC1048576">
    <cfRule type="cellIs" dxfId="25" priority="30" operator="equal">
      <formula>"NEW POS"</formula>
    </cfRule>
  </conditionalFormatting>
  <conditionalFormatting sqref="IC9:IC285">
    <cfRule type="cellIs" dxfId="24" priority="29" operator="equal">
      <formula>"NEW POS"</formula>
    </cfRule>
  </conditionalFormatting>
  <conditionalFormatting sqref="IC8">
    <cfRule type="cellIs" dxfId="23" priority="28" operator="equal">
      <formula>"NEW POS"</formula>
    </cfRule>
  </conditionalFormatting>
  <conditionalFormatting sqref="ID1:ID7 ID286:ID1048576">
    <cfRule type="cellIs" dxfId="22" priority="21" operator="equal">
      <formula>"NEW POS"</formula>
    </cfRule>
  </conditionalFormatting>
  <conditionalFormatting sqref="ID9:ID285">
    <cfRule type="cellIs" dxfId="21" priority="20" operator="equal">
      <formula>"NEW POS"</formula>
    </cfRule>
  </conditionalFormatting>
  <conditionalFormatting sqref="ID8">
    <cfRule type="cellIs" dxfId="20" priority="19" operator="equal">
      <formula>"NEW POS"</formula>
    </cfRule>
  </conditionalFormatting>
  <conditionalFormatting sqref="IE1:IE7 IE286:IE1048576">
    <cfRule type="cellIs" dxfId="19" priority="18" operator="equal">
      <formula>"NEW POS"</formula>
    </cfRule>
  </conditionalFormatting>
  <conditionalFormatting sqref="IE9:IE285">
    <cfRule type="cellIs" dxfId="18" priority="17" operator="equal">
      <formula>"NEW POS"</formula>
    </cfRule>
  </conditionalFormatting>
  <conditionalFormatting sqref="IE8">
    <cfRule type="cellIs" dxfId="17" priority="16" operator="equal">
      <formula>"NEW POS"</formula>
    </cfRule>
  </conditionalFormatting>
  <conditionalFormatting sqref="IF1:IF7 IF286:IF1048576">
    <cfRule type="cellIs" dxfId="16" priority="15" operator="equal">
      <formula>"NEW POS"</formula>
    </cfRule>
  </conditionalFormatting>
  <conditionalFormatting sqref="IF9:IF285">
    <cfRule type="cellIs" dxfId="15" priority="14" operator="equal">
      <formula>"NEW POS"</formula>
    </cfRule>
  </conditionalFormatting>
  <conditionalFormatting sqref="IF8">
    <cfRule type="cellIs" dxfId="14" priority="13" operator="equal">
      <formula>"NEW POS"</formula>
    </cfRule>
  </conditionalFormatting>
  <conditionalFormatting sqref="IG1:IG7 IG286:IG1048576">
    <cfRule type="cellIs" dxfId="13" priority="12" operator="equal">
      <formula>"NEW POS"</formula>
    </cfRule>
  </conditionalFormatting>
  <conditionalFormatting sqref="IG9:IG285">
    <cfRule type="cellIs" dxfId="12" priority="11" operator="equal">
      <formula>"NEW POS"</formula>
    </cfRule>
  </conditionalFormatting>
  <conditionalFormatting sqref="IG8">
    <cfRule type="cellIs" dxfId="11" priority="10" operator="equal">
      <formula>"NEW POS"</formula>
    </cfRule>
  </conditionalFormatting>
  <conditionalFormatting sqref="IH1:IH7 IH286:IH1048576">
    <cfRule type="cellIs" dxfId="10" priority="9" operator="equal">
      <formula>"NEW POS"</formula>
    </cfRule>
  </conditionalFormatting>
  <conditionalFormatting sqref="IH9:IH285">
    <cfRule type="cellIs" dxfId="9" priority="8" operator="equal">
      <formula>"NEW POS"</formula>
    </cfRule>
  </conditionalFormatting>
  <conditionalFormatting sqref="IH8">
    <cfRule type="cellIs" dxfId="8" priority="7" operator="equal">
      <formula>"NEW POS"</formula>
    </cfRule>
  </conditionalFormatting>
  <conditionalFormatting sqref="II1:II7 II286:II1048576">
    <cfRule type="cellIs" dxfId="7" priority="6" operator="equal">
      <formula>"NEW POS"</formula>
    </cfRule>
  </conditionalFormatting>
  <conditionalFormatting sqref="II9:II285">
    <cfRule type="cellIs" dxfId="6" priority="5" operator="equal">
      <formula>"NEW POS"</formula>
    </cfRule>
  </conditionalFormatting>
  <conditionalFormatting sqref="II8">
    <cfRule type="cellIs" dxfId="5" priority="4" operator="equal">
      <formula>"NEW POS"</formula>
    </cfRule>
  </conditionalFormatting>
  <conditionalFormatting sqref="IJ1:IJ7 IJ286:IJ1048576">
    <cfRule type="cellIs" dxfId="4" priority="3" operator="equal">
      <formula>"NEW POS"</formula>
    </cfRule>
  </conditionalFormatting>
  <conditionalFormatting sqref="IJ9:IJ285">
    <cfRule type="cellIs" dxfId="3" priority="2" operator="equal">
      <formula>"NEW POS"</formula>
    </cfRule>
  </conditionalFormatting>
  <conditionalFormatting sqref="IJ8">
    <cfRule type="cellIs" dxfId="2" priority="1" operator="equal">
      <formula>"NEW POS"</formula>
    </cfRule>
  </conditionalFormatting>
  <dataValidations disablePrompts="1" count="1">
    <dataValidation type="list" allowBlank="1" showInputMessage="1" showErrorMessage="1" sqref="FV4">
      <formula1>#REF!</formula1>
    </dataValidation>
  </dataValidations>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9525</xdr:colOff>
                    <xdr:row>2</xdr:row>
                    <xdr:rowOff>28575</xdr:rowOff>
                  </from>
                  <to>
                    <xdr:col>18</xdr:col>
                    <xdr:colOff>180975</xdr:colOff>
                    <xdr:row>3</xdr:row>
                    <xdr:rowOff>66675</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771525</xdr:colOff>
                    <xdr:row>2</xdr:row>
                    <xdr:rowOff>180975</xdr:rowOff>
                  </from>
                  <to>
                    <xdr:col>18</xdr:col>
                    <xdr:colOff>161925</xdr:colOff>
                    <xdr:row>4</xdr:row>
                    <xdr:rowOff>47625</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123825</xdr:rowOff>
                  </from>
                  <to>
                    <xdr:col>18</xdr:col>
                    <xdr:colOff>161925</xdr:colOff>
                    <xdr:row>4</xdr:row>
                    <xdr:rowOff>180975</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771525</xdr:colOff>
                    <xdr:row>4</xdr:row>
                    <xdr:rowOff>104775</xdr:rowOff>
                  </from>
                  <to>
                    <xdr:col>18</xdr:col>
                    <xdr:colOff>161925</xdr:colOff>
                    <xdr:row>5</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FF0000"/>
  </sheetPr>
  <dimension ref="A1:CL410"/>
  <sheetViews>
    <sheetView zoomScaleNormal="100" workbookViewId="0">
      <pane xSplit="20" ySplit="8" topLeftCell="AA9" activePane="bottomRight" state="frozen"/>
      <selection activeCell="P18" sqref="P18"/>
      <selection pane="topRight" activeCell="P18" sqref="P18"/>
      <selection pane="bottomLeft" activeCell="P18" sqref="P18"/>
      <selection pane="bottomRight" activeCell="AG8" sqref="AG8"/>
    </sheetView>
  </sheetViews>
  <sheetFormatPr baseColWidth="10" defaultColWidth="11.42578125" defaultRowHeight="11.1" customHeight="1" x14ac:dyDescent="0.2"/>
  <cols>
    <col min="1" max="1" width="19.5703125" style="3" hidden="1" customWidth="1"/>
    <col min="2" max="2" width="21.5703125" style="11" hidden="1" customWidth="1"/>
    <col min="3" max="3" width="12" style="11" hidden="1" customWidth="1"/>
    <col min="4" max="4" width="13.5703125" style="19" customWidth="1"/>
    <col min="5" max="13" width="1.5703125" style="11" customWidth="1"/>
    <col min="14" max="14" width="64.85546875" style="11" customWidth="1"/>
    <col min="15" max="15" width="13.5703125" style="15" customWidth="1"/>
    <col min="16" max="33" width="7.42578125" style="9" customWidth="1"/>
    <col min="34" max="34" width="11.42578125" style="11"/>
    <col min="35" max="35" width="11.42578125" style="200"/>
    <col min="36" max="16384" width="11.42578125" style="11"/>
  </cols>
  <sheetData>
    <row r="1" spans="1:90" s="2" customFormat="1" ht="5.0999999999999996" customHeight="1" thickBot="1" x14ac:dyDescent="0.3">
      <c r="D1" s="30"/>
      <c r="E1" s="31"/>
      <c r="F1" s="32"/>
      <c r="G1" s="32"/>
      <c r="H1" s="32"/>
      <c r="I1" s="33">
        <v>1</v>
      </c>
      <c r="J1" s="67">
        <v>1</v>
      </c>
      <c r="K1" s="32"/>
      <c r="L1" s="32"/>
      <c r="M1" s="32"/>
      <c r="N1" s="32"/>
      <c r="O1" s="32"/>
      <c r="P1" s="2">
        <v>12</v>
      </c>
      <c r="Q1" s="2">
        <f>P1+1</f>
        <v>13</v>
      </c>
      <c r="R1" s="2">
        <f t="shared" ref="R1:AG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I1" s="195"/>
    </row>
    <row r="2" spans="1:90" s="68" customFormat="1" ht="15" customHeight="1" thickTop="1" x14ac:dyDescent="0.25">
      <c r="A2" s="68" t="s">
        <v>2032</v>
      </c>
      <c r="B2" s="69" t="s">
        <v>3680</v>
      </c>
      <c r="C2" s="69"/>
      <c r="D2" s="32" t="str">
        <f>IF(LEFT($J$1,1)="1",VLOOKUP($A2,PPI_IPI_PGA_PGAI!$A:$E,2,FALSE),IF(LEFT($J$1,1)="2",VLOOKUP($A2,PPI_IPI_PGA_PGAI!$A:$E,3,FALSE),IF(LEFT($J$1,1)="3",VLOOKUP($A2,PPI_IPI_PGA_PGAI!$A:$E,4,FALSE),VLOOKUP($A2,PPI_IPI_PGA_PGAI!$A:$E,5,FALSE))))</f>
        <v>PRODUZENTEN- UND IMPORTPREISINDEX</v>
      </c>
      <c r="E2" s="32"/>
      <c r="F2" s="32"/>
      <c r="G2" s="32"/>
      <c r="H2" s="32"/>
      <c r="I2" s="32"/>
      <c r="J2" s="32"/>
      <c r="K2" s="32"/>
      <c r="L2" s="32"/>
      <c r="M2" s="32"/>
      <c r="N2" s="32"/>
      <c r="O2" s="70" t="str">
        <f>IF(LEFT($J$1,1)="1",VLOOKUP($B2,PPI_IPI_PGA_PGAI!$A:$E,2,FALSE),IF(LEFT($J$1,1)="2",VLOOKUP($B2,PPI_IPI_PGA_PGAI!$A:$E,3,FALSE),IF(LEFT($J$1,1)="3",VLOOKUP($B2,PPI_IPI_PGA_PGAI!$A:$E,4,FALSE),VLOOKUP($B2,PPI_IPI_PGA_PGAI!$A:$E,5,FALSE))))</f>
        <v>© Bundesamt für Statistik, Espace de l'Europe 10, CH-2010 Neuchâtel</v>
      </c>
      <c r="P2" s="71"/>
      <c r="Q2" s="224" t="s">
        <v>3682</v>
      </c>
      <c r="R2" s="225"/>
      <c r="S2" s="225"/>
      <c r="T2" s="226"/>
      <c r="U2" s="71"/>
      <c r="V2" s="71"/>
      <c r="W2" s="71"/>
      <c r="X2" s="71"/>
      <c r="Y2" s="71"/>
      <c r="Z2" s="71"/>
      <c r="AA2" s="71"/>
      <c r="AB2" s="71"/>
      <c r="AC2" s="71"/>
      <c r="AD2" s="71"/>
      <c r="AE2" s="71"/>
      <c r="AF2" s="71"/>
      <c r="AG2" s="71"/>
      <c r="AI2" s="196"/>
    </row>
    <row r="3" spans="1:90" s="68" customFormat="1" ht="15" customHeight="1" x14ac:dyDescent="0.25">
      <c r="B3" s="69" t="s">
        <v>3681</v>
      </c>
      <c r="C3" s="69"/>
      <c r="D3" s="32"/>
      <c r="E3" s="32"/>
      <c r="F3" s="32"/>
      <c r="G3" s="32"/>
      <c r="H3" s="32"/>
      <c r="I3" s="32"/>
      <c r="J3" s="32"/>
      <c r="K3" s="70"/>
      <c r="L3" s="70"/>
      <c r="M3" s="70"/>
      <c r="N3" s="70"/>
      <c r="O3" s="70" t="str">
        <f>IF(LEFT($J$1,1)="1",VLOOKUP($B3,PPI_IPI_PGA_PGAI!$A:$E,2,FALSE),IF(LEFT($J$1,1)="2",VLOOKUP($B3,PPI_IPI_PGA_PGAI!$A:$E,3,FALSE),IF(LEFT($J$1,1)="3",VLOOKUP($B3,PPI_IPI_PGA_PGAI!$A:$E,4,FALSE),VLOOKUP($B3,PPI_IPI_PGA_PGAI!$A:$E,5,FALSE))))</f>
        <v>Auskunft: PPI@bfs.admin.ch, 058 / 463 66 06</v>
      </c>
      <c r="P3" s="71"/>
      <c r="Q3" s="227"/>
      <c r="R3" s="228"/>
      <c r="S3" s="228"/>
      <c r="T3" s="229"/>
      <c r="U3" s="71"/>
      <c r="V3" s="71"/>
      <c r="W3" s="71"/>
      <c r="X3" s="71"/>
      <c r="Y3" s="71"/>
      <c r="Z3" s="71"/>
      <c r="AA3" s="71"/>
      <c r="AB3" s="71"/>
      <c r="AC3" s="71"/>
      <c r="AD3" s="71"/>
      <c r="AE3" s="71"/>
      <c r="AF3" s="71"/>
      <c r="AG3" s="71"/>
      <c r="AI3" s="196"/>
    </row>
    <row r="4" spans="1:90" s="68" customFormat="1" ht="15" customHeight="1" x14ac:dyDescent="0.25">
      <c r="A4" s="2" t="s">
        <v>2026</v>
      </c>
      <c r="B4" s="2"/>
      <c r="C4" s="2"/>
      <c r="D4" s="73" t="str">
        <f>IF(LEFT($J$1,1)="1",VLOOKUP($A4,PPI_IPI_PGA_PGAI!$A:$E,2,FALSE),IF(LEFT($J$1,1)="2",VLOOKUP($A4,PPI_IPI_PGA_PGAI!$A:$E,3,FALSE),IF(LEFT($J$1,1)="3",VLOOKUP($A4,PPI_IPI_PGA_PGAI!$A:$E,4,FALSE),VLOOKUP($A4,PPI_IPI_PGA_PGAI!$A:$E,5,FALSE))))</f>
        <v>Produzentenpreisindex, Detailergebnisse</v>
      </c>
      <c r="E4" s="32"/>
      <c r="F4" s="32"/>
      <c r="G4" s="32"/>
      <c r="H4" s="32"/>
      <c r="I4" s="32"/>
      <c r="J4" s="32"/>
      <c r="K4" s="32"/>
      <c r="L4" s="32"/>
      <c r="M4" s="32"/>
      <c r="N4" s="32"/>
      <c r="O4" s="83" t="s">
        <v>548</v>
      </c>
      <c r="P4" s="71"/>
      <c r="Q4" s="227"/>
      <c r="R4" s="228"/>
      <c r="S4" s="228"/>
      <c r="T4" s="229"/>
      <c r="U4" s="71"/>
      <c r="V4" s="75"/>
      <c r="W4" s="71"/>
      <c r="X4" s="71"/>
      <c r="Y4" s="71"/>
      <c r="Z4" s="71"/>
      <c r="AA4" s="71"/>
      <c r="AB4" s="71"/>
      <c r="AC4" s="71"/>
      <c r="AD4" s="71"/>
      <c r="AE4" s="71"/>
      <c r="AF4" s="71"/>
      <c r="AG4" s="71"/>
      <c r="AI4" s="196"/>
    </row>
    <row r="5" spans="1:90" s="68" customFormat="1" ht="15" customHeight="1" x14ac:dyDescent="0.25">
      <c r="A5" s="76"/>
      <c r="B5" s="77"/>
      <c r="C5" s="77"/>
      <c r="D5" s="70"/>
      <c r="E5" s="73"/>
      <c r="F5" s="73"/>
      <c r="G5" s="73"/>
      <c r="H5" s="73"/>
      <c r="I5" s="73"/>
      <c r="J5" s="73"/>
      <c r="K5" s="32"/>
      <c r="L5" s="32"/>
      <c r="M5" s="32"/>
      <c r="N5" s="32"/>
      <c r="O5" s="74"/>
      <c r="P5" s="71"/>
      <c r="Q5" s="227"/>
      <c r="R5" s="228"/>
      <c r="S5" s="228"/>
      <c r="T5" s="229"/>
      <c r="U5" s="71"/>
      <c r="V5" s="71"/>
      <c r="W5" s="71"/>
      <c r="X5" s="71"/>
      <c r="Y5" s="71"/>
      <c r="Z5" s="71"/>
      <c r="AA5" s="71"/>
      <c r="AB5" s="71"/>
      <c r="AC5" s="71"/>
      <c r="AD5" s="71"/>
      <c r="AE5" s="71"/>
      <c r="AF5" s="71"/>
      <c r="AG5" s="71"/>
      <c r="AI5" s="196"/>
    </row>
    <row r="6" spans="1:90" s="68" customFormat="1" ht="15" customHeight="1" thickBot="1" x14ac:dyDescent="0.3">
      <c r="B6" s="2"/>
      <c r="C6" s="2"/>
      <c r="D6" s="32"/>
      <c r="E6" s="32"/>
      <c r="F6" s="32"/>
      <c r="G6" s="32"/>
      <c r="H6" s="32"/>
      <c r="I6" s="32"/>
      <c r="J6" s="32"/>
      <c r="K6" s="32"/>
      <c r="L6" s="32"/>
      <c r="M6" s="32"/>
      <c r="N6" s="32"/>
      <c r="O6" s="74"/>
      <c r="P6" s="71"/>
      <c r="Q6" s="230"/>
      <c r="R6" s="231"/>
      <c r="S6" s="231"/>
      <c r="T6" s="232"/>
      <c r="U6" s="71"/>
      <c r="V6" s="71"/>
      <c r="W6" s="71"/>
      <c r="X6" s="71"/>
      <c r="Y6" s="71"/>
      <c r="Z6" s="71"/>
      <c r="AA6" s="71"/>
      <c r="AB6" s="71"/>
      <c r="AC6" s="71"/>
      <c r="AD6" s="71"/>
      <c r="AE6" s="71"/>
      <c r="AF6" s="71"/>
      <c r="AG6" s="71"/>
      <c r="AI6" s="196"/>
    </row>
    <row r="7" spans="1:90" s="68" customFormat="1" ht="15" customHeight="1" thickTop="1" x14ac:dyDescent="0.25">
      <c r="A7" s="2" t="s">
        <v>5333</v>
      </c>
      <c r="B7" s="78"/>
      <c r="C7" s="2"/>
      <c r="D7" s="32" t="str">
        <f>IF(LEFT($J$1,1)="1",VLOOKUP($A7,PPI_IPI_PGA_PGAI!$A:$E,2,FALSE),IF(LEFT($J$1,1)="2",VLOOKUP($A7,PPI_IPI_PGA_PGAI!$A:$E,3,FALSE),IF(LEFT($J$1,1)="3",VLOOKUP($A7,PPI_IPI_PGA_PGAI!$A:$E,4,FALSE),VLOOKUP($A7,PPI_IPI_PGA_PGAI!$A:$E,5,FALSE))))</f>
        <v xml:space="preserve">Basis Dez. 2020 = 100 </v>
      </c>
      <c r="E7" s="32"/>
      <c r="F7" s="32"/>
      <c r="G7" s="32"/>
      <c r="H7" s="32"/>
      <c r="I7" s="32"/>
      <c r="J7" s="32"/>
      <c r="K7" s="79"/>
      <c r="L7" s="79"/>
      <c r="M7" s="79"/>
      <c r="N7" s="79"/>
      <c r="O7" s="80" t="s">
        <v>3764</v>
      </c>
      <c r="P7" s="117" t="s">
        <v>3608</v>
      </c>
      <c r="Q7" s="117" t="s">
        <v>3609</v>
      </c>
      <c r="R7" s="117" t="s">
        <v>3610</v>
      </c>
      <c r="S7" s="117" t="s">
        <v>3611</v>
      </c>
      <c r="T7" s="117" t="s">
        <v>3612</v>
      </c>
      <c r="U7" s="117" t="s">
        <v>3613</v>
      </c>
      <c r="V7" s="117" t="s">
        <v>3614</v>
      </c>
      <c r="W7" s="117" t="s">
        <v>3615</v>
      </c>
      <c r="X7" s="117" t="s">
        <v>3604</v>
      </c>
      <c r="Y7" s="117" t="s">
        <v>3605</v>
      </c>
      <c r="Z7" s="117" t="s">
        <v>3606</v>
      </c>
      <c r="AA7" s="117" t="s">
        <v>3607</v>
      </c>
      <c r="AB7" s="117" t="s">
        <v>3608</v>
      </c>
      <c r="AC7" s="117" t="s">
        <v>3609</v>
      </c>
      <c r="AD7" s="117" t="s">
        <v>3610</v>
      </c>
      <c r="AE7" s="117"/>
      <c r="AF7" s="117"/>
      <c r="AG7" s="117"/>
      <c r="AI7" s="196"/>
    </row>
    <row r="8" spans="1:90" s="13" customFormat="1" ht="15" customHeight="1" x14ac:dyDescent="0.2">
      <c r="A8" s="12" t="s">
        <v>3754</v>
      </c>
      <c r="B8" s="12" t="s">
        <v>2086</v>
      </c>
      <c r="C8" s="12"/>
      <c r="D8" s="36" t="str">
        <f>IF(LEFT($J$1,1)="1",VLOOKUP($A8,PPI_IPI_PGA_PGAI!$A:$E,2,FALSE),IF(LEFT($J$1,1)="2",VLOOKUP($A8,PPI_IPI_PGA_PGAI!$A:$E,3,FALSE),IF(LEFT($J$1,1)="3",VLOOKUP($A8,PPI_IPI_PGA_PGAI!$A:$E,4,FALSE),VLOOKUP($A8,PPI_IPI_PGA_PGAI!$A:$E,5,FALSE))))</f>
        <v>Produktcode</v>
      </c>
      <c r="E8" s="37" t="str">
        <f>IF(LEFT($J$1,1)="1",VLOOKUP($B8,PPI_IPI_PGA_PGAI!$A:$E,2,FALSE),IF(LEFT($J$1,1)="2",VLOOKUP($B8,PPI_IPI_PGA_PGAI!$A:$E,3,FALSE),IF(LEFT($J$1,1)="3",VLOOKUP($B8,PPI_IPI_PGA_PGAI!$A:$E,4,FALSE),VLOOKUP($B8,PPI_IPI_PGA_PGAI!$A:$E,5,FALSE))))</f>
        <v xml:space="preserve">  Produktgruppen</v>
      </c>
      <c r="F8" s="38"/>
      <c r="G8" s="38"/>
      <c r="H8" s="38"/>
      <c r="I8" s="38"/>
      <c r="J8" s="38"/>
      <c r="K8" s="39"/>
      <c r="L8" s="38"/>
      <c r="M8" s="38"/>
      <c r="N8" s="38"/>
      <c r="O8" s="40" t="str">
        <f>IF(LEFT($J$1,1)="1",VLOOKUP(O$7,PPI_IPI_PGA_PGAI!$A:$E,2,FALSE),IF(LEFT($J$1,1)="2",VLOOKUP(O$7,PPI_IPI_PGA_PGAI!$A:$E,3,FALSE),IF(LEFT($J$1,1)="3",VLOOKUP(O$7,PPI_IPI_PGA_PGAI!$A:$E,4,FALSE),VLOOKUP(O$7,PPI_IPI_PGA_PGAI!$A:$E,5,FALSE))))</f>
        <v>Gewicht in % 1)</v>
      </c>
      <c r="P8" s="118">
        <v>2004</v>
      </c>
      <c r="Q8" s="119">
        <v>2005</v>
      </c>
      <c r="R8" s="119">
        <v>2006</v>
      </c>
      <c r="S8" s="119">
        <v>2007</v>
      </c>
      <c r="T8" s="119">
        <v>2008</v>
      </c>
      <c r="U8" s="119">
        <v>2009</v>
      </c>
      <c r="V8" s="119">
        <v>2010</v>
      </c>
      <c r="W8" s="119">
        <v>2011</v>
      </c>
      <c r="X8" s="119">
        <v>2012</v>
      </c>
      <c r="Y8" s="119">
        <v>2013</v>
      </c>
      <c r="Z8" s="119">
        <v>2014</v>
      </c>
      <c r="AA8" s="119">
        <v>2015</v>
      </c>
      <c r="AB8" s="119">
        <v>2016</v>
      </c>
      <c r="AC8" s="119">
        <v>2017</v>
      </c>
      <c r="AD8" s="119">
        <v>2018</v>
      </c>
      <c r="AE8" s="125">
        <v>2019</v>
      </c>
      <c r="AF8" s="125">
        <v>2020</v>
      </c>
      <c r="AG8" s="209">
        <v>2021</v>
      </c>
      <c r="AI8" s="197"/>
    </row>
    <row r="9" spans="1:90" s="94" customFormat="1" ht="10.35" customHeight="1" x14ac:dyDescent="0.2">
      <c r="A9" s="92" t="s">
        <v>2121</v>
      </c>
      <c r="B9" s="93"/>
      <c r="C9" s="146" t="s">
        <v>5717</v>
      </c>
      <c r="D9" s="133"/>
      <c r="E9" s="134" t="str">
        <f>IF(LEFT($J$1,1)="1",VLOOKUP($A9,PPI_IPI_PGA_PGAI!$A:$I,2,FALSE),IF(LEFT($J$1,1)="2",VLOOKUP($A9,PPI_IPI_PGA_PGAI!$A:$I,3,FALSE),IF(LEFT($J$1,1)="3",VLOOKUP($A9,PPI_IPI_PGA_PGAI!$A:$I,4,FALSE),VLOOKUP($A9,PPI_IPI_PGA_PGAI!$A:$I,5,FALSE))))</f>
        <v xml:space="preserve"> Produzentenpreisindex: Total</v>
      </c>
      <c r="F9" s="85"/>
      <c r="G9" s="85"/>
      <c r="H9" s="85"/>
      <c r="I9" s="85"/>
      <c r="J9" s="85"/>
      <c r="K9" s="85"/>
      <c r="L9" s="85"/>
      <c r="M9" s="85"/>
      <c r="N9" s="85"/>
      <c r="O9" s="128">
        <v>100</v>
      </c>
      <c r="P9" s="160">
        <v>101.9939</v>
      </c>
      <c r="Q9" s="161">
        <v>102.8236</v>
      </c>
      <c r="R9" s="161">
        <v>104.9371</v>
      </c>
      <c r="S9" s="161">
        <v>107.4327</v>
      </c>
      <c r="T9" s="161">
        <v>111.03830000000001</v>
      </c>
      <c r="U9" s="161">
        <v>108.748</v>
      </c>
      <c r="V9" s="161">
        <v>108.6849</v>
      </c>
      <c r="W9" s="161">
        <v>107.48220000000001</v>
      </c>
      <c r="X9" s="161">
        <v>106.8956</v>
      </c>
      <c r="Y9" s="161">
        <v>107.255</v>
      </c>
      <c r="Z9" s="161">
        <v>106.4311</v>
      </c>
      <c r="AA9" s="161">
        <v>102.5333</v>
      </c>
      <c r="AB9" s="161">
        <v>101.2366</v>
      </c>
      <c r="AC9" s="161">
        <v>101.1978</v>
      </c>
      <c r="AD9" s="161">
        <v>102.55119999999999</v>
      </c>
      <c r="AE9" s="161">
        <v>101.7389</v>
      </c>
      <c r="AF9" s="161">
        <v>100.0626</v>
      </c>
      <c r="AG9" s="158">
        <v>101.6497</v>
      </c>
      <c r="AH9" s="148"/>
      <c r="AI9" s="19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row>
    <row r="10" spans="1:90" s="94" customFormat="1" ht="11.1" customHeight="1" x14ac:dyDescent="0.2">
      <c r="A10" s="95" t="s">
        <v>2132</v>
      </c>
      <c r="B10" s="96"/>
      <c r="C10" t="s">
        <v>5459</v>
      </c>
      <c r="D10" s="44" t="s">
        <v>161</v>
      </c>
      <c r="E10" s="45"/>
      <c r="F10" s="35" t="str">
        <f>IF(LEFT($J$1,1)="1",VLOOKUP($A10,PPI_IPI_PGA_PGAI!$A:$I,2,FALSE),IF(LEFT($J$1,1)="2",VLOOKUP($A10,PPI_IPI_PGA_PGAI!$A:$I,3,FALSE),IF(LEFT($J$1,1)="3",VLOOKUP($A10,PPI_IPI_PGA_PGAI!$A:$I,4,FALSE),VLOOKUP($A10,PPI_IPI_PGA_PGAI!$A:$I,5,FALSE))))</f>
        <v>Land- und forstwirtschaftliche Produkte</v>
      </c>
      <c r="G10" s="35"/>
      <c r="H10" s="35"/>
      <c r="I10" s="35"/>
      <c r="J10" s="35"/>
      <c r="K10" s="35"/>
      <c r="L10" s="35"/>
      <c r="M10" s="35"/>
      <c r="N10" s="35"/>
      <c r="O10" s="129">
        <v>2.0714000000000001</v>
      </c>
      <c r="P10" s="162">
        <v>99.914400000000001</v>
      </c>
      <c r="Q10" s="149">
        <v>96.655199999999994</v>
      </c>
      <c r="R10" s="149">
        <v>97.767899999999997</v>
      </c>
      <c r="S10" s="149">
        <v>98.805599999999998</v>
      </c>
      <c r="T10" s="149">
        <v>105.5577</v>
      </c>
      <c r="U10" s="149">
        <v>98.908299999999997</v>
      </c>
      <c r="V10" s="149">
        <v>95.037899999999993</v>
      </c>
      <c r="W10" s="149">
        <v>95.238900000000001</v>
      </c>
      <c r="X10" s="149">
        <v>93.195700000000002</v>
      </c>
      <c r="Y10" s="149">
        <v>99.073599999999999</v>
      </c>
      <c r="Z10" s="149">
        <v>99.876099999999994</v>
      </c>
      <c r="AA10" s="149">
        <v>94.563500000000005</v>
      </c>
      <c r="AB10" s="149">
        <v>94.594099999999997</v>
      </c>
      <c r="AC10" s="149">
        <v>95.265500000000003</v>
      </c>
      <c r="AD10" s="149">
        <v>95.819500000000005</v>
      </c>
      <c r="AE10" s="149">
        <v>97.927499999999995</v>
      </c>
      <c r="AF10" s="149">
        <v>99.702500000000001</v>
      </c>
      <c r="AG10" s="147">
        <v>100.923</v>
      </c>
      <c r="AH10" s="148"/>
      <c r="AI10" s="19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row>
    <row r="11" spans="1:90" s="98" customFormat="1" ht="11.1" customHeight="1" x14ac:dyDescent="0.2">
      <c r="A11" s="95" t="s">
        <v>2133</v>
      </c>
      <c r="B11" s="97"/>
      <c r="C11" t="s">
        <v>5460</v>
      </c>
      <c r="D11" s="46" t="s">
        <v>185</v>
      </c>
      <c r="E11" s="47"/>
      <c r="F11" s="34"/>
      <c r="G11" s="34" t="str">
        <f>IF(LEFT($J$1,1)="1",VLOOKUP($A11,PPI_IPI_PGA_PGAI!$A:$I,2,FALSE),IF(LEFT($J$1,1)="2",VLOOKUP($A11,PPI_IPI_PGA_PGAI!$A:$I,3,FALSE),IF(LEFT($J$1,1)="3",VLOOKUP($A11,PPI_IPI_PGA_PGAI!$A:$I,4,FALSE),VLOOKUP($A11,PPI_IPI_PGA_PGAI!$A:$I,5,FALSE))))</f>
        <v>Landwirtschaftliche Produkte</v>
      </c>
      <c r="H11" s="34"/>
      <c r="I11" s="34"/>
      <c r="J11" s="34"/>
      <c r="K11" s="34"/>
      <c r="L11" s="34"/>
      <c r="M11" s="34"/>
      <c r="N11" s="34"/>
      <c r="O11" s="144">
        <v>1.9556</v>
      </c>
      <c r="P11" s="154">
        <v>100.63930000000001</v>
      </c>
      <c r="Q11" s="22">
        <v>97.355999999999995</v>
      </c>
      <c r="R11" s="22">
        <v>98.286100000000005</v>
      </c>
      <c r="S11" s="22">
        <v>98.520200000000003</v>
      </c>
      <c r="T11" s="22">
        <v>105.1018</v>
      </c>
      <c r="U11" s="22">
        <v>98.3523</v>
      </c>
      <c r="V11" s="22">
        <v>94.392200000000003</v>
      </c>
      <c r="W11" s="22">
        <v>94.442599999999999</v>
      </c>
      <c r="X11" s="22">
        <v>92.684299999999993</v>
      </c>
      <c r="Y11" s="22">
        <v>98.969800000000006</v>
      </c>
      <c r="Z11" s="22">
        <v>99.555499999999995</v>
      </c>
      <c r="AA11" s="22">
        <v>93.971400000000003</v>
      </c>
      <c r="AB11" s="22">
        <v>94.168899999999994</v>
      </c>
      <c r="AC11" s="22">
        <v>94.882199999999997</v>
      </c>
      <c r="AD11" s="22">
        <v>95.395899999999997</v>
      </c>
      <c r="AE11" s="22">
        <v>97.675799999999995</v>
      </c>
      <c r="AF11" s="22">
        <v>99.629499999999993</v>
      </c>
      <c r="AG11" s="150">
        <v>100.9067</v>
      </c>
      <c r="AH11" s="159"/>
      <c r="AI11" s="198"/>
      <c r="AJ11" s="159"/>
      <c r="AK11" s="159"/>
      <c r="AL11" s="159"/>
      <c r="AM11" s="159"/>
      <c r="AN11" s="159"/>
      <c r="AO11" s="159"/>
      <c r="AP11" s="159"/>
      <c r="AQ11" s="159"/>
      <c r="AR11" s="159"/>
      <c r="AS11" s="159"/>
      <c r="AT11" s="159"/>
      <c r="AU11" s="159"/>
      <c r="AV11" s="159"/>
      <c r="AW11" s="159"/>
      <c r="AX11" s="159"/>
      <c r="AY11" s="159"/>
      <c r="AZ11" s="159"/>
      <c r="BA11" s="159"/>
      <c r="BB11" s="159"/>
      <c r="BC11" s="159"/>
      <c r="BD11" s="159"/>
      <c r="BE11" s="159"/>
      <c r="BF11" s="159"/>
      <c r="BG11" s="159"/>
      <c r="BH11" s="159"/>
      <c r="BI11" s="159"/>
      <c r="BJ11" s="159"/>
      <c r="BK11" s="159"/>
      <c r="BL11" s="159"/>
      <c r="BM11" s="159"/>
      <c r="BN11" s="159"/>
      <c r="BO11" s="159"/>
      <c r="BP11" s="159"/>
      <c r="BQ11" s="159"/>
      <c r="BR11" s="159"/>
      <c r="BS11" s="159"/>
      <c r="BT11" s="159"/>
      <c r="BU11" s="159"/>
      <c r="BV11" s="159"/>
      <c r="BW11" s="159"/>
      <c r="BX11" s="159"/>
      <c r="BY11" s="159"/>
      <c r="BZ11" s="159"/>
      <c r="CA11" s="159"/>
      <c r="CB11" s="159"/>
      <c r="CC11" s="159"/>
      <c r="CD11" s="159"/>
      <c r="CE11" s="159"/>
      <c r="CF11" s="159"/>
      <c r="CG11" s="159"/>
      <c r="CH11" s="159"/>
      <c r="CI11" s="159"/>
      <c r="CJ11" s="159"/>
      <c r="CK11" s="159"/>
      <c r="CL11" s="159"/>
    </row>
    <row r="12" spans="1:90" s="100" customFormat="1" ht="11.1" customHeight="1" x14ac:dyDescent="0.2">
      <c r="A12" s="95" t="s">
        <v>2134</v>
      </c>
      <c r="B12" s="99"/>
      <c r="C12" t="s">
        <v>5461</v>
      </c>
      <c r="D12" s="46" t="s">
        <v>186</v>
      </c>
      <c r="E12" s="47"/>
      <c r="F12" s="34"/>
      <c r="G12" s="34"/>
      <c r="H12" s="34" t="str">
        <f>IF(LEFT($J$1,1)="1",VLOOKUP($A12,PPI_IPI_PGA_PGAI!$A:$I,2,FALSE),IF(LEFT($J$1,1)="2",VLOOKUP($A12,PPI_IPI_PGA_PGAI!$A:$I,3,FALSE),IF(LEFT($J$1,1)="3",VLOOKUP($A12,PPI_IPI_PGA_PGAI!$A:$I,4,FALSE),VLOOKUP($A12,PPI_IPI_PGA_PGAI!$A:$I,5,FALSE))))</f>
        <v>Einjährige Pflanzen</v>
      </c>
      <c r="I12" s="34"/>
      <c r="J12" s="34"/>
      <c r="K12" s="34"/>
      <c r="L12" s="34"/>
      <c r="M12" s="34"/>
      <c r="N12" s="34"/>
      <c r="O12" s="145">
        <v>0.48499999999999999</v>
      </c>
      <c r="P12" s="154">
        <v>103.5095</v>
      </c>
      <c r="Q12" s="22">
        <v>100.09220000000001</v>
      </c>
      <c r="R12" s="22">
        <v>103.5519</v>
      </c>
      <c r="S12" s="22">
        <v>105.7663</v>
      </c>
      <c r="T12" s="22">
        <v>106.39149999999999</v>
      </c>
      <c r="U12" s="22">
        <v>102.816</v>
      </c>
      <c r="V12" s="22">
        <v>99.623500000000007</v>
      </c>
      <c r="W12" s="22">
        <v>99.930400000000006</v>
      </c>
      <c r="X12" s="22">
        <v>99.751800000000003</v>
      </c>
      <c r="Y12" s="22">
        <v>103.1405</v>
      </c>
      <c r="Z12" s="22">
        <v>102.2758</v>
      </c>
      <c r="AA12" s="22">
        <v>101.1216</v>
      </c>
      <c r="AB12" s="22">
        <v>100.6313</v>
      </c>
      <c r="AC12" s="22">
        <v>99.293000000000006</v>
      </c>
      <c r="AD12" s="22">
        <v>99.400800000000004</v>
      </c>
      <c r="AE12" s="22">
        <v>101.67440000000001</v>
      </c>
      <c r="AF12" s="22">
        <v>101.8278</v>
      </c>
      <c r="AG12" s="150">
        <v>104.9419</v>
      </c>
      <c r="AH12" s="157"/>
      <c r="AI12" s="198"/>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row>
    <row r="13" spans="1:90" s="100" customFormat="1" ht="11.1" customHeight="1" x14ac:dyDescent="0.2">
      <c r="A13" s="95" t="s">
        <v>2135</v>
      </c>
      <c r="B13" s="99"/>
      <c r="C13" t="s">
        <v>5462</v>
      </c>
      <c r="D13" s="46" t="s">
        <v>187</v>
      </c>
      <c r="E13" s="47"/>
      <c r="F13" s="34"/>
      <c r="G13" s="34"/>
      <c r="H13" s="34"/>
      <c r="I13" s="34" t="str">
        <f>IF(LEFT($J$1,1)="1",VLOOKUP($A13,PPI_IPI_PGA_PGAI!$A:$I,2,FALSE),IF(LEFT($J$1,1)="2",VLOOKUP($A13,PPI_IPI_PGA_PGAI!$A:$I,3,FALSE),IF(LEFT($J$1,1)="3",VLOOKUP($A13,PPI_IPI_PGA_PGAI!$A:$I,4,FALSE),VLOOKUP($A13,PPI_IPI_PGA_PGAI!$A:$I,5,FALSE))))</f>
        <v>Getreide (ohne Reis), Hülsenfrüchte und Ölsaaten</v>
      </c>
      <c r="J13" s="34"/>
      <c r="K13" s="34"/>
      <c r="L13" s="34"/>
      <c r="M13" s="34"/>
      <c r="N13" s="34"/>
      <c r="O13" s="130">
        <v>0.1193</v>
      </c>
      <c r="P13" s="154">
        <v>117.1276</v>
      </c>
      <c r="Q13" s="22">
        <v>113.1502</v>
      </c>
      <c r="R13" s="22">
        <v>109.10890000000001</v>
      </c>
      <c r="S13" s="22">
        <v>109.32080000000001</v>
      </c>
      <c r="T13" s="22">
        <v>113.4782</v>
      </c>
      <c r="U13" s="22">
        <v>110.87569999999999</v>
      </c>
      <c r="V13" s="22">
        <v>98.154600000000002</v>
      </c>
      <c r="W13" s="22">
        <v>100.40309999999999</v>
      </c>
      <c r="X13" s="22">
        <v>102.7218</v>
      </c>
      <c r="Y13" s="22">
        <v>102.1619</v>
      </c>
      <c r="Z13" s="22">
        <v>101.27670000000001</v>
      </c>
      <c r="AA13" s="22">
        <v>100.0029</v>
      </c>
      <c r="AB13" s="22">
        <v>99.470100000000002</v>
      </c>
      <c r="AC13" s="22">
        <v>99.558599999999998</v>
      </c>
      <c r="AD13" s="22">
        <v>99.319299999999998</v>
      </c>
      <c r="AE13" s="22">
        <v>99.630300000000005</v>
      </c>
      <c r="AF13" s="22">
        <v>99.909499999999994</v>
      </c>
      <c r="AG13" s="150">
        <v>101.3415</v>
      </c>
      <c r="AH13" s="157"/>
      <c r="AI13" s="198"/>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row>
    <row r="14" spans="1:90" s="100" customFormat="1" ht="11.1" customHeight="1" x14ac:dyDescent="0.2">
      <c r="A14" s="95" t="s">
        <v>2136</v>
      </c>
      <c r="B14" s="99"/>
      <c r="C14" t="s">
        <v>5463</v>
      </c>
      <c r="D14" s="46" t="s">
        <v>188</v>
      </c>
      <c r="E14" s="47"/>
      <c r="F14" s="34"/>
      <c r="G14" s="34"/>
      <c r="H14" s="34"/>
      <c r="I14" s="34"/>
      <c r="J14" s="34" t="str">
        <f>IF(LEFT($J$1,1)="1",VLOOKUP($A14,PPI_IPI_PGA_PGAI!$A:$I,2,FALSE),IF(LEFT($J$1,1)="2",VLOOKUP($A14,PPI_IPI_PGA_PGAI!$A:$I,3,FALSE),IF(LEFT($J$1,1)="3",VLOOKUP($A14,PPI_IPI_PGA_PGAI!$A:$I,4,FALSE),VLOOKUP($A14,PPI_IPI_PGA_PGAI!$A:$I,5,FALSE))))</f>
        <v>Getreide</v>
      </c>
      <c r="K14" s="34"/>
      <c r="L14" s="34"/>
      <c r="M14" s="34"/>
      <c r="N14" s="34"/>
      <c r="O14" s="130">
        <v>9.35E-2</v>
      </c>
      <c r="P14" s="154">
        <v>118.5317</v>
      </c>
      <c r="Q14" s="22">
        <v>114.5552</v>
      </c>
      <c r="R14" s="22">
        <v>109.9597</v>
      </c>
      <c r="S14" s="22">
        <v>109.5458</v>
      </c>
      <c r="T14" s="22">
        <v>112.6833</v>
      </c>
      <c r="U14" s="22">
        <v>109.47790000000001</v>
      </c>
      <c r="V14" s="22">
        <v>97.177700000000002</v>
      </c>
      <c r="W14" s="22">
        <v>98.345399999999998</v>
      </c>
      <c r="X14" s="22">
        <v>100.054</v>
      </c>
      <c r="Y14" s="22">
        <v>100.0996</v>
      </c>
      <c r="Z14" s="22">
        <v>100.1006</v>
      </c>
      <c r="AA14" s="22">
        <v>100.1019</v>
      </c>
      <c r="AB14" s="22">
        <v>100.1019</v>
      </c>
      <c r="AC14" s="22">
        <v>100.0594</v>
      </c>
      <c r="AD14" s="22">
        <v>100</v>
      </c>
      <c r="AE14" s="22">
        <v>100</v>
      </c>
      <c r="AF14" s="22">
        <v>100</v>
      </c>
      <c r="AG14" s="150">
        <v>100.0569</v>
      </c>
      <c r="AH14" s="157"/>
      <c r="AI14" s="198"/>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row>
    <row r="15" spans="1:90" s="100" customFormat="1" ht="11.1" customHeight="1" x14ac:dyDescent="0.2">
      <c r="A15" s="95" t="s">
        <v>2141</v>
      </c>
      <c r="B15" s="99"/>
      <c r="C15" t="s">
        <v>5464</v>
      </c>
      <c r="D15" s="46" t="s">
        <v>189</v>
      </c>
      <c r="E15" s="47"/>
      <c r="F15" s="34"/>
      <c r="G15" s="34"/>
      <c r="H15" s="34"/>
      <c r="I15" s="34" t="str">
        <f>IF(LEFT($J$1,1)="1",VLOOKUP($A15,PPI_IPI_PGA_PGAI!$A:$I,2,FALSE),IF(LEFT($J$1,1)="2",VLOOKUP($A15,PPI_IPI_PGA_PGAI!$A:$I,3,FALSE),IF(LEFT($J$1,1)="3",VLOOKUP($A15,PPI_IPI_PGA_PGAI!$A:$I,4,FALSE),VLOOKUP($A15,PPI_IPI_PGA_PGAI!$A:$I,5,FALSE))))</f>
        <v>Gemüse sowie Wurzeln und Knollen</v>
      </c>
      <c r="J15" s="34"/>
      <c r="K15" s="34"/>
      <c r="L15" s="34"/>
      <c r="M15" s="34"/>
      <c r="N15" s="34"/>
      <c r="O15" s="131">
        <v>0.25919999999999999</v>
      </c>
      <c r="P15" s="154">
        <v>95.057900000000004</v>
      </c>
      <c r="Q15" s="22">
        <v>90.207400000000007</v>
      </c>
      <c r="R15" s="22">
        <v>101.0741</v>
      </c>
      <c r="S15" s="22">
        <v>105.6855</v>
      </c>
      <c r="T15" s="22">
        <v>104.0476</v>
      </c>
      <c r="U15" s="22">
        <v>97.2714</v>
      </c>
      <c r="V15" s="22">
        <v>98.192599999999999</v>
      </c>
      <c r="W15" s="22">
        <v>97.607200000000006</v>
      </c>
      <c r="X15" s="22">
        <v>96.3904</v>
      </c>
      <c r="Y15" s="22">
        <v>104.14960000000001</v>
      </c>
      <c r="Z15" s="22">
        <v>102.79940000000001</v>
      </c>
      <c r="AA15" s="22">
        <v>101.8916</v>
      </c>
      <c r="AB15" s="22">
        <v>101.70010000000001</v>
      </c>
      <c r="AC15" s="22">
        <v>99.397099999999995</v>
      </c>
      <c r="AD15" s="22">
        <v>99.563199999999995</v>
      </c>
      <c r="AE15" s="22">
        <v>103.5665</v>
      </c>
      <c r="AF15" s="22">
        <v>103.5415</v>
      </c>
      <c r="AG15" s="150">
        <v>108.5124</v>
      </c>
      <c r="AH15" s="157"/>
      <c r="AI15" s="198"/>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row>
    <row r="16" spans="1:90" s="100" customFormat="1" ht="11.1" customHeight="1" x14ac:dyDescent="0.2">
      <c r="A16" s="95" t="s">
        <v>2142</v>
      </c>
      <c r="B16" s="99"/>
      <c r="C16" t="s">
        <v>5465</v>
      </c>
      <c r="D16" s="46" t="s">
        <v>190</v>
      </c>
      <c r="E16" s="47"/>
      <c r="F16" s="34"/>
      <c r="G16" s="34"/>
      <c r="H16" s="34"/>
      <c r="I16" s="34"/>
      <c r="J16" s="34" t="str">
        <f>IF(LEFT($J$1,1)="1",VLOOKUP($A16,PPI_IPI_PGA_PGAI!$A:$I,2,FALSE),IF(LEFT($J$1,1)="2",VLOOKUP($A16,PPI_IPI_PGA_PGAI!$A:$I,3,FALSE),IF(LEFT($J$1,1)="3",VLOOKUP($A16,PPI_IPI_PGA_PGAI!$A:$I,4,FALSE),VLOOKUP($A16,PPI_IPI_PGA_PGAI!$A:$I,5,FALSE))))</f>
        <v>Frischgemüse (ohne Buschbohnen und Erbsen/Verarbeitung)</v>
      </c>
      <c r="K16" s="34"/>
      <c r="L16" s="34"/>
      <c r="M16" s="34"/>
      <c r="N16" s="34"/>
      <c r="O16" s="130">
        <v>0.19139999999999999</v>
      </c>
      <c r="P16" s="154">
        <v>72.257900000000006</v>
      </c>
      <c r="Q16" s="22">
        <v>67.749899999999997</v>
      </c>
      <c r="R16" s="22">
        <v>82.846199999999996</v>
      </c>
      <c r="S16" s="22">
        <v>89.218800000000002</v>
      </c>
      <c r="T16" s="22">
        <v>89.7239</v>
      </c>
      <c r="U16" s="22">
        <v>84.176100000000005</v>
      </c>
      <c r="V16" s="22">
        <v>90.7136</v>
      </c>
      <c r="W16" s="22">
        <v>91.110900000000001</v>
      </c>
      <c r="X16" s="22">
        <v>89.861400000000003</v>
      </c>
      <c r="Y16" s="22">
        <v>98.764700000000005</v>
      </c>
      <c r="Z16" s="22">
        <v>97.281300000000002</v>
      </c>
      <c r="AA16" s="22">
        <v>98.817800000000005</v>
      </c>
      <c r="AB16" s="22">
        <v>98.710400000000007</v>
      </c>
      <c r="AC16" s="22">
        <v>96.792199999999994</v>
      </c>
      <c r="AD16" s="22">
        <v>99.434399999999997</v>
      </c>
      <c r="AE16" s="22">
        <v>103.31699999999999</v>
      </c>
      <c r="AF16" s="22">
        <v>103.13120000000001</v>
      </c>
      <c r="AG16" s="150">
        <v>108.3014</v>
      </c>
      <c r="AH16" s="157"/>
      <c r="AI16" s="198"/>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row>
    <row r="17" spans="1:90" s="100" customFormat="1" ht="11.1" customHeight="1" x14ac:dyDescent="0.2">
      <c r="A17" s="95" t="s">
        <v>2143</v>
      </c>
      <c r="B17" s="99"/>
      <c r="C17" t="s">
        <v>5466</v>
      </c>
      <c r="D17" s="46" t="s">
        <v>191</v>
      </c>
      <c r="E17" s="47"/>
      <c r="F17" s="34"/>
      <c r="G17" s="34"/>
      <c r="H17" s="34"/>
      <c r="I17" s="34"/>
      <c r="J17" s="34" t="str">
        <f>IF(LEFT($J$1,1)="1",VLOOKUP($A17,PPI_IPI_PGA_PGAI!$A:$I,2,FALSE),IF(LEFT($J$1,1)="2",VLOOKUP($A17,PPI_IPI_PGA_PGAI!$A:$I,3,FALSE),IF(LEFT($J$1,1)="3",VLOOKUP($A17,PPI_IPI_PGA_PGAI!$A:$I,4,FALSE),VLOOKUP($A17,PPI_IPI_PGA_PGAI!$A:$I,5,FALSE))))</f>
        <v>Zuckerrüben</v>
      </c>
      <c r="K17" s="34"/>
      <c r="L17" s="34"/>
      <c r="M17" s="34"/>
      <c r="N17" s="34"/>
      <c r="O17" s="130">
        <v>2.18E-2</v>
      </c>
      <c r="P17" s="154">
        <v>254.83349999999999</v>
      </c>
      <c r="Q17" s="22">
        <v>247.2242</v>
      </c>
      <c r="R17" s="22">
        <v>232.00550000000001</v>
      </c>
      <c r="S17" s="22">
        <v>228.97730000000001</v>
      </c>
      <c r="T17" s="22">
        <v>213.8365</v>
      </c>
      <c r="U17" s="22">
        <v>173.69370000000001</v>
      </c>
      <c r="V17" s="22">
        <v>126.71810000000001</v>
      </c>
      <c r="W17" s="22">
        <v>120.584</v>
      </c>
      <c r="X17" s="22">
        <v>120.4288</v>
      </c>
      <c r="Y17" s="22">
        <v>120.4288</v>
      </c>
      <c r="Z17" s="22">
        <v>120.4288</v>
      </c>
      <c r="AA17" s="22">
        <v>114.3724</v>
      </c>
      <c r="AB17" s="22">
        <v>100.7454</v>
      </c>
      <c r="AC17" s="22">
        <v>96.203199999999995</v>
      </c>
      <c r="AD17" s="22">
        <v>94.689099999999996</v>
      </c>
      <c r="AE17" s="22">
        <v>98.478200000000001</v>
      </c>
      <c r="AF17" s="22">
        <v>100</v>
      </c>
      <c r="AG17" s="150">
        <v>100.75320000000001</v>
      </c>
      <c r="AH17" s="157"/>
      <c r="AI17" s="198"/>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row>
    <row r="18" spans="1:90" s="100" customFormat="1" ht="11.1" customHeight="1" x14ac:dyDescent="0.2">
      <c r="A18" s="95" t="s">
        <v>2144</v>
      </c>
      <c r="B18" s="99"/>
      <c r="C18" t="s">
        <v>5467</v>
      </c>
      <c r="D18" s="46" t="s">
        <v>192</v>
      </c>
      <c r="E18" s="47"/>
      <c r="F18" s="34"/>
      <c r="G18" s="34"/>
      <c r="H18" s="34"/>
      <c r="I18" s="34"/>
      <c r="J18" s="34" t="str">
        <f>IF(LEFT($J$1,1)="1",VLOOKUP($A18,PPI_IPI_PGA_PGAI!$A:$I,2,FALSE),IF(LEFT($J$1,1)="2",VLOOKUP($A18,PPI_IPI_PGA_PGAI!$A:$I,3,FALSE),IF(LEFT($J$1,1)="3",VLOOKUP($A18,PPI_IPI_PGA_PGAI!$A:$I,4,FALSE),VLOOKUP($A18,PPI_IPI_PGA_PGAI!$A:$I,5,FALSE))))</f>
        <v>Kartoffeln</v>
      </c>
      <c r="K18" s="34"/>
      <c r="L18" s="34"/>
      <c r="M18" s="34"/>
      <c r="N18" s="34"/>
      <c r="O18" s="130">
        <v>4.5999999999999999E-2</v>
      </c>
      <c r="P18" s="154">
        <v>108.4729</v>
      </c>
      <c r="Q18" s="22">
        <v>103.56959999999999</v>
      </c>
      <c r="R18" s="22">
        <v>109.1482</v>
      </c>
      <c r="S18" s="22">
        <v>110.2777</v>
      </c>
      <c r="T18" s="22">
        <v>106.25839999999999</v>
      </c>
      <c r="U18" s="22">
        <v>108.95050000000001</v>
      </c>
      <c r="V18" s="22">
        <v>108.64570000000001</v>
      </c>
      <c r="W18" s="22">
        <v>106.5672</v>
      </c>
      <c r="X18" s="22">
        <v>104.5116</v>
      </c>
      <c r="Y18" s="22">
        <v>114.7269</v>
      </c>
      <c r="Z18" s="22">
        <v>112.684</v>
      </c>
      <c r="AA18" s="22">
        <v>106.43819999999999</v>
      </c>
      <c r="AB18" s="22">
        <v>115.7865</v>
      </c>
      <c r="AC18" s="22">
        <v>113.3047</v>
      </c>
      <c r="AD18" s="22">
        <v>103.51439999999999</v>
      </c>
      <c r="AE18" s="22">
        <v>108.20740000000001</v>
      </c>
      <c r="AF18" s="22">
        <v>107.8342</v>
      </c>
      <c r="AG18" s="150">
        <v>113.06740000000001</v>
      </c>
      <c r="AH18" s="157"/>
      <c r="AI18" s="198"/>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row>
    <row r="19" spans="1:90" s="100" customFormat="1" ht="11.1" customHeight="1" x14ac:dyDescent="0.2">
      <c r="A19" s="95" t="s">
        <v>2145</v>
      </c>
      <c r="B19" s="99"/>
      <c r="C19" t="s">
        <v>5468</v>
      </c>
      <c r="D19" s="46" t="s">
        <v>193</v>
      </c>
      <c r="E19" s="47"/>
      <c r="F19" s="34"/>
      <c r="G19" s="34"/>
      <c r="H19" s="34"/>
      <c r="I19" s="34" t="str">
        <f>IF(LEFT($J$1,1)="1",VLOOKUP($A19,PPI_IPI_PGA_PGAI!$A:$I,2,FALSE),IF(LEFT($J$1,1)="2",VLOOKUP($A19,PPI_IPI_PGA_PGAI!$A:$I,3,FALSE),IF(LEFT($J$1,1)="3",VLOOKUP($A19,PPI_IPI_PGA_PGAI!$A:$I,4,FALSE),VLOOKUP($A19,PPI_IPI_PGA_PGAI!$A:$I,5,FALSE))))</f>
        <v>Sonstige einjährige Pflanzen</v>
      </c>
      <c r="J19" s="34"/>
      <c r="K19" s="34"/>
      <c r="L19" s="34"/>
      <c r="M19" s="34"/>
      <c r="N19" s="34"/>
      <c r="O19" s="130">
        <v>0.1065</v>
      </c>
      <c r="P19" s="154">
        <v>105.2009</v>
      </c>
      <c r="Q19" s="22">
        <v>104.3284</v>
      </c>
      <c r="R19" s="22">
        <v>104.0234</v>
      </c>
      <c r="S19" s="22">
        <v>104.6461</v>
      </c>
      <c r="T19" s="22">
        <v>105.30110000000001</v>
      </c>
      <c r="U19" s="22">
        <v>105.4203</v>
      </c>
      <c r="V19" s="22">
        <v>105.02160000000001</v>
      </c>
      <c r="W19" s="22">
        <v>104.8304</v>
      </c>
      <c r="X19" s="22">
        <v>103.9149</v>
      </c>
      <c r="Y19" s="22">
        <v>102.4807</v>
      </c>
      <c r="Z19" s="22">
        <v>102.7051</v>
      </c>
      <c r="AA19" s="22">
        <v>101.1495</v>
      </c>
      <c r="AB19" s="22">
        <v>99.394800000000004</v>
      </c>
      <c r="AC19" s="22">
        <v>98.778000000000006</v>
      </c>
      <c r="AD19" s="22">
        <v>99.114199999999997</v>
      </c>
      <c r="AE19" s="22">
        <v>99.473100000000002</v>
      </c>
      <c r="AF19" s="22">
        <v>99.903700000000001</v>
      </c>
      <c r="AG19" s="150">
        <v>100.28530000000001</v>
      </c>
      <c r="AH19" s="157"/>
      <c r="AI19" s="198"/>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row>
    <row r="20" spans="1:90" s="100" customFormat="1" ht="11.1" customHeight="1" x14ac:dyDescent="0.2">
      <c r="A20" s="95" t="s">
        <v>2146</v>
      </c>
      <c r="B20" s="99"/>
      <c r="C20" t="s">
        <v>5469</v>
      </c>
      <c r="D20" s="46" t="s">
        <v>194</v>
      </c>
      <c r="E20" s="47"/>
      <c r="F20" s="34"/>
      <c r="G20" s="34"/>
      <c r="H20" s="34"/>
      <c r="I20" s="34"/>
      <c r="J20" s="34" t="str">
        <f>IF(LEFT($J$1,1)="1",VLOOKUP($A20,PPI_IPI_PGA_PGAI!$A:$I,2,FALSE),IF(LEFT($J$1,1)="2",VLOOKUP($A20,PPI_IPI_PGA_PGAI!$A:$I,3,FALSE),IF(LEFT($J$1,1)="3",VLOOKUP($A20,PPI_IPI_PGA_PGAI!$A:$I,4,FALSE),VLOOKUP($A20,PPI_IPI_PGA_PGAI!$A:$I,5,FALSE))))</f>
        <v>Gartenbauprodukte</v>
      </c>
      <c r="K20" s="34"/>
      <c r="L20" s="34"/>
      <c r="M20" s="34"/>
      <c r="N20" s="34"/>
      <c r="O20" s="130">
        <v>9.2200000000000004E-2</v>
      </c>
      <c r="P20" s="154">
        <v>102.7873</v>
      </c>
      <c r="Q20" s="22">
        <v>102.29949999999999</v>
      </c>
      <c r="R20" s="22">
        <v>102.0993</v>
      </c>
      <c r="S20" s="22">
        <v>102.49509999999999</v>
      </c>
      <c r="T20" s="22">
        <v>103.3291</v>
      </c>
      <c r="U20" s="22">
        <v>103.46599999999999</v>
      </c>
      <c r="V20" s="22">
        <v>103.0925</v>
      </c>
      <c r="W20" s="22">
        <v>102.60250000000001</v>
      </c>
      <c r="X20" s="22">
        <v>102.21</v>
      </c>
      <c r="Y20" s="22">
        <v>102.0016</v>
      </c>
      <c r="Z20" s="22">
        <v>102.252</v>
      </c>
      <c r="AA20" s="22">
        <v>101.0498</v>
      </c>
      <c r="AB20" s="22">
        <v>99.987099999999998</v>
      </c>
      <c r="AC20" s="22">
        <v>99.266999999999996</v>
      </c>
      <c r="AD20" s="22">
        <v>98.964100000000002</v>
      </c>
      <c r="AE20" s="22">
        <v>99.384799999999998</v>
      </c>
      <c r="AF20" s="22">
        <v>99.887600000000006</v>
      </c>
      <c r="AG20" s="150">
        <v>100.3296</v>
      </c>
      <c r="AH20" s="157"/>
      <c r="AI20" s="198"/>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row>
    <row r="21" spans="1:90" s="100" customFormat="1" ht="11.1" customHeight="1" x14ac:dyDescent="0.2">
      <c r="A21" s="95" t="s">
        <v>2148</v>
      </c>
      <c r="B21" s="99"/>
      <c r="C21" t="s">
        <v>5470</v>
      </c>
      <c r="D21" s="46" t="s">
        <v>195</v>
      </c>
      <c r="E21" s="47"/>
      <c r="F21" s="34"/>
      <c r="G21" s="34"/>
      <c r="H21" s="34" t="str">
        <f>IF(LEFT($J$1,1)="1",VLOOKUP($A21,PPI_IPI_PGA_PGAI!$A:$I,2,FALSE),IF(LEFT($J$1,1)="2",VLOOKUP($A21,PPI_IPI_PGA_PGAI!$A:$I,3,FALSE),IF(LEFT($J$1,1)="3",VLOOKUP($A21,PPI_IPI_PGA_PGAI!$A:$I,4,FALSE),VLOOKUP($A21,PPI_IPI_PGA_PGAI!$A:$I,5,FALSE))))</f>
        <v>Mehrjährige Pflanzen</v>
      </c>
      <c r="I21" s="34"/>
      <c r="J21" s="34"/>
      <c r="K21" s="34"/>
      <c r="L21" s="34"/>
      <c r="M21" s="34"/>
      <c r="N21" s="34"/>
      <c r="O21" s="131">
        <v>0.1988</v>
      </c>
      <c r="P21" s="154">
        <v>95.6434</v>
      </c>
      <c r="Q21" s="22">
        <v>94.795900000000003</v>
      </c>
      <c r="R21" s="22">
        <v>92.760099999999994</v>
      </c>
      <c r="S21" s="22">
        <v>92.691000000000003</v>
      </c>
      <c r="T21" s="22">
        <v>96.913600000000002</v>
      </c>
      <c r="U21" s="22">
        <v>100.2736</v>
      </c>
      <c r="V21" s="22">
        <v>99.963200000000001</v>
      </c>
      <c r="W21" s="22">
        <v>98.9542</v>
      </c>
      <c r="X21" s="22">
        <v>96.340699999999998</v>
      </c>
      <c r="Y21" s="22">
        <v>95.790899999999993</v>
      </c>
      <c r="Z21" s="22">
        <v>96.240499999999997</v>
      </c>
      <c r="AA21" s="22">
        <v>98.276499999999999</v>
      </c>
      <c r="AB21" s="22">
        <v>99.227099999999993</v>
      </c>
      <c r="AC21" s="22">
        <v>100.3065</v>
      </c>
      <c r="AD21" s="22">
        <v>101.74469999999999</v>
      </c>
      <c r="AE21" s="22">
        <v>100.4778</v>
      </c>
      <c r="AF21" s="22">
        <v>100.1859</v>
      </c>
      <c r="AG21" s="150">
        <v>100.7634</v>
      </c>
      <c r="AH21" s="157"/>
      <c r="AI21" s="198"/>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row>
    <row r="22" spans="1:90" s="100" customFormat="1" ht="11.1" customHeight="1" x14ac:dyDescent="0.2">
      <c r="A22" s="95" t="s">
        <v>2149</v>
      </c>
      <c r="B22" s="99"/>
      <c r="C22" t="s">
        <v>5471</v>
      </c>
      <c r="D22" s="46" t="s">
        <v>196</v>
      </c>
      <c r="E22" s="47"/>
      <c r="F22" s="34"/>
      <c r="G22" s="34"/>
      <c r="H22" s="34"/>
      <c r="I22" s="34" t="str">
        <f>IF(LEFT($J$1,1)="1",VLOOKUP($A22,PPI_IPI_PGA_PGAI!$A:$I,2,FALSE),IF(LEFT($J$1,1)="2",VLOOKUP($A22,PPI_IPI_PGA_PGAI!$A:$I,3,FALSE),IF(LEFT($J$1,1)="3",VLOOKUP($A22,PPI_IPI_PGA_PGAI!$A:$I,4,FALSE),VLOOKUP($A22,PPI_IPI_PGA_PGAI!$A:$I,5,FALSE))))</f>
        <v>Trauben</v>
      </c>
      <c r="J22" s="34"/>
      <c r="K22" s="34"/>
      <c r="L22" s="34"/>
      <c r="M22" s="34"/>
      <c r="N22" s="34"/>
      <c r="O22" s="130">
        <v>0.1105</v>
      </c>
      <c r="P22" s="154">
        <v>95.138099999999994</v>
      </c>
      <c r="Q22" s="22">
        <v>95.850800000000007</v>
      </c>
      <c r="R22" s="22">
        <v>95.282899999999998</v>
      </c>
      <c r="S22" s="22">
        <v>94.966899999999995</v>
      </c>
      <c r="T22" s="22">
        <v>99.583500000000001</v>
      </c>
      <c r="U22" s="22">
        <v>103.3402</v>
      </c>
      <c r="V22" s="22">
        <v>104.0532</v>
      </c>
      <c r="W22" s="22">
        <v>101.02549999999999</v>
      </c>
      <c r="X22" s="22">
        <v>98.964299999999994</v>
      </c>
      <c r="Y22" s="22">
        <v>97.998900000000006</v>
      </c>
      <c r="Z22" s="22">
        <v>98.863699999999994</v>
      </c>
      <c r="AA22" s="22">
        <v>101.9868</v>
      </c>
      <c r="AB22" s="22">
        <v>102.5476</v>
      </c>
      <c r="AC22" s="22">
        <v>103.5234</v>
      </c>
      <c r="AD22" s="22">
        <v>104.1983</v>
      </c>
      <c r="AE22" s="22">
        <v>103.6103</v>
      </c>
      <c r="AF22" s="22">
        <v>101.91589999999999</v>
      </c>
      <c r="AG22" s="150">
        <v>100.4204</v>
      </c>
      <c r="AH22" s="157"/>
      <c r="AI22" s="198"/>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row>
    <row r="23" spans="1:90" s="100" customFormat="1" ht="11.1" customHeight="1" x14ac:dyDescent="0.2">
      <c r="A23" s="95" t="s">
        <v>2150</v>
      </c>
      <c r="B23" s="99"/>
      <c r="C23" t="s">
        <v>5472</v>
      </c>
      <c r="D23" s="46" t="s">
        <v>197</v>
      </c>
      <c r="E23" s="47"/>
      <c r="F23" s="34"/>
      <c r="G23" s="34"/>
      <c r="H23" s="34"/>
      <c r="I23" s="34" t="str">
        <f>IF(LEFT($J$1,1)="1",VLOOKUP($A23,PPI_IPI_PGA_PGAI!$A:$I,2,FALSE),IF(LEFT($J$1,1)="2",VLOOKUP($A23,PPI_IPI_PGA_PGAI!$A:$I,3,FALSE),IF(LEFT($J$1,1)="3",VLOOKUP($A23,PPI_IPI_PGA_PGAI!$A:$I,4,FALSE),VLOOKUP($A23,PPI_IPI_PGA_PGAI!$A:$I,5,FALSE))))</f>
        <v>Kern- und Steinobst</v>
      </c>
      <c r="J23" s="34"/>
      <c r="K23" s="34"/>
      <c r="L23" s="34"/>
      <c r="M23" s="34"/>
      <c r="N23" s="34"/>
      <c r="O23" s="130">
        <v>5.3999999999999999E-2</v>
      </c>
      <c r="P23" s="154">
        <v>96.202799999999996</v>
      </c>
      <c r="Q23" s="22">
        <v>93.102199999999996</v>
      </c>
      <c r="R23" s="22">
        <v>88.708200000000005</v>
      </c>
      <c r="S23" s="22">
        <v>88.900999999999996</v>
      </c>
      <c r="T23" s="22">
        <v>92.268699999999995</v>
      </c>
      <c r="U23" s="22">
        <v>95.150599999999997</v>
      </c>
      <c r="V23" s="22">
        <v>93.083799999999997</v>
      </c>
      <c r="W23" s="22">
        <v>94.688500000000005</v>
      </c>
      <c r="X23" s="22">
        <v>89.651799999999994</v>
      </c>
      <c r="Y23" s="22">
        <v>90.969700000000003</v>
      </c>
      <c r="Z23" s="22">
        <v>90.328900000000004</v>
      </c>
      <c r="AA23" s="22">
        <v>89.172300000000007</v>
      </c>
      <c r="AB23" s="22">
        <v>91.976100000000002</v>
      </c>
      <c r="AC23" s="22">
        <v>94.204800000000006</v>
      </c>
      <c r="AD23" s="22">
        <v>97.978800000000007</v>
      </c>
      <c r="AE23" s="22">
        <v>93.667199999999994</v>
      </c>
      <c r="AF23" s="22">
        <v>96.391199999999998</v>
      </c>
      <c r="AG23" s="150">
        <v>100.4221</v>
      </c>
      <c r="AH23" s="157"/>
      <c r="AI23" s="198"/>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row>
    <row r="24" spans="1:90" s="100" customFormat="1" ht="11.1" customHeight="1" x14ac:dyDescent="0.2">
      <c r="A24" s="95" t="s">
        <v>2153</v>
      </c>
      <c r="B24" s="99"/>
      <c r="C24" t="s">
        <v>5473</v>
      </c>
      <c r="D24" s="46" t="s">
        <v>198</v>
      </c>
      <c r="E24" s="47"/>
      <c r="F24" s="34"/>
      <c r="G24" s="34"/>
      <c r="H24" s="34" t="str">
        <f>IF(LEFT($J$1,1)="1",VLOOKUP($A24,PPI_IPI_PGA_PGAI!$A:$I,2,FALSE),IF(LEFT($J$1,1)="2",VLOOKUP($A24,PPI_IPI_PGA_PGAI!$A:$I,3,FALSE),IF(LEFT($J$1,1)="3",VLOOKUP($A24,PPI_IPI_PGA_PGAI!$A:$I,4,FALSE),VLOOKUP($A24,PPI_IPI_PGA_PGAI!$A:$I,5,FALSE))))</f>
        <v>Baumschulprodukte</v>
      </c>
      <c r="I24" s="34"/>
      <c r="J24" s="34"/>
      <c r="K24" s="34"/>
      <c r="L24" s="34"/>
      <c r="M24" s="34"/>
      <c r="N24" s="34"/>
      <c r="O24" s="131">
        <v>5.5599999999999997E-2</v>
      </c>
      <c r="P24" s="154">
        <v>100.5008</v>
      </c>
      <c r="Q24" s="22">
        <v>99.962000000000003</v>
      </c>
      <c r="R24" s="22">
        <v>100.15649999999999</v>
      </c>
      <c r="S24" s="22">
        <v>100.7025</v>
      </c>
      <c r="T24" s="22">
        <v>102.22709999999999</v>
      </c>
      <c r="U24" s="22">
        <v>104.7167</v>
      </c>
      <c r="V24" s="22">
        <v>106.11750000000001</v>
      </c>
      <c r="W24" s="22">
        <v>105.59180000000001</v>
      </c>
      <c r="X24" s="22">
        <v>104.97190000000001</v>
      </c>
      <c r="Y24" s="22">
        <v>104.7167</v>
      </c>
      <c r="Z24" s="22">
        <v>103.55159999999999</v>
      </c>
      <c r="AA24" s="22">
        <v>101.6481</v>
      </c>
      <c r="AB24" s="22">
        <v>99.674700000000001</v>
      </c>
      <c r="AC24" s="22">
        <v>98.505099999999999</v>
      </c>
      <c r="AD24" s="22">
        <v>97.803799999999995</v>
      </c>
      <c r="AE24" s="22">
        <v>98.644099999999995</v>
      </c>
      <c r="AF24" s="22">
        <v>99.693200000000004</v>
      </c>
      <c r="AG24" s="150">
        <v>101.7251</v>
      </c>
      <c r="AH24" s="157"/>
      <c r="AI24" s="198"/>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row>
    <row r="25" spans="1:90" s="100" customFormat="1" ht="11.1" customHeight="1" x14ac:dyDescent="0.2">
      <c r="A25" s="95" t="s">
        <v>2154</v>
      </c>
      <c r="B25" s="99"/>
      <c r="C25" t="s">
        <v>5474</v>
      </c>
      <c r="D25" s="46" t="s">
        <v>199</v>
      </c>
      <c r="E25" s="47"/>
      <c r="F25" s="34"/>
      <c r="G25" s="34"/>
      <c r="H25" s="34" t="str">
        <f>IF(LEFT($J$1,1)="1",VLOOKUP($A25,PPI_IPI_PGA_PGAI!$A:$I,2,FALSE),IF(LEFT($J$1,1)="2",VLOOKUP($A25,PPI_IPI_PGA_PGAI!$A:$I,3,FALSE),IF(LEFT($J$1,1)="3",VLOOKUP($A25,PPI_IPI_PGA_PGAI!$A:$I,4,FALSE),VLOOKUP($A25,PPI_IPI_PGA_PGAI!$A:$I,5,FALSE))))</f>
        <v>Tiere und tierische Produkte</v>
      </c>
      <c r="I25" s="34"/>
      <c r="J25" s="34"/>
      <c r="K25" s="34"/>
      <c r="L25" s="34"/>
      <c r="M25" s="34"/>
      <c r="N25" s="34"/>
      <c r="O25" s="130">
        <v>1.2161999999999999</v>
      </c>
      <c r="P25" s="154">
        <v>100.68640000000001</v>
      </c>
      <c r="Q25" s="22">
        <v>96.803700000000006</v>
      </c>
      <c r="R25" s="22">
        <v>97.457599999999999</v>
      </c>
      <c r="S25" s="22">
        <v>97.023600000000002</v>
      </c>
      <c r="T25" s="22">
        <v>106.5123</v>
      </c>
      <c r="U25" s="22">
        <v>96.072699999999998</v>
      </c>
      <c r="V25" s="22">
        <v>90.793599999999998</v>
      </c>
      <c r="W25" s="22">
        <v>90.992900000000006</v>
      </c>
      <c r="X25" s="22">
        <v>88.827100000000002</v>
      </c>
      <c r="Y25" s="22">
        <v>97.543700000000001</v>
      </c>
      <c r="Z25" s="22">
        <v>98.703599999999994</v>
      </c>
      <c r="AA25" s="22">
        <v>90.186599999999999</v>
      </c>
      <c r="AB25" s="22">
        <v>90.337000000000003</v>
      </c>
      <c r="AC25" s="22">
        <v>91.850099999999998</v>
      </c>
      <c r="AD25" s="22">
        <v>92.377099999999999</v>
      </c>
      <c r="AE25" s="22">
        <v>95.484700000000004</v>
      </c>
      <c r="AF25" s="22">
        <v>98.656999999999996</v>
      </c>
      <c r="AG25" s="150">
        <v>99.283500000000004</v>
      </c>
      <c r="AH25" s="157"/>
      <c r="AI25" s="198"/>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row>
    <row r="26" spans="1:90" s="100" customFormat="1" ht="11.1" customHeight="1" x14ac:dyDescent="0.2">
      <c r="A26" s="95" t="s">
        <v>2155</v>
      </c>
      <c r="B26" s="99"/>
      <c r="C26" t="s">
        <v>5475</v>
      </c>
      <c r="D26" s="46" t="s">
        <v>200</v>
      </c>
      <c r="E26" s="47"/>
      <c r="F26" s="34"/>
      <c r="G26" s="34"/>
      <c r="H26" s="34"/>
      <c r="I26" s="34" t="str">
        <f>IF(LEFT($J$1,1)="1",VLOOKUP($A26,PPI_IPI_PGA_PGAI!$A:$I,2,FALSE),IF(LEFT($J$1,1)="2",VLOOKUP($A26,PPI_IPI_PGA_PGAI!$A:$I,3,FALSE),IF(LEFT($J$1,1)="3",VLOOKUP($A26,PPI_IPI_PGA_PGAI!$A:$I,4,FALSE),VLOOKUP($A26,PPI_IPI_PGA_PGAI!$A:$I,5,FALSE))))</f>
        <v>Rohmilch</v>
      </c>
      <c r="J26" s="34"/>
      <c r="K26" s="34"/>
      <c r="L26" s="34"/>
      <c r="M26" s="34"/>
      <c r="N26" s="34"/>
      <c r="O26" s="130">
        <v>0.5232</v>
      </c>
      <c r="P26" s="154">
        <v>108.1752</v>
      </c>
      <c r="Q26" s="22">
        <v>105.2997</v>
      </c>
      <c r="R26" s="22">
        <v>104.3853</v>
      </c>
      <c r="S26" s="22">
        <v>102.1204</v>
      </c>
      <c r="T26" s="22">
        <v>112.3764</v>
      </c>
      <c r="U26" s="22">
        <v>99.641199999999998</v>
      </c>
      <c r="V26" s="22">
        <v>93.175899999999999</v>
      </c>
      <c r="W26" s="22">
        <v>94.166200000000003</v>
      </c>
      <c r="X26" s="22">
        <v>91.168999999999997</v>
      </c>
      <c r="Y26" s="22">
        <v>95.464299999999994</v>
      </c>
      <c r="Z26" s="22">
        <v>100.8544</v>
      </c>
      <c r="AA26" s="22">
        <v>90.667199999999994</v>
      </c>
      <c r="AB26" s="22">
        <v>87.888000000000005</v>
      </c>
      <c r="AC26" s="22">
        <v>89.477400000000003</v>
      </c>
      <c r="AD26" s="22">
        <v>92.576800000000006</v>
      </c>
      <c r="AE26" s="22">
        <v>92.727699999999999</v>
      </c>
      <c r="AF26" s="22">
        <v>95.117500000000007</v>
      </c>
      <c r="AG26" s="150">
        <v>99.608699999999999</v>
      </c>
      <c r="AH26" s="157"/>
      <c r="AI26" s="198"/>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row>
    <row r="27" spans="1:90" s="100" customFormat="1" ht="11.1" customHeight="1" x14ac:dyDescent="0.2">
      <c r="A27" s="95" t="s">
        <v>2156</v>
      </c>
      <c r="B27" s="99"/>
      <c r="C27" t="s">
        <v>5476</v>
      </c>
      <c r="D27" s="46" t="s">
        <v>201</v>
      </c>
      <c r="E27" s="47"/>
      <c r="F27" s="34"/>
      <c r="G27" s="34"/>
      <c r="H27" s="34"/>
      <c r="I27" s="34" t="str">
        <f>IF(LEFT($J$1,1)="1",VLOOKUP($A27,PPI_IPI_PGA_PGAI!$A:$I,2,FALSE),IF(LEFT($J$1,1)="2",VLOOKUP($A27,PPI_IPI_PGA_PGAI!$A:$I,3,FALSE),IF(LEFT($J$1,1)="3",VLOOKUP($A27,PPI_IPI_PGA_PGAI!$A:$I,4,FALSE),VLOOKUP($A27,PPI_IPI_PGA_PGAI!$A:$I,5,FALSE))))</f>
        <v>Schlachtrinder</v>
      </c>
      <c r="J27" s="34"/>
      <c r="K27" s="34"/>
      <c r="L27" s="34"/>
      <c r="M27" s="34"/>
      <c r="N27" s="34"/>
      <c r="O27" s="130">
        <v>0.27879999999999999</v>
      </c>
      <c r="P27" s="154">
        <v>81.224599999999995</v>
      </c>
      <c r="Q27" s="22">
        <v>80.501999999999995</v>
      </c>
      <c r="R27" s="22">
        <v>86.539400000000001</v>
      </c>
      <c r="S27" s="22">
        <v>88.013400000000004</v>
      </c>
      <c r="T27" s="22">
        <v>90.218299999999999</v>
      </c>
      <c r="U27" s="22">
        <v>82.134</v>
      </c>
      <c r="V27" s="22">
        <v>81.998900000000006</v>
      </c>
      <c r="W27" s="22">
        <v>82.049899999999994</v>
      </c>
      <c r="X27" s="22">
        <v>82.766099999999994</v>
      </c>
      <c r="Y27" s="22">
        <v>85.583799999999997</v>
      </c>
      <c r="Z27" s="22">
        <v>86.503100000000003</v>
      </c>
      <c r="AA27" s="22">
        <v>90.173500000000004</v>
      </c>
      <c r="AB27" s="22">
        <v>89.677099999999996</v>
      </c>
      <c r="AC27" s="22">
        <v>92.968699999999998</v>
      </c>
      <c r="AD27" s="22">
        <v>89.990899999999996</v>
      </c>
      <c r="AE27" s="22">
        <v>90.140299999999996</v>
      </c>
      <c r="AF27" s="22">
        <v>94.206699999999998</v>
      </c>
      <c r="AG27" s="150">
        <v>99.6798</v>
      </c>
      <c r="AH27" s="157"/>
      <c r="AI27" s="198"/>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row>
    <row r="28" spans="1:90" s="100" customFormat="1" ht="11.1" customHeight="1" x14ac:dyDescent="0.2">
      <c r="A28" s="95" t="s">
        <v>2157</v>
      </c>
      <c r="B28" s="99"/>
      <c r="C28" t="s">
        <v>5477</v>
      </c>
      <c r="D28" s="46" t="s">
        <v>202</v>
      </c>
      <c r="E28" s="47"/>
      <c r="F28" s="34"/>
      <c r="G28" s="34"/>
      <c r="H28" s="34"/>
      <c r="I28" s="34" t="str">
        <f>IF(LEFT($J$1,1)="1",VLOOKUP($A28,PPI_IPI_PGA_PGAI!$A:$I,2,FALSE),IF(LEFT($J$1,1)="2",VLOOKUP($A28,PPI_IPI_PGA_PGAI!$A:$I,3,FALSE),IF(LEFT($J$1,1)="3",VLOOKUP($A28,PPI_IPI_PGA_PGAI!$A:$I,4,FALSE),VLOOKUP($A28,PPI_IPI_PGA_PGAI!$A:$I,5,FALSE))))</f>
        <v>Schafe</v>
      </c>
      <c r="J28" s="34"/>
      <c r="K28" s="34"/>
      <c r="L28" s="34"/>
      <c r="M28" s="34"/>
      <c r="N28" s="34"/>
      <c r="O28" s="130">
        <v>1.4999999999999999E-2</v>
      </c>
      <c r="P28" s="154">
        <v>75.799300000000002</v>
      </c>
      <c r="Q28" s="22">
        <v>75.550399999999996</v>
      </c>
      <c r="R28" s="22">
        <v>79.566299999999998</v>
      </c>
      <c r="S28" s="22">
        <v>76.886799999999994</v>
      </c>
      <c r="T28" s="22">
        <v>82.769900000000007</v>
      </c>
      <c r="U28" s="22">
        <v>74.528300000000002</v>
      </c>
      <c r="V28" s="22">
        <v>71.075800000000001</v>
      </c>
      <c r="W28" s="22">
        <v>78.138099999999994</v>
      </c>
      <c r="X28" s="22">
        <v>78.773600000000002</v>
      </c>
      <c r="Y28" s="22">
        <v>82.521000000000001</v>
      </c>
      <c r="Z28" s="22">
        <v>85.377399999999994</v>
      </c>
      <c r="AA28" s="22">
        <v>90.677400000000006</v>
      </c>
      <c r="AB28" s="22">
        <v>88.698899999999995</v>
      </c>
      <c r="AC28" s="22">
        <v>90.290899999999993</v>
      </c>
      <c r="AD28" s="22">
        <v>85.069400000000002</v>
      </c>
      <c r="AE28" s="22">
        <v>87.008700000000005</v>
      </c>
      <c r="AF28" s="22">
        <v>97.418800000000005</v>
      </c>
      <c r="AG28" s="150">
        <v>106.6365</v>
      </c>
      <c r="AH28" s="157"/>
      <c r="AI28" s="198"/>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row>
    <row r="29" spans="1:90" s="100" customFormat="1" ht="11.1" customHeight="1" x14ac:dyDescent="0.2">
      <c r="A29" s="95" t="s">
        <v>2158</v>
      </c>
      <c r="B29" s="99"/>
      <c r="C29" t="s">
        <v>5478</v>
      </c>
      <c r="D29" s="46" t="s">
        <v>203</v>
      </c>
      <c r="E29" s="47"/>
      <c r="F29" s="34"/>
      <c r="G29" s="34"/>
      <c r="H29" s="34"/>
      <c r="I29" s="34" t="str">
        <f>IF(LEFT($J$1,1)="1",VLOOKUP($A29,PPI_IPI_PGA_PGAI!$A:$I,2,FALSE),IF(LEFT($J$1,1)="2",VLOOKUP($A29,PPI_IPI_PGA_PGAI!$A:$I,3,FALSE),IF(LEFT($J$1,1)="3",VLOOKUP($A29,PPI_IPI_PGA_PGAI!$A:$I,4,FALSE),VLOOKUP($A29,PPI_IPI_PGA_PGAI!$A:$I,5,FALSE))))</f>
        <v>Schweine</v>
      </c>
      <c r="J29" s="34"/>
      <c r="K29" s="34"/>
      <c r="L29" s="34"/>
      <c r="M29" s="34"/>
      <c r="N29" s="34"/>
      <c r="O29" s="130">
        <v>0.2344</v>
      </c>
      <c r="P29" s="154">
        <v>111.1249</v>
      </c>
      <c r="Q29" s="22">
        <v>98.270899999999997</v>
      </c>
      <c r="R29" s="22">
        <v>94.187600000000003</v>
      </c>
      <c r="S29" s="22">
        <v>96.020799999999994</v>
      </c>
      <c r="T29" s="22">
        <v>118.3541</v>
      </c>
      <c r="U29" s="22">
        <v>105.2291</v>
      </c>
      <c r="V29" s="22">
        <v>92.958299999999994</v>
      </c>
      <c r="W29" s="22">
        <v>87.770799999999994</v>
      </c>
      <c r="X29" s="22">
        <v>84.125</v>
      </c>
      <c r="Y29" s="22">
        <v>108.5834</v>
      </c>
      <c r="Z29" s="22">
        <v>101.875</v>
      </c>
      <c r="AA29" s="22">
        <v>83.729200000000006</v>
      </c>
      <c r="AB29" s="22">
        <v>91.875</v>
      </c>
      <c r="AC29" s="22">
        <v>91.645799999999994</v>
      </c>
      <c r="AD29" s="22">
        <v>91.041700000000006</v>
      </c>
      <c r="AE29" s="22">
        <v>105.5</v>
      </c>
      <c r="AF29" s="22">
        <v>110.60429999999999</v>
      </c>
      <c r="AG29" s="150">
        <v>96.333299999999994</v>
      </c>
      <c r="AH29" s="157"/>
      <c r="AI29" s="198"/>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row>
    <row r="30" spans="1:90" s="100" customFormat="1" ht="11.1" customHeight="1" x14ac:dyDescent="0.2">
      <c r="A30" s="95" t="s">
        <v>2159</v>
      </c>
      <c r="B30" s="99"/>
      <c r="C30" t="s">
        <v>5479</v>
      </c>
      <c r="D30" s="46" t="s">
        <v>204</v>
      </c>
      <c r="E30" s="47"/>
      <c r="F30" s="34"/>
      <c r="G30" s="34"/>
      <c r="H30" s="34"/>
      <c r="I30" s="34" t="str">
        <f>IF(LEFT($J$1,1)="1",VLOOKUP($A30,PPI_IPI_PGA_PGAI!$A:$I,2,FALSE),IF(LEFT($J$1,1)="2",VLOOKUP($A30,PPI_IPI_PGA_PGAI!$A:$I,3,FALSE),IF(LEFT($J$1,1)="3",VLOOKUP($A30,PPI_IPI_PGA_PGAI!$A:$I,4,FALSE),VLOOKUP($A30,PPI_IPI_PGA_PGAI!$A:$I,5,FALSE))))</f>
        <v>Geflügel</v>
      </c>
      <c r="J30" s="34"/>
      <c r="K30" s="34"/>
      <c r="L30" s="34"/>
      <c r="M30" s="34"/>
      <c r="N30" s="34"/>
      <c r="O30" s="130">
        <v>0.1593</v>
      </c>
      <c r="P30" s="154">
        <v>104.8143</v>
      </c>
      <c r="Q30" s="22">
        <v>102.9774</v>
      </c>
      <c r="R30" s="22">
        <v>101.48609999999999</v>
      </c>
      <c r="S30" s="22">
        <v>98.582999999999998</v>
      </c>
      <c r="T30" s="22">
        <v>101.07510000000001</v>
      </c>
      <c r="U30" s="22">
        <v>102.5446</v>
      </c>
      <c r="V30" s="22">
        <v>100.6365</v>
      </c>
      <c r="W30" s="22">
        <v>100.05889999999999</v>
      </c>
      <c r="X30" s="22">
        <v>100.0433</v>
      </c>
      <c r="Y30" s="22">
        <v>101.35290000000001</v>
      </c>
      <c r="Z30" s="22">
        <v>101.342</v>
      </c>
      <c r="AA30" s="22">
        <v>100.98439999999999</v>
      </c>
      <c r="AB30" s="22">
        <v>100.29300000000001</v>
      </c>
      <c r="AC30" s="22">
        <v>101.294</v>
      </c>
      <c r="AD30" s="22">
        <v>100.2204</v>
      </c>
      <c r="AE30" s="22">
        <v>99.897900000000007</v>
      </c>
      <c r="AF30" s="22">
        <v>99.966700000000003</v>
      </c>
      <c r="AG30" s="150">
        <v>101.1454</v>
      </c>
      <c r="AH30" s="157"/>
      <c r="AI30" s="198"/>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row>
    <row r="31" spans="1:90" s="100" customFormat="1" ht="11.1" customHeight="1" x14ac:dyDescent="0.2">
      <c r="A31" s="95" t="s">
        <v>2160</v>
      </c>
      <c r="B31" s="99"/>
      <c r="C31" t="s">
        <v>5480</v>
      </c>
      <c r="D31" s="46" t="s">
        <v>205</v>
      </c>
      <c r="E31" s="47"/>
      <c r="F31" s="34"/>
      <c r="G31" s="34"/>
      <c r="H31" s="34"/>
      <c r="I31" s="34"/>
      <c r="J31" s="34" t="str">
        <f>IF(LEFT($J$1,1)="1",VLOOKUP($A31,PPI_IPI_PGA_PGAI!$A:$I,2,FALSE),IF(LEFT($J$1,1)="2",VLOOKUP($A31,PPI_IPI_PGA_PGAI!$A:$I,3,FALSE),IF(LEFT($J$1,1)="3",VLOOKUP($A31,PPI_IPI_PGA_PGAI!$A:$I,4,FALSE),VLOOKUP($A31,PPI_IPI_PGA_PGAI!$A:$I,5,FALSE))))</f>
        <v>Poulet, Truten</v>
      </c>
      <c r="K31" s="34"/>
      <c r="L31" s="34"/>
      <c r="M31" s="34"/>
      <c r="N31" s="34"/>
      <c r="O31" s="130">
        <v>8.7099999999999997E-2</v>
      </c>
      <c r="P31" s="154">
        <v>109.0316</v>
      </c>
      <c r="Q31" s="22">
        <v>105.9987</v>
      </c>
      <c r="R31" s="22">
        <v>103.5883</v>
      </c>
      <c r="S31" s="22">
        <v>99.601200000000006</v>
      </c>
      <c r="T31" s="22">
        <v>103.8561</v>
      </c>
      <c r="U31" s="22">
        <v>105.5881</v>
      </c>
      <c r="V31" s="22">
        <v>102.30549999999999</v>
      </c>
      <c r="W31" s="22">
        <v>101.2244</v>
      </c>
      <c r="X31" s="22">
        <v>101.4524</v>
      </c>
      <c r="Y31" s="22">
        <v>103.1104</v>
      </c>
      <c r="Z31" s="22">
        <v>103.0787</v>
      </c>
      <c r="AA31" s="22">
        <v>102.0651</v>
      </c>
      <c r="AB31" s="22">
        <v>100.67140000000001</v>
      </c>
      <c r="AC31" s="22">
        <v>101.76430000000001</v>
      </c>
      <c r="AD31" s="22">
        <v>100.2058</v>
      </c>
      <c r="AE31" s="22">
        <v>99.905799999999999</v>
      </c>
      <c r="AF31" s="22">
        <v>99.958600000000004</v>
      </c>
      <c r="AG31" s="150">
        <v>102.1384</v>
      </c>
      <c r="AH31" s="157"/>
      <c r="AI31" s="198"/>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row>
    <row r="32" spans="1:90" s="100" customFormat="1" ht="11.1" customHeight="1" x14ac:dyDescent="0.2">
      <c r="A32" s="95" t="s">
        <v>2161</v>
      </c>
      <c r="B32" s="99"/>
      <c r="C32" t="s">
        <v>5481</v>
      </c>
      <c r="D32" s="46" t="s">
        <v>206</v>
      </c>
      <c r="E32" s="47"/>
      <c r="F32" s="34"/>
      <c r="G32" s="34"/>
      <c r="H32" s="34"/>
      <c r="I32" s="34"/>
      <c r="J32" s="34" t="str">
        <f>IF(LEFT($J$1,1)="1",VLOOKUP($A32,PPI_IPI_PGA_PGAI!$A:$I,2,FALSE),IF(LEFT($J$1,1)="2",VLOOKUP($A32,PPI_IPI_PGA_PGAI!$A:$I,3,FALSE),IF(LEFT($J$1,1)="3",VLOOKUP($A32,PPI_IPI_PGA_PGAI!$A:$I,4,FALSE),VLOOKUP($A32,PPI_IPI_PGA_PGAI!$A:$I,5,FALSE))))</f>
        <v>Eier</v>
      </c>
      <c r="K32" s="34"/>
      <c r="L32" s="34"/>
      <c r="M32" s="34"/>
      <c r="N32" s="34"/>
      <c r="O32" s="130">
        <v>7.22E-2</v>
      </c>
      <c r="P32" s="154">
        <v>99.471699999999998</v>
      </c>
      <c r="Q32" s="22">
        <v>99.207999999999998</v>
      </c>
      <c r="R32" s="22">
        <v>98.903599999999997</v>
      </c>
      <c r="S32" s="22">
        <v>97.387500000000003</v>
      </c>
      <c r="T32" s="22">
        <v>97.598100000000002</v>
      </c>
      <c r="U32" s="22">
        <v>98.712900000000005</v>
      </c>
      <c r="V32" s="22">
        <v>98.588300000000004</v>
      </c>
      <c r="W32" s="22">
        <v>98.620900000000006</v>
      </c>
      <c r="X32" s="22">
        <v>98.315399999999997</v>
      </c>
      <c r="Y32" s="22">
        <v>99.209500000000006</v>
      </c>
      <c r="Z32" s="22">
        <v>99.223299999999995</v>
      </c>
      <c r="AA32" s="22">
        <v>99.646900000000002</v>
      </c>
      <c r="AB32" s="22">
        <v>99.808999999999997</v>
      </c>
      <c r="AC32" s="22">
        <v>100.69240000000001</v>
      </c>
      <c r="AD32" s="22">
        <v>100.239</v>
      </c>
      <c r="AE32" s="22">
        <v>99.887900000000002</v>
      </c>
      <c r="AF32" s="22">
        <v>99.977199999999996</v>
      </c>
      <c r="AG32" s="150">
        <v>99.947500000000005</v>
      </c>
      <c r="AH32" s="157"/>
      <c r="AI32" s="198"/>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row>
    <row r="33" spans="1:90" s="98" customFormat="1" ht="11.1" customHeight="1" x14ac:dyDescent="0.2">
      <c r="A33" s="95" t="s">
        <v>2163</v>
      </c>
      <c r="B33" s="97"/>
      <c r="C33" t="s">
        <v>5482</v>
      </c>
      <c r="D33" s="46" t="s">
        <v>207</v>
      </c>
      <c r="E33" s="47"/>
      <c r="F33" s="34"/>
      <c r="G33" s="34" t="str">
        <f>IF(LEFT($J$1,1)="1",VLOOKUP($A33,PPI_IPI_PGA_PGAI!$A:$I,2,FALSE),IF(LEFT($J$1,1)="2",VLOOKUP($A33,PPI_IPI_PGA_PGAI!$A:$I,3,FALSE),IF(LEFT($J$1,1)="3",VLOOKUP($A33,PPI_IPI_PGA_PGAI!$A:$I,4,FALSE),VLOOKUP($A33,PPI_IPI_PGA_PGAI!$A:$I,5,FALSE))))</f>
        <v>Forstwirtschaftliche Produkte</v>
      </c>
      <c r="H33" s="34"/>
      <c r="I33" s="34"/>
      <c r="J33" s="34"/>
      <c r="K33" s="34"/>
      <c r="L33" s="34"/>
      <c r="M33" s="34"/>
      <c r="N33" s="34"/>
      <c r="O33" s="131">
        <v>0.1158</v>
      </c>
      <c r="P33" s="154">
        <v>88.963700000000003</v>
      </c>
      <c r="Q33" s="22">
        <v>86.070300000000003</v>
      </c>
      <c r="R33" s="22">
        <v>90.466300000000004</v>
      </c>
      <c r="S33" s="22">
        <v>105.8798</v>
      </c>
      <c r="T33" s="22">
        <v>115.81100000000001</v>
      </c>
      <c r="U33" s="22">
        <v>110.8176</v>
      </c>
      <c r="V33" s="22">
        <v>108.4708</v>
      </c>
      <c r="W33" s="22">
        <v>111.5966</v>
      </c>
      <c r="X33" s="22">
        <v>103.66589999999999</v>
      </c>
      <c r="Y33" s="22">
        <v>101.11839999999999</v>
      </c>
      <c r="Z33" s="22">
        <v>106.399</v>
      </c>
      <c r="AA33" s="22">
        <v>106.70189999999999</v>
      </c>
      <c r="AB33" s="22">
        <v>103.2791</v>
      </c>
      <c r="AC33" s="22">
        <v>103.09399999999999</v>
      </c>
      <c r="AD33" s="22">
        <v>104.4727</v>
      </c>
      <c r="AE33" s="22">
        <v>103.0688</v>
      </c>
      <c r="AF33" s="22">
        <v>101.1926</v>
      </c>
      <c r="AG33" s="150">
        <v>101.1996</v>
      </c>
      <c r="AH33" s="159"/>
      <c r="AI33" s="198"/>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L33" s="159"/>
      <c r="BM33" s="159"/>
      <c r="BN33" s="159"/>
      <c r="BO33" s="159"/>
      <c r="BP33" s="159"/>
      <c r="BQ33" s="159"/>
      <c r="BR33" s="159"/>
      <c r="BS33" s="159"/>
      <c r="BT33" s="159"/>
      <c r="BU33" s="159"/>
      <c r="BV33" s="159"/>
      <c r="BW33" s="159"/>
      <c r="BX33" s="159"/>
      <c r="BY33" s="159"/>
      <c r="BZ33" s="159"/>
      <c r="CA33" s="159"/>
      <c r="CB33" s="159"/>
      <c r="CC33" s="159"/>
      <c r="CD33" s="159"/>
      <c r="CE33" s="159"/>
      <c r="CF33" s="159"/>
      <c r="CG33" s="159"/>
      <c r="CH33" s="159"/>
      <c r="CI33" s="159"/>
      <c r="CJ33" s="159"/>
      <c r="CK33" s="159"/>
      <c r="CL33" s="159"/>
    </row>
    <row r="34" spans="1:90" s="100" customFormat="1" ht="11.1" customHeight="1" x14ac:dyDescent="0.2">
      <c r="A34" s="95" t="s">
        <v>2164</v>
      </c>
      <c r="B34" s="99"/>
      <c r="C34" t="s">
        <v>5483</v>
      </c>
      <c r="D34" s="48" t="s">
        <v>549</v>
      </c>
      <c r="E34" s="47"/>
      <c r="F34" s="34"/>
      <c r="G34" s="34"/>
      <c r="H34" s="34" t="str">
        <f>IF(LEFT($J$1,1)="1",VLOOKUP($A34,PPI_IPI_PGA_PGAI!$A:$I,2,FALSE),IF(LEFT($J$1,1)="2",VLOOKUP($A34,PPI_IPI_PGA_PGAI!$A:$I,3,FALSE),IF(LEFT($J$1,1)="3",VLOOKUP($A34,PPI_IPI_PGA_PGAI!$A:$I,4,FALSE),VLOOKUP($A34,PPI_IPI_PGA_PGAI!$A:$I,5,FALSE))))</f>
        <v>Säge-Rundholz</v>
      </c>
      <c r="I34" s="34"/>
      <c r="J34" s="34"/>
      <c r="K34" s="34"/>
      <c r="L34" s="34"/>
      <c r="M34" s="34"/>
      <c r="N34" s="34"/>
      <c r="O34" s="131">
        <v>6.4899999999999999E-2</v>
      </c>
      <c r="P34" s="154">
        <v>99.165300000000002</v>
      </c>
      <c r="Q34" s="22">
        <v>95.039500000000004</v>
      </c>
      <c r="R34" s="22">
        <v>99.844499999999996</v>
      </c>
      <c r="S34" s="22">
        <v>117.996</v>
      </c>
      <c r="T34" s="22">
        <v>130.03219999999999</v>
      </c>
      <c r="U34" s="22">
        <v>123.7473</v>
      </c>
      <c r="V34" s="22">
        <v>120.72110000000001</v>
      </c>
      <c r="W34" s="22">
        <v>123.60890000000001</v>
      </c>
      <c r="X34" s="22">
        <v>112.0254</v>
      </c>
      <c r="Y34" s="22">
        <v>108.13930000000001</v>
      </c>
      <c r="Z34" s="22">
        <v>114.17270000000001</v>
      </c>
      <c r="AA34" s="22">
        <v>113.80670000000001</v>
      </c>
      <c r="AB34" s="22">
        <v>108.226</v>
      </c>
      <c r="AC34" s="22">
        <v>107.5313</v>
      </c>
      <c r="AD34" s="22">
        <v>107.49760000000001</v>
      </c>
      <c r="AE34" s="22">
        <v>104.4875</v>
      </c>
      <c r="AF34" s="22">
        <v>101.4743</v>
      </c>
      <c r="AG34" s="150">
        <v>102.09529999999999</v>
      </c>
      <c r="AH34" s="157"/>
      <c r="AI34" s="198"/>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row>
    <row r="35" spans="1:90" s="100" customFormat="1" ht="11.1" customHeight="1" x14ac:dyDescent="0.2">
      <c r="A35" s="95" t="s">
        <v>2167</v>
      </c>
      <c r="B35" s="99"/>
      <c r="C35" t="s">
        <v>5484</v>
      </c>
      <c r="D35" s="48" t="s">
        <v>550</v>
      </c>
      <c r="E35" s="47"/>
      <c r="F35" s="34"/>
      <c r="G35" s="34"/>
      <c r="H35" s="34" t="str">
        <f>IF(LEFT($J$1,1)="1",VLOOKUP($A35,PPI_IPI_PGA_PGAI!$A:$I,2,FALSE),IF(LEFT($J$1,1)="2",VLOOKUP($A35,PPI_IPI_PGA_PGAI!$A:$I,3,FALSE),IF(LEFT($J$1,1)="3",VLOOKUP($A35,PPI_IPI_PGA_PGAI!$A:$I,4,FALSE),VLOOKUP($A35,PPI_IPI_PGA_PGAI!$A:$I,5,FALSE))))</f>
        <v>Industrieholz</v>
      </c>
      <c r="I35" s="34"/>
      <c r="J35" s="34"/>
      <c r="K35" s="34"/>
      <c r="L35" s="34"/>
      <c r="M35" s="34"/>
      <c r="N35" s="34"/>
      <c r="O35" s="131">
        <v>1.06E-2</v>
      </c>
      <c r="P35" s="154">
        <v>90.117900000000006</v>
      </c>
      <c r="Q35" s="22">
        <v>91.899100000000004</v>
      </c>
      <c r="R35" s="22">
        <v>98.349800000000002</v>
      </c>
      <c r="S35" s="22">
        <v>122.8218</v>
      </c>
      <c r="T35" s="22">
        <v>131.49709999999999</v>
      </c>
      <c r="U35" s="22">
        <v>122.68089999999999</v>
      </c>
      <c r="V35" s="22">
        <v>121.6721</v>
      </c>
      <c r="W35" s="22">
        <v>122.99930000000001</v>
      </c>
      <c r="X35" s="22">
        <v>119.3229</v>
      </c>
      <c r="Y35" s="22">
        <v>114.98950000000001</v>
      </c>
      <c r="Z35" s="22">
        <v>123.7916</v>
      </c>
      <c r="AA35" s="22">
        <v>118.8686</v>
      </c>
      <c r="AB35" s="22">
        <v>109.9935</v>
      </c>
      <c r="AC35" s="22">
        <v>103.4819</v>
      </c>
      <c r="AD35" s="22">
        <v>103.5763</v>
      </c>
      <c r="AE35" s="22">
        <v>105.17610000000001</v>
      </c>
      <c r="AF35" s="22">
        <v>101.9511</v>
      </c>
      <c r="AG35" s="150">
        <v>99.566699999999997</v>
      </c>
      <c r="AH35" s="157"/>
      <c r="AI35" s="198"/>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row>
    <row r="36" spans="1:90" s="100" customFormat="1" ht="11.1" customHeight="1" x14ac:dyDescent="0.2">
      <c r="A36" s="95" t="s">
        <v>2168</v>
      </c>
      <c r="B36" s="99"/>
      <c r="C36" t="s">
        <v>5485</v>
      </c>
      <c r="D36" s="48" t="s">
        <v>551</v>
      </c>
      <c r="E36" s="47"/>
      <c r="F36" s="34"/>
      <c r="G36" s="34"/>
      <c r="H36" s="34" t="str">
        <f>IF(LEFT($J$1,1)="1",VLOOKUP($A36,PPI_IPI_PGA_PGAI!$A:$I,2,FALSE),IF(LEFT($J$1,1)="2",VLOOKUP($A36,PPI_IPI_PGA_PGAI!$A:$I,3,FALSE),IF(LEFT($J$1,1)="3",VLOOKUP($A36,PPI_IPI_PGA_PGAI!$A:$I,4,FALSE),VLOOKUP($A36,PPI_IPI_PGA_PGAI!$A:$I,5,FALSE))))</f>
        <v>Energieholz</v>
      </c>
      <c r="I36" s="34"/>
      <c r="J36" s="34"/>
      <c r="K36" s="34"/>
      <c r="L36" s="34"/>
      <c r="M36" s="34"/>
      <c r="N36" s="34"/>
      <c r="O36" s="131">
        <v>4.0300000000000002E-2</v>
      </c>
      <c r="P36" s="154">
        <v>62.8065</v>
      </c>
      <c r="Q36" s="22">
        <v>64.643500000000003</v>
      </c>
      <c r="R36" s="22">
        <v>67.8977</v>
      </c>
      <c r="S36" s="22">
        <v>72.196700000000007</v>
      </c>
      <c r="T36" s="22">
        <v>74.412800000000004</v>
      </c>
      <c r="U36" s="22">
        <v>75.281400000000005</v>
      </c>
      <c r="V36" s="22">
        <v>75.525899999999993</v>
      </c>
      <c r="W36" s="22">
        <v>80.161500000000004</v>
      </c>
      <c r="X36" s="22">
        <v>81.715999999999994</v>
      </c>
      <c r="Y36" s="22">
        <v>83.629499999999993</v>
      </c>
      <c r="Z36" s="22">
        <v>85.998199999999997</v>
      </c>
      <c r="AA36" s="22">
        <v>89.897900000000007</v>
      </c>
      <c r="AB36" s="22">
        <v>93.504800000000003</v>
      </c>
      <c r="AC36" s="22">
        <v>95.471999999999994</v>
      </c>
      <c r="AD36" s="22">
        <v>99.512799999999999</v>
      </c>
      <c r="AE36" s="22">
        <v>100.2287</v>
      </c>
      <c r="AF36" s="22">
        <v>100.5596</v>
      </c>
      <c r="AG36" s="150">
        <v>100.1865</v>
      </c>
      <c r="AH36" s="157"/>
      <c r="AI36" s="198"/>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row>
    <row r="37" spans="1:90" s="102" customFormat="1" ht="11.1" customHeight="1" x14ac:dyDescent="0.2">
      <c r="A37" s="95" t="s">
        <v>2169</v>
      </c>
      <c r="B37" s="101"/>
      <c r="C37" t="s">
        <v>5486</v>
      </c>
      <c r="D37" s="44" t="s">
        <v>226</v>
      </c>
      <c r="E37" s="45"/>
      <c r="F37" s="35" t="str">
        <f>IF($B37=F$7,IF(LEFT($J$1,1)="1",VLOOKUP($A37,PPI_IPI_PGA_PGAI!$A:$I,2,FALSE),IF(LEFT($J$1,1)="2",VLOOKUP($A37,PPI_IPI_PGA_PGAI!$A:$I,3,FALSE),IF(LEFT($J$1,1)="3",VLOOKUP($A37,PPI_IPI_PGA_PGAI!$A:$I,4,FALSE),VLOOKUP($A37,PPI_IPI_PGA_PGAI!$A:$I,5,FALSE)))),"")</f>
        <v>Natursteine, Sand und Kies, Salz</v>
      </c>
      <c r="G37" s="35"/>
      <c r="H37" s="35"/>
      <c r="I37" s="35"/>
      <c r="J37" s="35"/>
      <c r="K37" s="35"/>
      <c r="L37" s="35"/>
      <c r="M37" s="35"/>
      <c r="N37" s="35"/>
      <c r="O37" s="143">
        <v>0.58160000000000001</v>
      </c>
      <c r="P37" s="162">
        <v>93.675399999999996</v>
      </c>
      <c r="Q37" s="149">
        <v>94.867400000000004</v>
      </c>
      <c r="R37" s="149">
        <v>96.5017</v>
      </c>
      <c r="S37" s="149">
        <v>97.924099999999996</v>
      </c>
      <c r="T37" s="149">
        <v>100.3318</v>
      </c>
      <c r="U37" s="149">
        <v>103.30719999999999</v>
      </c>
      <c r="V37" s="149">
        <v>103.994</v>
      </c>
      <c r="W37" s="149">
        <v>104.7272</v>
      </c>
      <c r="X37" s="149">
        <v>103.9545</v>
      </c>
      <c r="Y37" s="149">
        <v>103.72580000000001</v>
      </c>
      <c r="Z37" s="149">
        <v>103.1315</v>
      </c>
      <c r="AA37" s="149">
        <v>103.0308</v>
      </c>
      <c r="AB37" s="149">
        <v>101.5907</v>
      </c>
      <c r="AC37" s="149">
        <v>101.6183</v>
      </c>
      <c r="AD37" s="149">
        <v>101.6674</v>
      </c>
      <c r="AE37" s="149">
        <v>101.2398</v>
      </c>
      <c r="AF37" s="149">
        <v>100.39230000000001</v>
      </c>
      <c r="AG37" s="147">
        <v>100.6078</v>
      </c>
      <c r="AH37" s="148"/>
      <c r="AI37" s="198"/>
      <c r="AJ37" s="148"/>
      <c r="AK37" s="148"/>
      <c r="AL37" s="148"/>
      <c r="AM37" s="148"/>
      <c r="AN37" s="148"/>
      <c r="AO37" s="148"/>
      <c r="AP37" s="148"/>
      <c r="AQ37" s="148"/>
      <c r="AR37" s="148"/>
      <c r="AS37" s="148"/>
      <c r="AT37" s="148"/>
      <c r="AU37" s="148"/>
      <c r="AV37" s="148"/>
      <c r="AW37" s="148"/>
      <c r="AX37" s="148"/>
      <c r="AY37" s="148"/>
      <c r="AZ37" s="148"/>
      <c r="BA37" s="148"/>
      <c r="BB37" s="148"/>
      <c r="BC37" s="148"/>
      <c r="BD37" s="148"/>
      <c r="BE37" s="148"/>
      <c r="BF37" s="148"/>
      <c r="BG37" s="148"/>
      <c r="BH37" s="148"/>
      <c r="BI37" s="148"/>
      <c r="BJ37" s="148"/>
      <c r="BK37" s="148"/>
      <c r="BL37" s="148"/>
      <c r="BM37" s="148"/>
      <c r="BN37" s="148"/>
      <c r="BO37" s="148"/>
      <c r="BP37" s="148"/>
      <c r="BQ37" s="148"/>
      <c r="BR37" s="148"/>
      <c r="BS37" s="148"/>
      <c r="BT37" s="148"/>
      <c r="BU37" s="148"/>
      <c r="BV37" s="148"/>
      <c r="BW37" s="148"/>
      <c r="BX37" s="148"/>
      <c r="BY37" s="148"/>
      <c r="BZ37" s="148"/>
      <c r="CA37" s="148"/>
      <c r="CB37" s="148"/>
      <c r="CC37" s="148"/>
      <c r="CD37" s="148"/>
      <c r="CE37" s="148"/>
      <c r="CF37" s="148"/>
      <c r="CG37" s="148"/>
      <c r="CH37" s="148"/>
      <c r="CI37" s="148"/>
      <c r="CJ37" s="148"/>
      <c r="CK37" s="148"/>
      <c r="CL37" s="148"/>
    </row>
    <row r="38" spans="1:90" s="100" customFormat="1" ht="11.1" customHeight="1" x14ac:dyDescent="0.2">
      <c r="A38" s="95" t="s">
        <v>2171</v>
      </c>
      <c r="B38" s="99"/>
      <c r="C38" t="s">
        <v>5487</v>
      </c>
      <c r="D38" s="46" t="s">
        <v>222</v>
      </c>
      <c r="E38" s="47"/>
      <c r="F38" s="34"/>
      <c r="G38" s="34" t="str">
        <f>IF(LEFT($J$1,1)="1",VLOOKUP($A38,PPI_IPI_PGA_PGAI!$A:$I,2,FALSE),IF(LEFT($J$1,1)="2",VLOOKUP($A38,PPI_IPI_PGA_PGAI!$A:$I,3,FALSE),IF(LEFT($J$1,1)="3",VLOOKUP($A38,PPI_IPI_PGA_PGAI!$A:$I,4,FALSE),VLOOKUP($A38,PPI_IPI_PGA_PGAI!$A:$I,5,FALSE))))</f>
        <v>Natursteine, Sand und Kies</v>
      </c>
      <c r="H38" s="34"/>
      <c r="I38" s="34"/>
      <c r="J38" s="34"/>
      <c r="K38" s="34"/>
      <c r="L38" s="34"/>
      <c r="M38" s="34"/>
      <c r="N38" s="34"/>
      <c r="O38" s="131">
        <v>0.55179999999999996</v>
      </c>
      <c r="P38" s="154">
        <v>93.854600000000005</v>
      </c>
      <c r="Q38" s="22">
        <v>95.0488</v>
      </c>
      <c r="R38" s="22">
        <v>96.686199999999999</v>
      </c>
      <c r="S38" s="22">
        <v>98.1113</v>
      </c>
      <c r="T38" s="22">
        <v>100.52370000000001</v>
      </c>
      <c r="U38" s="22">
        <v>103.5047</v>
      </c>
      <c r="V38" s="22">
        <v>104.19289999999999</v>
      </c>
      <c r="W38" s="22">
        <v>104.9632</v>
      </c>
      <c r="X38" s="22">
        <v>104.15260000000001</v>
      </c>
      <c r="Y38" s="22">
        <v>103.9128</v>
      </c>
      <c r="Z38" s="22">
        <v>103.2894</v>
      </c>
      <c r="AA38" s="22">
        <v>103.1888</v>
      </c>
      <c r="AB38" s="22">
        <v>101.68129999999999</v>
      </c>
      <c r="AC38" s="22">
        <v>101.71339999999999</v>
      </c>
      <c r="AD38" s="22">
        <v>101.7653</v>
      </c>
      <c r="AE38" s="22">
        <v>101.3126</v>
      </c>
      <c r="AF38" s="22">
        <v>100.4153</v>
      </c>
      <c r="AG38" s="150">
        <v>100.64060000000001</v>
      </c>
      <c r="AH38" s="157"/>
      <c r="AI38" s="198"/>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row>
    <row r="39" spans="1:90" s="102" customFormat="1" ht="11.1" customHeight="1" x14ac:dyDescent="0.2">
      <c r="A39" s="95" t="s">
        <v>2172</v>
      </c>
      <c r="B39" s="101"/>
      <c r="C39" t="s">
        <v>5488</v>
      </c>
      <c r="D39" s="46" t="s">
        <v>223</v>
      </c>
      <c r="E39" s="47"/>
      <c r="F39" s="34"/>
      <c r="G39" s="34"/>
      <c r="H39" s="34" t="str">
        <f>IF(LEFT($J$1,1)="1",VLOOKUP($A39,PPI_IPI_PGA_PGAI!$A:$I,2,FALSE),IF(LEFT($J$1,1)="2",VLOOKUP($A39,PPI_IPI_PGA_PGAI!$A:$I,3,FALSE),IF(LEFT($J$1,1)="3",VLOOKUP($A39,PPI_IPI_PGA_PGAI!$A:$I,4,FALSE),VLOOKUP($A39,PPI_IPI_PGA_PGAI!$A:$I,5,FALSE))))</f>
        <v>Natursteine, unbearbeitet</v>
      </c>
      <c r="I39" s="34"/>
      <c r="J39" s="34"/>
      <c r="K39" s="34"/>
      <c r="L39" s="34"/>
      <c r="M39" s="34"/>
      <c r="N39" s="34"/>
      <c r="O39" s="131">
        <v>3.7499999999999999E-2</v>
      </c>
      <c r="P39" s="154">
        <v>90.521199999999993</v>
      </c>
      <c r="Q39" s="22">
        <v>91.659499999999994</v>
      </c>
      <c r="R39" s="22">
        <v>94.258899999999997</v>
      </c>
      <c r="S39" s="22">
        <v>97.495000000000005</v>
      </c>
      <c r="T39" s="22">
        <v>102.4979</v>
      </c>
      <c r="U39" s="22">
        <v>106.3822</v>
      </c>
      <c r="V39" s="22">
        <v>108.5003</v>
      </c>
      <c r="W39" s="22">
        <v>108.8952</v>
      </c>
      <c r="X39" s="22">
        <v>101.3219</v>
      </c>
      <c r="Y39" s="22">
        <v>101.4543</v>
      </c>
      <c r="Z39" s="22">
        <v>99.940100000000001</v>
      </c>
      <c r="AA39" s="22">
        <v>100.25109999999999</v>
      </c>
      <c r="AB39" s="22">
        <v>97.732799999999997</v>
      </c>
      <c r="AC39" s="22">
        <v>96.369500000000002</v>
      </c>
      <c r="AD39" s="22">
        <v>97.831599999999995</v>
      </c>
      <c r="AE39" s="22">
        <v>100.3772</v>
      </c>
      <c r="AF39" s="22">
        <v>99.392799999999994</v>
      </c>
      <c r="AG39" s="150">
        <v>100.2599</v>
      </c>
      <c r="AH39" s="148"/>
      <c r="AI39" s="19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row>
    <row r="40" spans="1:90" s="100" customFormat="1" ht="11.1" customHeight="1" x14ac:dyDescent="0.2">
      <c r="A40" s="95" t="s">
        <v>2173</v>
      </c>
      <c r="B40" s="99"/>
      <c r="C40" t="s">
        <v>5489</v>
      </c>
      <c r="D40" s="46" t="s">
        <v>224</v>
      </c>
      <c r="E40" s="47"/>
      <c r="F40" s="34"/>
      <c r="G40" s="34"/>
      <c r="H40" s="34" t="str">
        <f>IF(LEFT($J$1,1)="1",VLOOKUP($A40,PPI_IPI_PGA_PGAI!$A:$I,2,FALSE),IF(LEFT($J$1,1)="2",VLOOKUP($A40,PPI_IPI_PGA_PGAI!$A:$I,3,FALSE),IF(LEFT($J$1,1)="3",VLOOKUP($A40,PPI_IPI_PGA_PGAI!$A:$I,4,FALSE),VLOOKUP($A40,PPI_IPI_PGA_PGAI!$A:$I,5,FALSE))))</f>
        <v>Sand und Kies</v>
      </c>
      <c r="I40" s="34"/>
      <c r="J40" s="34"/>
      <c r="K40" s="34"/>
      <c r="L40" s="34"/>
      <c r="M40" s="34"/>
      <c r="N40" s="34"/>
      <c r="O40" s="131">
        <v>0.51429999999999998</v>
      </c>
      <c r="P40" s="154">
        <v>94.620800000000003</v>
      </c>
      <c r="Q40" s="22">
        <v>95.827500000000001</v>
      </c>
      <c r="R40" s="22">
        <v>97.269599999999997</v>
      </c>
      <c r="S40" s="22">
        <v>98.325599999999994</v>
      </c>
      <c r="T40" s="22">
        <v>100.2103</v>
      </c>
      <c r="U40" s="22">
        <v>103.0093</v>
      </c>
      <c r="V40" s="22">
        <v>103.4055</v>
      </c>
      <c r="W40" s="22">
        <v>104.2099</v>
      </c>
      <c r="X40" s="22">
        <v>104.3873</v>
      </c>
      <c r="Y40" s="22">
        <v>104.09350000000001</v>
      </c>
      <c r="Z40" s="22">
        <v>103.60120000000001</v>
      </c>
      <c r="AA40" s="22">
        <v>103.4408</v>
      </c>
      <c r="AB40" s="22">
        <v>101.99890000000001</v>
      </c>
      <c r="AC40" s="22">
        <v>102.14319999999999</v>
      </c>
      <c r="AD40" s="22">
        <v>102.0818</v>
      </c>
      <c r="AE40" s="22">
        <v>101.3878</v>
      </c>
      <c r="AF40" s="22">
        <v>100.4975</v>
      </c>
      <c r="AG40" s="150">
        <v>100.6683</v>
      </c>
      <c r="AH40" s="157"/>
      <c r="AI40" s="198"/>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row>
    <row r="41" spans="1:90" s="102" customFormat="1" ht="11.1" customHeight="1" x14ac:dyDescent="0.2">
      <c r="A41" s="95" t="s">
        <v>2178</v>
      </c>
      <c r="B41" s="101"/>
      <c r="C41" t="s">
        <v>5490</v>
      </c>
      <c r="D41" s="44" t="s">
        <v>225</v>
      </c>
      <c r="E41" s="45"/>
      <c r="F41" s="35" t="str">
        <f>IF(LEFT($J$1,1)="1",VLOOKUP($A41,PPI_IPI_PGA_PGAI!$A:$I,2,FALSE),IF(LEFT($J$1,1)="2",VLOOKUP($A41,PPI_IPI_PGA_PGAI!$A:$I,3,FALSE),IF(LEFT($J$1,1)="3",VLOOKUP($A41,PPI_IPI_PGA_PGAI!$A:$I,4,FALSE),VLOOKUP($A41,PPI_IPI_PGA_PGAI!$A:$I,5,FALSE))))</f>
        <v>Verarbeitete Produkte</v>
      </c>
      <c r="G41" s="35"/>
      <c r="H41" s="35"/>
      <c r="I41" s="35"/>
      <c r="J41" s="35"/>
      <c r="K41" s="35"/>
      <c r="L41" s="35"/>
      <c r="M41" s="35"/>
      <c r="N41" s="35"/>
      <c r="O41" s="143">
        <v>92.739400000000003</v>
      </c>
      <c r="P41" s="162">
        <v>102.371</v>
      </c>
      <c r="Q41" s="149">
        <v>103.6392</v>
      </c>
      <c r="R41" s="149">
        <v>105.6815</v>
      </c>
      <c r="S41" s="149">
        <v>108.2987</v>
      </c>
      <c r="T41" s="149">
        <v>111.6476</v>
      </c>
      <c r="U41" s="149">
        <v>109.81610000000001</v>
      </c>
      <c r="V41" s="149">
        <v>109.5508</v>
      </c>
      <c r="W41" s="149">
        <v>108.04559999999999</v>
      </c>
      <c r="X41" s="149">
        <v>107.49039999999999</v>
      </c>
      <c r="Y41" s="149">
        <v>107.74</v>
      </c>
      <c r="Z41" s="149">
        <v>106.7907</v>
      </c>
      <c r="AA41" s="149">
        <v>102.77800000000001</v>
      </c>
      <c r="AB41" s="149">
        <v>101.23269999999999</v>
      </c>
      <c r="AC41" s="149">
        <v>100.8082</v>
      </c>
      <c r="AD41" s="149">
        <v>102.184</v>
      </c>
      <c r="AE41" s="149">
        <v>101.79649999999999</v>
      </c>
      <c r="AF41" s="149">
        <v>100.2316</v>
      </c>
      <c r="AG41" s="147">
        <v>101.4936</v>
      </c>
      <c r="AH41" s="148"/>
      <c r="AI41" s="19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148"/>
      <c r="CL41" s="148"/>
    </row>
    <row r="42" spans="1:90" s="98" customFormat="1" ht="11.1" customHeight="1" x14ac:dyDescent="0.2">
      <c r="A42" s="95" t="s">
        <v>2179</v>
      </c>
      <c r="B42" s="97"/>
      <c r="C42" t="s">
        <v>5491</v>
      </c>
      <c r="D42" s="46" t="s">
        <v>234</v>
      </c>
      <c r="E42" s="47"/>
      <c r="F42" s="34"/>
      <c r="G42" s="49" t="str">
        <f>IF(LEFT($J$1,1)="1",VLOOKUP($A42,PPI_IPI_PGA_PGAI!$A:$I,2,FALSE),IF(LEFT($J$1,1)="2",VLOOKUP($A42,PPI_IPI_PGA_PGAI!$A:$I,3,FALSE),IF(LEFT($J$1,1)="3",VLOOKUP($A42,PPI_IPI_PGA_PGAI!$A:$I,4,FALSE),VLOOKUP($A42,PPI_IPI_PGA_PGAI!$A:$I,5,FALSE))))</f>
        <v>Nahrungs- und Futtermittel</v>
      </c>
      <c r="H42" s="34"/>
      <c r="I42" s="34"/>
      <c r="J42" s="34"/>
      <c r="K42" s="49"/>
      <c r="L42" s="49"/>
      <c r="M42" s="49"/>
      <c r="N42" s="49"/>
      <c r="O42" s="131">
        <v>8.8716000000000008</v>
      </c>
      <c r="P42" s="154">
        <v>97.524299999999997</v>
      </c>
      <c r="Q42" s="22">
        <v>96.419200000000004</v>
      </c>
      <c r="R42" s="22">
        <v>96.436899999999994</v>
      </c>
      <c r="S42" s="22">
        <v>96.691800000000001</v>
      </c>
      <c r="T42" s="22">
        <v>102.7157</v>
      </c>
      <c r="U42" s="22">
        <v>101.7569</v>
      </c>
      <c r="V42" s="22">
        <v>99.438699999999997</v>
      </c>
      <c r="W42" s="22">
        <v>98.683000000000007</v>
      </c>
      <c r="X42" s="22">
        <v>98.002899999999997</v>
      </c>
      <c r="Y42" s="22">
        <v>99.246700000000004</v>
      </c>
      <c r="Z42" s="22">
        <v>99.977500000000006</v>
      </c>
      <c r="AA42" s="22">
        <v>98.162099999999995</v>
      </c>
      <c r="AB42" s="22">
        <v>98.094200000000001</v>
      </c>
      <c r="AC42" s="22">
        <v>97.924899999999994</v>
      </c>
      <c r="AD42" s="22">
        <v>98.486999999999995</v>
      </c>
      <c r="AE42" s="22">
        <v>99.191400000000002</v>
      </c>
      <c r="AF42" s="22">
        <v>99.798500000000004</v>
      </c>
      <c r="AG42" s="150">
        <v>100.5283</v>
      </c>
      <c r="AH42" s="159"/>
      <c r="AI42" s="198"/>
      <c r="AJ42" s="159"/>
      <c r="AK42" s="159"/>
      <c r="AL42" s="159"/>
      <c r="AM42" s="159"/>
      <c r="AN42" s="159"/>
      <c r="AO42" s="159"/>
      <c r="AP42" s="159"/>
      <c r="AQ42" s="159"/>
      <c r="AR42" s="159"/>
      <c r="AS42" s="159"/>
      <c r="AT42" s="159"/>
      <c r="AU42" s="159"/>
      <c r="AV42" s="159"/>
      <c r="AW42" s="159"/>
      <c r="AX42" s="159"/>
      <c r="AY42" s="159"/>
      <c r="AZ42" s="159"/>
      <c r="BA42" s="159"/>
      <c r="BB42" s="159"/>
      <c r="BC42" s="159"/>
      <c r="BD42" s="159"/>
      <c r="BE42" s="159"/>
      <c r="BF42" s="159"/>
      <c r="BG42" s="159"/>
      <c r="BH42" s="159"/>
      <c r="BI42" s="159"/>
      <c r="BJ42" s="159"/>
      <c r="BK42" s="159"/>
      <c r="BL42" s="159"/>
      <c r="BM42" s="159"/>
      <c r="BN42" s="159"/>
      <c r="BO42" s="159"/>
      <c r="BP42" s="159"/>
      <c r="BQ42" s="159"/>
      <c r="BR42" s="159"/>
      <c r="BS42" s="159"/>
      <c r="BT42" s="159"/>
      <c r="BU42" s="159"/>
      <c r="BV42" s="159"/>
      <c r="BW42" s="159"/>
      <c r="BX42" s="159"/>
      <c r="BY42" s="159"/>
      <c r="BZ42" s="159"/>
      <c r="CA42" s="159"/>
      <c r="CB42" s="159"/>
      <c r="CC42" s="159"/>
      <c r="CD42" s="159"/>
      <c r="CE42" s="159"/>
      <c r="CF42" s="159"/>
      <c r="CG42" s="159"/>
      <c r="CH42" s="159"/>
      <c r="CI42" s="159"/>
      <c r="CJ42" s="159"/>
      <c r="CK42" s="159"/>
      <c r="CL42" s="159"/>
    </row>
    <row r="43" spans="1:90" s="100" customFormat="1" ht="11.1" customHeight="1" x14ac:dyDescent="0.2">
      <c r="A43" s="95" t="s">
        <v>2180</v>
      </c>
      <c r="B43" s="99"/>
      <c r="C43" t="s">
        <v>5492</v>
      </c>
      <c r="D43" s="46" t="s">
        <v>235</v>
      </c>
      <c r="E43" s="47"/>
      <c r="F43" s="34"/>
      <c r="G43" s="34"/>
      <c r="H43" s="49" t="str">
        <f>IF(LEFT($J$1,1)="1",VLOOKUP($A43,PPI_IPI_PGA_PGAI!$A:$I,2,FALSE),IF(LEFT($J$1,1)="2",VLOOKUP($A43,PPI_IPI_PGA_PGAI!$A:$I,3,FALSE),IF(LEFT($J$1,1)="3",VLOOKUP($A43,PPI_IPI_PGA_PGAI!$A:$I,4,FALSE),VLOOKUP($A43,PPI_IPI_PGA_PGAI!$A:$I,5,FALSE))))</f>
        <v>Fleisch und Fleischprodukte</v>
      </c>
      <c r="I43" s="34"/>
      <c r="J43" s="34"/>
      <c r="K43" s="49"/>
      <c r="L43" s="49"/>
      <c r="M43" s="49"/>
      <c r="N43" s="49"/>
      <c r="O43" s="131">
        <v>1.98</v>
      </c>
      <c r="P43" s="154">
        <v>94.1173</v>
      </c>
      <c r="Q43" s="22">
        <v>91.828599999999994</v>
      </c>
      <c r="R43" s="22">
        <v>92.501800000000003</v>
      </c>
      <c r="S43" s="22">
        <v>93.310500000000005</v>
      </c>
      <c r="T43" s="22">
        <v>101.3481</v>
      </c>
      <c r="U43" s="22">
        <v>98.409300000000002</v>
      </c>
      <c r="V43" s="22">
        <v>95.2136</v>
      </c>
      <c r="W43" s="22">
        <v>93.244200000000006</v>
      </c>
      <c r="X43" s="22">
        <v>91.571299999999994</v>
      </c>
      <c r="Y43" s="22">
        <v>97.194299999999998</v>
      </c>
      <c r="Z43" s="22">
        <v>95.863399999999999</v>
      </c>
      <c r="AA43" s="22">
        <v>91.600300000000004</v>
      </c>
      <c r="AB43" s="22">
        <v>92.869299999999996</v>
      </c>
      <c r="AC43" s="22">
        <v>93.188299999999998</v>
      </c>
      <c r="AD43" s="22">
        <v>93.948899999999995</v>
      </c>
      <c r="AE43" s="22">
        <v>98.839799999999997</v>
      </c>
      <c r="AF43" s="22">
        <v>100.83159999999999</v>
      </c>
      <c r="AG43" s="150">
        <v>100.3266</v>
      </c>
      <c r="AH43" s="157"/>
      <c r="AI43" s="198"/>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row>
    <row r="44" spans="1:90" s="100" customFormat="1" ht="11.1" customHeight="1" x14ac:dyDescent="0.2">
      <c r="A44" s="95" t="s">
        <v>2181</v>
      </c>
      <c r="B44" s="99"/>
      <c r="C44" t="s">
        <v>5493</v>
      </c>
      <c r="D44" s="46" t="s">
        <v>236</v>
      </c>
      <c r="E44" s="47"/>
      <c r="F44" s="34"/>
      <c r="G44" s="34"/>
      <c r="H44" s="34"/>
      <c r="I44" s="49" t="str">
        <f>IF(LEFT($J$1,1)="1",VLOOKUP($A44,PPI_IPI_PGA_PGAI!$A:$I,2,FALSE),IF(LEFT($J$1,1)="2",VLOOKUP($A44,PPI_IPI_PGA_PGAI!$A:$I,3,FALSE),IF(LEFT($J$1,1)="3",VLOOKUP($A44,PPI_IPI_PGA_PGAI!$A:$I,4,FALSE),VLOOKUP($A44,PPI_IPI_PGA_PGAI!$A:$I,5,FALSE))))</f>
        <v>Fleisch (ohne Geflügelfleisch)</v>
      </c>
      <c r="J44" s="49"/>
      <c r="K44" s="49"/>
      <c r="L44" s="49"/>
      <c r="M44" s="49"/>
      <c r="N44" s="49"/>
      <c r="O44" s="130">
        <v>0.72450000000000003</v>
      </c>
      <c r="P44" s="154">
        <v>96.953000000000003</v>
      </c>
      <c r="Q44" s="22">
        <v>92.442300000000003</v>
      </c>
      <c r="R44" s="22">
        <v>94.793700000000001</v>
      </c>
      <c r="S44" s="22">
        <v>96.552899999999994</v>
      </c>
      <c r="T44" s="22">
        <v>105.7854</v>
      </c>
      <c r="U44" s="22">
        <v>97.436800000000005</v>
      </c>
      <c r="V44" s="22">
        <v>95.218199999999996</v>
      </c>
      <c r="W44" s="22">
        <v>92.982500000000002</v>
      </c>
      <c r="X44" s="22">
        <v>92.104399999999998</v>
      </c>
      <c r="Y44" s="22">
        <v>102.89239999999999</v>
      </c>
      <c r="Z44" s="22">
        <v>96.594200000000001</v>
      </c>
      <c r="AA44" s="22">
        <v>92.648899999999998</v>
      </c>
      <c r="AB44" s="22">
        <v>96.704599999999999</v>
      </c>
      <c r="AC44" s="22">
        <v>96.349500000000006</v>
      </c>
      <c r="AD44" s="22">
        <v>96.077799999999996</v>
      </c>
      <c r="AE44" s="22">
        <v>101.09439999999999</v>
      </c>
      <c r="AF44" s="22">
        <v>101.8712</v>
      </c>
      <c r="AG44" s="150">
        <v>102.9665</v>
      </c>
      <c r="AH44" s="157"/>
      <c r="AI44" s="198"/>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row>
    <row r="45" spans="1:90" s="100" customFormat="1" ht="11.1" customHeight="1" x14ac:dyDescent="0.2">
      <c r="A45" s="95" t="s">
        <v>2182</v>
      </c>
      <c r="B45" s="99"/>
      <c r="C45" t="s">
        <v>5494</v>
      </c>
      <c r="D45" s="46" t="s">
        <v>499</v>
      </c>
      <c r="E45" s="47"/>
      <c r="F45" s="34"/>
      <c r="G45" s="34"/>
      <c r="H45" s="34"/>
      <c r="I45" s="49"/>
      <c r="J45" s="49" t="str">
        <f>IF(LEFT($J$1,1)="1",VLOOKUP($A45,PPI_IPI_PGA_PGAI!$A:$I,2,FALSE),IF(LEFT($J$1,1)="2",VLOOKUP($A45,PPI_IPI_PGA_PGAI!$A:$I,3,FALSE),IF(LEFT($J$1,1)="3",VLOOKUP($A45,PPI_IPI_PGA_PGAI!$A:$I,4,FALSE),VLOOKUP($A45,PPI_IPI_PGA_PGAI!$A:$I,5,FALSE))))</f>
        <v>Rindfleisch</v>
      </c>
      <c r="K45" s="49"/>
      <c r="L45" s="49"/>
      <c r="M45" s="49"/>
      <c r="N45" s="49"/>
      <c r="O45" s="130">
        <v>0.25979999999999998</v>
      </c>
      <c r="P45" s="156" t="s">
        <v>5719</v>
      </c>
      <c r="Q45" s="153" t="s">
        <v>5719</v>
      </c>
      <c r="R45" s="153" t="s">
        <v>5719</v>
      </c>
      <c r="S45" s="153" t="s">
        <v>5719</v>
      </c>
      <c r="T45" s="153" t="s">
        <v>5719</v>
      </c>
      <c r="U45" s="153" t="s">
        <v>5719</v>
      </c>
      <c r="V45" s="153" t="s">
        <v>5719</v>
      </c>
      <c r="W45" s="153" t="s">
        <v>5719</v>
      </c>
      <c r="X45" s="153" t="s">
        <v>5719</v>
      </c>
      <c r="Y45" s="153" t="s">
        <v>5719</v>
      </c>
      <c r="Z45" s="153" t="s">
        <v>5719</v>
      </c>
      <c r="AA45" s="22">
        <v>94.232699999999994</v>
      </c>
      <c r="AB45" s="22">
        <v>92.269900000000007</v>
      </c>
      <c r="AC45" s="22">
        <v>90.165000000000006</v>
      </c>
      <c r="AD45" s="22">
        <v>87.995800000000003</v>
      </c>
      <c r="AE45" s="22">
        <v>89.805599999999998</v>
      </c>
      <c r="AF45" s="22">
        <v>94.613900000000001</v>
      </c>
      <c r="AG45" s="150">
        <v>103.40430000000001</v>
      </c>
      <c r="AH45" s="157"/>
      <c r="AI45" s="198"/>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row>
    <row r="46" spans="1:90" s="100" customFormat="1" ht="11.1" customHeight="1" x14ac:dyDescent="0.2">
      <c r="A46" s="95" t="s">
        <v>2183</v>
      </c>
      <c r="B46" s="99"/>
      <c r="C46" t="s">
        <v>5495</v>
      </c>
      <c r="D46" s="46" t="s">
        <v>527</v>
      </c>
      <c r="E46" s="47"/>
      <c r="F46" s="34"/>
      <c r="G46" s="34"/>
      <c r="H46" s="34"/>
      <c r="I46" s="49"/>
      <c r="J46" s="49" t="str">
        <f>IF(LEFT($J$1,1)="1",VLOOKUP($A46,PPI_IPI_PGA_PGAI!$A:$I,2,FALSE),IF(LEFT($J$1,1)="2",VLOOKUP($A46,PPI_IPI_PGA_PGAI!$A:$I,3,FALSE),IF(LEFT($J$1,1)="3",VLOOKUP($A46,PPI_IPI_PGA_PGAI!$A:$I,4,FALSE),VLOOKUP($A46,PPI_IPI_PGA_PGAI!$A:$I,5,FALSE))))</f>
        <v>Kalbfleisch</v>
      </c>
      <c r="K46" s="49"/>
      <c r="L46" s="49"/>
      <c r="M46" s="49"/>
      <c r="N46" s="49"/>
      <c r="O46" s="130">
        <v>0.11459999999999999</v>
      </c>
      <c r="P46" s="156" t="s">
        <v>5719</v>
      </c>
      <c r="Q46" s="153" t="s">
        <v>5719</v>
      </c>
      <c r="R46" s="153" t="s">
        <v>5719</v>
      </c>
      <c r="S46" s="153" t="s">
        <v>5719</v>
      </c>
      <c r="T46" s="153" t="s">
        <v>5719</v>
      </c>
      <c r="U46" s="153" t="s">
        <v>5719</v>
      </c>
      <c r="V46" s="153" t="s">
        <v>5719</v>
      </c>
      <c r="W46" s="153" t="s">
        <v>5719</v>
      </c>
      <c r="X46" s="153" t="s">
        <v>5719</v>
      </c>
      <c r="Y46" s="153" t="s">
        <v>5719</v>
      </c>
      <c r="Z46" s="153" t="s">
        <v>5719</v>
      </c>
      <c r="AA46" s="22">
        <v>99.037199999999999</v>
      </c>
      <c r="AB46" s="22">
        <v>89.540700000000001</v>
      </c>
      <c r="AC46" s="22">
        <v>92.047399999999996</v>
      </c>
      <c r="AD46" s="22">
        <v>94.576700000000002</v>
      </c>
      <c r="AE46" s="22">
        <v>93.128699999999995</v>
      </c>
      <c r="AF46" s="22">
        <v>90.000200000000007</v>
      </c>
      <c r="AG46" s="150">
        <v>95.500299999999996</v>
      </c>
      <c r="AH46" s="157"/>
      <c r="AI46" s="198"/>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row>
    <row r="47" spans="1:90" s="100" customFormat="1" ht="11.1" customHeight="1" x14ac:dyDescent="0.2">
      <c r="A47" s="95" t="s">
        <v>2184</v>
      </c>
      <c r="B47" s="99"/>
      <c r="C47" t="s">
        <v>5496</v>
      </c>
      <c r="D47" s="46" t="s">
        <v>5718</v>
      </c>
      <c r="E47" s="47"/>
      <c r="F47" s="34"/>
      <c r="G47" s="34"/>
      <c r="H47" s="34"/>
      <c r="I47" s="49"/>
      <c r="J47" s="49" t="str">
        <f>IF(LEFT($J$1,1)="1",VLOOKUP($A47,PPI_IPI_PGA_PGAI!$A:$I,2,FALSE),IF(LEFT($J$1,1)="2",VLOOKUP($A47,PPI_IPI_PGA_PGAI!$A:$I,3,FALSE),IF(LEFT($J$1,1)="3",VLOOKUP($A47,PPI_IPI_PGA_PGAI!$A:$I,4,FALSE),VLOOKUP($A47,PPI_IPI_PGA_PGAI!$A:$I,5,FALSE))))</f>
        <v>Schweinefleisch</v>
      </c>
      <c r="K47" s="49"/>
      <c r="L47" s="49"/>
      <c r="M47" s="49"/>
      <c r="N47" s="49"/>
      <c r="O47" s="130">
        <v>0.2823</v>
      </c>
      <c r="P47" s="156" t="s">
        <v>5719</v>
      </c>
      <c r="Q47" s="153" t="s">
        <v>5719</v>
      </c>
      <c r="R47" s="153" t="s">
        <v>5719</v>
      </c>
      <c r="S47" s="153" t="s">
        <v>5719</v>
      </c>
      <c r="T47" s="153" t="s">
        <v>5719</v>
      </c>
      <c r="U47" s="153" t="s">
        <v>5719</v>
      </c>
      <c r="V47" s="153" t="s">
        <v>5719</v>
      </c>
      <c r="W47" s="153" t="s">
        <v>5719</v>
      </c>
      <c r="X47" s="153" t="s">
        <v>5719</v>
      </c>
      <c r="Y47" s="153" t="s">
        <v>5719</v>
      </c>
      <c r="Z47" s="153" t="s">
        <v>5719</v>
      </c>
      <c r="AA47" s="22">
        <v>87.983999999999995</v>
      </c>
      <c r="AB47" s="22">
        <v>94.827399999999997</v>
      </c>
      <c r="AC47" s="22">
        <v>93.832700000000003</v>
      </c>
      <c r="AD47" s="22">
        <v>94.256799999999998</v>
      </c>
      <c r="AE47" s="22">
        <v>106.6491</v>
      </c>
      <c r="AF47" s="22">
        <v>108.63079999999999</v>
      </c>
      <c r="AG47" s="150">
        <v>98.707800000000006</v>
      </c>
      <c r="AH47" s="157"/>
      <c r="AI47" s="198"/>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row>
    <row r="48" spans="1:90" s="100" customFormat="1" ht="11.1" customHeight="1" x14ac:dyDescent="0.2">
      <c r="A48" s="95" t="s">
        <v>2187</v>
      </c>
      <c r="B48" s="99"/>
      <c r="C48" t="s">
        <v>5497</v>
      </c>
      <c r="D48" s="46" t="s">
        <v>237</v>
      </c>
      <c r="E48" s="47"/>
      <c r="F48" s="34"/>
      <c r="G48" s="34"/>
      <c r="H48" s="34"/>
      <c r="I48" s="49" t="str">
        <f>IF(LEFT($J$1,1)="1",VLOOKUP($A48,PPI_IPI_PGA_PGAI!$A:$I,2,FALSE),IF(LEFT($J$1,1)="2",VLOOKUP($A48,PPI_IPI_PGA_PGAI!$A:$I,3,FALSE),IF(LEFT($J$1,1)="3",VLOOKUP($A48,PPI_IPI_PGA_PGAI!$A:$I,4,FALSE),VLOOKUP($A48,PPI_IPI_PGA_PGAI!$A:$I,5,FALSE))))</f>
        <v>Geflügelfleisch</v>
      </c>
      <c r="J48" s="49"/>
      <c r="K48" s="49"/>
      <c r="L48" s="49"/>
      <c r="M48" s="49"/>
      <c r="N48" s="49"/>
      <c r="O48" s="130">
        <v>7.1099999999999997E-2</v>
      </c>
      <c r="P48" s="154">
        <v>102.9628</v>
      </c>
      <c r="Q48" s="22">
        <v>101.19710000000001</v>
      </c>
      <c r="R48" s="22">
        <v>97.5655</v>
      </c>
      <c r="S48" s="22">
        <v>102.8922</v>
      </c>
      <c r="T48" s="22">
        <v>107.6336</v>
      </c>
      <c r="U48" s="22">
        <v>107.5613</v>
      </c>
      <c r="V48" s="22">
        <v>105.4465</v>
      </c>
      <c r="W48" s="22">
        <v>104.2441</v>
      </c>
      <c r="X48" s="22">
        <v>102.31480000000001</v>
      </c>
      <c r="Y48" s="22">
        <v>102.18819999999999</v>
      </c>
      <c r="Z48" s="22">
        <v>101.2749</v>
      </c>
      <c r="AA48" s="22">
        <v>100.4504</v>
      </c>
      <c r="AB48" s="22">
        <v>99.805800000000005</v>
      </c>
      <c r="AC48" s="22">
        <v>99.298500000000004</v>
      </c>
      <c r="AD48" s="22">
        <v>99.5779</v>
      </c>
      <c r="AE48" s="22">
        <v>99.998199999999997</v>
      </c>
      <c r="AF48" s="22">
        <v>99.771299999999997</v>
      </c>
      <c r="AG48" s="150">
        <v>101.6328</v>
      </c>
      <c r="AH48" s="157"/>
      <c r="AI48" s="198"/>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row>
    <row r="49" spans="1:90" s="100" customFormat="1" ht="11.1" customHeight="1" x14ac:dyDescent="0.2">
      <c r="A49" s="95" t="s">
        <v>2188</v>
      </c>
      <c r="B49" s="99"/>
      <c r="C49" t="s">
        <v>5498</v>
      </c>
      <c r="D49" s="46" t="s">
        <v>238</v>
      </c>
      <c r="E49" s="47"/>
      <c r="F49" s="34"/>
      <c r="G49" s="34"/>
      <c r="H49" s="34"/>
      <c r="I49" s="49" t="str">
        <f>IF(LEFT($J$1,1)="1",VLOOKUP($A49,PPI_IPI_PGA_PGAI!$A:$I,2,FALSE),IF(LEFT($J$1,1)="2",VLOOKUP($A49,PPI_IPI_PGA_PGAI!$A:$I,3,FALSE),IF(LEFT($J$1,1)="3",VLOOKUP($A49,PPI_IPI_PGA_PGAI!$A:$I,4,FALSE),VLOOKUP($A49,PPI_IPI_PGA_PGAI!$A:$I,5,FALSE))))</f>
        <v>Fleischprodukte</v>
      </c>
      <c r="J49" s="49"/>
      <c r="K49" s="49"/>
      <c r="L49" s="49"/>
      <c r="M49" s="49"/>
      <c r="N49" s="49"/>
      <c r="O49" s="130">
        <v>1.1843999999999999</v>
      </c>
      <c r="P49" s="154">
        <v>90.213800000000006</v>
      </c>
      <c r="Q49" s="22">
        <v>90.1999</v>
      </c>
      <c r="R49" s="22">
        <v>89.636799999999994</v>
      </c>
      <c r="S49" s="22">
        <v>88.885400000000004</v>
      </c>
      <c r="T49" s="22">
        <v>96.085899999999995</v>
      </c>
      <c r="U49" s="22">
        <v>98.493200000000002</v>
      </c>
      <c r="V49" s="22">
        <v>94.126900000000006</v>
      </c>
      <c r="W49" s="22">
        <v>92.7744</v>
      </c>
      <c r="X49" s="22">
        <v>90.501499999999993</v>
      </c>
      <c r="Y49" s="22">
        <v>93.616100000000003</v>
      </c>
      <c r="Z49" s="22">
        <v>96.069199999999995</v>
      </c>
      <c r="AA49" s="22">
        <v>90.598699999999994</v>
      </c>
      <c r="AB49" s="22">
        <v>89.988900000000001</v>
      </c>
      <c r="AC49" s="22">
        <v>90.798900000000003</v>
      </c>
      <c r="AD49" s="22">
        <v>92.280600000000007</v>
      </c>
      <c r="AE49" s="22">
        <v>97.260400000000004</v>
      </c>
      <c r="AF49" s="22">
        <v>100.1657</v>
      </c>
      <c r="AG49" s="150">
        <v>98.633300000000006</v>
      </c>
      <c r="AH49" s="157"/>
      <c r="AI49" s="198"/>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row>
    <row r="50" spans="1:90" s="100" customFormat="1" ht="11.1" customHeight="1" x14ac:dyDescent="0.2">
      <c r="A50" s="95" t="s">
        <v>4066</v>
      </c>
      <c r="B50" s="99"/>
      <c r="C50" t="s">
        <v>5499</v>
      </c>
      <c r="D50" s="46" t="s">
        <v>5343</v>
      </c>
      <c r="E50" s="47"/>
      <c r="F50" s="34"/>
      <c r="G50" s="34"/>
      <c r="H50" s="49"/>
      <c r="I50" s="34"/>
      <c r="J50" s="34" t="str">
        <f>IF(LEFT($J$1,1)="1",VLOOKUP($A50,PPI_IPI_PGA_PGAI!$A:$I,2,FALSE),IF(LEFT($J$1,1)="2",VLOOKUP($A50,PPI_IPI_PGA_PGAI!$A:$I,3,FALSE),IF(LEFT($J$1,1)="3",VLOOKUP($A50,PPI_IPI_PGA_PGAI!$A:$I,4,FALSE),VLOOKUP($A50,PPI_IPI_PGA_PGAI!$A:$I,5,FALSE))))</f>
        <v>Produkte aus Rind- und Kalbfleisch</v>
      </c>
      <c r="K50" s="49"/>
      <c r="L50" s="49"/>
      <c r="M50" s="49"/>
      <c r="N50" s="49"/>
      <c r="O50" s="130">
        <v>0.28249999999999997</v>
      </c>
      <c r="P50" s="153" t="s">
        <v>5719</v>
      </c>
      <c r="Q50" s="153" t="s">
        <v>5719</v>
      </c>
      <c r="R50" s="153" t="s">
        <v>5719</v>
      </c>
      <c r="S50" s="153" t="s">
        <v>5719</v>
      </c>
      <c r="T50" s="153" t="s">
        <v>5719</v>
      </c>
      <c r="U50" s="153" t="s">
        <v>5719</v>
      </c>
      <c r="V50" s="153" t="s">
        <v>5719</v>
      </c>
      <c r="W50" s="153" t="s">
        <v>5719</v>
      </c>
      <c r="X50" s="153" t="s">
        <v>5719</v>
      </c>
      <c r="Y50" s="153" t="s">
        <v>5719</v>
      </c>
      <c r="Z50" s="153" t="s">
        <v>5719</v>
      </c>
      <c r="AA50" s="153" t="s">
        <v>5719</v>
      </c>
      <c r="AB50" s="153" t="s">
        <v>5719</v>
      </c>
      <c r="AC50" s="153" t="s">
        <v>5719</v>
      </c>
      <c r="AD50" s="153" t="s">
        <v>5719</v>
      </c>
      <c r="AE50" s="153" t="s">
        <v>5719</v>
      </c>
      <c r="AF50" s="153" t="s">
        <v>5719</v>
      </c>
      <c r="AG50" s="210">
        <v>98.432400000000001</v>
      </c>
      <c r="AH50" s="157"/>
      <c r="AI50" s="198"/>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row>
    <row r="51" spans="1:90" s="100" customFormat="1" ht="11.1" customHeight="1" x14ac:dyDescent="0.2">
      <c r="A51" s="95" t="s">
        <v>4072</v>
      </c>
      <c r="B51" s="99"/>
      <c r="C51" t="s">
        <v>5500</v>
      </c>
      <c r="D51" s="46" t="s">
        <v>5344</v>
      </c>
      <c r="E51" s="47"/>
      <c r="F51" s="34"/>
      <c r="G51" s="34"/>
      <c r="H51" s="34"/>
      <c r="I51" s="49"/>
      <c r="J51" s="49" t="str">
        <f>IF(LEFT($J$1,1)="1",VLOOKUP($A51,PPI_IPI_PGA_PGAI!$A:$I,2,FALSE),IF(LEFT($J$1,1)="2",VLOOKUP($A51,PPI_IPI_PGA_PGAI!$A:$I,3,FALSE),IF(LEFT($J$1,1)="3",VLOOKUP($A51,PPI_IPI_PGA_PGAI!$A:$I,4,FALSE),VLOOKUP($A51,PPI_IPI_PGA_PGAI!$A:$I,5,FALSE))))</f>
        <v>Produkte aus Schweinefleisch (exkl. Würste und Terrinen)</v>
      </c>
      <c r="K51" s="49"/>
      <c r="L51" s="49"/>
      <c r="M51" s="49"/>
      <c r="N51" s="49"/>
      <c r="O51" s="130">
        <v>0.20569999999999999</v>
      </c>
      <c r="P51" s="153" t="s">
        <v>5719</v>
      </c>
      <c r="Q51" s="153" t="s">
        <v>5719</v>
      </c>
      <c r="R51" s="153" t="s">
        <v>5719</v>
      </c>
      <c r="S51" s="153" t="s">
        <v>5719</v>
      </c>
      <c r="T51" s="153" t="s">
        <v>5719</v>
      </c>
      <c r="U51" s="153" t="s">
        <v>5719</v>
      </c>
      <c r="V51" s="153" t="s">
        <v>5719</v>
      </c>
      <c r="W51" s="153" t="s">
        <v>5719</v>
      </c>
      <c r="X51" s="153" t="s">
        <v>5719</v>
      </c>
      <c r="Y51" s="153" t="s">
        <v>5719</v>
      </c>
      <c r="Z51" s="153" t="s">
        <v>5719</v>
      </c>
      <c r="AA51" s="153" t="s">
        <v>5719</v>
      </c>
      <c r="AB51" s="153" t="s">
        <v>5719</v>
      </c>
      <c r="AC51" s="153" t="s">
        <v>5719</v>
      </c>
      <c r="AD51" s="153" t="s">
        <v>5719</v>
      </c>
      <c r="AE51" s="153" t="s">
        <v>5719</v>
      </c>
      <c r="AF51" s="153" t="s">
        <v>5719</v>
      </c>
      <c r="AG51" s="210">
        <v>98.381399999999999</v>
      </c>
      <c r="AH51" s="157"/>
      <c r="AI51" s="198"/>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row>
    <row r="52" spans="1:90" s="100" customFormat="1" ht="11.1" customHeight="1" x14ac:dyDescent="0.2">
      <c r="A52" s="95" t="s">
        <v>4081</v>
      </c>
      <c r="B52" s="99"/>
      <c r="C52" t="s">
        <v>5501</v>
      </c>
      <c r="D52" s="46" t="s">
        <v>5345</v>
      </c>
      <c r="E52" s="47"/>
      <c r="F52" s="34"/>
      <c r="G52" s="34"/>
      <c r="H52" s="34"/>
      <c r="I52" s="49"/>
      <c r="J52" s="49" t="str">
        <f>IF(LEFT($J$1,1)="1",VLOOKUP($A52,PPI_IPI_PGA_PGAI!$A:$I,2,FALSE),IF(LEFT($J$1,1)="2",VLOOKUP($A52,PPI_IPI_PGA_PGAI!$A:$I,3,FALSE),IF(LEFT($J$1,1)="3",VLOOKUP($A52,PPI_IPI_PGA_PGAI!$A:$I,4,FALSE),VLOOKUP($A52,PPI_IPI_PGA_PGAI!$A:$I,5,FALSE))))</f>
        <v>Charcuterie, Terrinen, Wurstwaren</v>
      </c>
      <c r="K52" s="49"/>
      <c r="L52" s="49"/>
      <c r="M52" s="49"/>
      <c r="N52" s="49"/>
      <c r="O52" s="130">
        <v>0.65590000000000004</v>
      </c>
      <c r="P52" s="153" t="s">
        <v>5719</v>
      </c>
      <c r="Q52" s="153" t="s">
        <v>5719</v>
      </c>
      <c r="R52" s="153" t="s">
        <v>5719</v>
      </c>
      <c r="S52" s="153" t="s">
        <v>5719</v>
      </c>
      <c r="T52" s="153" t="s">
        <v>5719</v>
      </c>
      <c r="U52" s="153" t="s">
        <v>5719</v>
      </c>
      <c r="V52" s="153" t="s">
        <v>5719</v>
      </c>
      <c r="W52" s="153" t="s">
        <v>5719</v>
      </c>
      <c r="X52" s="153" t="s">
        <v>5719</v>
      </c>
      <c r="Y52" s="153" t="s">
        <v>5719</v>
      </c>
      <c r="Z52" s="153" t="s">
        <v>5719</v>
      </c>
      <c r="AA52" s="153" t="s">
        <v>5719</v>
      </c>
      <c r="AB52" s="153" t="s">
        <v>5719</v>
      </c>
      <c r="AC52" s="153" t="s">
        <v>5719</v>
      </c>
      <c r="AD52" s="153" t="s">
        <v>5719</v>
      </c>
      <c r="AE52" s="153" t="s">
        <v>5719</v>
      </c>
      <c r="AF52" s="153" t="s">
        <v>5719</v>
      </c>
      <c r="AG52" s="210">
        <v>98.784400000000005</v>
      </c>
      <c r="AH52" s="157"/>
      <c r="AI52" s="198"/>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row>
    <row r="53" spans="1:90" s="100" customFormat="1" ht="11.1" customHeight="1" x14ac:dyDescent="0.2">
      <c r="A53" s="95" t="s">
        <v>2189</v>
      </c>
      <c r="B53" s="99"/>
      <c r="C53" t="s">
        <v>5502</v>
      </c>
      <c r="D53" s="46" t="s">
        <v>239</v>
      </c>
      <c r="E53" s="47"/>
      <c r="F53" s="34"/>
      <c r="G53" s="34"/>
      <c r="H53" s="34" t="str">
        <f>IF(LEFT($J$1,1)="1",VLOOKUP($A53,PPI_IPI_PGA_PGAI!$A:$I,2,FALSE),IF(LEFT($J$1,1)="2",VLOOKUP($A53,PPI_IPI_PGA_PGAI!$A:$I,3,FALSE),IF(LEFT($J$1,1)="3",VLOOKUP($A53,PPI_IPI_PGA_PGAI!$A:$I,4,FALSE),VLOOKUP($A53,PPI_IPI_PGA_PGAI!$A:$I,5,FALSE))))</f>
        <v>Verarbeitetes Obst und Gemüse</v>
      </c>
      <c r="I53" s="49"/>
      <c r="J53" s="49"/>
      <c r="K53" s="49"/>
      <c r="L53" s="49"/>
      <c r="M53" s="49"/>
      <c r="N53" s="49"/>
      <c r="O53" s="130">
        <v>0.28610000000000002</v>
      </c>
      <c r="P53" s="154">
        <v>102.9944</v>
      </c>
      <c r="Q53" s="22">
        <v>101.1322</v>
      </c>
      <c r="R53" s="22">
        <v>98.756799999999998</v>
      </c>
      <c r="S53" s="22">
        <v>100.2499</v>
      </c>
      <c r="T53" s="22">
        <v>100.6559</v>
      </c>
      <c r="U53" s="22">
        <v>101.9833</v>
      </c>
      <c r="V53" s="22">
        <v>102.17440000000001</v>
      </c>
      <c r="W53" s="22">
        <v>100.2221</v>
      </c>
      <c r="X53" s="22">
        <v>98.756299999999996</v>
      </c>
      <c r="Y53" s="22">
        <v>99.405299999999997</v>
      </c>
      <c r="Z53" s="22">
        <v>100.4692</v>
      </c>
      <c r="AA53" s="22">
        <v>100.2916</v>
      </c>
      <c r="AB53" s="22">
        <v>100.80970000000001</v>
      </c>
      <c r="AC53" s="22">
        <v>99.928799999999995</v>
      </c>
      <c r="AD53" s="22">
        <v>99.730800000000002</v>
      </c>
      <c r="AE53" s="22">
        <v>100.1611</v>
      </c>
      <c r="AF53" s="22">
        <v>100.01300000000001</v>
      </c>
      <c r="AG53" s="150">
        <v>98.9054</v>
      </c>
      <c r="AH53" s="157"/>
      <c r="AI53" s="198"/>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row>
    <row r="54" spans="1:90" s="100" customFormat="1" ht="11.1" customHeight="1" x14ac:dyDescent="0.2">
      <c r="A54" s="95" t="s">
        <v>2190</v>
      </c>
      <c r="B54" s="99"/>
      <c r="C54" t="s">
        <v>5503</v>
      </c>
      <c r="D54" s="46" t="s">
        <v>240</v>
      </c>
      <c r="E54" s="47"/>
      <c r="F54" s="34"/>
      <c r="G54" s="34"/>
      <c r="H54" s="49"/>
      <c r="I54" s="34" t="str">
        <f>IF(LEFT($J$1,1)="1",VLOOKUP($A54,PPI_IPI_PGA_PGAI!$A:$I,2,FALSE),IF(LEFT($J$1,1)="2",VLOOKUP($A54,PPI_IPI_PGA_PGAI!$A:$I,3,FALSE),IF(LEFT($J$1,1)="3",VLOOKUP($A54,PPI_IPI_PGA_PGAI!$A:$I,4,FALSE),VLOOKUP($A54,PPI_IPI_PGA_PGAI!$A:$I,5,FALSE))))</f>
        <v>Kartoffelprodukte</v>
      </c>
      <c r="J54" s="34"/>
      <c r="K54" s="49"/>
      <c r="L54" s="49"/>
      <c r="M54" s="49"/>
      <c r="N54" s="49"/>
      <c r="O54" s="130">
        <v>9.7199999999999995E-2</v>
      </c>
      <c r="P54" s="154">
        <v>104.46380000000001</v>
      </c>
      <c r="Q54" s="22">
        <v>103.0483</v>
      </c>
      <c r="R54" s="22">
        <v>102.96559999999999</v>
      </c>
      <c r="S54" s="22">
        <v>108.09529999999999</v>
      </c>
      <c r="T54" s="22">
        <v>104.2663</v>
      </c>
      <c r="U54" s="22">
        <v>105.4457</v>
      </c>
      <c r="V54" s="22">
        <v>104.8539</v>
      </c>
      <c r="W54" s="22">
        <v>102.1592</v>
      </c>
      <c r="X54" s="22">
        <v>100.4097</v>
      </c>
      <c r="Y54" s="22">
        <v>99.578299999999999</v>
      </c>
      <c r="Z54" s="22">
        <v>101.87050000000001</v>
      </c>
      <c r="AA54" s="22">
        <v>101.61199999999999</v>
      </c>
      <c r="AB54" s="22">
        <v>101.3622</v>
      </c>
      <c r="AC54" s="22">
        <v>100.81870000000001</v>
      </c>
      <c r="AD54" s="22">
        <v>100.43640000000001</v>
      </c>
      <c r="AE54" s="22">
        <v>101.06789999999999</v>
      </c>
      <c r="AF54" s="22">
        <v>100.67100000000001</v>
      </c>
      <c r="AG54" s="150">
        <v>99.579300000000003</v>
      </c>
      <c r="AH54" s="157"/>
      <c r="AI54" s="198"/>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row>
    <row r="55" spans="1:90" s="100" customFormat="1" ht="11.1" customHeight="1" x14ac:dyDescent="0.2">
      <c r="A55" s="95" t="s">
        <v>2191</v>
      </c>
      <c r="B55" s="99"/>
      <c r="C55" t="s">
        <v>5504</v>
      </c>
      <c r="D55" s="46" t="s">
        <v>241</v>
      </c>
      <c r="E55" s="47"/>
      <c r="F55" s="34"/>
      <c r="G55" s="34"/>
      <c r="H55" s="49"/>
      <c r="I55" s="34" t="str">
        <f>IF(LEFT($J$1,1)="1",VLOOKUP($A55,PPI_IPI_PGA_PGAI!$A:$I,2,FALSE),IF(LEFT($J$1,1)="2",VLOOKUP($A55,PPI_IPI_PGA_PGAI!$A:$I,3,FALSE),IF(LEFT($J$1,1)="3",VLOOKUP($A55,PPI_IPI_PGA_PGAI!$A:$I,4,FALSE),VLOOKUP($A55,PPI_IPI_PGA_PGAI!$A:$I,5,FALSE))))</f>
        <v>Frucht- und Gemüsesäfte</v>
      </c>
      <c r="J55" s="34"/>
      <c r="K55" s="49"/>
      <c r="L55" s="49"/>
      <c r="M55" s="49"/>
      <c r="N55" s="49"/>
      <c r="O55" s="130">
        <v>7.4399999999999994E-2</v>
      </c>
      <c r="P55" s="154">
        <v>94.412400000000005</v>
      </c>
      <c r="Q55" s="22">
        <v>95.418599999999998</v>
      </c>
      <c r="R55" s="22">
        <v>95.826800000000006</v>
      </c>
      <c r="S55" s="22">
        <v>97.170100000000005</v>
      </c>
      <c r="T55" s="22">
        <v>99.164199999999994</v>
      </c>
      <c r="U55" s="22">
        <v>100.828</v>
      </c>
      <c r="V55" s="22">
        <v>100.264</v>
      </c>
      <c r="W55" s="22">
        <v>99.995000000000005</v>
      </c>
      <c r="X55" s="22">
        <v>98.900499999999994</v>
      </c>
      <c r="Y55" s="22">
        <v>99.701800000000006</v>
      </c>
      <c r="Z55" s="22">
        <v>100.0742</v>
      </c>
      <c r="AA55" s="22">
        <v>100.55880000000001</v>
      </c>
      <c r="AB55" s="22">
        <v>100.65600000000001</v>
      </c>
      <c r="AC55" s="22">
        <v>99.469899999999996</v>
      </c>
      <c r="AD55" s="22">
        <v>98.587100000000007</v>
      </c>
      <c r="AE55" s="22">
        <v>98.781099999999995</v>
      </c>
      <c r="AF55" s="22">
        <v>98.900700000000001</v>
      </c>
      <c r="AG55" s="150">
        <v>99.390199999999993</v>
      </c>
      <c r="AH55" s="157"/>
      <c r="AI55" s="198"/>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row>
    <row r="56" spans="1:90" s="100" customFormat="1" ht="11.1" customHeight="1" x14ac:dyDescent="0.2">
      <c r="A56" s="95" t="s">
        <v>2192</v>
      </c>
      <c r="B56" s="99"/>
      <c r="C56" t="s">
        <v>5505</v>
      </c>
      <c r="D56" s="46" t="s">
        <v>428</v>
      </c>
      <c r="E56" s="47"/>
      <c r="F56" s="34"/>
      <c r="G56" s="34"/>
      <c r="H56" s="34"/>
      <c r="I56" s="49" t="str">
        <f>IF(LEFT($J$1,1)="1",VLOOKUP($A56,PPI_IPI_PGA_PGAI!$A:$I,2,FALSE),IF(LEFT($J$1,1)="2",VLOOKUP($A56,PPI_IPI_PGA_PGAI!$A:$I,3,FALSE),IF(LEFT($J$1,1)="3",VLOOKUP($A56,PPI_IPI_PGA_PGAI!$A:$I,4,FALSE),VLOOKUP($A56,PPI_IPI_PGA_PGAI!$A:$I,5,FALSE))))</f>
        <v>Sonstiges verarbeitetes Obst und Gemüse</v>
      </c>
      <c r="J56" s="49"/>
      <c r="K56" s="49"/>
      <c r="L56" s="49"/>
      <c r="M56" s="49"/>
      <c r="N56" s="49"/>
      <c r="O56" s="130">
        <v>0.1145</v>
      </c>
      <c r="P56" s="154">
        <v>104.62009999999999</v>
      </c>
      <c r="Q56" s="22">
        <v>100.5381</v>
      </c>
      <c r="R56" s="22">
        <v>95.211799999999997</v>
      </c>
      <c r="S56" s="22">
        <v>95.155600000000007</v>
      </c>
      <c r="T56" s="22">
        <v>96.250200000000007</v>
      </c>
      <c r="U56" s="22">
        <v>97.345600000000005</v>
      </c>
      <c r="V56" s="22">
        <v>98.425600000000003</v>
      </c>
      <c r="W56" s="22">
        <v>96.067599999999999</v>
      </c>
      <c r="X56" s="22">
        <v>94.555199999999999</v>
      </c>
      <c r="Y56" s="22">
        <v>97.721000000000004</v>
      </c>
      <c r="Z56" s="22">
        <v>97.578800000000001</v>
      </c>
      <c r="AA56" s="22">
        <v>96.503399999999999</v>
      </c>
      <c r="AB56" s="22">
        <v>99.347399999999993</v>
      </c>
      <c r="AC56" s="22">
        <v>97.932599999999994</v>
      </c>
      <c r="AD56" s="22">
        <v>99.4696</v>
      </c>
      <c r="AE56" s="22">
        <v>99.673400000000001</v>
      </c>
      <c r="AF56" s="22">
        <v>99.846900000000005</v>
      </c>
      <c r="AG56" s="150">
        <v>98.018299999999996</v>
      </c>
      <c r="AH56" s="157"/>
      <c r="AI56" s="198"/>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row>
    <row r="57" spans="1:90" s="100" customFormat="1" ht="11.1" customHeight="1" x14ac:dyDescent="0.2">
      <c r="A57" s="95" t="s">
        <v>2193</v>
      </c>
      <c r="B57" s="99"/>
      <c r="C57" t="s">
        <v>5506</v>
      </c>
      <c r="D57" s="46" t="s">
        <v>242</v>
      </c>
      <c r="E57" s="47"/>
      <c r="F57" s="34"/>
      <c r="G57" s="34"/>
      <c r="H57" s="34" t="str">
        <f>IF(LEFT($J$1,1)="1",VLOOKUP($A57,PPI_IPI_PGA_PGAI!$A:$I,2,FALSE),IF(LEFT($J$1,1)="2",VLOOKUP($A57,PPI_IPI_PGA_PGAI!$A:$I,3,FALSE),IF(LEFT($J$1,1)="3",VLOOKUP($A57,PPI_IPI_PGA_PGAI!$A:$I,4,FALSE),VLOOKUP($A57,PPI_IPI_PGA_PGAI!$A:$I,5,FALSE))))</f>
        <v>Pflanzliche und tierische Öle und Fette</v>
      </c>
      <c r="I57" s="34"/>
      <c r="J57" s="49"/>
      <c r="K57" s="49"/>
      <c r="L57" s="49"/>
      <c r="M57" s="49"/>
      <c r="N57" s="49"/>
      <c r="O57" s="130">
        <v>0.22170000000000001</v>
      </c>
      <c r="P57" s="154">
        <v>85.874399999999994</v>
      </c>
      <c r="Q57" s="22">
        <v>86.559100000000001</v>
      </c>
      <c r="R57" s="22">
        <v>86.183800000000005</v>
      </c>
      <c r="S57" s="22">
        <v>90.762699999999995</v>
      </c>
      <c r="T57" s="22">
        <v>101.5219</v>
      </c>
      <c r="U57" s="22">
        <v>94.712299999999999</v>
      </c>
      <c r="V57" s="22">
        <v>94.548599999999993</v>
      </c>
      <c r="W57" s="22">
        <v>98.835700000000003</v>
      </c>
      <c r="X57" s="22">
        <v>97.849699999999999</v>
      </c>
      <c r="Y57" s="22">
        <v>96.365099999999998</v>
      </c>
      <c r="Z57" s="22">
        <v>94.268699999999995</v>
      </c>
      <c r="AA57" s="22">
        <v>91.279799999999994</v>
      </c>
      <c r="AB57" s="22">
        <v>95.284800000000004</v>
      </c>
      <c r="AC57" s="22">
        <v>96.748800000000003</v>
      </c>
      <c r="AD57" s="22">
        <v>89.403000000000006</v>
      </c>
      <c r="AE57" s="22">
        <v>86.749700000000004</v>
      </c>
      <c r="AF57" s="22">
        <v>92.014300000000006</v>
      </c>
      <c r="AG57" s="150">
        <v>106.0758</v>
      </c>
      <c r="AH57" s="157"/>
      <c r="AI57" s="198"/>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row>
    <row r="58" spans="1:90" s="100" customFormat="1" ht="11.1" customHeight="1" x14ac:dyDescent="0.2">
      <c r="A58" s="95" t="s">
        <v>2194</v>
      </c>
      <c r="B58" s="99"/>
      <c r="C58" t="s">
        <v>5507</v>
      </c>
      <c r="D58" s="46" t="s">
        <v>243</v>
      </c>
      <c r="E58" s="47"/>
      <c r="F58" s="34"/>
      <c r="G58" s="34"/>
      <c r="H58" s="34" t="str">
        <f>IF(LEFT($J$1,1)="1",VLOOKUP($A58,PPI_IPI_PGA_PGAI!$A:$I,2,FALSE),IF(LEFT($J$1,1)="2",VLOOKUP($A58,PPI_IPI_PGA_PGAI!$A:$I,3,FALSE),IF(LEFT($J$1,1)="3",VLOOKUP($A58,PPI_IPI_PGA_PGAI!$A:$I,4,FALSE),VLOOKUP($A58,PPI_IPI_PGA_PGAI!$A:$I,5,FALSE))))</f>
        <v>Milchprodukte</v>
      </c>
      <c r="I58" s="34"/>
      <c r="J58" s="49"/>
      <c r="K58" s="49"/>
      <c r="L58" s="49"/>
      <c r="M58" s="49"/>
      <c r="N58" s="49"/>
      <c r="O58" s="130">
        <v>1.8153999999999999</v>
      </c>
      <c r="P58" s="154">
        <v>96.146000000000001</v>
      </c>
      <c r="Q58" s="22">
        <v>94.954099999999997</v>
      </c>
      <c r="R58" s="22">
        <v>95.275999999999996</v>
      </c>
      <c r="S58" s="22">
        <v>95.096299999999999</v>
      </c>
      <c r="T58" s="22">
        <v>100.82429999999999</v>
      </c>
      <c r="U58" s="22">
        <v>100.1631</v>
      </c>
      <c r="V58" s="22">
        <v>97.697000000000003</v>
      </c>
      <c r="W58" s="22">
        <v>97.550700000000006</v>
      </c>
      <c r="X58" s="22">
        <v>96.61</v>
      </c>
      <c r="Y58" s="22">
        <v>96.541700000000006</v>
      </c>
      <c r="Z58" s="22">
        <v>99.648499999999999</v>
      </c>
      <c r="AA58" s="22">
        <v>98.412499999999994</v>
      </c>
      <c r="AB58" s="22">
        <v>97.066599999999994</v>
      </c>
      <c r="AC58" s="22">
        <v>96.436099999999996</v>
      </c>
      <c r="AD58" s="22">
        <v>98.151600000000002</v>
      </c>
      <c r="AE58" s="22">
        <v>98.020600000000002</v>
      </c>
      <c r="AF58" s="22">
        <v>99.1267</v>
      </c>
      <c r="AG58" s="150">
        <v>100.2308</v>
      </c>
      <c r="AH58" s="157"/>
      <c r="AI58" s="198"/>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row>
    <row r="59" spans="1:90" s="100" customFormat="1" ht="11.1" customHeight="1" x14ac:dyDescent="0.2">
      <c r="A59" s="95" t="s">
        <v>2195</v>
      </c>
      <c r="B59" s="99"/>
      <c r="C59" t="s">
        <v>5508</v>
      </c>
      <c r="D59" s="46" t="s">
        <v>244</v>
      </c>
      <c r="E59" s="47"/>
      <c r="F59" s="34"/>
      <c r="G59" s="34"/>
      <c r="H59" s="34"/>
      <c r="I59" s="34" t="str">
        <f>IF(LEFT($J$1,1)="1",VLOOKUP($A59,PPI_IPI_PGA_PGAI!$A:$I,2,FALSE),IF(LEFT($J$1,1)="2",VLOOKUP($A59,PPI_IPI_PGA_PGAI!$A:$I,3,FALSE),IF(LEFT($J$1,1)="3",VLOOKUP($A59,PPI_IPI_PGA_PGAI!$A:$I,4,FALSE),VLOOKUP($A59,PPI_IPI_PGA_PGAI!$A:$I,5,FALSE))))</f>
        <v>Milchprodukte (ohne Speiseeis)</v>
      </c>
      <c r="J59" s="49"/>
      <c r="K59" s="49"/>
      <c r="L59" s="49"/>
      <c r="M59" s="49"/>
      <c r="N59" s="49"/>
      <c r="O59" s="130">
        <v>1.7176</v>
      </c>
      <c r="P59" s="154">
        <v>96.665899999999993</v>
      </c>
      <c r="Q59" s="22">
        <v>95.313800000000001</v>
      </c>
      <c r="R59" s="22">
        <v>95.462500000000006</v>
      </c>
      <c r="S59" s="22">
        <v>95.102599999999995</v>
      </c>
      <c r="T59" s="22">
        <v>101.0112</v>
      </c>
      <c r="U59" s="22">
        <v>100.099</v>
      </c>
      <c r="V59" s="22">
        <v>97.400499999999994</v>
      </c>
      <c r="W59" s="22">
        <v>97.325900000000004</v>
      </c>
      <c r="X59" s="22">
        <v>96.354399999999998</v>
      </c>
      <c r="Y59" s="22">
        <v>96.280299999999997</v>
      </c>
      <c r="Z59" s="22">
        <v>99.517399999999995</v>
      </c>
      <c r="AA59" s="22">
        <v>98.227599999999995</v>
      </c>
      <c r="AB59" s="22">
        <v>96.937299999999993</v>
      </c>
      <c r="AC59" s="22">
        <v>96.324700000000007</v>
      </c>
      <c r="AD59" s="22">
        <v>98.079499999999996</v>
      </c>
      <c r="AE59" s="22">
        <v>97.947400000000002</v>
      </c>
      <c r="AF59" s="22">
        <v>99.122</v>
      </c>
      <c r="AG59" s="150">
        <v>100.5003</v>
      </c>
      <c r="AH59" s="157"/>
      <c r="AI59" s="198"/>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row>
    <row r="60" spans="1:90" s="100" customFormat="1" ht="11.1" customHeight="1" x14ac:dyDescent="0.2">
      <c r="A60" s="95" t="s">
        <v>2196</v>
      </c>
      <c r="B60" s="99"/>
      <c r="C60" t="s">
        <v>5509</v>
      </c>
      <c r="D60" s="46" t="s">
        <v>245</v>
      </c>
      <c r="E60" s="47"/>
      <c r="F60" s="34"/>
      <c r="G60" s="34"/>
      <c r="H60" s="34"/>
      <c r="I60" s="34"/>
      <c r="J60" s="49" t="str">
        <f>IF(LEFT($J$1,1)="1",VLOOKUP($A60,PPI_IPI_PGA_PGAI!$A:$I,2,FALSE),IF(LEFT($J$1,1)="2",VLOOKUP($A60,PPI_IPI_PGA_PGAI!$A:$I,3,FALSE),IF(LEFT($J$1,1)="3",VLOOKUP($A60,PPI_IPI_PGA_PGAI!$A:$I,4,FALSE),VLOOKUP($A60,PPI_IPI_PGA_PGAI!$A:$I,5,FALSE))))</f>
        <v>Frischmilchprodukte</v>
      </c>
      <c r="K60" s="49"/>
      <c r="L60" s="49"/>
      <c r="M60" s="49"/>
      <c r="N60" s="49"/>
      <c r="O60" s="130">
        <v>0.66449999999999998</v>
      </c>
      <c r="P60" s="154">
        <v>101.4237</v>
      </c>
      <c r="Q60" s="22">
        <v>99.928100000000001</v>
      </c>
      <c r="R60" s="22">
        <v>98.263599999999997</v>
      </c>
      <c r="S60" s="22">
        <v>96.107600000000005</v>
      </c>
      <c r="T60" s="22">
        <v>102.70820000000001</v>
      </c>
      <c r="U60" s="22">
        <v>101.886</v>
      </c>
      <c r="V60" s="22">
        <v>98.867199999999997</v>
      </c>
      <c r="W60" s="22">
        <v>99.678600000000003</v>
      </c>
      <c r="X60" s="22">
        <v>98.6952</v>
      </c>
      <c r="Y60" s="22">
        <v>98.137500000000003</v>
      </c>
      <c r="Z60" s="22">
        <v>100.0861</v>
      </c>
      <c r="AA60" s="22">
        <v>98.231800000000007</v>
      </c>
      <c r="AB60" s="22">
        <v>96.380499999999998</v>
      </c>
      <c r="AC60" s="22">
        <v>95.427099999999996</v>
      </c>
      <c r="AD60" s="22">
        <v>97.4375</v>
      </c>
      <c r="AE60" s="22">
        <v>97.4863</v>
      </c>
      <c r="AF60" s="22">
        <v>99.055199999999999</v>
      </c>
      <c r="AG60" s="150">
        <v>100.824</v>
      </c>
      <c r="AH60" s="157"/>
      <c r="AI60" s="198"/>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row>
    <row r="61" spans="1:90" s="100" customFormat="1" ht="11.1" customHeight="1" x14ac:dyDescent="0.2">
      <c r="A61" s="95" t="s">
        <v>4105</v>
      </c>
      <c r="B61" s="99"/>
      <c r="C61" t="s">
        <v>5510</v>
      </c>
      <c r="D61" s="46" t="s">
        <v>5346</v>
      </c>
      <c r="E61" s="47"/>
      <c r="F61" s="34"/>
      <c r="G61" s="34"/>
      <c r="H61" s="34"/>
      <c r="I61" s="49"/>
      <c r="J61" s="34"/>
      <c r="K61" s="49" t="str">
        <f>IF(LEFT($J$1,1)="1",VLOOKUP($A61,PPI_IPI_PGA_PGAI!$A:$I,2,FALSE),IF(LEFT($J$1,1)="2",VLOOKUP($A61,PPI_IPI_PGA_PGAI!$A:$I,3,FALSE),IF(LEFT($J$1,1)="3",VLOOKUP($A61,PPI_IPI_PGA_PGAI!$A:$I,4,FALSE),VLOOKUP($A61,PPI_IPI_PGA_PGAI!$A:$I,5,FALSE))))</f>
        <v>Milch</v>
      </c>
      <c r="L61" s="49"/>
      <c r="M61" s="49"/>
      <c r="N61" s="49"/>
      <c r="O61" s="130">
        <v>0.17199999999999999</v>
      </c>
      <c r="P61" s="153" t="s">
        <v>5719</v>
      </c>
      <c r="Q61" s="153" t="s">
        <v>5719</v>
      </c>
      <c r="R61" s="153" t="s">
        <v>5719</v>
      </c>
      <c r="S61" s="153" t="s">
        <v>5719</v>
      </c>
      <c r="T61" s="153" t="s">
        <v>5719</v>
      </c>
      <c r="U61" s="153" t="s">
        <v>5719</v>
      </c>
      <c r="V61" s="153" t="s">
        <v>5719</v>
      </c>
      <c r="W61" s="153" t="s">
        <v>5719</v>
      </c>
      <c r="X61" s="153" t="s">
        <v>5719</v>
      </c>
      <c r="Y61" s="153" t="s">
        <v>5719</v>
      </c>
      <c r="Z61" s="153" t="s">
        <v>5719</v>
      </c>
      <c r="AA61" s="153" t="s">
        <v>5719</v>
      </c>
      <c r="AB61" s="153" t="s">
        <v>5719</v>
      </c>
      <c r="AC61" s="153" t="s">
        <v>5719</v>
      </c>
      <c r="AD61" s="153" t="s">
        <v>5719</v>
      </c>
      <c r="AE61" s="153" t="s">
        <v>5719</v>
      </c>
      <c r="AF61" s="153" t="s">
        <v>5719</v>
      </c>
      <c r="AG61" s="210">
        <v>101.0004</v>
      </c>
      <c r="AH61" s="157"/>
      <c r="AI61" s="198"/>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row>
    <row r="62" spans="1:90" s="100" customFormat="1" ht="11.1" customHeight="1" x14ac:dyDescent="0.2">
      <c r="A62" s="95" t="s">
        <v>4120</v>
      </c>
      <c r="B62" s="99"/>
      <c r="C62" s="192" t="s">
        <v>5511</v>
      </c>
      <c r="D62" s="46" t="s">
        <v>5347</v>
      </c>
      <c r="E62" s="47"/>
      <c r="F62" s="34"/>
      <c r="G62" s="34"/>
      <c r="H62" s="49"/>
      <c r="I62" s="34"/>
      <c r="J62" s="34"/>
      <c r="K62" s="49" t="str">
        <f>IF(LEFT($J$1,1)="1",VLOOKUP($A62,PPI_IPI_PGA_PGAI!$A:$I,2,FALSE),IF(LEFT($J$1,1)="2",VLOOKUP($A62,PPI_IPI_PGA_PGAI!$A:$I,3,FALSE),IF(LEFT($J$1,1)="3",VLOOKUP($A62,PPI_IPI_PGA_PGAI!$A:$I,4,FALSE),VLOOKUP($A62,PPI_IPI_PGA_PGAI!$A:$I,5,FALSE))))</f>
        <v>Rahm</v>
      </c>
      <c r="L62" s="49"/>
      <c r="M62" s="49"/>
      <c r="N62" s="49"/>
      <c r="O62" s="130">
        <v>0.1956</v>
      </c>
      <c r="P62" s="153" t="s">
        <v>5719</v>
      </c>
      <c r="Q62" s="153" t="s">
        <v>5719</v>
      </c>
      <c r="R62" s="153" t="s">
        <v>5719</v>
      </c>
      <c r="S62" s="153" t="s">
        <v>5719</v>
      </c>
      <c r="T62" s="153" t="s">
        <v>5719</v>
      </c>
      <c r="U62" s="153" t="s">
        <v>5719</v>
      </c>
      <c r="V62" s="153" t="s">
        <v>5719</v>
      </c>
      <c r="W62" s="153" t="s">
        <v>5719</v>
      </c>
      <c r="X62" s="153" t="s">
        <v>5719</v>
      </c>
      <c r="Y62" s="153" t="s">
        <v>5719</v>
      </c>
      <c r="Z62" s="153" t="s">
        <v>5719</v>
      </c>
      <c r="AA62" s="153" t="s">
        <v>5719</v>
      </c>
      <c r="AB62" s="153" t="s">
        <v>5719</v>
      </c>
      <c r="AC62" s="153" t="s">
        <v>5719</v>
      </c>
      <c r="AD62" s="153" t="s">
        <v>5719</v>
      </c>
      <c r="AE62" s="153" t="s">
        <v>5719</v>
      </c>
      <c r="AF62" s="153" t="s">
        <v>5719</v>
      </c>
      <c r="AG62" s="210">
        <v>100.8673</v>
      </c>
      <c r="AH62" s="157"/>
      <c r="AI62" s="198"/>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row>
    <row r="63" spans="1:90" s="100" customFormat="1" ht="11.1" customHeight="1" x14ac:dyDescent="0.2">
      <c r="A63" s="95" t="s">
        <v>4125</v>
      </c>
      <c r="B63" s="99"/>
      <c r="C63" s="192" t="s">
        <v>5512</v>
      </c>
      <c r="D63" s="46" t="s">
        <v>5348</v>
      </c>
      <c r="E63" s="47"/>
      <c r="F63" s="34"/>
      <c r="G63" s="34"/>
      <c r="H63" s="49"/>
      <c r="I63" s="34"/>
      <c r="J63" s="34"/>
      <c r="K63" s="49" t="str">
        <f>IF(LEFT($J$1,1)="1",VLOOKUP($A63,PPI_IPI_PGA_PGAI!$A:$I,2,FALSE),IF(LEFT($J$1,1)="2",VLOOKUP($A63,PPI_IPI_PGA_PGAI!$A:$I,3,FALSE),IF(LEFT($J$1,1)="3",VLOOKUP($A63,PPI_IPI_PGA_PGAI!$A:$I,4,FALSE),VLOOKUP($A63,PPI_IPI_PGA_PGAI!$A:$I,5,FALSE))))</f>
        <v>Joghurt (exkl. Quark)</v>
      </c>
      <c r="L63" s="49"/>
      <c r="M63" s="49"/>
      <c r="N63" s="49"/>
      <c r="O63" s="130">
        <v>0.13</v>
      </c>
      <c r="P63" s="153" t="s">
        <v>5719</v>
      </c>
      <c r="Q63" s="153" t="s">
        <v>5719</v>
      </c>
      <c r="R63" s="153" t="s">
        <v>5719</v>
      </c>
      <c r="S63" s="153" t="s">
        <v>5719</v>
      </c>
      <c r="T63" s="153" t="s">
        <v>5719</v>
      </c>
      <c r="U63" s="153" t="s">
        <v>5719</v>
      </c>
      <c r="V63" s="153" t="s">
        <v>5719</v>
      </c>
      <c r="W63" s="153" t="s">
        <v>5719</v>
      </c>
      <c r="X63" s="153" t="s">
        <v>5719</v>
      </c>
      <c r="Y63" s="153" t="s">
        <v>5719</v>
      </c>
      <c r="Z63" s="153" t="s">
        <v>5719</v>
      </c>
      <c r="AA63" s="153" t="s">
        <v>5719</v>
      </c>
      <c r="AB63" s="153" t="s">
        <v>5719</v>
      </c>
      <c r="AC63" s="153" t="s">
        <v>5719</v>
      </c>
      <c r="AD63" s="153" t="s">
        <v>5719</v>
      </c>
      <c r="AE63" s="153" t="s">
        <v>5719</v>
      </c>
      <c r="AF63" s="153" t="s">
        <v>5719</v>
      </c>
      <c r="AG63" s="210">
        <v>100.1635</v>
      </c>
      <c r="AH63" s="157"/>
      <c r="AI63" s="198"/>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row>
    <row r="64" spans="1:90" s="100" customFormat="1" ht="11.1" customHeight="1" x14ac:dyDescent="0.2">
      <c r="A64" s="95" t="s">
        <v>4143</v>
      </c>
      <c r="B64" s="99"/>
      <c r="C64" s="192" t="s">
        <v>5513</v>
      </c>
      <c r="D64" s="46" t="s">
        <v>5349</v>
      </c>
      <c r="E64" s="47"/>
      <c r="F64" s="34"/>
      <c r="G64" s="34"/>
      <c r="H64" s="49"/>
      <c r="I64" s="34"/>
      <c r="J64" s="34"/>
      <c r="K64" s="49" t="str">
        <f>IF(LEFT($J$1,1)="1",VLOOKUP($A64,PPI_IPI_PGA_PGAI!$A:$I,2,FALSE),IF(LEFT($J$1,1)="2",VLOOKUP($A64,PPI_IPI_PGA_PGAI!$A:$I,3,FALSE),IF(LEFT($J$1,1)="3",VLOOKUP($A64,PPI_IPI_PGA_PGAI!$A:$I,4,FALSE),VLOOKUP($A64,PPI_IPI_PGA_PGAI!$A:$I,5,FALSE))))</f>
        <v>Butter</v>
      </c>
      <c r="L64" s="49"/>
      <c r="M64" s="49"/>
      <c r="N64" s="49"/>
      <c r="O64" s="130">
        <v>0.16689999999999999</v>
      </c>
      <c r="P64" s="153" t="s">
        <v>5719</v>
      </c>
      <c r="Q64" s="153" t="s">
        <v>5719</v>
      </c>
      <c r="R64" s="153" t="s">
        <v>5719</v>
      </c>
      <c r="S64" s="153" t="s">
        <v>5719</v>
      </c>
      <c r="T64" s="153" t="s">
        <v>5719</v>
      </c>
      <c r="U64" s="153" t="s">
        <v>5719</v>
      </c>
      <c r="V64" s="153" t="s">
        <v>5719</v>
      </c>
      <c r="W64" s="153" t="s">
        <v>5719</v>
      </c>
      <c r="X64" s="153" t="s">
        <v>5719</v>
      </c>
      <c r="Y64" s="153" t="s">
        <v>5719</v>
      </c>
      <c r="Z64" s="153" t="s">
        <v>5719</v>
      </c>
      <c r="AA64" s="153" t="s">
        <v>5719</v>
      </c>
      <c r="AB64" s="153" t="s">
        <v>5719</v>
      </c>
      <c r="AC64" s="153" t="s">
        <v>5719</v>
      </c>
      <c r="AD64" s="153" t="s">
        <v>5719</v>
      </c>
      <c r="AE64" s="153" t="s">
        <v>5719</v>
      </c>
      <c r="AF64" s="153" t="s">
        <v>5719</v>
      </c>
      <c r="AG64" s="210">
        <v>101.10590000000001</v>
      </c>
      <c r="AH64" s="157"/>
      <c r="AI64" s="198"/>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row>
    <row r="65" spans="1:90" s="100" customFormat="1" ht="11.1" customHeight="1" x14ac:dyDescent="0.2">
      <c r="A65" s="95" t="s">
        <v>2197</v>
      </c>
      <c r="B65" s="99"/>
      <c r="C65" t="s">
        <v>5514</v>
      </c>
      <c r="D65" s="46" t="s">
        <v>246</v>
      </c>
      <c r="E65" s="47"/>
      <c r="F65" s="34"/>
      <c r="G65" s="34"/>
      <c r="H65" s="34"/>
      <c r="I65" s="49"/>
      <c r="J65" s="34" t="str">
        <f>IF(LEFT($J$1,1)="1",VLOOKUP($A65,PPI_IPI_PGA_PGAI!$A:$I,2,FALSE),IF(LEFT($J$1,1)="2",VLOOKUP($A65,PPI_IPI_PGA_PGAI!$A:$I,3,FALSE),IF(LEFT($J$1,1)="3",VLOOKUP($A65,PPI_IPI_PGA_PGAI!$A:$I,4,FALSE),VLOOKUP($A65,PPI_IPI_PGA_PGAI!$A:$I,5,FALSE))))</f>
        <v>Käse</v>
      </c>
      <c r="K65" s="49"/>
      <c r="L65" s="49"/>
      <c r="M65" s="49"/>
      <c r="N65" s="49"/>
      <c r="O65" s="130">
        <v>0.68940000000000001</v>
      </c>
      <c r="P65" s="154">
        <v>92.535399999999996</v>
      </c>
      <c r="Q65" s="22">
        <v>91.171899999999994</v>
      </c>
      <c r="R65" s="22">
        <v>93.093000000000004</v>
      </c>
      <c r="S65" s="22">
        <v>94.777500000000003</v>
      </c>
      <c r="T65" s="22">
        <v>100.4034</v>
      </c>
      <c r="U65" s="22">
        <v>98.657700000000006</v>
      </c>
      <c r="V65" s="22">
        <v>95.986800000000002</v>
      </c>
      <c r="W65" s="22">
        <v>94.961699999999993</v>
      </c>
      <c r="X65" s="22">
        <v>93.793899999999994</v>
      </c>
      <c r="Y65" s="22">
        <v>94.264300000000006</v>
      </c>
      <c r="Z65" s="22">
        <v>98.914599999999993</v>
      </c>
      <c r="AA65" s="22">
        <v>98.224000000000004</v>
      </c>
      <c r="AB65" s="22">
        <v>97.287599999999998</v>
      </c>
      <c r="AC65" s="22">
        <v>96.920699999999997</v>
      </c>
      <c r="AD65" s="22">
        <v>98.535399999999996</v>
      </c>
      <c r="AE65" s="22">
        <v>98.209800000000001</v>
      </c>
      <c r="AF65" s="22">
        <v>99.158000000000001</v>
      </c>
      <c r="AG65" s="150">
        <v>100.4747</v>
      </c>
      <c r="AH65" s="157"/>
      <c r="AI65" s="198"/>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row>
    <row r="66" spans="1:90" s="100" customFormat="1" ht="11.1" customHeight="1" x14ac:dyDescent="0.2">
      <c r="A66" s="95" t="s">
        <v>2198</v>
      </c>
      <c r="B66" s="99"/>
      <c r="C66" t="s">
        <v>5515</v>
      </c>
      <c r="D66" s="46" t="s">
        <v>504</v>
      </c>
      <c r="E66" s="47"/>
      <c r="F66" s="34"/>
      <c r="G66" s="34"/>
      <c r="H66" s="34"/>
      <c r="I66" s="49"/>
      <c r="J66" s="34"/>
      <c r="K66" s="49" t="str">
        <f>IF(LEFT($J$1,1)="1",VLOOKUP($A66,PPI_IPI_PGA_PGAI!$A:$I,2,FALSE),IF(LEFT($J$1,1)="2",VLOOKUP($A66,PPI_IPI_PGA_PGAI!$A:$I,3,FALSE),IF(LEFT($J$1,1)="3",VLOOKUP($A66,PPI_IPI_PGA_PGAI!$A:$I,4,FALSE),VLOOKUP($A66,PPI_IPI_PGA_PGAI!$A:$I,5,FALSE))))</f>
        <v>Hartkäse</v>
      </c>
      <c r="L66" s="49"/>
      <c r="M66" s="49"/>
      <c r="N66" s="49"/>
      <c r="O66" s="130">
        <v>0.2331</v>
      </c>
      <c r="P66" s="156" t="s">
        <v>5719</v>
      </c>
      <c r="Q66" s="153" t="s">
        <v>5719</v>
      </c>
      <c r="R66" s="153" t="s">
        <v>5719</v>
      </c>
      <c r="S66" s="153" t="s">
        <v>5719</v>
      </c>
      <c r="T66" s="153" t="s">
        <v>5719</v>
      </c>
      <c r="U66" s="153" t="s">
        <v>5719</v>
      </c>
      <c r="V66" s="153" t="s">
        <v>5719</v>
      </c>
      <c r="W66" s="153" t="s">
        <v>5719</v>
      </c>
      <c r="X66" s="153" t="s">
        <v>5719</v>
      </c>
      <c r="Y66" s="153" t="s">
        <v>5719</v>
      </c>
      <c r="Z66" s="153" t="s">
        <v>5719</v>
      </c>
      <c r="AA66" s="22">
        <v>96.732799999999997</v>
      </c>
      <c r="AB66" s="22">
        <v>96.461500000000001</v>
      </c>
      <c r="AC66" s="22">
        <v>96.886600000000001</v>
      </c>
      <c r="AD66" s="22">
        <v>98.269400000000005</v>
      </c>
      <c r="AE66" s="22">
        <v>97.359300000000005</v>
      </c>
      <c r="AF66" s="22">
        <v>98.465100000000007</v>
      </c>
      <c r="AG66" s="150">
        <v>100.6836</v>
      </c>
      <c r="AH66" s="157"/>
      <c r="AI66" s="198"/>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row>
    <row r="67" spans="1:90" s="100" customFormat="1" ht="11.1" customHeight="1" x14ac:dyDescent="0.2">
      <c r="A67" s="95" t="s">
        <v>2199</v>
      </c>
      <c r="B67" s="99"/>
      <c r="C67" s="192" t="s">
        <v>5516</v>
      </c>
      <c r="D67" s="46" t="s">
        <v>505</v>
      </c>
      <c r="E67" s="47"/>
      <c r="F67" s="34"/>
      <c r="G67" s="34"/>
      <c r="H67" s="34"/>
      <c r="I67" s="34"/>
      <c r="J67" s="49"/>
      <c r="K67" s="49" t="str">
        <f>IF(LEFT($J$1,1)="1",VLOOKUP($A67,PPI_IPI_PGA_PGAI!$A:$I,2,FALSE),IF(LEFT($J$1,1)="2",VLOOKUP($A67,PPI_IPI_PGA_PGAI!$A:$I,3,FALSE),IF(LEFT($J$1,1)="3",VLOOKUP($A67,PPI_IPI_PGA_PGAI!$A:$I,4,FALSE),VLOOKUP($A67,PPI_IPI_PGA_PGAI!$A:$I,5,FALSE))))</f>
        <v>Halbhartkäse</v>
      </c>
      <c r="L67" s="49"/>
      <c r="M67" s="49"/>
      <c r="N67" s="49"/>
      <c r="O67" s="130">
        <v>0.24279999999999999</v>
      </c>
      <c r="P67" s="156" t="s">
        <v>5719</v>
      </c>
      <c r="Q67" s="153" t="s">
        <v>5719</v>
      </c>
      <c r="R67" s="153" t="s">
        <v>5719</v>
      </c>
      <c r="S67" s="153" t="s">
        <v>5719</v>
      </c>
      <c r="T67" s="153" t="s">
        <v>5719</v>
      </c>
      <c r="U67" s="153" t="s">
        <v>5719</v>
      </c>
      <c r="V67" s="153" t="s">
        <v>5719</v>
      </c>
      <c r="W67" s="153" t="s">
        <v>5719</v>
      </c>
      <c r="X67" s="153" t="s">
        <v>5719</v>
      </c>
      <c r="Y67" s="153" t="s">
        <v>5719</v>
      </c>
      <c r="Z67" s="153" t="s">
        <v>5719</v>
      </c>
      <c r="AA67" s="22">
        <v>98.019099999999995</v>
      </c>
      <c r="AB67" s="22">
        <v>97.751300000000001</v>
      </c>
      <c r="AC67" s="22">
        <v>97.117000000000004</v>
      </c>
      <c r="AD67" s="22">
        <v>98.322999999999993</v>
      </c>
      <c r="AE67" s="22">
        <v>98.001900000000006</v>
      </c>
      <c r="AF67" s="22">
        <v>98.328699999999998</v>
      </c>
      <c r="AG67" s="150">
        <v>100.5963</v>
      </c>
      <c r="AH67" s="157"/>
      <c r="AI67" s="198"/>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row>
    <row r="68" spans="1:90" s="100" customFormat="1" ht="11.1" customHeight="1" x14ac:dyDescent="0.2">
      <c r="A68" s="95" t="s">
        <v>2200</v>
      </c>
      <c r="B68" s="99"/>
      <c r="C68" s="192" t="s">
        <v>5517</v>
      </c>
      <c r="D68" s="46" t="s">
        <v>5350</v>
      </c>
      <c r="E68" s="47"/>
      <c r="F68" s="34"/>
      <c r="G68" s="34"/>
      <c r="H68" s="34"/>
      <c r="I68" s="49"/>
      <c r="J68" s="34"/>
      <c r="K68" s="49" t="str">
        <f>IF(LEFT($J$1,1)="1",VLOOKUP($A68,PPI_IPI_PGA_PGAI!$A:$I,2,FALSE),IF(LEFT($J$1,1)="2",VLOOKUP($A68,PPI_IPI_PGA_PGAI!$A:$I,3,FALSE),IF(LEFT($J$1,1)="3",VLOOKUP($A68,PPI_IPI_PGA_PGAI!$A:$I,4,FALSE),VLOOKUP($A68,PPI_IPI_PGA_PGAI!$A:$I,5,FALSE))))</f>
        <v>Weichkäse</v>
      </c>
      <c r="L68" s="49"/>
      <c r="M68" s="49"/>
      <c r="N68" s="49"/>
      <c r="O68" s="130">
        <v>2.7099999999999999E-2</v>
      </c>
      <c r="P68" s="153" t="s">
        <v>5719</v>
      </c>
      <c r="Q68" s="153" t="s">
        <v>5719</v>
      </c>
      <c r="R68" s="153" t="s">
        <v>5719</v>
      </c>
      <c r="S68" s="153" t="s">
        <v>5719</v>
      </c>
      <c r="T68" s="153" t="s">
        <v>5719</v>
      </c>
      <c r="U68" s="153" t="s">
        <v>5719</v>
      </c>
      <c r="V68" s="153" t="s">
        <v>5719</v>
      </c>
      <c r="W68" s="153" t="s">
        <v>5719</v>
      </c>
      <c r="X68" s="153" t="s">
        <v>5719</v>
      </c>
      <c r="Y68" s="153" t="s">
        <v>5719</v>
      </c>
      <c r="Z68" s="153" t="s">
        <v>5719</v>
      </c>
      <c r="AA68" s="153" t="s">
        <v>5719</v>
      </c>
      <c r="AB68" s="153" t="s">
        <v>5719</v>
      </c>
      <c r="AC68" s="153" t="s">
        <v>5719</v>
      </c>
      <c r="AD68" s="153" t="s">
        <v>5719</v>
      </c>
      <c r="AE68" s="153" t="s">
        <v>5719</v>
      </c>
      <c r="AF68" s="153" t="s">
        <v>5719</v>
      </c>
      <c r="AG68" s="210">
        <v>100.42149999999999</v>
      </c>
      <c r="AH68" s="157"/>
      <c r="AI68" s="198"/>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row>
    <row r="69" spans="1:90" s="100" customFormat="1" ht="11.1" customHeight="1" x14ac:dyDescent="0.2">
      <c r="A69" s="95" t="s">
        <v>2201</v>
      </c>
      <c r="B69" s="99"/>
      <c r="C69" s="192" t="s">
        <v>5518</v>
      </c>
      <c r="D69" s="46" t="s">
        <v>5351</v>
      </c>
      <c r="E69" s="47"/>
      <c r="F69" s="34"/>
      <c r="G69" s="34"/>
      <c r="H69" s="34"/>
      <c r="I69" s="34"/>
      <c r="J69" s="103"/>
      <c r="K69" s="49" t="str">
        <f>IF(LEFT($J$1,1)="1",VLOOKUP($A69,PPI_IPI_PGA_PGAI!$A:$I,2,FALSE),IF(LEFT($J$1,1)="2",VLOOKUP($A69,PPI_IPI_PGA_PGAI!$A:$I,3,FALSE),IF(LEFT($J$1,1)="3",VLOOKUP($A69,PPI_IPI_PGA_PGAI!$A:$I,4,FALSE),VLOOKUP($A69,PPI_IPI_PGA_PGAI!$A:$I,5,FALSE))))</f>
        <v>Frischkäse</v>
      </c>
      <c r="L69" s="49"/>
      <c r="M69" s="49"/>
      <c r="N69" s="49"/>
      <c r="O69" s="130">
        <v>0.108</v>
      </c>
      <c r="P69" s="153" t="s">
        <v>5719</v>
      </c>
      <c r="Q69" s="153" t="s">
        <v>5719</v>
      </c>
      <c r="R69" s="153" t="s">
        <v>5719</v>
      </c>
      <c r="S69" s="153" t="s">
        <v>5719</v>
      </c>
      <c r="T69" s="153" t="s">
        <v>5719</v>
      </c>
      <c r="U69" s="153" t="s">
        <v>5719</v>
      </c>
      <c r="V69" s="153" t="s">
        <v>5719</v>
      </c>
      <c r="W69" s="153" t="s">
        <v>5719</v>
      </c>
      <c r="X69" s="153" t="s">
        <v>5719</v>
      </c>
      <c r="Y69" s="153" t="s">
        <v>5719</v>
      </c>
      <c r="Z69" s="153" t="s">
        <v>5719</v>
      </c>
      <c r="AA69" s="153" t="s">
        <v>5719</v>
      </c>
      <c r="AB69" s="153" t="s">
        <v>5719</v>
      </c>
      <c r="AC69" s="153" t="s">
        <v>5719</v>
      </c>
      <c r="AD69" s="153" t="s">
        <v>5719</v>
      </c>
      <c r="AE69" s="153" t="s">
        <v>5719</v>
      </c>
      <c r="AF69" s="153" t="s">
        <v>5719</v>
      </c>
      <c r="AG69" s="210">
        <v>99.837800000000001</v>
      </c>
      <c r="AH69" s="157"/>
      <c r="AI69" s="198"/>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row>
    <row r="70" spans="1:90" s="100" customFormat="1" ht="11.1" customHeight="1" x14ac:dyDescent="0.2">
      <c r="A70" s="95" t="s">
        <v>2203</v>
      </c>
      <c r="B70" s="99"/>
      <c r="C70" t="s">
        <v>5519</v>
      </c>
      <c r="D70" s="46" t="s">
        <v>247</v>
      </c>
      <c r="E70" s="47"/>
      <c r="F70" s="34"/>
      <c r="G70" s="34"/>
      <c r="H70" s="34"/>
      <c r="I70" s="49" t="str">
        <f>IF(LEFT($J$1,1)="1",VLOOKUP($A70,PPI_IPI_PGA_PGAI!$A:$I,2,FALSE),IF(LEFT($J$1,1)="2",VLOOKUP($A70,PPI_IPI_PGA_PGAI!$A:$I,3,FALSE),IF(LEFT($J$1,1)="3",VLOOKUP($A70,PPI_IPI_PGA_PGAI!$A:$I,4,FALSE),VLOOKUP($A70,PPI_IPI_PGA_PGAI!$A:$I,5,FALSE))))</f>
        <v>Speiseeis</v>
      </c>
      <c r="J70" s="34"/>
      <c r="K70" s="49"/>
      <c r="L70" s="49"/>
      <c r="M70" s="49"/>
      <c r="N70" s="49"/>
      <c r="O70" s="130">
        <v>9.7799999999999998E-2</v>
      </c>
      <c r="P70" s="154">
        <v>97.004999999999995</v>
      </c>
      <c r="Q70" s="22">
        <v>97.227500000000006</v>
      </c>
      <c r="R70" s="22">
        <v>99.172700000000006</v>
      </c>
      <c r="S70" s="22">
        <v>100.652</v>
      </c>
      <c r="T70" s="22">
        <v>105.04600000000001</v>
      </c>
      <c r="U70" s="22">
        <v>106.6713</v>
      </c>
      <c r="V70" s="22">
        <v>106.21169999999999</v>
      </c>
      <c r="W70" s="22">
        <v>104.7076</v>
      </c>
      <c r="X70" s="22">
        <v>104.4267</v>
      </c>
      <c r="Y70" s="22">
        <v>104.48520000000001</v>
      </c>
      <c r="Z70" s="22">
        <v>104.7765</v>
      </c>
      <c r="AA70" s="22">
        <v>104.7052</v>
      </c>
      <c r="AB70" s="22">
        <v>101.2467</v>
      </c>
      <c r="AC70" s="22">
        <v>100.0343</v>
      </c>
      <c r="AD70" s="22">
        <v>100.47969999999999</v>
      </c>
      <c r="AE70" s="22">
        <v>100.3866</v>
      </c>
      <c r="AF70" s="22">
        <v>99.278199999999998</v>
      </c>
      <c r="AG70" s="150">
        <v>95.498000000000005</v>
      </c>
      <c r="AH70" s="157"/>
      <c r="AI70" s="198"/>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row>
    <row r="71" spans="1:90" s="100" customFormat="1" ht="11.1" customHeight="1" x14ac:dyDescent="0.2">
      <c r="A71" s="95" t="s">
        <v>2204</v>
      </c>
      <c r="B71" s="99"/>
      <c r="C71" s="192" t="s">
        <v>5520</v>
      </c>
      <c r="D71" s="46" t="s">
        <v>248</v>
      </c>
      <c r="E71" s="47"/>
      <c r="F71" s="34"/>
      <c r="G71" s="34"/>
      <c r="H71" s="34" t="str">
        <f>IF(LEFT($J$1,1)="1",VLOOKUP($A71,PPI_IPI_PGA_PGAI!$A:$I,2,FALSE),IF(LEFT($J$1,1)="2",VLOOKUP($A71,PPI_IPI_PGA_PGAI!$A:$I,3,FALSE),IF(LEFT($J$1,1)="3",VLOOKUP($A71,PPI_IPI_PGA_PGAI!$A:$I,4,FALSE),VLOOKUP($A71,PPI_IPI_PGA_PGAI!$A:$I,5,FALSE))))</f>
        <v>Müllereiprodukte und Stärkeerzeugnisse</v>
      </c>
      <c r="I71" s="49"/>
      <c r="J71" s="34"/>
      <c r="K71" s="49"/>
      <c r="L71" s="49"/>
      <c r="M71" s="49"/>
      <c r="N71" s="49"/>
      <c r="O71" s="130">
        <v>0.13600000000000001</v>
      </c>
      <c r="P71" s="154">
        <v>106.3768</v>
      </c>
      <c r="Q71" s="22">
        <v>105.33240000000001</v>
      </c>
      <c r="R71" s="22">
        <v>103.3745</v>
      </c>
      <c r="S71" s="22">
        <v>103.4854</v>
      </c>
      <c r="T71" s="22">
        <v>112.5827</v>
      </c>
      <c r="U71" s="22">
        <v>111.74769999999999</v>
      </c>
      <c r="V71" s="22">
        <v>105.5025</v>
      </c>
      <c r="W71" s="22">
        <v>105.0288</v>
      </c>
      <c r="X71" s="22">
        <v>104.6618</v>
      </c>
      <c r="Y71" s="22">
        <v>104.2325</v>
      </c>
      <c r="Z71" s="22">
        <v>104.4115</v>
      </c>
      <c r="AA71" s="22">
        <v>102.1781</v>
      </c>
      <c r="AB71" s="22">
        <v>100.4969</v>
      </c>
      <c r="AC71" s="22">
        <v>99.771699999999996</v>
      </c>
      <c r="AD71" s="22">
        <v>101.8771</v>
      </c>
      <c r="AE71" s="22">
        <v>101.6431</v>
      </c>
      <c r="AF71" s="22">
        <v>100.1408</v>
      </c>
      <c r="AG71" s="150">
        <v>101.3548</v>
      </c>
      <c r="AH71" s="157"/>
      <c r="AI71" s="198"/>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row>
    <row r="72" spans="1:90" s="100" customFormat="1" ht="11.1" customHeight="1" x14ac:dyDescent="0.2">
      <c r="A72" s="95" t="s">
        <v>2206</v>
      </c>
      <c r="B72" s="99"/>
      <c r="C72" s="192" t="s">
        <v>5521</v>
      </c>
      <c r="D72" s="46" t="s">
        <v>5352</v>
      </c>
      <c r="E72" s="47"/>
      <c r="F72" s="34"/>
      <c r="G72" s="34"/>
      <c r="H72" s="34"/>
      <c r="I72" s="49" t="str">
        <f>IF(LEFT($J$1,1)="1",VLOOKUP($A72,PPI_IPI_PGA_PGAI!$A:$I,2,FALSE),IF(LEFT($J$1,1)="2",VLOOKUP($A72,PPI_IPI_PGA_PGAI!$A:$I,3,FALSE),IF(LEFT($J$1,1)="3",VLOOKUP($A72,PPI_IPI_PGA_PGAI!$A:$I,4,FALSE),VLOOKUP($A72,PPI_IPI_PGA_PGAI!$A:$I,5,FALSE))))</f>
        <v>Mehle</v>
      </c>
      <c r="J72" s="34"/>
      <c r="K72" s="49"/>
      <c r="L72" s="49"/>
      <c r="M72" s="49"/>
      <c r="N72" s="49"/>
      <c r="O72" s="130">
        <v>5.7200000000000001E-2</v>
      </c>
      <c r="P72" s="153" t="s">
        <v>5719</v>
      </c>
      <c r="Q72" s="153" t="s">
        <v>5719</v>
      </c>
      <c r="R72" s="153" t="s">
        <v>5719</v>
      </c>
      <c r="S72" s="153" t="s">
        <v>5719</v>
      </c>
      <c r="T72" s="153" t="s">
        <v>5719</v>
      </c>
      <c r="U72" s="153" t="s">
        <v>5719</v>
      </c>
      <c r="V72" s="153" t="s">
        <v>5719</v>
      </c>
      <c r="W72" s="153" t="s">
        <v>5719</v>
      </c>
      <c r="X72" s="153" t="s">
        <v>5719</v>
      </c>
      <c r="Y72" s="153" t="s">
        <v>5719</v>
      </c>
      <c r="Z72" s="153" t="s">
        <v>5719</v>
      </c>
      <c r="AA72" s="153" t="s">
        <v>5719</v>
      </c>
      <c r="AB72" s="153" t="s">
        <v>5719</v>
      </c>
      <c r="AC72" s="153" t="s">
        <v>5719</v>
      </c>
      <c r="AD72" s="153" t="s">
        <v>5719</v>
      </c>
      <c r="AE72" s="153" t="s">
        <v>5719</v>
      </c>
      <c r="AF72" s="153" t="s">
        <v>5719</v>
      </c>
      <c r="AG72" s="210">
        <v>101.0712</v>
      </c>
      <c r="AH72" s="157"/>
      <c r="AI72" s="198"/>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row>
    <row r="73" spans="1:90" s="100" customFormat="1" ht="11.1" customHeight="1" x14ac:dyDescent="0.2">
      <c r="A73" s="95" t="s">
        <v>2209</v>
      </c>
      <c r="B73" s="99"/>
      <c r="C73" s="192" t="s">
        <v>5522</v>
      </c>
      <c r="D73" s="46" t="s">
        <v>249</v>
      </c>
      <c r="E73" s="47"/>
      <c r="F73" s="34"/>
      <c r="G73" s="34"/>
      <c r="H73" s="49" t="str">
        <f>IF(LEFT($J$1,1)="1",VLOOKUP($A73,PPI_IPI_PGA_PGAI!$A:$I,2,FALSE),IF(LEFT($J$1,1)="2",VLOOKUP($A73,PPI_IPI_PGA_PGAI!$A:$I,3,FALSE),IF(LEFT($J$1,1)="3",VLOOKUP($A73,PPI_IPI_PGA_PGAI!$A:$I,4,FALSE),VLOOKUP($A73,PPI_IPI_PGA_PGAI!$A:$I,5,FALSE))))</f>
        <v>Back- und Teigwaren</v>
      </c>
      <c r="I73" s="34"/>
      <c r="J73" s="34"/>
      <c r="K73" s="49"/>
      <c r="L73" s="49"/>
      <c r="M73" s="49"/>
      <c r="N73" s="49"/>
      <c r="O73" s="130">
        <v>1.2719</v>
      </c>
      <c r="P73" s="154">
        <v>91.539000000000001</v>
      </c>
      <c r="Q73" s="22">
        <v>92.142899999999997</v>
      </c>
      <c r="R73" s="22">
        <v>92.316999999999993</v>
      </c>
      <c r="S73" s="22">
        <v>91.766800000000003</v>
      </c>
      <c r="T73" s="22">
        <v>97.432400000000001</v>
      </c>
      <c r="U73" s="22">
        <v>97.740399999999994</v>
      </c>
      <c r="V73" s="22">
        <v>95.7607</v>
      </c>
      <c r="W73" s="22">
        <v>96.108400000000003</v>
      </c>
      <c r="X73" s="22">
        <v>96.930400000000006</v>
      </c>
      <c r="Y73" s="22">
        <v>97.564400000000006</v>
      </c>
      <c r="Z73" s="22">
        <v>97.3399</v>
      </c>
      <c r="AA73" s="22">
        <v>98.6417</v>
      </c>
      <c r="AB73" s="22">
        <v>99.495199999999997</v>
      </c>
      <c r="AC73" s="22">
        <v>99.641199999999998</v>
      </c>
      <c r="AD73" s="22">
        <v>99.672499999999999</v>
      </c>
      <c r="AE73" s="22">
        <v>99.471999999999994</v>
      </c>
      <c r="AF73" s="22">
        <v>99.825599999999994</v>
      </c>
      <c r="AG73" s="150">
        <v>100.1506</v>
      </c>
      <c r="AH73" s="157"/>
      <c r="AI73" s="198"/>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row>
    <row r="74" spans="1:90" s="98" customFormat="1" ht="11.1" customHeight="1" x14ac:dyDescent="0.2">
      <c r="A74" s="95" t="s">
        <v>4216</v>
      </c>
      <c r="B74" s="97"/>
      <c r="C74" s="192" t="s">
        <v>5523</v>
      </c>
      <c r="D74" s="46" t="s">
        <v>5353</v>
      </c>
      <c r="E74" s="47"/>
      <c r="F74" s="34"/>
      <c r="G74" s="49"/>
      <c r="H74" s="34"/>
      <c r="I74" s="34" t="str">
        <f>IF(LEFT($J$1,1)="1",VLOOKUP($A74,PPI_IPI_PGA_PGAI!$A:$I,2,FALSE),IF(LEFT($J$1,1)="2",VLOOKUP($A74,PPI_IPI_PGA_PGAI!$A:$I,3,FALSE),IF(LEFT($J$1,1)="3",VLOOKUP($A74,PPI_IPI_PGA_PGAI!$A:$I,4,FALSE),VLOOKUP($A74,PPI_IPI_PGA_PGAI!$A:$I,5,FALSE))))</f>
        <v>Brot</v>
      </c>
      <c r="J74" s="34"/>
      <c r="K74" s="49"/>
      <c r="L74" s="49"/>
      <c r="M74" s="49"/>
      <c r="N74" s="49"/>
      <c r="O74" s="130">
        <v>0.66159999999999997</v>
      </c>
      <c r="P74" s="153" t="s">
        <v>5719</v>
      </c>
      <c r="Q74" s="153" t="s">
        <v>5719</v>
      </c>
      <c r="R74" s="153" t="s">
        <v>5719</v>
      </c>
      <c r="S74" s="153" t="s">
        <v>5719</v>
      </c>
      <c r="T74" s="153" t="s">
        <v>5719</v>
      </c>
      <c r="U74" s="153" t="s">
        <v>5719</v>
      </c>
      <c r="V74" s="153" t="s">
        <v>5719</v>
      </c>
      <c r="W74" s="153" t="s">
        <v>5719</v>
      </c>
      <c r="X74" s="153" t="s">
        <v>5719</v>
      </c>
      <c r="Y74" s="153" t="s">
        <v>5719</v>
      </c>
      <c r="Z74" s="153" t="s">
        <v>5719</v>
      </c>
      <c r="AA74" s="153" t="s">
        <v>5719</v>
      </c>
      <c r="AB74" s="153" t="s">
        <v>5719</v>
      </c>
      <c r="AC74" s="153" t="s">
        <v>5719</v>
      </c>
      <c r="AD74" s="153" t="s">
        <v>5719</v>
      </c>
      <c r="AE74" s="153" t="s">
        <v>5719</v>
      </c>
      <c r="AF74" s="153" t="s">
        <v>5719</v>
      </c>
      <c r="AG74" s="210">
        <v>99.398399999999995</v>
      </c>
      <c r="AH74" s="159"/>
      <c r="AI74" s="198"/>
      <c r="AJ74" s="159"/>
      <c r="AK74" s="159"/>
      <c r="AL74" s="159"/>
      <c r="AM74" s="159"/>
      <c r="AN74" s="159"/>
      <c r="AO74" s="159"/>
      <c r="AP74" s="159"/>
      <c r="AQ74" s="159"/>
      <c r="AR74" s="159"/>
      <c r="AS74" s="159"/>
      <c r="AT74" s="159"/>
      <c r="AU74" s="159"/>
      <c r="AV74" s="159"/>
      <c r="AW74" s="159"/>
      <c r="AX74" s="159"/>
      <c r="AY74" s="159"/>
      <c r="AZ74" s="159"/>
      <c r="BA74" s="159"/>
      <c r="BB74" s="159"/>
      <c r="BC74" s="159"/>
      <c r="BD74" s="159"/>
      <c r="BE74" s="159"/>
      <c r="BF74" s="159"/>
      <c r="BG74" s="159"/>
      <c r="BH74" s="159"/>
      <c r="BI74" s="159"/>
      <c r="BJ74" s="159"/>
      <c r="BK74" s="159"/>
      <c r="BL74" s="159"/>
      <c r="BM74" s="159"/>
      <c r="BN74" s="159"/>
      <c r="BO74" s="159"/>
      <c r="BP74" s="159"/>
      <c r="BQ74" s="159"/>
      <c r="BR74" s="159"/>
      <c r="BS74" s="159"/>
      <c r="BT74" s="159"/>
      <c r="BU74" s="159"/>
      <c r="BV74" s="159"/>
      <c r="BW74" s="159"/>
      <c r="BX74" s="159"/>
      <c r="BY74" s="159"/>
      <c r="BZ74" s="159"/>
      <c r="CA74" s="159"/>
      <c r="CB74" s="159"/>
      <c r="CC74" s="159"/>
      <c r="CD74" s="159"/>
      <c r="CE74" s="159"/>
      <c r="CF74" s="159"/>
      <c r="CG74" s="159"/>
      <c r="CH74" s="159"/>
      <c r="CI74" s="159"/>
      <c r="CJ74" s="159"/>
      <c r="CK74" s="159"/>
      <c r="CL74" s="159"/>
    </row>
    <row r="75" spans="1:90" s="100" customFormat="1" ht="11.1" customHeight="1" x14ac:dyDescent="0.2">
      <c r="A75" s="95" t="s">
        <v>4221</v>
      </c>
      <c r="B75" s="99"/>
      <c r="C75" s="192" t="s">
        <v>5524</v>
      </c>
      <c r="D75" s="46" t="s">
        <v>5354</v>
      </c>
      <c r="E75" s="47"/>
      <c r="F75" s="34"/>
      <c r="G75" s="34"/>
      <c r="H75" s="49"/>
      <c r="I75" s="34" t="str">
        <f>IF(LEFT($J$1,1)="1",VLOOKUP($A75,PPI_IPI_PGA_PGAI!$A:$I,2,FALSE),IF(LEFT($J$1,1)="2",VLOOKUP($A75,PPI_IPI_PGA_PGAI!$A:$I,3,FALSE),IF(LEFT($J$1,1)="3",VLOOKUP($A75,PPI_IPI_PGA_PGAI!$A:$I,4,FALSE),VLOOKUP($A75,PPI_IPI_PGA_PGAI!$A:$I,5,FALSE))))</f>
        <v>Konditoreiwaren</v>
      </c>
      <c r="J75" s="34"/>
      <c r="K75" s="49"/>
      <c r="L75" s="49"/>
      <c r="M75" s="49"/>
      <c r="N75" s="49"/>
      <c r="O75" s="130">
        <v>0.31890000000000002</v>
      </c>
      <c r="P75" s="153" t="s">
        <v>5719</v>
      </c>
      <c r="Q75" s="153" t="s">
        <v>5719</v>
      </c>
      <c r="R75" s="153" t="s">
        <v>5719</v>
      </c>
      <c r="S75" s="153" t="s">
        <v>5719</v>
      </c>
      <c r="T75" s="153" t="s">
        <v>5719</v>
      </c>
      <c r="U75" s="153" t="s">
        <v>5719</v>
      </c>
      <c r="V75" s="153" t="s">
        <v>5719</v>
      </c>
      <c r="W75" s="153" t="s">
        <v>5719</v>
      </c>
      <c r="X75" s="153" t="s">
        <v>5719</v>
      </c>
      <c r="Y75" s="153" t="s">
        <v>5719</v>
      </c>
      <c r="Z75" s="153" t="s">
        <v>5719</v>
      </c>
      <c r="AA75" s="153" t="s">
        <v>5719</v>
      </c>
      <c r="AB75" s="153" t="s">
        <v>5719</v>
      </c>
      <c r="AC75" s="153" t="s">
        <v>5719</v>
      </c>
      <c r="AD75" s="153" t="s">
        <v>5719</v>
      </c>
      <c r="AE75" s="153" t="s">
        <v>5719</v>
      </c>
      <c r="AF75" s="153" t="s">
        <v>5719</v>
      </c>
      <c r="AG75" s="210">
        <v>100.1956</v>
      </c>
      <c r="AH75" s="157"/>
      <c r="AI75" s="198"/>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row>
    <row r="76" spans="1:90" s="100" customFormat="1" ht="11.1" customHeight="1" x14ac:dyDescent="0.2">
      <c r="A76" s="95" t="s">
        <v>2210</v>
      </c>
      <c r="B76" s="99"/>
      <c r="C76" s="192" t="s">
        <v>5525</v>
      </c>
      <c r="D76" s="46" t="s">
        <v>250</v>
      </c>
      <c r="E76" s="47"/>
      <c r="F76" s="34"/>
      <c r="G76" s="34"/>
      <c r="H76" s="49" t="str">
        <f>IF(LEFT($J$1,1)="1",VLOOKUP($A76,PPI_IPI_PGA_PGAI!$A:$I,2,FALSE),IF(LEFT($J$1,1)="2",VLOOKUP($A76,PPI_IPI_PGA_PGAI!$A:$I,3,FALSE),IF(LEFT($J$1,1)="3",VLOOKUP($A76,PPI_IPI_PGA_PGAI!$A:$I,4,FALSE),VLOOKUP($A76,PPI_IPI_PGA_PGAI!$A:$I,5,FALSE))))</f>
        <v>Sonstige Nahrungsmittel</v>
      </c>
      <c r="I76" s="34"/>
      <c r="J76" s="34"/>
      <c r="K76" s="49"/>
      <c r="L76" s="49"/>
      <c r="M76" s="49"/>
      <c r="N76" s="49"/>
      <c r="O76" s="130">
        <v>2.8637999999999999</v>
      </c>
      <c r="P76" s="154">
        <v>99.861400000000003</v>
      </c>
      <c r="Q76" s="22">
        <v>99.619699999999995</v>
      </c>
      <c r="R76" s="22">
        <v>100.52</v>
      </c>
      <c r="S76" s="22">
        <v>100.33839999999999</v>
      </c>
      <c r="T76" s="22">
        <v>103.32940000000001</v>
      </c>
      <c r="U76" s="22">
        <v>105.4939</v>
      </c>
      <c r="V76" s="22">
        <v>105.1151</v>
      </c>
      <c r="W76" s="22">
        <v>103.9282</v>
      </c>
      <c r="X76" s="22">
        <v>103.62050000000001</v>
      </c>
      <c r="Y76" s="22">
        <v>103.5217</v>
      </c>
      <c r="Z76" s="22">
        <v>103.7769</v>
      </c>
      <c r="AA76" s="22">
        <v>101.9151</v>
      </c>
      <c r="AB76" s="22">
        <v>101.60809999999999</v>
      </c>
      <c r="AC76" s="22">
        <v>101.3595</v>
      </c>
      <c r="AD76" s="22">
        <v>101.5068</v>
      </c>
      <c r="AE76" s="22">
        <v>100.4534</v>
      </c>
      <c r="AF76" s="22">
        <v>99.922200000000004</v>
      </c>
      <c r="AG76" s="150">
        <v>100.541</v>
      </c>
      <c r="AH76" s="157"/>
      <c r="AI76" s="198"/>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row>
    <row r="77" spans="1:90" s="100" customFormat="1" ht="11.1" customHeight="1" x14ac:dyDescent="0.2">
      <c r="A77" s="95" t="s">
        <v>2211</v>
      </c>
      <c r="B77" s="99"/>
      <c r="C77" s="192" t="s">
        <v>5526</v>
      </c>
      <c r="D77" s="46" t="s">
        <v>251</v>
      </c>
      <c r="E77" s="47"/>
      <c r="F77" s="34"/>
      <c r="G77" s="34"/>
      <c r="H77" s="34"/>
      <c r="I77" s="49" t="str">
        <f>IF(LEFT($J$1,1)="1",VLOOKUP($A77,PPI_IPI_PGA_PGAI!$A:$I,2,FALSE),IF(LEFT($J$1,1)="2",VLOOKUP($A77,PPI_IPI_PGA_PGAI!$A:$I,3,FALSE),IF(LEFT($J$1,1)="3",VLOOKUP($A77,PPI_IPI_PGA_PGAI!$A:$I,4,FALSE),VLOOKUP($A77,PPI_IPI_PGA_PGAI!$A:$I,5,FALSE))))</f>
        <v>Zucker</v>
      </c>
      <c r="J77" s="34"/>
      <c r="K77" s="49"/>
      <c r="L77" s="49"/>
      <c r="M77" s="49"/>
      <c r="N77" s="49"/>
      <c r="O77" s="130">
        <v>7.9000000000000001E-2</v>
      </c>
      <c r="P77" s="154">
        <v>149.5736</v>
      </c>
      <c r="Q77" s="22">
        <v>148.5308</v>
      </c>
      <c r="R77" s="22">
        <v>173.8031</v>
      </c>
      <c r="S77" s="22">
        <v>159.62690000000001</v>
      </c>
      <c r="T77" s="22">
        <v>152.3467</v>
      </c>
      <c r="U77" s="22">
        <v>136.62620000000001</v>
      </c>
      <c r="V77" s="22">
        <v>121.7897</v>
      </c>
      <c r="W77" s="22">
        <v>126.28740000000001</v>
      </c>
      <c r="X77" s="22">
        <v>126.61839999999999</v>
      </c>
      <c r="Y77" s="22">
        <v>128.4177</v>
      </c>
      <c r="Z77" s="22">
        <v>122.1936</v>
      </c>
      <c r="AA77" s="22">
        <v>99.989599999999996</v>
      </c>
      <c r="AB77" s="22">
        <v>98.594700000000003</v>
      </c>
      <c r="AC77" s="22">
        <v>99.885400000000004</v>
      </c>
      <c r="AD77" s="22">
        <v>93.051599999999993</v>
      </c>
      <c r="AE77" s="22">
        <v>95.947699999999998</v>
      </c>
      <c r="AF77" s="22">
        <v>99.287499999999994</v>
      </c>
      <c r="AG77" s="150">
        <v>101.4952</v>
      </c>
      <c r="AH77" s="157"/>
      <c r="AI77" s="198"/>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row>
    <row r="78" spans="1:90" s="100" customFormat="1" ht="11.1" customHeight="1" x14ac:dyDescent="0.2">
      <c r="A78" s="95" t="s">
        <v>2212</v>
      </c>
      <c r="B78" s="99"/>
      <c r="C78" t="s">
        <v>5527</v>
      </c>
      <c r="D78" s="46" t="s">
        <v>252</v>
      </c>
      <c r="E78" s="47"/>
      <c r="F78" s="34"/>
      <c r="G78" s="34"/>
      <c r="H78" s="34"/>
      <c r="I78" s="49" t="str">
        <f>IF(LEFT($J$1,1)="1",VLOOKUP($A78,PPI_IPI_PGA_PGAI!$A:$I,2,FALSE),IF(LEFT($J$1,1)="2",VLOOKUP($A78,PPI_IPI_PGA_PGAI!$A:$I,3,FALSE),IF(LEFT($J$1,1)="3",VLOOKUP($A78,PPI_IPI_PGA_PGAI!$A:$I,4,FALSE),VLOOKUP($A78,PPI_IPI_PGA_PGAI!$A:$I,5,FALSE))))</f>
        <v>Süsswaren (ohne Dauerbackwaren)</v>
      </c>
      <c r="J78" s="34"/>
      <c r="K78" s="49"/>
      <c r="L78" s="49"/>
      <c r="M78" s="49"/>
      <c r="N78" s="49"/>
      <c r="O78" s="130">
        <v>0.69420000000000004</v>
      </c>
      <c r="P78" s="154">
        <v>92.567700000000002</v>
      </c>
      <c r="Q78" s="22">
        <v>92.89</v>
      </c>
      <c r="R78" s="22">
        <v>92.441900000000004</v>
      </c>
      <c r="S78" s="22">
        <v>93.531899999999993</v>
      </c>
      <c r="T78" s="22">
        <v>96.872</v>
      </c>
      <c r="U78" s="22">
        <v>100.74209999999999</v>
      </c>
      <c r="V78" s="22">
        <v>101.8366</v>
      </c>
      <c r="W78" s="22">
        <v>100.3826</v>
      </c>
      <c r="X78" s="22">
        <v>99.603800000000007</v>
      </c>
      <c r="Y78" s="22">
        <v>99.207800000000006</v>
      </c>
      <c r="Z78" s="22">
        <v>100.6771</v>
      </c>
      <c r="AA78" s="22">
        <v>102.3777</v>
      </c>
      <c r="AB78" s="22">
        <v>103.53530000000001</v>
      </c>
      <c r="AC78" s="22">
        <v>103.09050000000001</v>
      </c>
      <c r="AD78" s="22">
        <v>102.9859</v>
      </c>
      <c r="AE78" s="22">
        <v>100.82129999999999</v>
      </c>
      <c r="AF78" s="22">
        <v>100.17359999999999</v>
      </c>
      <c r="AG78" s="150">
        <v>100.1901</v>
      </c>
      <c r="AH78" s="157"/>
      <c r="AI78" s="198"/>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row>
    <row r="79" spans="1:90" s="100" customFormat="1" ht="11.1" customHeight="1" x14ac:dyDescent="0.2">
      <c r="A79" s="95" t="s">
        <v>2213</v>
      </c>
      <c r="B79" s="99"/>
      <c r="C79" t="s">
        <v>5528</v>
      </c>
      <c r="D79" s="46" t="s">
        <v>253</v>
      </c>
      <c r="E79" s="47"/>
      <c r="F79" s="34"/>
      <c r="G79" s="34"/>
      <c r="H79" s="49"/>
      <c r="I79" s="34"/>
      <c r="J79" s="34" t="str">
        <f>IF(LEFT($J$1,1)="1",VLOOKUP($A79,PPI_IPI_PGA_PGAI!$A:$I,2,FALSE),IF(LEFT($J$1,1)="2",VLOOKUP($A79,PPI_IPI_PGA_PGAI!$A:$I,3,FALSE),IF(LEFT($J$1,1)="3",VLOOKUP($A79,PPI_IPI_PGA_PGAI!$A:$I,4,FALSE),VLOOKUP($A79,PPI_IPI_PGA_PGAI!$A:$I,5,FALSE))))</f>
        <v>Kakao- und Schokoladeerzeugnisse</v>
      </c>
      <c r="K79" s="49"/>
      <c r="L79" s="49"/>
      <c r="M79" s="49"/>
      <c r="N79" s="49"/>
      <c r="O79" s="130">
        <v>0.5766</v>
      </c>
      <c r="P79" s="154">
        <v>92.753100000000003</v>
      </c>
      <c r="Q79" s="22">
        <v>93.671800000000005</v>
      </c>
      <c r="R79" s="22">
        <v>93.074100000000001</v>
      </c>
      <c r="S79" s="22">
        <v>94.396600000000007</v>
      </c>
      <c r="T79" s="22">
        <v>97.979600000000005</v>
      </c>
      <c r="U79" s="22">
        <v>102.2936</v>
      </c>
      <c r="V79" s="22">
        <v>103.4937</v>
      </c>
      <c r="W79" s="22">
        <v>101.48909999999999</v>
      </c>
      <c r="X79" s="22">
        <v>100.4674</v>
      </c>
      <c r="Y79" s="22">
        <v>99.867800000000003</v>
      </c>
      <c r="Z79" s="22">
        <v>101.5222</v>
      </c>
      <c r="AA79" s="22">
        <v>103.3777</v>
      </c>
      <c r="AB79" s="22">
        <v>104.4687</v>
      </c>
      <c r="AC79" s="22">
        <v>103.7026</v>
      </c>
      <c r="AD79" s="22">
        <v>102.83629999999999</v>
      </c>
      <c r="AE79" s="22">
        <v>100.6491</v>
      </c>
      <c r="AF79" s="22">
        <v>100.3077</v>
      </c>
      <c r="AG79" s="150">
        <v>100.2944</v>
      </c>
      <c r="AH79" s="157"/>
      <c r="AI79" s="198"/>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row>
    <row r="80" spans="1:90" s="100" customFormat="1" ht="11.1" customHeight="1" x14ac:dyDescent="0.2">
      <c r="A80" s="95" t="s">
        <v>2215</v>
      </c>
      <c r="B80" s="99"/>
      <c r="C80" t="s">
        <v>5529</v>
      </c>
      <c r="D80" s="46" t="s">
        <v>254</v>
      </c>
      <c r="E80" s="47"/>
      <c r="F80" s="34"/>
      <c r="G80" s="34"/>
      <c r="H80" s="34"/>
      <c r="I80" s="49" t="str">
        <f>IF(LEFT($J$1,1)="1",VLOOKUP($A80,PPI_IPI_PGA_PGAI!$A:$I,2,FALSE),IF(LEFT($J$1,1)="2",VLOOKUP($A80,PPI_IPI_PGA_PGAI!$A:$I,3,FALSE),IF(LEFT($J$1,1)="3",VLOOKUP($A80,PPI_IPI_PGA_PGAI!$A:$I,4,FALSE),VLOOKUP($A80,PPI_IPI_PGA_PGAI!$A:$I,5,FALSE))))</f>
        <v>Verarbeiteter Kaffee und Tee</v>
      </c>
      <c r="J80" s="34"/>
      <c r="K80" s="49"/>
      <c r="L80" s="49"/>
      <c r="M80" s="49"/>
      <c r="N80" s="49"/>
      <c r="O80" s="130">
        <v>0.95330000000000004</v>
      </c>
      <c r="P80" s="154">
        <v>98.507099999999994</v>
      </c>
      <c r="Q80" s="22">
        <v>98.529399999999995</v>
      </c>
      <c r="R80" s="22">
        <v>97.253399999999999</v>
      </c>
      <c r="S80" s="22">
        <v>97.433000000000007</v>
      </c>
      <c r="T80" s="22">
        <v>101.6105</v>
      </c>
      <c r="U80" s="22">
        <v>103.0305</v>
      </c>
      <c r="V80" s="22">
        <v>102.6297</v>
      </c>
      <c r="W80" s="22">
        <v>101.996</v>
      </c>
      <c r="X80" s="22">
        <v>102.6079</v>
      </c>
      <c r="Y80" s="22">
        <v>102.14879999999999</v>
      </c>
      <c r="Z80" s="22">
        <v>102.20189999999999</v>
      </c>
      <c r="AA80" s="22">
        <v>101.54989999999999</v>
      </c>
      <c r="AB80" s="22">
        <v>100.8914</v>
      </c>
      <c r="AC80" s="22">
        <v>100.9273</v>
      </c>
      <c r="AD80" s="22">
        <v>101.30159999999999</v>
      </c>
      <c r="AE80" s="22">
        <v>100.54859999999999</v>
      </c>
      <c r="AF80" s="22">
        <v>100.1199</v>
      </c>
      <c r="AG80" s="150">
        <v>102.12260000000001</v>
      </c>
      <c r="AH80" s="157"/>
      <c r="AI80" s="198"/>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row>
    <row r="81" spans="1:90" s="100" customFormat="1" ht="11.1" customHeight="1" x14ac:dyDescent="0.2">
      <c r="A81" s="95" t="s">
        <v>2218</v>
      </c>
      <c r="B81" s="99"/>
      <c r="C81" t="s">
        <v>5530</v>
      </c>
      <c r="D81" s="46" t="s">
        <v>255</v>
      </c>
      <c r="E81" s="47"/>
      <c r="F81" s="34"/>
      <c r="G81" s="34"/>
      <c r="H81" s="49"/>
      <c r="I81" s="34" t="str">
        <f>IF(LEFT($J$1,1)="1",VLOOKUP($A81,PPI_IPI_PGA_PGAI!$A:$I,2,FALSE),IF(LEFT($J$1,1)="2",VLOOKUP($A81,PPI_IPI_PGA_PGAI!$A:$I,3,FALSE),IF(LEFT($J$1,1)="3",VLOOKUP($A81,PPI_IPI_PGA_PGAI!$A:$I,4,FALSE),VLOOKUP($A81,PPI_IPI_PGA_PGAI!$A:$I,5,FALSE))))</f>
        <v>Würzmittel und Saucen</v>
      </c>
      <c r="J81" s="34"/>
      <c r="K81" s="49"/>
      <c r="L81" s="49"/>
      <c r="M81" s="49"/>
      <c r="N81" s="49"/>
      <c r="O81" s="130">
        <v>9.1700000000000004E-2</v>
      </c>
      <c r="P81" s="154">
        <v>101.4346</v>
      </c>
      <c r="Q81" s="22">
        <v>99.101699999999994</v>
      </c>
      <c r="R81" s="22">
        <v>98.587699999999998</v>
      </c>
      <c r="S81" s="22">
        <v>98.705500000000001</v>
      </c>
      <c r="T81" s="22">
        <v>107.03</v>
      </c>
      <c r="U81" s="22">
        <v>109.1699</v>
      </c>
      <c r="V81" s="22">
        <v>106.9331</v>
      </c>
      <c r="W81" s="22">
        <v>106.2367</v>
      </c>
      <c r="X81" s="22">
        <v>105.3943</v>
      </c>
      <c r="Y81" s="22">
        <v>105.9498</v>
      </c>
      <c r="Z81" s="22">
        <v>106.2135</v>
      </c>
      <c r="AA81" s="22">
        <v>101.8472</v>
      </c>
      <c r="AB81" s="22">
        <v>102.60899999999999</v>
      </c>
      <c r="AC81" s="22">
        <v>102.7714</v>
      </c>
      <c r="AD81" s="22">
        <v>104.07899999999999</v>
      </c>
      <c r="AE81" s="22">
        <v>101.69</v>
      </c>
      <c r="AF81" s="22">
        <v>99.537000000000006</v>
      </c>
      <c r="AG81" s="150">
        <v>100.0934</v>
      </c>
      <c r="AH81" s="157"/>
      <c r="AI81" s="198"/>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row>
    <row r="82" spans="1:90" s="100" customFormat="1" ht="11.1" customHeight="1" x14ac:dyDescent="0.2">
      <c r="A82" s="95" t="s">
        <v>2219</v>
      </c>
      <c r="B82" s="99"/>
      <c r="C82" t="s">
        <v>5531</v>
      </c>
      <c r="D82" s="46" t="s">
        <v>256</v>
      </c>
      <c r="E82" s="47"/>
      <c r="F82" s="34"/>
      <c r="G82" s="34"/>
      <c r="H82" s="49"/>
      <c r="I82" s="34" t="str">
        <f>IF(LEFT($J$1,1)="1",VLOOKUP($A82,PPI_IPI_PGA_PGAI!$A:$I,2,FALSE),IF(LEFT($J$1,1)="2",VLOOKUP($A82,PPI_IPI_PGA_PGAI!$A:$I,3,FALSE),IF(LEFT($J$1,1)="3",VLOOKUP($A82,PPI_IPI_PGA_PGAI!$A:$I,4,FALSE),VLOOKUP($A82,PPI_IPI_PGA_PGAI!$A:$I,5,FALSE))))</f>
        <v>Fertiggerichte</v>
      </c>
      <c r="J82" s="34"/>
      <c r="K82" s="49"/>
      <c r="L82" s="49"/>
      <c r="M82" s="49"/>
      <c r="N82" s="49"/>
      <c r="O82" s="130">
        <v>0.2092</v>
      </c>
      <c r="P82" s="154">
        <v>100.7756</v>
      </c>
      <c r="Q82" s="22">
        <v>99.995999999999995</v>
      </c>
      <c r="R82" s="22">
        <v>98.642799999999994</v>
      </c>
      <c r="S82" s="22">
        <v>98.198999999999998</v>
      </c>
      <c r="T82" s="22">
        <v>97.7624</v>
      </c>
      <c r="U82" s="22">
        <v>101.1298</v>
      </c>
      <c r="V82" s="22">
        <v>101.8562</v>
      </c>
      <c r="W82" s="22">
        <v>101.1388</v>
      </c>
      <c r="X82" s="22">
        <v>101.4439</v>
      </c>
      <c r="Y82" s="22">
        <v>101.7944</v>
      </c>
      <c r="Z82" s="22">
        <v>101.5095</v>
      </c>
      <c r="AA82" s="22">
        <v>99.864099999999993</v>
      </c>
      <c r="AB82" s="22">
        <v>99.209800000000001</v>
      </c>
      <c r="AC82" s="22">
        <v>98.809299999999993</v>
      </c>
      <c r="AD82" s="22">
        <v>99.829300000000003</v>
      </c>
      <c r="AE82" s="22">
        <v>100.6071</v>
      </c>
      <c r="AF82" s="22">
        <v>100.3539</v>
      </c>
      <c r="AG82" s="150">
        <v>99.277500000000003</v>
      </c>
      <c r="AH82" s="157"/>
      <c r="AI82" s="198"/>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row>
    <row r="83" spans="1:90" s="100" customFormat="1" ht="11.1" customHeight="1" x14ac:dyDescent="0.2">
      <c r="A83" s="95" t="s">
        <v>2220</v>
      </c>
      <c r="B83" s="99"/>
      <c r="C83" t="s">
        <v>5532</v>
      </c>
      <c r="D83" s="46" t="s">
        <v>257</v>
      </c>
      <c r="E83" s="47"/>
      <c r="F83" s="34"/>
      <c r="G83" s="34"/>
      <c r="H83" s="49"/>
      <c r="I83" s="49" t="str">
        <f>IF(LEFT($J$1,1)="1",VLOOKUP($A83,PPI_IPI_PGA_PGAI!$A:$I,2,FALSE),IF(LEFT($J$1,1)="2",VLOOKUP($A83,PPI_IPI_PGA_PGAI!$A:$I,3,FALSE),IF(LEFT($J$1,1)="3",VLOOKUP($A83,PPI_IPI_PGA_PGAI!$A:$I,4,FALSE),VLOOKUP($A83,PPI_IPI_PGA_PGAI!$A:$I,5,FALSE))))</f>
        <v>Homogenisierte und diätetische Nahrungsmittel</v>
      </c>
      <c r="J83" s="34"/>
      <c r="K83" s="34"/>
      <c r="L83" s="34"/>
      <c r="M83" s="34"/>
      <c r="N83" s="34"/>
      <c r="O83" s="130">
        <v>8.6300000000000002E-2</v>
      </c>
      <c r="P83" s="154">
        <v>86.288499999999999</v>
      </c>
      <c r="Q83" s="22">
        <v>86.441299999999998</v>
      </c>
      <c r="R83" s="22">
        <v>89.417500000000004</v>
      </c>
      <c r="S83" s="22">
        <v>89.847700000000003</v>
      </c>
      <c r="T83" s="22">
        <v>92.674999999999997</v>
      </c>
      <c r="U83" s="22">
        <v>94.177400000000006</v>
      </c>
      <c r="V83" s="22">
        <v>95.142300000000006</v>
      </c>
      <c r="W83" s="22">
        <v>94.469800000000006</v>
      </c>
      <c r="X83" s="22">
        <v>95.336200000000005</v>
      </c>
      <c r="Y83" s="22">
        <v>93.340199999999996</v>
      </c>
      <c r="Z83" s="22">
        <v>97.259200000000007</v>
      </c>
      <c r="AA83" s="22">
        <v>93.316400000000002</v>
      </c>
      <c r="AB83" s="22">
        <v>93.795599999999993</v>
      </c>
      <c r="AC83" s="22">
        <v>97.393100000000004</v>
      </c>
      <c r="AD83" s="22">
        <v>102.559</v>
      </c>
      <c r="AE83" s="22">
        <v>101.22020000000001</v>
      </c>
      <c r="AF83" s="22">
        <v>100</v>
      </c>
      <c r="AG83" s="150">
        <v>100.0767</v>
      </c>
      <c r="AH83" s="157"/>
      <c r="AI83" s="198"/>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row>
    <row r="84" spans="1:90" s="98" customFormat="1" ht="11.1" customHeight="1" x14ac:dyDescent="0.2">
      <c r="A84" s="95" t="s">
        <v>2221</v>
      </c>
      <c r="B84" s="97"/>
      <c r="C84" t="s">
        <v>5533</v>
      </c>
      <c r="D84" s="46" t="s">
        <v>258</v>
      </c>
      <c r="E84" s="47"/>
      <c r="F84" s="34"/>
      <c r="G84" s="49"/>
      <c r="H84" s="34"/>
      <c r="I84" s="34" t="str">
        <f>IF(LEFT($J$1,1)="1",VLOOKUP($A84,PPI_IPI_PGA_PGAI!$A:$I,2,FALSE),IF(LEFT($J$1,1)="2",VLOOKUP($A84,PPI_IPI_PGA_PGAI!$A:$I,3,FALSE),IF(LEFT($J$1,1)="3",VLOOKUP($A84,PPI_IPI_PGA_PGAI!$A:$I,4,FALSE),VLOOKUP($A84,PPI_IPI_PGA_PGAI!$A:$I,5,FALSE))))</f>
        <v>Sonstige Nahrungsmittel</v>
      </c>
      <c r="J84" s="34"/>
      <c r="K84" s="49"/>
      <c r="L84" s="49"/>
      <c r="M84" s="49"/>
      <c r="N84" s="49"/>
      <c r="O84" s="130">
        <v>0.75009999999999999</v>
      </c>
      <c r="P84" s="154">
        <v>109.026</v>
      </c>
      <c r="Q84" s="22">
        <v>108.18259999999999</v>
      </c>
      <c r="R84" s="22">
        <v>106.7186</v>
      </c>
      <c r="S84" s="22">
        <v>106.2384</v>
      </c>
      <c r="T84" s="22">
        <v>105.76600000000001</v>
      </c>
      <c r="U84" s="22">
        <v>109.4093</v>
      </c>
      <c r="V84" s="22">
        <v>110.19499999999999</v>
      </c>
      <c r="W84" s="22">
        <v>107.4417</v>
      </c>
      <c r="X84" s="22">
        <v>106.7253</v>
      </c>
      <c r="Y84" s="22">
        <v>106.7985</v>
      </c>
      <c r="Z84" s="22">
        <v>106.5009</v>
      </c>
      <c r="AA84" s="22">
        <v>103.2834</v>
      </c>
      <c r="AB84" s="22">
        <v>102.175</v>
      </c>
      <c r="AC84" s="22">
        <v>101.3026</v>
      </c>
      <c r="AD84" s="22">
        <v>101.7136</v>
      </c>
      <c r="AE84" s="22">
        <v>100.4832</v>
      </c>
      <c r="AF84" s="22">
        <v>99.608400000000003</v>
      </c>
      <c r="AG84" s="150">
        <v>99.215900000000005</v>
      </c>
      <c r="AH84" s="159"/>
      <c r="AI84" s="198"/>
      <c r="AJ84" s="159"/>
      <c r="AK84" s="159"/>
      <c r="AL84" s="159"/>
      <c r="AM84" s="159"/>
      <c r="AN84" s="159"/>
      <c r="AO84" s="159"/>
      <c r="AP84" s="159"/>
      <c r="AQ84" s="159"/>
      <c r="AR84" s="159"/>
      <c r="AS84" s="159"/>
      <c r="AT84" s="159"/>
      <c r="AU84" s="159"/>
      <c r="AV84" s="159"/>
      <c r="AW84" s="159"/>
      <c r="AX84" s="159"/>
      <c r="AY84" s="159"/>
      <c r="AZ84" s="159"/>
      <c r="BA84" s="159"/>
      <c r="BB84" s="159"/>
      <c r="BC84" s="159"/>
      <c r="BD84" s="159"/>
      <c r="BE84" s="159"/>
      <c r="BF84" s="159"/>
      <c r="BG84" s="159"/>
      <c r="BH84" s="159"/>
      <c r="BI84" s="159"/>
      <c r="BJ84" s="159"/>
      <c r="BK84" s="159"/>
      <c r="BL84" s="159"/>
      <c r="BM84" s="159"/>
      <c r="BN84" s="159"/>
      <c r="BO84" s="159"/>
      <c r="BP84" s="159"/>
      <c r="BQ84" s="159"/>
      <c r="BR84" s="159"/>
      <c r="BS84" s="159"/>
      <c r="BT84" s="159"/>
      <c r="BU84" s="159"/>
      <c r="BV84" s="159"/>
      <c r="BW84" s="159"/>
      <c r="BX84" s="159"/>
      <c r="BY84" s="159"/>
      <c r="BZ84" s="159"/>
      <c r="CA84" s="159"/>
      <c r="CB84" s="159"/>
      <c r="CC84" s="159"/>
      <c r="CD84" s="159"/>
      <c r="CE84" s="159"/>
      <c r="CF84" s="159"/>
      <c r="CG84" s="159"/>
      <c r="CH84" s="159"/>
      <c r="CI84" s="159"/>
      <c r="CJ84" s="159"/>
      <c r="CK84" s="159"/>
      <c r="CL84" s="159"/>
    </row>
    <row r="85" spans="1:90" s="98" customFormat="1" ht="11.1" customHeight="1" x14ac:dyDescent="0.2">
      <c r="A85" s="95" t="s">
        <v>2223</v>
      </c>
      <c r="B85" s="97"/>
      <c r="C85" t="s">
        <v>5534</v>
      </c>
      <c r="D85" s="46" t="s">
        <v>430</v>
      </c>
      <c r="E85" s="47"/>
      <c r="F85" s="34"/>
      <c r="G85" s="34"/>
      <c r="H85" s="34" t="str">
        <f>IF(LEFT($J$1,1)="1",VLOOKUP($A85,PPI_IPI_PGA_PGAI!$A:$I,2,FALSE),IF(LEFT($J$1,1)="2",VLOOKUP($A85,PPI_IPI_PGA_PGAI!$A:$I,3,FALSE),IF(LEFT($J$1,1)="3",VLOOKUP($A85,PPI_IPI_PGA_PGAI!$A:$I,4,FALSE),VLOOKUP($A85,PPI_IPI_PGA_PGAI!$A:$I,5,FALSE))))</f>
        <v>Futtermittel für Nutztiere</v>
      </c>
      <c r="J85" s="34"/>
      <c r="K85" s="34"/>
      <c r="L85" s="34"/>
      <c r="M85" s="34"/>
      <c r="N85" s="34"/>
      <c r="O85" s="130">
        <v>0.29670000000000002</v>
      </c>
      <c r="P85" s="154">
        <v>112.3502</v>
      </c>
      <c r="Q85" s="22">
        <v>109.2773</v>
      </c>
      <c r="R85" s="22">
        <v>106.05459999999999</v>
      </c>
      <c r="S85" s="22">
        <v>104.3486</v>
      </c>
      <c r="T85" s="22">
        <v>109.6232</v>
      </c>
      <c r="U85" s="22">
        <v>106.4879</v>
      </c>
      <c r="V85" s="22">
        <v>102.1662</v>
      </c>
      <c r="W85" s="22">
        <v>101.4903</v>
      </c>
      <c r="X85" s="22">
        <v>101.73269999999999</v>
      </c>
      <c r="Y85" s="22">
        <v>103.37350000000001</v>
      </c>
      <c r="Z85" s="22">
        <v>103.8177</v>
      </c>
      <c r="AA85" s="22">
        <v>101.6823</v>
      </c>
      <c r="AB85" s="22">
        <v>100.8897</v>
      </c>
      <c r="AC85" s="22">
        <v>100.4572</v>
      </c>
      <c r="AD85" s="22">
        <v>100.67</v>
      </c>
      <c r="AE85" s="22">
        <v>100.7436</v>
      </c>
      <c r="AF85" s="22">
        <v>99.978200000000001</v>
      </c>
      <c r="AG85" s="150">
        <v>102.2324</v>
      </c>
      <c r="AH85" s="159"/>
      <c r="AI85" s="198"/>
      <c r="AJ85" s="159"/>
      <c r="AK85" s="159"/>
      <c r="AL85" s="159"/>
      <c r="AM85" s="159"/>
      <c r="AN85" s="159"/>
      <c r="AO85" s="159"/>
      <c r="AP85" s="159"/>
      <c r="AQ85" s="159"/>
      <c r="AR85" s="159"/>
      <c r="AS85" s="159"/>
      <c r="AT85" s="159"/>
      <c r="AU85" s="159"/>
      <c r="AV85" s="159"/>
      <c r="AW85" s="159"/>
      <c r="AX85" s="159"/>
      <c r="AY85" s="159"/>
      <c r="AZ85" s="159"/>
      <c r="BA85" s="159"/>
      <c r="BB85" s="159"/>
      <c r="BC85" s="159"/>
      <c r="BD85" s="159"/>
      <c r="BE85" s="159"/>
      <c r="BF85" s="159"/>
      <c r="BG85" s="159"/>
      <c r="BH85" s="159"/>
      <c r="BI85" s="159"/>
      <c r="BJ85" s="159"/>
      <c r="BK85" s="159"/>
      <c r="BL85" s="159"/>
      <c r="BM85" s="159"/>
      <c r="BN85" s="159"/>
      <c r="BO85" s="159"/>
      <c r="BP85" s="159"/>
      <c r="BQ85" s="159"/>
      <c r="BR85" s="159"/>
      <c r="BS85" s="159"/>
      <c r="BT85" s="159"/>
      <c r="BU85" s="159"/>
      <c r="BV85" s="159"/>
      <c r="BW85" s="159"/>
      <c r="BX85" s="159"/>
      <c r="BY85" s="159"/>
      <c r="BZ85" s="159"/>
      <c r="CA85" s="159"/>
      <c r="CB85" s="159"/>
      <c r="CC85" s="159"/>
      <c r="CD85" s="159"/>
      <c r="CE85" s="159"/>
      <c r="CF85" s="159"/>
      <c r="CG85" s="159"/>
      <c r="CH85" s="159"/>
      <c r="CI85" s="159"/>
      <c r="CJ85" s="159"/>
      <c r="CK85" s="159"/>
      <c r="CL85" s="159"/>
    </row>
    <row r="86" spans="1:90" s="100" customFormat="1" ht="11.1" customHeight="1" x14ac:dyDescent="0.2">
      <c r="A86" s="95" t="s">
        <v>2228</v>
      </c>
      <c r="B86" s="99"/>
      <c r="C86" t="s">
        <v>5535</v>
      </c>
      <c r="D86" s="46" t="s">
        <v>259</v>
      </c>
      <c r="E86" s="47"/>
      <c r="F86" s="34"/>
      <c r="G86" s="34" t="str">
        <f>IF(LEFT($J$1,1)="1",VLOOKUP($A86,PPI_IPI_PGA_PGAI!$A:$I,2,FALSE),IF(LEFT($J$1,1)="2",VLOOKUP($A86,PPI_IPI_PGA_PGAI!$A:$I,3,FALSE),IF(LEFT($J$1,1)="3",VLOOKUP($A86,PPI_IPI_PGA_PGAI!$A:$I,4,FALSE),VLOOKUP($A86,PPI_IPI_PGA_PGAI!$A:$I,5,FALSE))))</f>
        <v>Getränke</v>
      </c>
      <c r="H86" s="34"/>
      <c r="I86" s="34"/>
      <c r="J86" s="34"/>
      <c r="K86" s="34"/>
      <c r="L86" s="34"/>
      <c r="M86" s="34"/>
      <c r="N86" s="34"/>
      <c r="O86" s="130">
        <v>0.5242</v>
      </c>
      <c r="P86" s="154">
        <v>92.608800000000002</v>
      </c>
      <c r="Q86" s="22">
        <v>93.076800000000006</v>
      </c>
      <c r="R86" s="22">
        <v>92.724299999999999</v>
      </c>
      <c r="S86" s="22">
        <v>93.398200000000003</v>
      </c>
      <c r="T86" s="22">
        <v>95.733599999999996</v>
      </c>
      <c r="U86" s="22">
        <v>97.690899999999999</v>
      </c>
      <c r="V86" s="22">
        <v>97.013800000000003</v>
      </c>
      <c r="W86" s="22">
        <v>96.812200000000004</v>
      </c>
      <c r="X86" s="22">
        <v>96.343400000000003</v>
      </c>
      <c r="Y86" s="22">
        <v>96.245099999999994</v>
      </c>
      <c r="Z86" s="22">
        <v>96.671099999999996</v>
      </c>
      <c r="AA86" s="22">
        <v>96.465699999999998</v>
      </c>
      <c r="AB86" s="22">
        <v>96.429100000000005</v>
      </c>
      <c r="AC86" s="22">
        <v>96.590999999999994</v>
      </c>
      <c r="AD86" s="22">
        <v>97.551100000000005</v>
      </c>
      <c r="AE86" s="22">
        <v>99.885000000000005</v>
      </c>
      <c r="AF86" s="22">
        <v>100.47020000000001</v>
      </c>
      <c r="AG86" s="150">
        <v>99.9255</v>
      </c>
      <c r="AH86" s="157"/>
      <c r="AI86" s="198"/>
      <c r="AJ86" s="157"/>
      <c r="AK86" s="157"/>
      <c r="AL86" s="157"/>
      <c r="AM86" s="157"/>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row>
    <row r="87" spans="1:90" s="100" customFormat="1" ht="11.1" customHeight="1" x14ac:dyDescent="0.2">
      <c r="A87" s="95" t="s">
        <v>2229</v>
      </c>
      <c r="B87" s="99"/>
      <c r="C87" t="s">
        <v>5536</v>
      </c>
      <c r="D87" s="46" t="s">
        <v>443</v>
      </c>
      <c r="E87" s="47"/>
      <c r="F87" s="34"/>
      <c r="G87" s="34"/>
      <c r="H87" s="34" t="str">
        <f>IF(LEFT($J$1,1)="1",VLOOKUP($A87,PPI_IPI_PGA_PGAI!$A:$I,2,FALSE),IF(LEFT($J$1,1)="2",VLOOKUP($A87,PPI_IPI_PGA_PGAI!$A:$I,3,FALSE),IF(LEFT($J$1,1)="3",VLOOKUP($A87,PPI_IPI_PGA_PGAI!$A:$I,4,FALSE),VLOOKUP($A87,PPI_IPI_PGA_PGAI!$A:$I,5,FALSE))))</f>
        <v>Spirituosen</v>
      </c>
      <c r="I87" s="34"/>
      <c r="J87" s="34"/>
      <c r="K87" s="34"/>
      <c r="L87" s="34"/>
      <c r="M87" s="34"/>
      <c r="N87" s="34"/>
      <c r="O87" s="130">
        <v>4.2000000000000003E-2</v>
      </c>
      <c r="P87" s="154">
        <v>101.2727</v>
      </c>
      <c r="Q87" s="22">
        <v>100.56</v>
      </c>
      <c r="R87" s="22">
        <v>95.919399999999996</v>
      </c>
      <c r="S87" s="22">
        <v>94.341899999999995</v>
      </c>
      <c r="T87" s="22">
        <v>94.557699999999997</v>
      </c>
      <c r="U87" s="22">
        <v>95.261600000000001</v>
      </c>
      <c r="V87" s="22">
        <v>96.281000000000006</v>
      </c>
      <c r="W87" s="22">
        <v>98.561999999999998</v>
      </c>
      <c r="X87" s="22">
        <v>98.4328</v>
      </c>
      <c r="Y87" s="22">
        <v>98.433800000000005</v>
      </c>
      <c r="Z87" s="22">
        <v>99.4191</v>
      </c>
      <c r="AA87" s="22">
        <v>98.366500000000002</v>
      </c>
      <c r="AB87" s="22">
        <v>97.813400000000001</v>
      </c>
      <c r="AC87" s="22">
        <v>98.243399999999994</v>
      </c>
      <c r="AD87" s="22">
        <v>100.18170000000001</v>
      </c>
      <c r="AE87" s="22">
        <v>100.34829999999999</v>
      </c>
      <c r="AF87" s="22">
        <v>99.810199999999995</v>
      </c>
      <c r="AG87" s="150">
        <v>100.3694</v>
      </c>
      <c r="AH87" s="157"/>
      <c r="AI87" s="198"/>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row>
    <row r="88" spans="1:90" s="100" customFormat="1" ht="11.1" customHeight="1" x14ac:dyDescent="0.2">
      <c r="A88" s="95" t="s">
        <v>2230</v>
      </c>
      <c r="B88" s="99"/>
      <c r="C88" t="s">
        <v>5537</v>
      </c>
      <c r="D88" s="46" t="s">
        <v>444</v>
      </c>
      <c r="E88" s="47"/>
      <c r="F88" s="34"/>
      <c r="G88" s="34"/>
      <c r="H88" s="34" t="str">
        <f>IF(LEFT($J$1,1)="1",VLOOKUP($A88,PPI_IPI_PGA_PGAI!$A:$I,2,FALSE),IF(LEFT($J$1,1)="2",VLOOKUP($A88,PPI_IPI_PGA_PGAI!$A:$I,3,FALSE),IF(LEFT($J$1,1)="3",VLOOKUP($A88,PPI_IPI_PGA_PGAI!$A:$I,4,FALSE),VLOOKUP($A88,PPI_IPI_PGA_PGAI!$A:$I,5,FALSE))))</f>
        <v>Traubenwein</v>
      </c>
      <c r="I88" s="34"/>
      <c r="J88" s="34"/>
      <c r="K88" s="34"/>
      <c r="L88" s="34"/>
      <c r="M88" s="34"/>
      <c r="N88" s="34"/>
      <c r="O88" s="130">
        <v>0.22409999999999999</v>
      </c>
      <c r="P88" s="154">
        <v>91.129400000000004</v>
      </c>
      <c r="Q88" s="22">
        <v>92.534199999999998</v>
      </c>
      <c r="R88" s="22">
        <v>93.544700000000006</v>
      </c>
      <c r="S88" s="22">
        <v>93.937700000000007</v>
      </c>
      <c r="T88" s="22">
        <v>96.170299999999997</v>
      </c>
      <c r="U88" s="22">
        <v>97.889600000000002</v>
      </c>
      <c r="V88" s="22">
        <v>98.361900000000006</v>
      </c>
      <c r="W88" s="22">
        <v>98.215599999999995</v>
      </c>
      <c r="X88" s="22">
        <v>97.643699999999995</v>
      </c>
      <c r="Y88" s="22">
        <v>97.3947</v>
      </c>
      <c r="Z88" s="22">
        <v>97.745599999999996</v>
      </c>
      <c r="AA88" s="22">
        <v>98.297200000000004</v>
      </c>
      <c r="AB88" s="22">
        <v>99.0167</v>
      </c>
      <c r="AC88" s="22">
        <v>99.326999999999998</v>
      </c>
      <c r="AD88" s="22">
        <v>100.6883</v>
      </c>
      <c r="AE88" s="22">
        <v>101.47790000000001</v>
      </c>
      <c r="AF88" s="22">
        <v>100.5459</v>
      </c>
      <c r="AG88" s="150">
        <v>100.373</v>
      </c>
      <c r="AH88" s="157"/>
      <c r="AI88" s="198"/>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row>
    <row r="89" spans="1:90" s="100" customFormat="1" ht="11.1" customHeight="1" x14ac:dyDescent="0.2">
      <c r="A89" s="95" t="s">
        <v>2231</v>
      </c>
      <c r="B89" s="99"/>
      <c r="C89" t="s">
        <v>5538</v>
      </c>
      <c r="D89" s="46" t="s">
        <v>445</v>
      </c>
      <c r="E89" s="47"/>
      <c r="F89" s="34"/>
      <c r="G89" s="34"/>
      <c r="H89" s="34"/>
      <c r="I89" s="34" t="str">
        <f>IF(LEFT($J$1,1)="1",VLOOKUP($A89,PPI_IPI_PGA_PGAI!$A:$I,2,FALSE),IF(LEFT($J$1,1)="2",VLOOKUP($A89,PPI_IPI_PGA_PGAI!$A:$I,3,FALSE),IF(LEFT($J$1,1)="3",VLOOKUP($A89,PPI_IPI_PGA_PGAI!$A:$I,4,FALSE),VLOOKUP($A89,PPI_IPI_PGA_PGAI!$A:$I,5,FALSE))))</f>
        <v>Rotwein</v>
      </c>
      <c r="J89" s="34"/>
      <c r="K89" s="34"/>
      <c r="L89" s="34"/>
      <c r="M89" s="34"/>
      <c r="N89" s="34"/>
      <c r="O89" s="130">
        <v>0.1016</v>
      </c>
      <c r="P89" s="156" t="s">
        <v>5719</v>
      </c>
      <c r="Q89" s="153" t="s">
        <v>5719</v>
      </c>
      <c r="R89" s="153" t="s">
        <v>5719</v>
      </c>
      <c r="S89" s="153" t="s">
        <v>5719</v>
      </c>
      <c r="T89" s="153" t="s">
        <v>5719</v>
      </c>
      <c r="U89" s="153" t="s">
        <v>5719</v>
      </c>
      <c r="V89" s="22">
        <v>96.933999999999997</v>
      </c>
      <c r="W89" s="22">
        <v>97.036799999999999</v>
      </c>
      <c r="X89" s="22">
        <v>96.728800000000007</v>
      </c>
      <c r="Y89" s="22">
        <v>96.616699999999994</v>
      </c>
      <c r="Z89" s="22">
        <v>97.142600000000002</v>
      </c>
      <c r="AA89" s="22">
        <v>97.8095</v>
      </c>
      <c r="AB89" s="22">
        <v>97.483000000000004</v>
      </c>
      <c r="AC89" s="22">
        <v>97.037000000000006</v>
      </c>
      <c r="AD89" s="22">
        <v>98.965000000000003</v>
      </c>
      <c r="AE89" s="22">
        <v>100.4744</v>
      </c>
      <c r="AF89" s="22">
        <v>100.2225</v>
      </c>
      <c r="AG89" s="150">
        <v>100.16330000000001</v>
      </c>
      <c r="AH89" s="157"/>
      <c r="AI89" s="198"/>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row>
    <row r="90" spans="1:90" s="98" customFormat="1" ht="11.1" customHeight="1" x14ac:dyDescent="0.2">
      <c r="A90" s="95" t="s">
        <v>2232</v>
      </c>
      <c r="B90" s="97"/>
      <c r="C90" t="s">
        <v>5539</v>
      </c>
      <c r="D90" s="48" t="s">
        <v>446</v>
      </c>
      <c r="E90" s="47"/>
      <c r="F90" s="34"/>
      <c r="G90" s="34"/>
      <c r="H90" s="34"/>
      <c r="I90" s="34" t="str">
        <f>IF(LEFT($J$1,1)="1",VLOOKUP($A90,PPI_IPI_PGA_PGAI!$A:$I,2,FALSE),IF(LEFT($J$1,1)="2",VLOOKUP($A90,PPI_IPI_PGA_PGAI!$A:$I,3,FALSE),IF(LEFT($J$1,1)="3",VLOOKUP($A90,PPI_IPI_PGA_PGAI!$A:$I,4,FALSE),VLOOKUP($A90,PPI_IPI_PGA_PGAI!$A:$I,5,FALSE))))</f>
        <v>Weisswein</v>
      </c>
      <c r="J90" s="34"/>
      <c r="K90" s="34"/>
      <c r="L90" s="34"/>
      <c r="M90" s="34"/>
      <c r="N90" s="34"/>
      <c r="O90" s="130">
        <v>0.1225</v>
      </c>
      <c r="P90" s="156" t="s">
        <v>5719</v>
      </c>
      <c r="Q90" s="153" t="s">
        <v>5719</v>
      </c>
      <c r="R90" s="153" t="s">
        <v>5719</v>
      </c>
      <c r="S90" s="153" t="s">
        <v>5719</v>
      </c>
      <c r="T90" s="153" t="s">
        <v>5719</v>
      </c>
      <c r="U90" s="153" t="s">
        <v>5719</v>
      </c>
      <c r="V90" s="22">
        <v>100.5865</v>
      </c>
      <c r="W90" s="22">
        <v>100.01649999999999</v>
      </c>
      <c r="X90" s="22">
        <v>99.092600000000004</v>
      </c>
      <c r="Y90" s="22">
        <v>98.662700000000001</v>
      </c>
      <c r="Z90" s="22">
        <v>98.729100000000003</v>
      </c>
      <c r="AA90" s="22">
        <v>99.132900000000006</v>
      </c>
      <c r="AB90" s="22">
        <v>101.6987</v>
      </c>
      <c r="AC90" s="22">
        <v>103.33159999999999</v>
      </c>
      <c r="AD90" s="22">
        <v>103.70189999999999</v>
      </c>
      <c r="AE90" s="22">
        <v>103.2328</v>
      </c>
      <c r="AF90" s="22">
        <v>101.1114</v>
      </c>
      <c r="AG90" s="150">
        <v>100.54689999999999</v>
      </c>
      <c r="AH90" s="159"/>
      <c r="AI90" s="198"/>
      <c r="AJ90" s="159"/>
      <c r="AK90" s="159"/>
      <c r="AL90" s="159"/>
      <c r="AM90" s="159"/>
      <c r="AN90" s="159"/>
      <c r="AO90" s="159"/>
      <c r="AP90" s="159"/>
      <c r="AQ90" s="159"/>
      <c r="AR90" s="159"/>
      <c r="AS90" s="159"/>
      <c r="AT90" s="159"/>
      <c r="AU90" s="159"/>
      <c r="AV90" s="159"/>
      <c r="AW90" s="159"/>
      <c r="AX90" s="159"/>
      <c r="AY90" s="159"/>
      <c r="AZ90" s="159"/>
      <c r="BA90" s="159"/>
      <c r="BB90" s="159"/>
      <c r="BC90" s="159"/>
      <c r="BD90" s="159"/>
      <c r="BE90" s="159"/>
      <c r="BF90" s="159"/>
      <c r="BG90" s="159"/>
      <c r="BH90" s="159"/>
      <c r="BI90" s="159"/>
      <c r="BJ90" s="159"/>
      <c r="BK90" s="159"/>
      <c r="BL90" s="159"/>
      <c r="BM90" s="159"/>
      <c r="BN90" s="159"/>
      <c r="BO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row>
    <row r="91" spans="1:90" s="100" customFormat="1" ht="11.1" customHeight="1" x14ac:dyDescent="0.2">
      <c r="A91" s="95" t="s">
        <v>2233</v>
      </c>
      <c r="B91" s="99"/>
      <c r="C91" t="s">
        <v>5540</v>
      </c>
      <c r="D91" s="46" t="s">
        <v>447</v>
      </c>
      <c r="E91" s="47"/>
      <c r="F91" s="34"/>
      <c r="G91" s="34"/>
      <c r="H91" s="34" t="str">
        <f>IF(LEFT($J$1,1)="1",VLOOKUP($A91,PPI_IPI_PGA_PGAI!$A:$I,2,FALSE),IF(LEFT($J$1,1)="2",VLOOKUP($A91,PPI_IPI_PGA_PGAI!$A:$I,3,FALSE),IF(LEFT($J$1,1)="3",VLOOKUP($A91,PPI_IPI_PGA_PGAI!$A:$I,4,FALSE),VLOOKUP($A91,PPI_IPI_PGA_PGAI!$A:$I,5,FALSE))))</f>
        <v>Bier</v>
      </c>
      <c r="I91" s="50"/>
      <c r="J91" s="34"/>
      <c r="K91" s="104"/>
      <c r="L91" s="104"/>
      <c r="M91" s="104"/>
      <c r="N91" s="104"/>
      <c r="O91" s="130">
        <v>0.1933</v>
      </c>
      <c r="P91" s="154">
        <v>83.502499999999998</v>
      </c>
      <c r="Q91" s="22">
        <v>83.644999999999996</v>
      </c>
      <c r="R91" s="22">
        <v>82.640100000000004</v>
      </c>
      <c r="S91" s="22">
        <v>84.661500000000004</v>
      </c>
      <c r="T91" s="22">
        <v>89.958500000000001</v>
      </c>
      <c r="U91" s="22">
        <v>92.735100000000003</v>
      </c>
      <c r="V91" s="22">
        <v>90.842600000000004</v>
      </c>
      <c r="W91" s="22">
        <v>90.297700000000006</v>
      </c>
      <c r="X91" s="22">
        <v>89.432900000000004</v>
      </c>
      <c r="Y91" s="22">
        <v>91.581000000000003</v>
      </c>
      <c r="Z91" s="22">
        <v>92.627300000000005</v>
      </c>
      <c r="AA91" s="22">
        <v>92.536500000000004</v>
      </c>
      <c r="AB91" s="22">
        <v>92.385900000000007</v>
      </c>
      <c r="AC91" s="22">
        <v>92.5244</v>
      </c>
      <c r="AD91" s="22">
        <v>93.466200000000001</v>
      </c>
      <c r="AE91" s="22">
        <v>98.362200000000001</v>
      </c>
      <c r="AF91" s="22">
        <v>100.431</v>
      </c>
      <c r="AG91" s="150">
        <v>99.541700000000006</v>
      </c>
      <c r="AH91" s="157"/>
      <c r="AI91" s="198"/>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row>
    <row r="92" spans="1:90" s="100" customFormat="1" ht="11.1" customHeight="1" x14ac:dyDescent="0.2">
      <c r="A92" s="95" t="s">
        <v>2234</v>
      </c>
      <c r="B92" s="99"/>
      <c r="C92" t="s">
        <v>5541</v>
      </c>
      <c r="D92" s="46" t="s">
        <v>5355</v>
      </c>
      <c r="E92" s="47"/>
      <c r="F92" s="34"/>
      <c r="G92" s="34"/>
      <c r="H92" s="34"/>
      <c r="I92" s="50" t="str">
        <f>IF(LEFT($J$1,1)="1",VLOOKUP($A92,PPI_IPI_PGA_PGAI!$A:$I,2,FALSE),IF(LEFT($J$1,1)="2",VLOOKUP($A92,PPI_IPI_PGA_PGAI!$A:$I,3,FALSE),IF(LEFT($J$1,1)="3",VLOOKUP($A92,PPI_IPI_PGA_PGAI!$A:$I,4,FALSE),VLOOKUP($A92,PPI_IPI_PGA_PGAI!$A:$I,5,FALSE))))</f>
        <v>Fassbier</v>
      </c>
      <c r="J92" s="34"/>
      <c r="K92" s="104"/>
      <c r="L92" s="104"/>
      <c r="M92" s="104"/>
      <c r="N92" s="104"/>
      <c r="O92" s="130">
        <v>5.1400000000000001E-2</v>
      </c>
      <c r="P92" s="153" t="s">
        <v>5719</v>
      </c>
      <c r="Q92" s="153" t="s">
        <v>5719</v>
      </c>
      <c r="R92" s="153" t="s">
        <v>5719</v>
      </c>
      <c r="S92" s="153" t="s">
        <v>5719</v>
      </c>
      <c r="T92" s="153" t="s">
        <v>5719</v>
      </c>
      <c r="U92" s="153" t="s">
        <v>5719</v>
      </c>
      <c r="V92" s="153" t="s">
        <v>5719</v>
      </c>
      <c r="W92" s="153" t="s">
        <v>5719</v>
      </c>
      <c r="X92" s="153" t="s">
        <v>5719</v>
      </c>
      <c r="Y92" s="153" t="s">
        <v>5719</v>
      </c>
      <c r="Z92" s="153" t="s">
        <v>5719</v>
      </c>
      <c r="AA92" s="153" t="s">
        <v>5719</v>
      </c>
      <c r="AB92" s="153" t="s">
        <v>5719</v>
      </c>
      <c r="AC92" s="153" t="s">
        <v>5719</v>
      </c>
      <c r="AD92" s="153" t="s">
        <v>5719</v>
      </c>
      <c r="AE92" s="153" t="s">
        <v>5719</v>
      </c>
      <c r="AF92" s="153" t="s">
        <v>5719</v>
      </c>
      <c r="AG92" s="210">
        <v>98.5</v>
      </c>
      <c r="AH92" s="157"/>
      <c r="AI92" s="198"/>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row>
    <row r="93" spans="1:90" s="106" customFormat="1" ht="11.1" customHeight="1" x14ac:dyDescent="0.2">
      <c r="A93" s="95" t="s">
        <v>2235</v>
      </c>
      <c r="B93" s="105"/>
      <c r="C93" t="s">
        <v>5542</v>
      </c>
      <c r="D93" s="46" t="s">
        <v>448</v>
      </c>
      <c r="E93" s="47"/>
      <c r="F93" s="34"/>
      <c r="G93" s="34"/>
      <c r="H93" s="34"/>
      <c r="I93" s="34" t="str">
        <f>IF(LEFT($J$1,1)="1",VLOOKUP($A93,PPI_IPI_PGA_PGAI!$A:$I,2,FALSE),IF(LEFT($J$1,1)="2",VLOOKUP($A93,PPI_IPI_PGA_PGAI!$A:$I,3,FALSE),IF(LEFT($J$1,1)="3",VLOOKUP($A93,PPI_IPI_PGA_PGAI!$A:$I,4,FALSE),VLOOKUP($A93,PPI_IPI_PGA_PGAI!$A:$I,5,FALSE))))</f>
        <v>Flaschenbier</v>
      </c>
      <c r="J93" s="34"/>
      <c r="K93" s="34"/>
      <c r="L93" s="34"/>
      <c r="M93" s="34"/>
      <c r="N93" s="34"/>
      <c r="O93" s="130">
        <v>9.5500000000000002E-2</v>
      </c>
      <c r="P93" s="156" t="s">
        <v>5719</v>
      </c>
      <c r="Q93" s="153" t="s">
        <v>5719</v>
      </c>
      <c r="R93" s="153" t="s">
        <v>5719</v>
      </c>
      <c r="S93" s="153" t="s">
        <v>5719</v>
      </c>
      <c r="T93" s="153" t="s">
        <v>5719</v>
      </c>
      <c r="U93" s="153" t="s">
        <v>5719</v>
      </c>
      <c r="V93" s="22">
        <v>93.830600000000004</v>
      </c>
      <c r="W93" s="22">
        <v>93.900700000000001</v>
      </c>
      <c r="X93" s="22">
        <v>93.613799999999998</v>
      </c>
      <c r="Y93" s="22">
        <v>95.966300000000004</v>
      </c>
      <c r="Z93" s="22">
        <v>96.623000000000005</v>
      </c>
      <c r="AA93" s="22">
        <v>96.501400000000004</v>
      </c>
      <c r="AB93" s="22">
        <v>96.8005</v>
      </c>
      <c r="AC93" s="22">
        <v>97.124099999999999</v>
      </c>
      <c r="AD93" s="22">
        <v>96.867900000000006</v>
      </c>
      <c r="AE93" s="22">
        <v>99.600099999999998</v>
      </c>
      <c r="AF93" s="22">
        <v>99.884900000000002</v>
      </c>
      <c r="AG93" s="150">
        <v>98.930499999999995</v>
      </c>
      <c r="AH93" s="159"/>
      <c r="AI93" s="198"/>
      <c r="AJ93" s="159"/>
      <c r="AK93" s="159"/>
      <c r="AL93" s="159"/>
      <c r="AM93" s="159"/>
      <c r="AN93" s="159"/>
      <c r="AO93" s="159"/>
      <c r="AP93" s="159"/>
      <c r="AQ93" s="159"/>
      <c r="AR93" s="159"/>
      <c r="AS93" s="159"/>
      <c r="AT93" s="159"/>
      <c r="AU93" s="159"/>
      <c r="AV93" s="159"/>
      <c r="AW93" s="159"/>
      <c r="AX93" s="159"/>
      <c r="AY93" s="159"/>
      <c r="AZ93" s="159"/>
      <c r="BA93" s="159"/>
      <c r="BB93" s="159"/>
      <c r="BC93" s="159"/>
      <c r="BD93" s="159"/>
      <c r="BE93" s="159"/>
      <c r="BF93" s="159"/>
      <c r="BG93" s="159"/>
      <c r="BH93" s="159"/>
      <c r="BI93" s="159"/>
      <c r="BJ93" s="159"/>
      <c r="BK93" s="159"/>
      <c r="BL93" s="159"/>
      <c r="BM93" s="159"/>
      <c r="BN93" s="159"/>
      <c r="BO93" s="159"/>
      <c r="BP93" s="159"/>
      <c r="BQ93" s="159"/>
      <c r="BR93" s="159"/>
      <c r="BS93" s="159"/>
      <c r="BT93" s="159"/>
      <c r="BU93" s="159"/>
      <c r="BV93" s="159"/>
      <c r="BW93" s="159"/>
      <c r="BX93" s="159"/>
      <c r="BY93" s="159"/>
      <c r="BZ93" s="159"/>
      <c r="CA93" s="159"/>
      <c r="CB93" s="159"/>
      <c r="CC93" s="159"/>
      <c r="CD93" s="159"/>
      <c r="CE93" s="159"/>
      <c r="CF93" s="159"/>
      <c r="CG93" s="159"/>
      <c r="CH93" s="159"/>
      <c r="CI93" s="159"/>
      <c r="CJ93" s="159"/>
      <c r="CK93" s="159"/>
      <c r="CL93" s="159"/>
    </row>
    <row r="94" spans="1:90" s="13" customFormat="1" ht="11.1" customHeight="1" x14ac:dyDescent="0.2">
      <c r="A94" s="95" t="s">
        <v>2236</v>
      </c>
      <c r="B94" s="107"/>
      <c r="C94" t="s">
        <v>5543</v>
      </c>
      <c r="D94" s="46" t="s">
        <v>5356</v>
      </c>
      <c r="E94" s="47"/>
      <c r="F94" s="34"/>
      <c r="G94" s="34"/>
      <c r="H94" s="34"/>
      <c r="I94" s="34" t="str">
        <f>IF(LEFT($J$1,1)="1",VLOOKUP($A94,PPI_IPI_PGA_PGAI!$A:$I,2,FALSE),IF(LEFT($J$1,1)="2",VLOOKUP($A94,PPI_IPI_PGA_PGAI!$A:$I,3,FALSE),IF(LEFT($J$1,1)="3",VLOOKUP($A94,PPI_IPI_PGA_PGAI!$A:$I,4,FALSE),VLOOKUP($A94,PPI_IPI_PGA_PGAI!$A:$I,5,FALSE))))</f>
        <v>Dosenbier</v>
      </c>
      <c r="J94" s="34"/>
      <c r="K94" s="34"/>
      <c r="L94" s="34"/>
      <c r="M94" s="34"/>
      <c r="N94" s="34"/>
      <c r="O94" s="130">
        <v>4.6399999999999997E-2</v>
      </c>
      <c r="P94" s="153" t="s">
        <v>5719</v>
      </c>
      <c r="Q94" s="153" t="s">
        <v>5719</v>
      </c>
      <c r="R94" s="153" t="s">
        <v>5719</v>
      </c>
      <c r="S94" s="153" t="s">
        <v>5719</v>
      </c>
      <c r="T94" s="153" t="s">
        <v>5719</v>
      </c>
      <c r="U94" s="153" t="s">
        <v>5719</v>
      </c>
      <c r="V94" s="153" t="s">
        <v>5719</v>
      </c>
      <c r="W94" s="153" t="s">
        <v>5719</v>
      </c>
      <c r="X94" s="153" t="s">
        <v>5719</v>
      </c>
      <c r="Y94" s="153" t="s">
        <v>5719</v>
      </c>
      <c r="Z94" s="153" t="s">
        <v>5719</v>
      </c>
      <c r="AA94" s="153" t="s">
        <v>5719</v>
      </c>
      <c r="AB94" s="153" t="s">
        <v>5719</v>
      </c>
      <c r="AC94" s="153" t="s">
        <v>5719</v>
      </c>
      <c r="AD94" s="153" t="s">
        <v>5719</v>
      </c>
      <c r="AE94" s="153" t="s">
        <v>5719</v>
      </c>
      <c r="AF94" s="153" t="s">
        <v>5719</v>
      </c>
      <c r="AG94" s="210">
        <v>101.9538</v>
      </c>
      <c r="AH94" s="157"/>
      <c r="AI94" s="198"/>
      <c r="AJ94" s="157"/>
      <c r="AK94" s="157"/>
      <c r="AL94" s="157"/>
      <c r="AM94" s="157"/>
      <c r="AN94" s="157"/>
      <c r="AO94" s="157"/>
      <c r="AP94" s="157"/>
      <c r="AQ94" s="157"/>
      <c r="AR94" s="157"/>
      <c r="AS94" s="157"/>
      <c r="AT94" s="157"/>
      <c r="AU94" s="157"/>
      <c r="AV94" s="157"/>
      <c r="AW94" s="157"/>
      <c r="AX94" s="157"/>
      <c r="AY94" s="157"/>
      <c r="AZ94" s="157"/>
      <c r="BA94" s="157"/>
      <c r="BB94" s="157"/>
      <c r="BC94" s="157"/>
      <c r="BD94" s="157"/>
      <c r="BE94" s="157"/>
      <c r="BF94" s="157"/>
      <c r="BG94" s="157"/>
      <c r="BH94" s="157"/>
      <c r="BI94" s="157"/>
      <c r="BJ94" s="157"/>
      <c r="BK94" s="157"/>
      <c r="BL94" s="157"/>
      <c r="BM94" s="157"/>
      <c r="BN94" s="157"/>
      <c r="BO94" s="157"/>
      <c r="BP94" s="157"/>
      <c r="BQ94" s="157"/>
      <c r="BR94" s="157"/>
      <c r="BS94" s="157"/>
      <c r="BT94" s="157"/>
      <c r="BU94" s="157"/>
      <c r="BV94" s="157"/>
      <c r="BW94" s="157"/>
      <c r="BX94" s="157"/>
      <c r="BY94" s="157"/>
      <c r="BZ94" s="157"/>
      <c r="CA94" s="157"/>
      <c r="CB94" s="157"/>
      <c r="CC94" s="157"/>
      <c r="CD94" s="157"/>
      <c r="CE94" s="157"/>
      <c r="CF94" s="157"/>
      <c r="CG94" s="157"/>
      <c r="CH94" s="157"/>
      <c r="CI94" s="157"/>
      <c r="CJ94" s="157"/>
      <c r="CK94" s="157"/>
      <c r="CL94" s="157"/>
    </row>
    <row r="95" spans="1:90" s="13" customFormat="1" ht="11.1" customHeight="1" x14ac:dyDescent="0.2">
      <c r="A95" s="95" t="s">
        <v>2237</v>
      </c>
      <c r="B95" s="107"/>
      <c r="C95" t="s">
        <v>5544</v>
      </c>
      <c r="D95" s="46" t="s">
        <v>449</v>
      </c>
      <c r="E95" s="47"/>
      <c r="F95" s="34"/>
      <c r="G95" s="34"/>
      <c r="H95" s="34" t="str">
        <f>IF(LEFT($J$1,1)="1",VLOOKUP($A95,PPI_IPI_PGA_PGAI!$A:$I,2,FALSE),IF(LEFT($J$1,1)="2",VLOOKUP($A95,PPI_IPI_PGA_PGAI!$A:$I,3,FALSE),IF(LEFT($J$1,1)="3",VLOOKUP($A95,PPI_IPI_PGA_PGAI!$A:$I,4,FALSE),VLOOKUP($A95,PPI_IPI_PGA_PGAI!$A:$I,5,FALSE))))</f>
        <v>Erfrischungsgetränke, natürliche Mineralwasser</v>
      </c>
      <c r="I95" s="34"/>
      <c r="J95" s="34"/>
      <c r="K95" s="34"/>
      <c r="L95" s="34"/>
      <c r="M95" s="34"/>
      <c r="N95" s="34"/>
      <c r="O95" s="130">
        <v>6.4799999999999996E-2</v>
      </c>
      <c r="P95" s="154">
        <v>101.5697</v>
      </c>
      <c r="Q95" s="22">
        <v>101.5415</v>
      </c>
      <c r="R95" s="22">
        <v>101.0463</v>
      </c>
      <c r="S95" s="22">
        <v>101.0491</v>
      </c>
      <c r="T95" s="22">
        <v>100.9191</v>
      </c>
      <c r="U95" s="22">
        <v>102.5187</v>
      </c>
      <c r="V95" s="22">
        <v>101.54430000000001</v>
      </c>
      <c r="W95" s="22">
        <v>101.4404</v>
      </c>
      <c r="X95" s="22">
        <v>101.1187</v>
      </c>
      <c r="Y95" s="22">
        <v>100.1515</v>
      </c>
      <c r="Z95" s="22">
        <v>100.3145</v>
      </c>
      <c r="AA95" s="22">
        <v>99.821700000000007</v>
      </c>
      <c r="AB95" s="22">
        <v>99.520899999999997</v>
      </c>
      <c r="AC95" s="22">
        <v>99.551699999999997</v>
      </c>
      <c r="AD95" s="22">
        <v>100.0436</v>
      </c>
      <c r="AE95" s="22">
        <v>100.6493</v>
      </c>
      <c r="AF95" s="22">
        <v>100.62009999999999</v>
      </c>
      <c r="AG95" s="150">
        <v>99.2346</v>
      </c>
      <c r="AH95" s="157"/>
      <c r="AI95" s="198"/>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57"/>
      <c r="BO95" s="157"/>
      <c r="BP95" s="157"/>
      <c r="BQ95" s="157"/>
      <c r="BR95" s="157"/>
      <c r="BS95" s="157"/>
      <c r="BT95" s="157"/>
      <c r="BU95" s="157"/>
      <c r="BV95" s="157"/>
      <c r="BW95" s="157"/>
      <c r="BX95" s="157"/>
      <c r="BY95" s="157"/>
      <c r="BZ95" s="157"/>
      <c r="CA95" s="157"/>
      <c r="CB95" s="157"/>
      <c r="CC95" s="157"/>
      <c r="CD95" s="157"/>
      <c r="CE95" s="157"/>
      <c r="CF95" s="157"/>
      <c r="CG95" s="157"/>
      <c r="CH95" s="157"/>
      <c r="CI95" s="157"/>
      <c r="CJ95" s="157"/>
      <c r="CK95" s="157"/>
      <c r="CL95" s="157"/>
    </row>
    <row r="96" spans="1:90" s="13" customFormat="1" ht="11.1" customHeight="1" x14ac:dyDescent="0.2">
      <c r="A96" s="95" t="s">
        <v>2238</v>
      </c>
      <c r="B96" s="107"/>
      <c r="C96" t="s">
        <v>5545</v>
      </c>
      <c r="D96" s="46" t="s">
        <v>450</v>
      </c>
      <c r="E96" s="47"/>
      <c r="F96" s="34"/>
      <c r="G96" s="34"/>
      <c r="H96" s="34"/>
      <c r="I96" s="34" t="str">
        <f>IF(LEFT($J$1,1)="1",VLOOKUP($A96,PPI_IPI_PGA_PGAI!$A:$I,2,FALSE),IF(LEFT($J$1,1)="2",VLOOKUP($A96,PPI_IPI_PGA_PGAI!$A:$I,3,FALSE),IF(LEFT($J$1,1)="3",VLOOKUP($A96,PPI_IPI_PGA_PGAI!$A:$I,4,FALSE),VLOOKUP($A96,PPI_IPI_PGA_PGAI!$A:$I,5,FALSE))))</f>
        <v>Mineralwasser</v>
      </c>
      <c r="J96" s="34"/>
      <c r="K96" s="34"/>
      <c r="L96" s="34"/>
      <c r="M96" s="34"/>
      <c r="N96" s="34"/>
      <c r="O96" s="130">
        <v>3.2399999999999998E-2</v>
      </c>
      <c r="P96" s="156" t="s">
        <v>5719</v>
      </c>
      <c r="Q96" s="153" t="s">
        <v>5719</v>
      </c>
      <c r="R96" s="153" t="s">
        <v>5719</v>
      </c>
      <c r="S96" s="153" t="s">
        <v>5719</v>
      </c>
      <c r="T96" s="153" t="s">
        <v>5719</v>
      </c>
      <c r="U96" s="153" t="s">
        <v>5719</v>
      </c>
      <c r="V96" s="22">
        <v>104.797</v>
      </c>
      <c r="W96" s="22">
        <v>103.71559999999999</v>
      </c>
      <c r="X96" s="22">
        <v>103.4478</v>
      </c>
      <c r="Y96" s="22">
        <v>98.974800000000002</v>
      </c>
      <c r="Z96" s="22">
        <v>99.3506</v>
      </c>
      <c r="AA96" s="22">
        <v>98.341300000000004</v>
      </c>
      <c r="AB96" s="22">
        <v>97.966800000000006</v>
      </c>
      <c r="AC96" s="22">
        <v>98.442499999999995</v>
      </c>
      <c r="AD96" s="22">
        <v>99.4529</v>
      </c>
      <c r="AE96" s="22">
        <v>100.9251</v>
      </c>
      <c r="AF96" s="22">
        <v>100.49890000000001</v>
      </c>
      <c r="AG96" s="150">
        <v>99.513099999999994</v>
      </c>
      <c r="AH96" s="157"/>
      <c r="AI96" s="198"/>
      <c r="AJ96" s="157"/>
      <c r="AK96" s="157"/>
      <c r="AL96" s="157"/>
      <c r="AM96" s="157"/>
      <c r="AN96" s="157"/>
      <c r="AO96" s="157"/>
      <c r="AP96" s="157"/>
      <c r="AQ96" s="157"/>
      <c r="AR96" s="157"/>
      <c r="AS96" s="157"/>
      <c r="AT96" s="157"/>
      <c r="AU96" s="157"/>
      <c r="AV96" s="157"/>
      <c r="AW96" s="157"/>
      <c r="AX96" s="157"/>
      <c r="AY96" s="157"/>
      <c r="AZ96" s="157"/>
      <c r="BA96" s="157"/>
      <c r="BB96" s="157"/>
      <c r="BC96" s="157"/>
      <c r="BD96" s="157"/>
      <c r="BE96" s="157"/>
      <c r="BF96" s="157"/>
      <c r="BG96" s="157"/>
      <c r="BH96" s="157"/>
      <c r="BI96" s="157"/>
      <c r="BJ96" s="157"/>
      <c r="BK96" s="157"/>
      <c r="BL96" s="157"/>
      <c r="BM96" s="157"/>
      <c r="BN96" s="157"/>
      <c r="BO96" s="157"/>
      <c r="BP96" s="157"/>
      <c r="BQ96" s="157"/>
      <c r="BR96" s="157"/>
      <c r="BS96" s="157"/>
      <c r="BT96" s="157"/>
      <c r="BU96" s="157"/>
      <c r="BV96" s="157"/>
      <c r="BW96" s="157"/>
      <c r="BX96" s="157"/>
      <c r="BY96" s="157"/>
      <c r="BZ96" s="157"/>
      <c r="CA96" s="157"/>
      <c r="CB96" s="157"/>
      <c r="CC96" s="157"/>
      <c r="CD96" s="157"/>
      <c r="CE96" s="157"/>
      <c r="CF96" s="157"/>
      <c r="CG96" s="157"/>
      <c r="CH96" s="157"/>
      <c r="CI96" s="157"/>
      <c r="CJ96" s="157"/>
      <c r="CK96" s="157"/>
      <c r="CL96" s="157"/>
    </row>
    <row r="97" spans="1:90" s="106" customFormat="1" ht="11.1" customHeight="1" x14ac:dyDescent="0.2">
      <c r="A97" s="95" t="s">
        <v>2239</v>
      </c>
      <c r="B97" s="105"/>
      <c r="C97" t="s">
        <v>5546</v>
      </c>
      <c r="D97" s="46" t="s">
        <v>451</v>
      </c>
      <c r="E97" s="47"/>
      <c r="F97" s="34"/>
      <c r="G97" s="34"/>
      <c r="H97" s="34"/>
      <c r="I97" s="34" t="str">
        <f>IF(LEFT($J$1,1)="1",VLOOKUP($A97,PPI_IPI_PGA_PGAI!$A:$I,2,FALSE),IF(LEFT($J$1,1)="2",VLOOKUP($A97,PPI_IPI_PGA_PGAI!$A:$I,3,FALSE),IF(LEFT($J$1,1)="3",VLOOKUP($A97,PPI_IPI_PGA_PGAI!$A:$I,4,FALSE),VLOOKUP($A97,PPI_IPI_PGA_PGAI!$A:$I,5,FALSE))))</f>
        <v>Erfrischungsgetränke</v>
      </c>
      <c r="J97" s="34"/>
      <c r="K97" s="34"/>
      <c r="L97" s="34"/>
      <c r="M97" s="34"/>
      <c r="N97" s="34"/>
      <c r="O97" s="130">
        <v>3.2399999999999998E-2</v>
      </c>
      <c r="P97" s="156" t="s">
        <v>5719</v>
      </c>
      <c r="Q97" s="153" t="s">
        <v>5719</v>
      </c>
      <c r="R97" s="153" t="s">
        <v>5719</v>
      </c>
      <c r="S97" s="153" t="s">
        <v>5719</v>
      </c>
      <c r="T97" s="153" t="s">
        <v>5719</v>
      </c>
      <c r="U97" s="153" t="s">
        <v>5719</v>
      </c>
      <c r="V97" s="22">
        <v>101.41249999999999</v>
      </c>
      <c r="W97" s="22">
        <v>101.1962</v>
      </c>
      <c r="X97" s="22">
        <v>100.8604</v>
      </c>
      <c r="Y97" s="22">
        <v>100.7384</v>
      </c>
      <c r="Z97" s="22">
        <v>100.8505</v>
      </c>
      <c r="AA97" s="22">
        <v>100.4811</v>
      </c>
      <c r="AB97" s="22">
        <v>100.22450000000001</v>
      </c>
      <c r="AC97" s="22">
        <v>100.054</v>
      </c>
      <c r="AD97" s="22">
        <v>100.3111</v>
      </c>
      <c r="AE97" s="22">
        <v>100.5244</v>
      </c>
      <c r="AF97" s="22">
        <v>100.67489999999999</v>
      </c>
      <c r="AG97" s="150">
        <v>98.956199999999995</v>
      </c>
      <c r="AH97" s="159"/>
      <c r="AI97" s="198"/>
      <c r="AJ97" s="159"/>
      <c r="AK97" s="159"/>
      <c r="AL97" s="159"/>
      <c r="AM97" s="159"/>
      <c r="AN97" s="159"/>
      <c r="AO97" s="159"/>
      <c r="AP97" s="159"/>
      <c r="AQ97" s="159"/>
      <c r="AR97" s="159"/>
      <c r="AS97" s="159"/>
      <c r="AT97" s="159"/>
      <c r="AU97" s="159"/>
      <c r="AV97" s="159"/>
      <c r="AW97" s="159"/>
      <c r="AX97" s="159"/>
      <c r="AY97" s="159"/>
      <c r="AZ97" s="159"/>
      <c r="BA97" s="159"/>
      <c r="BB97" s="159"/>
      <c r="BC97" s="159"/>
      <c r="BD97" s="159"/>
      <c r="BE97" s="159"/>
      <c r="BF97" s="159"/>
      <c r="BG97" s="159"/>
      <c r="BH97" s="159"/>
      <c r="BI97" s="159"/>
      <c r="BJ97" s="159"/>
      <c r="BK97" s="159"/>
      <c r="BL97" s="159"/>
      <c r="BM97" s="159"/>
      <c r="BN97" s="159"/>
      <c r="BO97" s="159"/>
      <c r="BP97" s="159"/>
      <c r="BQ97" s="159"/>
      <c r="BR97" s="159"/>
      <c r="BS97" s="159"/>
      <c r="BT97" s="159"/>
      <c r="BU97" s="159"/>
      <c r="BV97" s="159"/>
      <c r="BW97" s="159"/>
      <c r="BX97" s="159"/>
      <c r="BY97" s="159"/>
      <c r="BZ97" s="159"/>
      <c r="CA97" s="159"/>
      <c r="CB97" s="159"/>
      <c r="CC97" s="159"/>
      <c r="CD97" s="159"/>
      <c r="CE97" s="159"/>
      <c r="CF97" s="159"/>
      <c r="CG97" s="159"/>
      <c r="CH97" s="159"/>
      <c r="CI97" s="159"/>
      <c r="CJ97" s="159"/>
      <c r="CK97" s="159"/>
      <c r="CL97" s="159"/>
    </row>
    <row r="98" spans="1:90" s="13" customFormat="1" ht="11.1" customHeight="1" x14ac:dyDescent="0.2">
      <c r="A98" s="95" t="s">
        <v>2240</v>
      </c>
      <c r="B98" s="107"/>
      <c r="C98" t="s">
        <v>5547</v>
      </c>
      <c r="D98" s="46" t="s">
        <v>260</v>
      </c>
      <c r="E98" s="47"/>
      <c r="F98" s="34"/>
      <c r="G98" s="34" t="str">
        <f>IF(LEFT($J$1,1)="1",VLOOKUP($A98,PPI_IPI_PGA_PGAI!$A:$I,2,FALSE),IF(LEFT($J$1,1)="2",VLOOKUP($A98,PPI_IPI_PGA_PGAI!$A:$I,3,FALSE),IF(LEFT($J$1,1)="3",VLOOKUP($A98,PPI_IPI_PGA_PGAI!$A:$I,4,FALSE),VLOOKUP($A98,PPI_IPI_PGA_PGAI!$A:$I,5,FALSE))))</f>
        <v>Tabakprodukte</v>
      </c>
      <c r="H98" s="34"/>
      <c r="I98" s="34"/>
      <c r="J98" s="34"/>
      <c r="K98" s="34"/>
      <c r="L98" s="34"/>
      <c r="M98" s="34"/>
      <c r="N98" s="34"/>
      <c r="O98" s="130">
        <v>0.36720000000000003</v>
      </c>
      <c r="P98" s="154">
        <v>67.921099999999996</v>
      </c>
      <c r="Q98" s="22">
        <v>76.409000000000006</v>
      </c>
      <c r="R98" s="22">
        <v>77.378100000000003</v>
      </c>
      <c r="S98" s="22">
        <v>82.865899999999996</v>
      </c>
      <c r="T98" s="22">
        <v>84.887600000000006</v>
      </c>
      <c r="U98" s="22">
        <v>89.309700000000007</v>
      </c>
      <c r="V98" s="22">
        <v>93.998000000000005</v>
      </c>
      <c r="W98" s="22">
        <v>92.832700000000003</v>
      </c>
      <c r="X98" s="22">
        <v>98.479900000000001</v>
      </c>
      <c r="Y98" s="22">
        <v>100.32429999999999</v>
      </c>
      <c r="Z98" s="22">
        <v>96.061999999999998</v>
      </c>
      <c r="AA98" s="22">
        <v>97.9221</v>
      </c>
      <c r="AB98" s="22">
        <v>100.089</v>
      </c>
      <c r="AC98" s="22">
        <v>98.852599999999995</v>
      </c>
      <c r="AD98" s="22">
        <v>99.9739</v>
      </c>
      <c r="AE98" s="22">
        <v>102.4661</v>
      </c>
      <c r="AF98" s="22">
        <v>100.5733</v>
      </c>
      <c r="AG98" s="150">
        <v>102.75190000000001</v>
      </c>
      <c r="AH98" s="157"/>
      <c r="AI98" s="198"/>
      <c r="AJ98" s="157"/>
      <c r="AK98" s="157"/>
      <c r="AL98" s="157"/>
      <c r="AM98" s="157"/>
      <c r="AN98" s="157"/>
      <c r="AO98" s="157"/>
      <c r="AP98" s="157"/>
      <c r="AQ98" s="157"/>
      <c r="AR98" s="157"/>
      <c r="AS98" s="157"/>
      <c r="AT98" s="157"/>
      <c r="AU98" s="157"/>
      <c r="AV98" s="157"/>
      <c r="AW98" s="157"/>
      <c r="AX98" s="157"/>
      <c r="AY98" s="157"/>
      <c r="AZ98" s="157"/>
      <c r="BA98" s="157"/>
      <c r="BB98" s="157"/>
      <c r="BC98" s="157"/>
      <c r="BD98" s="157"/>
      <c r="BE98" s="157"/>
      <c r="BF98" s="157"/>
      <c r="BG98" s="157"/>
      <c r="BH98" s="157"/>
      <c r="BI98" s="157"/>
      <c r="BJ98" s="157"/>
      <c r="BK98" s="157"/>
      <c r="BL98" s="157"/>
      <c r="BM98" s="157"/>
      <c r="BN98" s="157"/>
      <c r="BO98" s="157"/>
      <c r="BP98" s="157"/>
      <c r="BQ98" s="157"/>
      <c r="BR98" s="157"/>
      <c r="BS98" s="157"/>
      <c r="BT98" s="157"/>
      <c r="BU98" s="157"/>
      <c r="BV98" s="157"/>
      <c r="BW98" s="157"/>
      <c r="BX98" s="157"/>
      <c r="BY98" s="157"/>
      <c r="BZ98" s="157"/>
      <c r="CA98" s="157"/>
      <c r="CB98" s="157"/>
      <c r="CC98" s="157"/>
      <c r="CD98" s="157"/>
      <c r="CE98" s="157"/>
      <c r="CF98" s="157"/>
      <c r="CG98" s="157"/>
      <c r="CH98" s="157"/>
      <c r="CI98" s="157"/>
      <c r="CJ98" s="157"/>
      <c r="CK98" s="157"/>
      <c r="CL98" s="157"/>
    </row>
    <row r="99" spans="1:90" s="13" customFormat="1" ht="11.1" customHeight="1" x14ac:dyDescent="0.2">
      <c r="A99" s="95" t="s">
        <v>2241</v>
      </c>
      <c r="B99" s="107"/>
      <c r="C99" t="s">
        <v>5548</v>
      </c>
      <c r="D99" s="46" t="s">
        <v>32</v>
      </c>
      <c r="E99" s="47"/>
      <c r="F99" s="34"/>
      <c r="G99" s="34" t="str">
        <f>IF(LEFT($J$1,1)="1",VLOOKUP($A99,PPI_IPI_PGA_PGAI!$A:$I,2,FALSE),IF(LEFT($J$1,1)="2",VLOOKUP($A99,PPI_IPI_PGA_PGAI!$A:$I,3,FALSE),IF(LEFT($J$1,1)="3",VLOOKUP($A99,PPI_IPI_PGA_PGAI!$A:$I,4,FALSE),VLOOKUP($A99,PPI_IPI_PGA_PGAI!$A:$I,5,FALSE))))</f>
        <v>Textilien</v>
      </c>
      <c r="H99" s="34"/>
      <c r="I99" s="34"/>
      <c r="J99" s="34"/>
      <c r="K99" s="34"/>
      <c r="L99" s="34"/>
      <c r="M99" s="34"/>
      <c r="N99" s="34"/>
      <c r="O99" s="130">
        <v>0.52929999999999999</v>
      </c>
      <c r="P99" s="154">
        <v>89.925200000000004</v>
      </c>
      <c r="Q99" s="22">
        <v>89.569900000000004</v>
      </c>
      <c r="R99" s="22">
        <v>90.452100000000002</v>
      </c>
      <c r="S99" s="22">
        <v>91.710599999999999</v>
      </c>
      <c r="T99" s="22">
        <v>94.078199999999995</v>
      </c>
      <c r="U99" s="22">
        <v>94.6892</v>
      </c>
      <c r="V99" s="22">
        <v>94.816599999999994</v>
      </c>
      <c r="W99" s="22">
        <v>96.435000000000002</v>
      </c>
      <c r="X99" s="22">
        <v>96.018900000000002</v>
      </c>
      <c r="Y99" s="22">
        <v>96.8232</v>
      </c>
      <c r="Z99" s="22">
        <v>98.152900000000002</v>
      </c>
      <c r="AA99" s="22">
        <v>95.218900000000005</v>
      </c>
      <c r="AB99" s="22">
        <v>96.204300000000003</v>
      </c>
      <c r="AC99" s="22">
        <v>96.619699999999995</v>
      </c>
      <c r="AD99" s="22">
        <v>99.609899999999996</v>
      </c>
      <c r="AE99" s="22">
        <v>100.17740000000001</v>
      </c>
      <c r="AF99" s="22">
        <v>99.655199999999994</v>
      </c>
      <c r="AG99" s="150">
        <v>101.80029999999999</v>
      </c>
      <c r="AH99" s="157"/>
      <c r="AI99" s="198"/>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57"/>
      <c r="BO99" s="157"/>
      <c r="BP99" s="157"/>
      <c r="BQ99" s="157"/>
      <c r="BR99" s="157"/>
      <c r="BS99" s="157"/>
      <c r="BT99" s="157"/>
      <c r="BU99" s="157"/>
      <c r="BV99" s="157"/>
      <c r="BW99" s="157"/>
      <c r="BX99" s="157"/>
      <c r="BY99" s="157"/>
      <c r="BZ99" s="157"/>
      <c r="CA99" s="157"/>
      <c r="CB99" s="157"/>
      <c r="CC99" s="157"/>
      <c r="CD99" s="157"/>
      <c r="CE99" s="157"/>
      <c r="CF99" s="157"/>
      <c r="CG99" s="157"/>
      <c r="CH99" s="157"/>
      <c r="CI99" s="157"/>
      <c r="CJ99" s="157"/>
      <c r="CK99" s="157"/>
      <c r="CL99" s="157"/>
    </row>
    <row r="100" spans="1:90" s="13" customFormat="1" ht="11.1" customHeight="1" x14ac:dyDescent="0.2">
      <c r="A100" s="95" t="s">
        <v>2242</v>
      </c>
      <c r="B100" s="107"/>
      <c r="C100" t="s">
        <v>5549</v>
      </c>
      <c r="D100" s="46" t="s">
        <v>29</v>
      </c>
      <c r="E100" s="47"/>
      <c r="F100" s="34"/>
      <c r="G100" s="34"/>
      <c r="H100" s="34" t="str">
        <f>IF(LEFT($J$1,1)="1",VLOOKUP($A100,PPI_IPI_PGA_PGAI!$A:$I,2,FALSE),IF(LEFT($J$1,1)="2",VLOOKUP($A100,PPI_IPI_PGA_PGAI!$A:$I,3,FALSE),IF(LEFT($J$1,1)="3",VLOOKUP($A100,PPI_IPI_PGA_PGAI!$A:$I,4,FALSE),VLOOKUP($A100,PPI_IPI_PGA_PGAI!$A:$I,5,FALSE))))</f>
        <v>Gewebe</v>
      </c>
      <c r="I100" s="34"/>
      <c r="J100" s="34"/>
      <c r="K100" s="34"/>
      <c r="L100" s="34"/>
      <c r="M100" s="34"/>
      <c r="N100" s="34"/>
      <c r="O100" s="130">
        <v>0.109</v>
      </c>
      <c r="P100" s="154">
        <v>91.309299999999993</v>
      </c>
      <c r="Q100" s="22">
        <v>92.489500000000007</v>
      </c>
      <c r="R100" s="22">
        <v>92.805099999999996</v>
      </c>
      <c r="S100" s="22">
        <v>93.8386</v>
      </c>
      <c r="T100" s="22">
        <v>95.570999999999998</v>
      </c>
      <c r="U100" s="22">
        <v>95.002099999999999</v>
      </c>
      <c r="V100" s="22">
        <v>93.062700000000007</v>
      </c>
      <c r="W100" s="22">
        <v>92.594999999999999</v>
      </c>
      <c r="X100" s="22">
        <v>94.919700000000006</v>
      </c>
      <c r="Y100" s="22">
        <v>97.307400000000001</v>
      </c>
      <c r="Z100" s="22">
        <v>96.591899999999995</v>
      </c>
      <c r="AA100" s="22">
        <v>93.031999999999996</v>
      </c>
      <c r="AB100" s="22">
        <v>94.104100000000003</v>
      </c>
      <c r="AC100" s="22">
        <v>95.671700000000001</v>
      </c>
      <c r="AD100" s="22">
        <v>99.411600000000007</v>
      </c>
      <c r="AE100" s="22">
        <v>101.02979999999999</v>
      </c>
      <c r="AF100" s="22">
        <v>99.833500000000001</v>
      </c>
      <c r="AG100" s="150">
        <v>103.1909</v>
      </c>
      <c r="AH100" s="157"/>
      <c r="AI100" s="198"/>
      <c r="AJ100" s="157"/>
      <c r="AK100" s="157"/>
      <c r="AL100" s="157"/>
      <c r="AM100" s="157"/>
      <c r="AN100" s="157"/>
      <c r="AO100" s="157"/>
      <c r="AP100" s="157"/>
      <c r="AQ100" s="157"/>
      <c r="AR100" s="157"/>
      <c r="AS100" s="157"/>
      <c r="AT100" s="157"/>
      <c r="AU100" s="157"/>
      <c r="AV100" s="157"/>
      <c r="AW100" s="157"/>
      <c r="AX100" s="157"/>
      <c r="AY100" s="157"/>
      <c r="AZ100" s="157"/>
      <c r="BA100" s="157"/>
      <c r="BB100" s="157"/>
      <c r="BC100" s="157"/>
      <c r="BD100" s="157"/>
      <c r="BE100" s="157"/>
      <c r="BF100" s="157"/>
      <c r="BG100" s="157"/>
      <c r="BH100" s="157"/>
      <c r="BI100" s="157"/>
      <c r="BJ100" s="157"/>
      <c r="BK100" s="157"/>
      <c r="BL100" s="157"/>
      <c r="BM100" s="157"/>
      <c r="BN100" s="157"/>
      <c r="BO100" s="157"/>
      <c r="BP100" s="157"/>
      <c r="BQ100" s="157"/>
      <c r="BR100" s="157"/>
      <c r="BS100" s="157"/>
      <c r="BT100" s="157"/>
      <c r="BU100" s="157"/>
      <c r="BV100" s="157"/>
      <c r="BW100" s="157"/>
      <c r="BX100" s="157"/>
      <c r="BY100" s="157"/>
      <c r="BZ100" s="157"/>
      <c r="CA100" s="157"/>
      <c r="CB100" s="157"/>
      <c r="CC100" s="157"/>
      <c r="CD100" s="157"/>
      <c r="CE100" s="157"/>
      <c r="CF100" s="157"/>
      <c r="CG100" s="157"/>
      <c r="CH100" s="157"/>
      <c r="CI100" s="157"/>
      <c r="CJ100" s="157"/>
      <c r="CK100" s="157"/>
      <c r="CL100" s="157"/>
    </row>
    <row r="101" spans="1:90" s="13" customFormat="1" ht="11.1" customHeight="1" x14ac:dyDescent="0.2">
      <c r="A101" s="95" t="s">
        <v>4241</v>
      </c>
      <c r="B101" s="107"/>
      <c r="C101" t="s">
        <v>5550</v>
      </c>
      <c r="D101" s="46" t="s">
        <v>5357</v>
      </c>
      <c r="E101" s="47"/>
      <c r="F101" s="34"/>
      <c r="G101" s="34"/>
      <c r="H101" s="34" t="str">
        <f>IF(LEFT($J$1,1)="1",VLOOKUP($A101,PPI_IPI_PGA_PGAI!$A:$I,2,FALSE),IF(LEFT($J$1,1)="2",VLOOKUP($A101,PPI_IPI_PGA_PGAI!$A:$I,3,FALSE),IF(LEFT($J$1,1)="3",VLOOKUP($A101,PPI_IPI_PGA_PGAI!$A:$I,4,FALSE),VLOOKUP($A101,PPI_IPI_PGA_PGAI!$A:$I,5,FALSE))))</f>
        <v>Veredelung von Textilien und Bekleidung</v>
      </c>
      <c r="I101" s="34"/>
      <c r="J101" s="34"/>
      <c r="K101" s="34"/>
      <c r="L101" s="34"/>
      <c r="M101" s="34"/>
      <c r="N101" s="34"/>
      <c r="O101" s="130">
        <v>5.8999999999999997E-2</v>
      </c>
      <c r="P101" s="153" t="s">
        <v>5719</v>
      </c>
      <c r="Q101" s="153" t="s">
        <v>5719</v>
      </c>
      <c r="R101" s="153" t="s">
        <v>5719</v>
      </c>
      <c r="S101" s="153" t="s">
        <v>5719</v>
      </c>
      <c r="T101" s="153" t="s">
        <v>5719</v>
      </c>
      <c r="U101" s="153" t="s">
        <v>5719</v>
      </c>
      <c r="V101" s="153" t="s">
        <v>5719</v>
      </c>
      <c r="W101" s="153" t="s">
        <v>5719</v>
      </c>
      <c r="X101" s="153" t="s">
        <v>5719</v>
      </c>
      <c r="Y101" s="153" t="s">
        <v>5719</v>
      </c>
      <c r="Z101" s="153" t="s">
        <v>5719</v>
      </c>
      <c r="AA101" s="153" t="s">
        <v>5719</v>
      </c>
      <c r="AB101" s="153" t="s">
        <v>5719</v>
      </c>
      <c r="AC101" s="153" t="s">
        <v>5719</v>
      </c>
      <c r="AD101" s="153" t="s">
        <v>5719</v>
      </c>
      <c r="AE101" s="153" t="s">
        <v>5719</v>
      </c>
      <c r="AF101" s="153" t="s">
        <v>5719</v>
      </c>
      <c r="AG101" s="210">
        <v>103.6782</v>
      </c>
      <c r="AH101" s="157"/>
      <c r="AI101" s="198"/>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57"/>
      <c r="BO101" s="157"/>
      <c r="BP101" s="157"/>
      <c r="BQ101" s="157"/>
      <c r="BR101" s="157"/>
      <c r="BS101" s="157"/>
      <c r="BT101" s="157"/>
      <c r="BU101" s="157"/>
      <c r="BV101" s="157"/>
      <c r="BW101" s="157"/>
      <c r="BX101" s="157"/>
      <c r="BY101" s="157"/>
      <c r="BZ101" s="157"/>
      <c r="CA101" s="157"/>
      <c r="CB101" s="157"/>
      <c r="CC101" s="157"/>
      <c r="CD101" s="157"/>
      <c r="CE101" s="157"/>
      <c r="CF101" s="157"/>
      <c r="CG101" s="157"/>
      <c r="CH101" s="157"/>
      <c r="CI101" s="157"/>
      <c r="CJ101" s="157"/>
      <c r="CK101" s="157"/>
      <c r="CL101" s="157"/>
    </row>
    <row r="102" spans="1:90" s="106" customFormat="1" ht="11.1" customHeight="1" x14ac:dyDescent="0.2">
      <c r="A102" s="95" t="s">
        <v>2243</v>
      </c>
      <c r="B102" s="105"/>
      <c r="C102" t="s">
        <v>5551</v>
      </c>
      <c r="D102" s="46" t="s">
        <v>30</v>
      </c>
      <c r="E102" s="47"/>
      <c r="F102" s="34"/>
      <c r="G102" s="34"/>
      <c r="H102" s="34" t="str">
        <f>IF(LEFT($J$1,1)="1",VLOOKUP($A102,PPI_IPI_PGA_PGAI!$A:$I,2,FALSE),IF(LEFT($J$1,1)="2",VLOOKUP($A102,PPI_IPI_PGA_PGAI!$A:$I,3,FALSE),IF(LEFT($J$1,1)="3",VLOOKUP($A102,PPI_IPI_PGA_PGAI!$A:$I,4,FALSE),VLOOKUP($A102,PPI_IPI_PGA_PGAI!$A:$I,5,FALSE))))</f>
        <v>Sonstige Textilwaren</v>
      </c>
      <c r="I102" s="34"/>
      <c r="J102" s="34"/>
      <c r="K102" s="34"/>
      <c r="L102" s="34"/>
      <c r="M102" s="34"/>
      <c r="N102" s="34"/>
      <c r="O102" s="130">
        <v>0.36130000000000001</v>
      </c>
      <c r="P102" s="154">
        <v>86.575900000000004</v>
      </c>
      <c r="Q102" s="22">
        <v>86.214200000000005</v>
      </c>
      <c r="R102" s="22">
        <v>86.412700000000001</v>
      </c>
      <c r="S102" s="22">
        <v>87.733699999999999</v>
      </c>
      <c r="T102" s="22">
        <v>91.595200000000006</v>
      </c>
      <c r="U102" s="22">
        <v>92.6096</v>
      </c>
      <c r="V102" s="22">
        <v>93.562100000000001</v>
      </c>
      <c r="W102" s="22">
        <v>94.967299999999994</v>
      </c>
      <c r="X102" s="22">
        <v>96.500600000000006</v>
      </c>
      <c r="Y102" s="22">
        <v>97.378500000000003</v>
      </c>
      <c r="Z102" s="22">
        <v>98.286299999999997</v>
      </c>
      <c r="AA102" s="22">
        <v>95.790599999999998</v>
      </c>
      <c r="AB102" s="22">
        <v>96.814300000000003</v>
      </c>
      <c r="AC102" s="22">
        <v>96.894999999999996</v>
      </c>
      <c r="AD102" s="22">
        <v>99.667500000000004</v>
      </c>
      <c r="AE102" s="22">
        <v>99.929699999999997</v>
      </c>
      <c r="AF102" s="22">
        <v>99.603399999999993</v>
      </c>
      <c r="AG102" s="150">
        <v>101.0741</v>
      </c>
      <c r="AH102" s="159"/>
      <c r="AI102" s="198"/>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c r="BD102" s="159"/>
      <c r="BE102" s="159"/>
      <c r="BF102" s="159"/>
      <c r="BG102" s="159"/>
      <c r="BH102" s="159"/>
      <c r="BI102" s="159"/>
      <c r="BJ102" s="159"/>
      <c r="BK102" s="159"/>
      <c r="BL102" s="159"/>
      <c r="BM102" s="159"/>
      <c r="BN102" s="159"/>
      <c r="BO102" s="159"/>
      <c r="BP102" s="159"/>
      <c r="BQ102" s="159"/>
      <c r="BR102" s="159"/>
      <c r="BS102" s="159"/>
      <c r="BT102" s="159"/>
      <c r="BU102" s="159"/>
      <c r="BV102" s="159"/>
      <c r="BW102" s="159"/>
      <c r="BX102" s="159"/>
      <c r="BY102" s="159"/>
      <c r="BZ102" s="159"/>
      <c r="CA102" s="159"/>
      <c r="CB102" s="159"/>
      <c r="CC102" s="159"/>
      <c r="CD102" s="159"/>
      <c r="CE102" s="159"/>
      <c r="CF102" s="159"/>
      <c r="CG102" s="159"/>
      <c r="CH102" s="159"/>
      <c r="CI102" s="159"/>
      <c r="CJ102" s="159"/>
      <c r="CK102" s="159"/>
      <c r="CL102" s="159"/>
    </row>
    <row r="103" spans="1:90" s="13" customFormat="1" ht="11.1" customHeight="1" x14ac:dyDescent="0.2">
      <c r="A103" s="95" t="s">
        <v>2244</v>
      </c>
      <c r="B103" s="107"/>
      <c r="C103" t="s">
        <v>5552</v>
      </c>
      <c r="D103" s="46" t="s">
        <v>31</v>
      </c>
      <c r="E103" s="47"/>
      <c r="F103" s="34"/>
      <c r="G103" s="34"/>
      <c r="H103" s="34"/>
      <c r="I103" s="34" t="str">
        <f>IF(LEFT($J$1,1)="1",VLOOKUP($A103,PPI_IPI_PGA_PGAI!$A:$I,2,FALSE),IF(LEFT($J$1,1)="2",VLOOKUP($A103,PPI_IPI_PGA_PGAI!$A:$I,3,FALSE),IF(LEFT($J$1,1)="3",VLOOKUP($A103,PPI_IPI_PGA_PGAI!$A:$I,4,FALSE),VLOOKUP($A103,PPI_IPI_PGA_PGAI!$A:$I,5,FALSE))))</f>
        <v>Konfektionierte Textilwaren (ohne Bekleidung)</v>
      </c>
      <c r="J103" s="34"/>
      <c r="K103" s="34"/>
      <c r="L103" s="34"/>
      <c r="M103" s="34"/>
      <c r="N103" s="34"/>
      <c r="O103" s="130">
        <v>0.18310000000000001</v>
      </c>
      <c r="P103" s="154">
        <v>87.6768</v>
      </c>
      <c r="Q103" s="22">
        <v>87.096100000000007</v>
      </c>
      <c r="R103" s="22">
        <v>86.871700000000004</v>
      </c>
      <c r="S103" s="22">
        <v>88.098399999999998</v>
      </c>
      <c r="T103" s="22">
        <v>92.137500000000003</v>
      </c>
      <c r="U103" s="22">
        <v>92.756399999999999</v>
      </c>
      <c r="V103" s="22">
        <v>93.557100000000005</v>
      </c>
      <c r="W103" s="22">
        <v>95.271699999999996</v>
      </c>
      <c r="X103" s="22">
        <v>96.256200000000007</v>
      </c>
      <c r="Y103" s="22">
        <v>97.215599999999995</v>
      </c>
      <c r="Z103" s="22">
        <v>98.231899999999996</v>
      </c>
      <c r="AA103" s="22">
        <v>96.422600000000003</v>
      </c>
      <c r="AB103" s="22">
        <v>96.997399999999999</v>
      </c>
      <c r="AC103" s="22">
        <v>97.039900000000003</v>
      </c>
      <c r="AD103" s="22">
        <v>98.684399999999997</v>
      </c>
      <c r="AE103" s="22">
        <v>99.549000000000007</v>
      </c>
      <c r="AF103" s="22">
        <v>99.822699999999998</v>
      </c>
      <c r="AG103" s="150">
        <v>100.4465</v>
      </c>
      <c r="AH103" s="157"/>
      <c r="AI103" s="198"/>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57"/>
      <c r="BO103" s="157"/>
      <c r="BP103" s="157"/>
      <c r="BQ103" s="157"/>
      <c r="BR103" s="157"/>
      <c r="BS103" s="157"/>
      <c r="BT103" s="157"/>
      <c r="BU103" s="157"/>
      <c r="BV103" s="157"/>
      <c r="BW103" s="157"/>
      <c r="BX103" s="157"/>
      <c r="BY103" s="157"/>
      <c r="BZ103" s="157"/>
      <c r="CA103" s="157"/>
      <c r="CB103" s="157"/>
      <c r="CC103" s="157"/>
      <c r="CD103" s="157"/>
      <c r="CE103" s="157"/>
      <c r="CF103" s="157"/>
      <c r="CG103" s="157"/>
      <c r="CH103" s="157"/>
      <c r="CI103" s="157"/>
      <c r="CJ103" s="157"/>
      <c r="CK103" s="157"/>
      <c r="CL103" s="157"/>
    </row>
    <row r="104" spans="1:90" s="13" customFormat="1" ht="11.1" customHeight="1" x14ac:dyDescent="0.2">
      <c r="A104" s="95" t="s">
        <v>2247</v>
      </c>
      <c r="B104" s="107"/>
      <c r="C104" t="s">
        <v>5553</v>
      </c>
      <c r="D104" s="46" t="s">
        <v>417</v>
      </c>
      <c r="E104" s="47"/>
      <c r="F104" s="34"/>
      <c r="G104" s="34" t="str">
        <f>IF(LEFT($J$1,1)="1",VLOOKUP($A104,PPI_IPI_PGA_PGAI!$A:$I,2,FALSE),IF(LEFT($J$1,1)="2",VLOOKUP($A104,PPI_IPI_PGA_PGAI!$A:$I,3,FALSE),IF(LEFT($J$1,1)="3",VLOOKUP($A104,PPI_IPI_PGA_PGAI!$A:$I,4,FALSE),VLOOKUP($A104,PPI_IPI_PGA_PGAI!$A:$I,5,FALSE))))</f>
        <v>Bekleidung</v>
      </c>
      <c r="H104" s="34"/>
      <c r="I104" s="34"/>
      <c r="J104" s="34"/>
      <c r="K104" s="34"/>
      <c r="L104" s="34"/>
      <c r="M104" s="34"/>
      <c r="N104" s="34"/>
      <c r="O104" s="130">
        <v>0.13139999999999999</v>
      </c>
      <c r="P104" s="154">
        <v>87.431200000000004</v>
      </c>
      <c r="Q104" s="22">
        <v>87.950199999999995</v>
      </c>
      <c r="R104" s="22">
        <v>88.95</v>
      </c>
      <c r="S104" s="22">
        <v>89.542100000000005</v>
      </c>
      <c r="T104" s="22">
        <v>93.553100000000001</v>
      </c>
      <c r="U104" s="22">
        <v>95.357500000000002</v>
      </c>
      <c r="V104" s="22">
        <v>95.028199999999998</v>
      </c>
      <c r="W104" s="22">
        <v>93.476500000000001</v>
      </c>
      <c r="X104" s="22">
        <v>94.045100000000005</v>
      </c>
      <c r="Y104" s="22">
        <v>95.145099999999999</v>
      </c>
      <c r="Z104" s="22">
        <v>94.664100000000005</v>
      </c>
      <c r="AA104" s="22">
        <v>92.258200000000002</v>
      </c>
      <c r="AB104" s="22">
        <v>92.115399999999994</v>
      </c>
      <c r="AC104" s="22">
        <v>94.066999999999993</v>
      </c>
      <c r="AD104" s="22">
        <v>97.982299999999995</v>
      </c>
      <c r="AE104" s="22">
        <v>100.05719999999999</v>
      </c>
      <c r="AF104" s="22">
        <v>100.3223</v>
      </c>
      <c r="AG104" s="150">
        <v>99.881</v>
      </c>
      <c r="AH104" s="157"/>
      <c r="AI104" s="198"/>
      <c r="AJ104" s="157"/>
      <c r="AK104" s="157"/>
      <c r="AL104" s="157"/>
      <c r="AM104" s="157"/>
      <c r="AN104" s="157"/>
      <c r="AO104" s="157"/>
      <c r="AP104" s="157"/>
      <c r="AQ104" s="157"/>
      <c r="AR104" s="157"/>
      <c r="AS104" s="157"/>
      <c r="AT104" s="157"/>
      <c r="AU104" s="157"/>
      <c r="AV104" s="157"/>
      <c r="AW104" s="157"/>
      <c r="AX104" s="157"/>
      <c r="AY104" s="157"/>
      <c r="AZ104" s="157"/>
      <c r="BA104" s="157"/>
      <c r="BB104" s="157"/>
      <c r="BC104" s="157"/>
      <c r="BD104" s="157"/>
      <c r="BE104" s="157"/>
      <c r="BF104" s="157"/>
      <c r="BG104" s="157"/>
      <c r="BH104" s="157"/>
      <c r="BI104" s="157"/>
      <c r="BJ104" s="157"/>
      <c r="BK104" s="157"/>
      <c r="BL104" s="157"/>
      <c r="BM104" s="157"/>
      <c r="BN104" s="157"/>
      <c r="BO104" s="157"/>
      <c r="BP104" s="157"/>
      <c r="BQ104" s="157"/>
      <c r="BR104" s="157"/>
      <c r="BS104" s="157"/>
      <c r="BT104" s="157"/>
      <c r="BU104" s="157"/>
      <c r="BV104" s="157"/>
      <c r="BW104" s="157"/>
      <c r="BX104" s="157"/>
      <c r="BY104" s="157"/>
      <c r="BZ104" s="157"/>
      <c r="CA104" s="157"/>
      <c r="CB104" s="157"/>
      <c r="CC104" s="157"/>
      <c r="CD104" s="157"/>
      <c r="CE104" s="157"/>
      <c r="CF104" s="157"/>
      <c r="CG104" s="157"/>
      <c r="CH104" s="157"/>
      <c r="CI104" s="157"/>
      <c r="CJ104" s="157"/>
      <c r="CK104" s="157"/>
      <c r="CL104" s="157"/>
    </row>
    <row r="105" spans="1:90" s="13" customFormat="1" ht="11.1" customHeight="1" x14ac:dyDescent="0.2">
      <c r="A105" s="95" t="s">
        <v>2248</v>
      </c>
      <c r="B105" s="107"/>
      <c r="C105" t="s">
        <v>5554</v>
      </c>
      <c r="D105" s="46" t="s">
        <v>33</v>
      </c>
      <c r="E105" s="47"/>
      <c r="F105" s="34"/>
      <c r="G105" s="34" t="str">
        <f>IF(LEFT($J$1,1)="1",VLOOKUP($A105,PPI_IPI_PGA_PGAI!$A:$I,2,FALSE),IF(LEFT($J$1,1)="2",VLOOKUP($A105,PPI_IPI_PGA_PGAI!$A:$I,3,FALSE),IF(LEFT($J$1,1)="3",VLOOKUP($A105,PPI_IPI_PGA_PGAI!$A:$I,4,FALSE),VLOOKUP($A105,PPI_IPI_PGA_PGAI!$A:$I,5,FALSE))))</f>
        <v>Leder, Lederwaren und Schuhe</v>
      </c>
      <c r="H105" s="34"/>
      <c r="I105" s="49"/>
      <c r="J105" s="34"/>
      <c r="K105" s="34"/>
      <c r="L105" s="34"/>
      <c r="M105" s="34"/>
      <c r="N105" s="34"/>
      <c r="O105" s="130">
        <v>0.2099</v>
      </c>
      <c r="P105" s="154">
        <v>95.0411</v>
      </c>
      <c r="Q105" s="22">
        <v>95.637699999999995</v>
      </c>
      <c r="R105" s="22">
        <v>96.543700000000001</v>
      </c>
      <c r="S105" s="22">
        <v>97.342600000000004</v>
      </c>
      <c r="T105" s="22">
        <v>98.738900000000001</v>
      </c>
      <c r="U105" s="22">
        <v>100.0438</v>
      </c>
      <c r="V105" s="22">
        <v>100.7598</v>
      </c>
      <c r="W105" s="22">
        <v>103.85290000000001</v>
      </c>
      <c r="X105" s="22">
        <v>106.098</v>
      </c>
      <c r="Y105" s="22">
        <v>107.09910000000001</v>
      </c>
      <c r="Z105" s="22">
        <v>104.4755</v>
      </c>
      <c r="AA105" s="22">
        <v>100.6082</v>
      </c>
      <c r="AB105" s="22">
        <v>100.2916</v>
      </c>
      <c r="AC105" s="22">
        <v>100.33110000000001</v>
      </c>
      <c r="AD105" s="22">
        <v>102.0552</v>
      </c>
      <c r="AE105" s="22">
        <v>102.15819999999999</v>
      </c>
      <c r="AF105" s="22">
        <v>100.28959999999999</v>
      </c>
      <c r="AG105" s="150">
        <v>100.4688</v>
      </c>
      <c r="AH105" s="157"/>
      <c r="AI105" s="198"/>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57"/>
      <c r="BO105" s="157"/>
      <c r="BP105" s="157"/>
      <c r="BQ105" s="157"/>
      <c r="BR105" s="157"/>
      <c r="BS105" s="157"/>
      <c r="BT105" s="157"/>
      <c r="BU105" s="157"/>
      <c r="BV105" s="157"/>
      <c r="BW105" s="157"/>
      <c r="BX105" s="157"/>
      <c r="BY105" s="157"/>
      <c r="BZ105" s="157"/>
      <c r="CA105" s="157"/>
      <c r="CB105" s="157"/>
      <c r="CC105" s="157"/>
      <c r="CD105" s="157"/>
      <c r="CE105" s="157"/>
      <c r="CF105" s="157"/>
      <c r="CG105" s="157"/>
      <c r="CH105" s="157"/>
      <c r="CI105" s="157"/>
      <c r="CJ105" s="157"/>
      <c r="CK105" s="157"/>
      <c r="CL105" s="157"/>
    </row>
    <row r="106" spans="1:90" s="13" customFormat="1" ht="11.1" customHeight="1" x14ac:dyDescent="0.2">
      <c r="A106" s="95" t="s">
        <v>2249</v>
      </c>
      <c r="B106" s="107"/>
      <c r="C106" t="s">
        <v>5555</v>
      </c>
      <c r="D106" s="46" t="s">
        <v>34</v>
      </c>
      <c r="E106" s="47"/>
      <c r="F106" s="34"/>
      <c r="G106" s="34"/>
      <c r="H106" s="34" t="str">
        <f>IF(LEFT($J$1,1)="1",VLOOKUP($A106,PPI_IPI_PGA_PGAI!$A:$I,2,FALSE),IF(LEFT($J$1,1)="2",VLOOKUP($A106,PPI_IPI_PGA_PGAI!$A:$I,3,FALSE),IF(LEFT($J$1,1)="3",VLOOKUP($A106,PPI_IPI_PGA_PGAI!$A:$I,4,FALSE),VLOOKUP($A106,PPI_IPI_PGA_PGAI!$A:$I,5,FALSE))))</f>
        <v>Leder und Lederwaren</v>
      </c>
      <c r="I106" s="34"/>
      <c r="J106" s="34"/>
      <c r="K106" s="34"/>
      <c r="L106" s="34"/>
      <c r="M106" s="34"/>
      <c r="N106" s="34"/>
      <c r="O106" s="130">
        <v>8.6499999999999994E-2</v>
      </c>
      <c r="P106" s="154">
        <v>84.702699999999993</v>
      </c>
      <c r="Q106" s="22">
        <v>85.5304</v>
      </c>
      <c r="R106" s="22">
        <v>87.032600000000002</v>
      </c>
      <c r="S106" s="22">
        <v>87.860100000000003</v>
      </c>
      <c r="T106" s="22">
        <v>89.687799999999996</v>
      </c>
      <c r="U106" s="22">
        <v>92.240499999999997</v>
      </c>
      <c r="V106" s="22">
        <v>93.730900000000005</v>
      </c>
      <c r="W106" s="22">
        <v>98.463499999999996</v>
      </c>
      <c r="X106" s="22">
        <v>100.7364</v>
      </c>
      <c r="Y106" s="22">
        <v>101.7353</v>
      </c>
      <c r="Z106" s="22">
        <v>99.153899999999993</v>
      </c>
      <c r="AA106" s="22">
        <v>96.193700000000007</v>
      </c>
      <c r="AB106" s="22">
        <v>96.049899999999994</v>
      </c>
      <c r="AC106" s="22">
        <v>96.511099999999999</v>
      </c>
      <c r="AD106" s="22">
        <v>99.006799999999998</v>
      </c>
      <c r="AE106" s="22">
        <v>100.0498</v>
      </c>
      <c r="AF106" s="22">
        <v>99.533199999999994</v>
      </c>
      <c r="AG106" s="150">
        <v>101.0095</v>
      </c>
      <c r="AH106" s="157"/>
      <c r="AI106" s="198"/>
      <c r="AJ106" s="157"/>
      <c r="AK106" s="157"/>
      <c r="AL106" s="157"/>
      <c r="AM106" s="157"/>
      <c r="AN106" s="157"/>
      <c r="AO106" s="157"/>
      <c r="AP106" s="157"/>
      <c r="AQ106" s="157"/>
      <c r="AR106" s="157"/>
      <c r="AS106" s="157"/>
      <c r="AT106" s="157"/>
      <c r="AU106" s="157"/>
      <c r="AV106" s="157"/>
      <c r="AW106" s="157"/>
      <c r="AX106" s="157"/>
      <c r="AY106" s="157"/>
      <c r="AZ106" s="157"/>
      <c r="BA106" s="157"/>
      <c r="BB106" s="157"/>
      <c r="BC106" s="157"/>
      <c r="BD106" s="157"/>
      <c r="BE106" s="157"/>
      <c r="BF106" s="157"/>
      <c r="BG106" s="157"/>
      <c r="BH106" s="157"/>
      <c r="BI106" s="157"/>
      <c r="BJ106" s="157"/>
      <c r="BK106" s="157"/>
      <c r="BL106" s="157"/>
      <c r="BM106" s="157"/>
      <c r="BN106" s="157"/>
      <c r="BO106" s="157"/>
      <c r="BP106" s="157"/>
      <c r="BQ106" s="157"/>
      <c r="BR106" s="157"/>
      <c r="BS106" s="157"/>
      <c r="BT106" s="157"/>
      <c r="BU106" s="157"/>
      <c r="BV106" s="157"/>
      <c r="BW106" s="157"/>
      <c r="BX106" s="157"/>
      <c r="BY106" s="157"/>
      <c r="BZ106" s="157"/>
      <c r="CA106" s="157"/>
      <c r="CB106" s="157"/>
      <c r="CC106" s="157"/>
      <c r="CD106" s="157"/>
      <c r="CE106" s="157"/>
      <c r="CF106" s="157"/>
      <c r="CG106" s="157"/>
      <c r="CH106" s="157"/>
      <c r="CI106" s="157"/>
      <c r="CJ106" s="157"/>
      <c r="CK106" s="157"/>
      <c r="CL106" s="157"/>
    </row>
    <row r="107" spans="1:90" s="13" customFormat="1" ht="11.1" customHeight="1" x14ac:dyDescent="0.2">
      <c r="A107" s="95" t="s">
        <v>2250</v>
      </c>
      <c r="B107" s="107"/>
      <c r="C107" t="s">
        <v>5556</v>
      </c>
      <c r="D107" s="46" t="s">
        <v>35</v>
      </c>
      <c r="E107" s="47"/>
      <c r="F107" s="34"/>
      <c r="G107" s="34"/>
      <c r="H107" s="34"/>
      <c r="I107" s="34" t="str">
        <f>IF(LEFT($J$1,1)="1",VLOOKUP($A107,PPI_IPI_PGA_PGAI!$A:$I,2,FALSE),IF(LEFT($J$1,1)="2",VLOOKUP($A107,PPI_IPI_PGA_PGAI!$A:$I,3,FALSE),IF(LEFT($J$1,1)="3",VLOOKUP($A107,PPI_IPI_PGA_PGAI!$A:$I,4,FALSE),VLOOKUP($A107,PPI_IPI_PGA_PGAI!$A:$I,5,FALSE))))</f>
        <v>Lederwaren und Reiseartikel</v>
      </c>
      <c r="J107" s="34"/>
      <c r="K107" s="34"/>
      <c r="L107" s="34"/>
      <c r="M107" s="34"/>
      <c r="N107" s="34"/>
      <c r="O107" s="130">
        <v>8.6499999999999994E-2</v>
      </c>
      <c r="P107" s="154">
        <v>84.363900000000001</v>
      </c>
      <c r="Q107" s="22">
        <v>85.470799999999997</v>
      </c>
      <c r="R107" s="22">
        <v>86.996700000000004</v>
      </c>
      <c r="S107" s="22">
        <v>87.519099999999995</v>
      </c>
      <c r="T107" s="22">
        <v>89.482799999999997</v>
      </c>
      <c r="U107" s="22">
        <v>92.1584</v>
      </c>
      <c r="V107" s="22">
        <v>93.724699999999999</v>
      </c>
      <c r="W107" s="22">
        <v>98.8733</v>
      </c>
      <c r="X107" s="22">
        <v>101.2062</v>
      </c>
      <c r="Y107" s="22">
        <v>102.33629999999999</v>
      </c>
      <c r="Z107" s="22">
        <v>99.494500000000002</v>
      </c>
      <c r="AA107" s="22">
        <v>96.233999999999995</v>
      </c>
      <c r="AB107" s="22">
        <v>96.049899999999994</v>
      </c>
      <c r="AC107" s="22">
        <v>96.511099999999999</v>
      </c>
      <c r="AD107" s="22">
        <v>99.006799999999998</v>
      </c>
      <c r="AE107" s="22">
        <v>100.0498</v>
      </c>
      <c r="AF107" s="22">
        <v>99.533199999999994</v>
      </c>
      <c r="AG107" s="150">
        <v>101.0095</v>
      </c>
      <c r="AH107" s="157"/>
      <c r="AI107" s="198"/>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57"/>
      <c r="BO107" s="157"/>
      <c r="BP107" s="157"/>
      <c r="BQ107" s="157"/>
      <c r="BR107" s="157"/>
      <c r="BS107" s="157"/>
      <c r="BT107" s="157"/>
      <c r="BU107" s="157"/>
      <c r="BV107" s="157"/>
      <c r="BW107" s="157"/>
      <c r="BX107" s="157"/>
      <c r="BY107" s="157"/>
      <c r="BZ107" s="157"/>
      <c r="CA107" s="157"/>
      <c r="CB107" s="157"/>
      <c r="CC107" s="157"/>
      <c r="CD107" s="157"/>
      <c r="CE107" s="157"/>
      <c r="CF107" s="157"/>
      <c r="CG107" s="157"/>
      <c r="CH107" s="157"/>
      <c r="CI107" s="157"/>
      <c r="CJ107" s="157"/>
      <c r="CK107" s="157"/>
      <c r="CL107" s="157"/>
    </row>
    <row r="108" spans="1:90" s="13" customFormat="1" ht="11.1" customHeight="1" x14ac:dyDescent="0.2">
      <c r="A108" s="95" t="s">
        <v>2251</v>
      </c>
      <c r="B108" s="107"/>
      <c r="C108" t="s">
        <v>5557</v>
      </c>
      <c r="D108" s="46" t="s">
        <v>36</v>
      </c>
      <c r="E108" s="47"/>
      <c r="F108" s="34"/>
      <c r="G108" s="34"/>
      <c r="H108" s="34" t="str">
        <f>IF(LEFT($J$1,1)="1",VLOOKUP($A108,PPI_IPI_PGA_PGAI!$A:$I,2,FALSE),IF(LEFT($J$1,1)="2",VLOOKUP($A108,PPI_IPI_PGA_PGAI!$A:$I,3,FALSE),IF(LEFT($J$1,1)="3",VLOOKUP($A108,PPI_IPI_PGA_PGAI!$A:$I,4,FALSE),VLOOKUP($A108,PPI_IPI_PGA_PGAI!$A:$I,5,FALSE))))</f>
        <v>Schuhe</v>
      </c>
      <c r="I108" s="34"/>
      <c r="J108" s="34"/>
      <c r="K108" s="34"/>
      <c r="L108" s="34"/>
      <c r="M108" s="34"/>
      <c r="N108" s="34"/>
      <c r="O108" s="130">
        <v>0.1234</v>
      </c>
      <c r="P108" s="154">
        <v>105.64749999999999</v>
      </c>
      <c r="Q108" s="22">
        <v>106.0864</v>
      </c>
      <c r="R108" s="22">
        <v>106.5664</v>
      </c>
      <c r="S108" s="22">
        <v>107.367</v>
      </c>
      <c r="T108" s="22">
        <v>108.4768</v>
      </c>
      <c r="U108" s="22">
        <v>108.8734</v>
      </c>
      <c r="V108" s="22">
        <v>109.023</v>
      </c>
      <c r="W108" s="22">
        <v>108.5335</v>
      </c>
      <c r="X108" s="22">
        <v>110.5294</v>
      </c>
      <c r="Y108" s="22">
        <v>111.45489999999999</v>
      </c>
      <c r="Z108" s="22">
        <v>108.9408</v>
      </c>
      <c r="AA108" s="22">
        <v>103.18470000000001</v>
      </c>
      <c r="AB108" s="22">
        <v>103.3869</v>
      </c>
      <c r="AC108" s="22">
        <v>103.1186</v>
      </c>
      <c r="AD108" s="22">
        <v>104.2796</v>
      </c>
      <c r="AE108" s="22">
        <v>103.69670000000001</v>
      </c>
      <c r="AF108" s="22">
        <v>100.8416</v>
      </c>
      <c r="AG108" s="150">
        <v>100.0898</v>
      </c>
      <c r="AH108" s="157"/>
      <c r="AI108" s="198"/>
      <c r="AJ108" s="157"/>
      <c r="AK108" s="157"/>
      <c r="AL108" s="157"/>
      <c r="AM108" s="157"/>
      <c r="AN108" s="157"/>
      <c r="AO108" s="157"/>
      <c r="AP108" s="157"/>
      <c r="AQ108" s="157"/>
      <c r="AR108" s="157"/>
      <c r="AS108" s="157"/>
      <c r="AT108" s="157"/>
      <c r="AU108" s="157"/>
      <c r="AV108" s="157"/>
      <c r="AW108" s="157"/>
      <c r="AX108" s="157"/>
      <c r="AY108" s="157"/>
      <c r="AZ108" s="157"/>
      <c r="BA108" s="157"/>
      <c r="BB108" s="157"/>
      <c r="BC108" s="157"/>
      <c r="BD108" s="157"/>
      <c r="BE108" s="157"/>
      <c r="BF108" s="157"/>
      <c r="BG108" s="157"/>
      <c r="BH108" s="157"/>
      <c r="BI108" s="157"/>
      <c r="BJ108" s="157"/>
      <c r="BK108" s="157"/>
      <c r="BL108" s="157"/>
      <c r="BM108" s="157"/>
      <c r="BN108" s="157"/>
      <c r="BO108" s="157"/>
      <c r="BP108" s="157"/>
      <c r="BQ108" s="157"/>
      <c r="BR108" s="157"/>
      <c r="BS108" s="157"/>
      <c r="BT108" s="157"/>
      <c r="BU108" s="157"/>
      <c r="BV108" s="157"/>
      <c r="BW108" s="157"/>
      <c r="BX108" s="157"/>
      <c r="BY108" s="157"/>
      <c r="BZ108" s="157"/>
      <c r="CA108" s="157"/>
      <c r="CB108" s="157"/>
      <c r="CC108" s="157"/>
      <c r="CD108" s="157"/>
      <c r="CE108" s="157"/>
      <c r="CF108" s="157"/>
      <c r="CG108" s="157"/>
      <c r="CH108" s="157"/>
      <c r="CI108" s="157"/>
      <c r="CJ108" s="157"/>
      <c r="CK108" s="157"/>
      <c r="CL108" s="157"/>
    </row>
    <row r="109" spans="1:90" s="106" customFormat="1" ht="11.1" customHeight="1" x14ac:dyDescent="0.2">
      <c r="A109" s="95" t="s">
        <v>2252</v>
      </c>
      <c r="B109" s="105"/>
      <c r="C109" t="s">
        <v>5558</v>
      </c>
      <c r="D109" s="46" t="s">
        <v>37</v>
      </c>
      <c r="E109" s="47"/>
      <c r="F109" s="34"/>
      <c r="G109" s="34" t="str">
        <f>IF(LEFT($J$1,1)="1",VLOOKUP($A109,PPI_IPI_PGA_PGAI!$A:$I,2,FALSE),IF(LEFT($J$1,1)="2",VLOOKUP($A109,PPI_IPI_PGA_PGAI!$A:$I,3,FALSE),IF(LEFT($J$1,1)="3",VLOOKUP($A109,PPI_IPI_PGA_PGAI!$A:$I,4,FALSE),VLOOKUP($A109,PPI_IPI_PGA_PGAI!$A:$I,5,FALSE))))</f>
        <v>Holzprodukte</v>
      </c>
      <c r="H109" s="34"/>
      <c r="I109" s="34"/>
      <c r="J109" s="34"/>
      <c r="K109" s="34"/>
      <c r="L109" s="34"/>
      <c r="M109" s="34"/>
      <c r="N109" s="34"/>
      <c r="O109" s="130">
        <v>2.3191000000000002</v>
      </c>
      <c r="P109" s="154">
        <v>86.983599999999996</v>
      </c>
      <c r="Q109" s="22">
        <v>88.126000000000005</v>
      </c>
      <c r="R109" s="22">
        <v>89.4238</v>
      </c>
      <c r="S109" s="22">
        <v>93.329400000000007</v>
      </c>
      <c r="T109" s="22">
        <v>97.801400000000001</v>
      </c>
      <c r="U109" s="22">
        <v>97.587400000000002</v>
      </c>
      <c r="V109" s="22">
        <v>96.896500000000003</v>
      </c>
      <c r="W109" s="22">
        <v>97.456100000000006</v>
      </c>
      <c r="X109" s="22">
        <v>98.289100000000005</v>
      </c>
      <c r="Y109" s="22">
        <v>98.325500000000005</v>
      </c>
      <c r="Z109" s="22">
        <v>98.237099999999998</v>
      </c>
      <c r="AA109" s="22">
        <v>96.458500000000001</v>
      </c>
      <c r="AB109" s="22">
        <v>95.262500000000003</v>
      </c>
      <c r="AC109" s="22">
        <v>94.289100000000005</v>
      </c>
      <c r="AD109" s="22">
        <v>96.258399999999995</v>
      </c>
      <c r="AE109" s="22">
        <v>99.403499999999994</v>
      </c>
      <c r="AF109" s="22">
        <v>99.538899999999998</v>
      </c>
      <c r="AG109" s="150">
        <v>102.8621</v>
      </c>
      <c r="AH109" s="159"/>
      <c r="AI109" s="198"/>
      <c r="AJ109" s="159"/>
      <c r="AK109" s="159"/>
      <c r="AL109" s="159"/>
      <c r="AM109" s="159"/>
      <c r="AN109" s="159"/>
      <c r="AO109" s="159"/>
      <c r="AP109" s="159"/>
      <c r="AQ109" s="159"/>
      <c r="AR109" s="159"/>
      <c r="AS109" s="159"/>
      <c r="AT109" s="159"/>
      <c r="AU109" s="159"/>
      <c r="AV109" s="159"/>
      <c r="AW109" s="159"/>
      <c r="AX109" s="159"/>
      <c r="AY109" s="159"/>
      <c r="AZ109" s="159"/>
      <c r="BA109" s="159"/>
      <c r="BB109" s="159"/>
      <c r="BC109" s="159"/>
      <c r="BD109" s="159"/>
      <c r="BE109" s="159"/>
      <c r="BF109" s="159"/>
      <c r="BG109" s="159"/>
      <c r="BH109" s="159"/>
      <c r="BI109" s="159"/>
      <c r="BJ109" s="159"/>
      <c r="BK109" s="159"/>
      <c r="BL109" s="159"/>
      <c r="BM109" s="159"/>
      <c r="BN109" s="159"/>
      <c r="BO109" s="159"/>
      <c r="BP109" s="159"/>
      <c r="BQ109" s="159"/>
      <c r="BR109" s="159"/>
      <c r="BS109" s="159"/>
      <c r="BT109" s="159"/>
      <c r="BU109" s="159"/>
      <c r="BV109" s="159"/>
      <c r="BW109" s="159"/>
      <c r="BX109" s="159"/>
      <c r="BY109" s="159"/>
      <c r="BZ109" s="159"/>
      <c r="CA109" s="159"/>
      <c r="CB109" s="159"/>
      <c r="CC109" s="159"/>
      <c r="CD109" s="159"/>
      <c r="CE109" s="159"/>
      <c r="CF109" s="159"/>
      <c r="CG109" s="159"/>
      <c r="CH109" s="159"/>
      <c r="CI109" s="159"/>
      <c r="CJ109" s="159"/>
      <c r="CK109" s="159"/>
      <c r="CL109" s="159"/>
    </row>
    <row r="110" spans="1:90" s="106" customFormat="1" ht="11.1" customHeight="1" x14ac:dyDescent="0.2">
      <c r="A110" s="95" t="s">
        <v>2253</v>
      </c>
      <c r="B110" s="105"/>
      <c r="C110" t="s">
        <v>5559</v>
      </c>
      <c r="D110" s="46" t="s">
        <v>38</v>
      </c>
      <c r="E110" s="47"/>
      <c r="F110" s="34"/>
      <c r="G110" s="34"/>
      <c r="H110" s="34" t="str">
        <f>IF(LEFT($J$1,1)="1",VLOOKUP($A110,PPI_IPI_PGA_PGAI!$A:$I,2,FALSE),IF(LEFT($J$1,1)="2",VLOOKUP($A110,PPI_IPI_PGA_PGAI!$A:$I,3,FALSE),IF(LEFT($J$1,1)="3",VLOOKUP($A110,PPI_IPI_PGA_PGAI!$A:$I,4,FALSE),VLOOKUP($A110,PPI_IPI_PGA_PGAI!$A:$I,5,FALSE))))</f>
        <v>Säge- und Hobelprodukte</v>
      </c>
      <c r="I110" s="34"/>
      <c r="J110" s="34"/>
      <c r="K110" s="34"/>
      <c r="L110" s="34"/>
      <c r="M110" s="34"/>
      <c r="N110" s="34"/>
      <c r="O110" s="130">
        <v>0.42059999999999997</v>
      </c>
      <c r="P110" s="154">
        <v>101.1627</v>
      </c>
      <c r="Q110" s="22">
        <v>101.7337</v>
      </c>
      <c r="R110" s="22">
        <v>102.27330000000001</v>
      </c>
      <c r="S110" s="22">
        <v>108.75709999999999</v>
      </c>
      <c r="T110" s="22">
        <v>112.3541</v>
      </c>
      <c r="U110" s="22">
        <v>110.0017</v>
      </c>
      <c r="V110" s="22">
        <v>109.6746</v>
      </c>
      <c r="W110" s="22">
        <v>108.9853</v>
      </c>
      <c r="X110" s="22">
        <v>106.07989999999999</v>
      </c>
      <c r="Y110" s="153">
        <v>105.3449</v>
      </c>
      <c r="Z110" s="153">
        <v>107.37009999999999</v>
      </c>
      <c r="AA110" s="153">
        <v>103.8128</v>
      </c>
      <c r="AB110" s="22">
        <v>101.9877</v>
      </c>
      <c r="AC110" s="22">
        <v>102.28660000000001</v>
      </c>
      <c r="AD110" s="22">
        <v>103.752</v>
      </c>
      <c r="AE110" s="22">
        <v>103.8492</v>
      </c>
      <c r="AF110" s="22">
        <v>101.0753</v>
      </c>
      <c r="AG110" s="150">
        <v>107.6005</v>
      </c>
      <c r="AH110" s="159"/>
      <c r="AI110" s="198"/>
      <c r="AJ110" s="159"/>
      <c r="AK110" s="159"/>
      <c r="AL110" s="159"/>
      <c r="AM110" s="159"/>
      <c r="AN110" s="159"/>
      <c r="AO110" s="159"/>
      <c r="AP110" s="159"/>
      <c r="AQ110" s="159"/>
      <c r="AR110" s="159"/>
      <c r="AS110" s="159"/>
      <c r="AT110" s="159"/>
      <c r="AU110" s="159"/>
      <c r="AV110" s="159"/>
      <c r="AW110" s="159"/>
      <c r="AX110" s="159"/>
      <c r="AY110" s="159"/>
      <c r="AZ110" s="159"/>
      <c r="BA110" s="159"/>
      <c r="BB110" s="159"/>
      <c r="BC110" s="159"/>
      <c r="BD110" s="159"/>
      <c r="BE110" s="159"/>
      <c r="BF110" s="159"/>
      <c r="BG110" s="159"/>
      <c r="BH110" s="159"/>
      <c r="BI110" s="159"/>
      <c r="BJ110" s="159"/>
      <c r="BK110" s="159"/>
      <c r="BL110" s="159"/>
      <c r="BM110" s="159"/>
      <c r="BN110" s="159"/>
      <c r="BO110" s="159"/>
      <c r="BP110" s="159"/>
      <c r="BQ110" s="159"/>
      <c r="BR110" s="159"/>
      <c r="BS110" s="159"/>
      <c r="BT110" s="159"/>
      <c r="BU110" s="159"/>
      <c r="BV110" s="159"/>
      <c r="BW110" s="159"/>
      <c r="BX110" s="159"/>
      <c r="BY110" s="159"/>
      <c r="BZ110" s="159"/>
      <c r="CA110" s="159"/>
      <c r="CB110" s="159"/>
      <c r="CC110" s="159"/>
      <c r="CD110" s="159"/>
      <c r="CE110" s="159"/>
      <c r="CF110" s="159"/>
      <c r="CG110" s="159"/>
      <c r="CH110" s="159"/>
      <c r="CI110" s="159"/>
      <c r="CJ110" s="159"/>
      <c r="CK110" s="159"/>
      <c r="CL110" s="159"/>
    </row>
    <row r="111" spans="1:90" s="13" customFormat="1" ht="11.1" customHeight="1" x14ac:dyDescent="0.2">
      <c r="A111" s="95" t="s">
        <v>2254</v>
      </c>
      <c r="B111" s="107"/>
      <c r="C111" s="192" t="s">
        <v>5560</v>
      </c>
      <c r="D111" s="46" t="s">
        <v>39</v>
      </c>
      <c r="E111" s="47"/>
      <c r="F111" s="34"/>
      <c r="G111" s="34"/>
      <c r="H111" s="34"/>
      <c r="I111" s="66" t="str">
        <f>IF(LEFT($J$1,1)="1",VLOOKUP($A111,PPI_IPI_PGA_PGAI!$A:$I,2,FALSE),IF(LEFT($J$1,1)="2",VLOOKUP($A111,PPI_IPI_PGA_PGAI!$A:$I,3,FALSE),IF(LEFT($J$1,1)="3",VLOOKUP($A111,PPI_IPI_PGA_PGAI!$A:$I,4,FALSE),VLOOKUP($A111,PPI_IPI_PGA_PGAI!$A:$I,5,FALSE))))</f>
        <v>Sägereiprodukte</v>
      </c>
      <c r="J111" s="34"/>
      <c r="K111" s="34"/>
      <c r="L111" s="34"/>
      <c r="M111" s="34"/>
      <c r="N111" s="34"/>
      <c r="O111" s="130">
        <v>0.37309999999999999</v>
      </c>
      <c r="P111" s="154">
        <v>103.3044</v>
      </c>
      <c r="Q111" s="22">
        <v>103.46</v>
      </c>
      <c r="R111" s="22">
        <v>104.4615</v>
      </c>
      <c r="S111" s="22">
        <v>110.5972</v>
      </c>
      <c r="T111" s="22">
        <v>114.6981</v>
      </c>
      <c r="U111" s="22">
        <v>112.809</v>
      </c>
      <c r="V111" s="22">
        <v>111.92749999999999</v>
      </c>
      <c r="W111" s="22">
        <v>111.03149999999999</v>
      </c>
      <c r="X111" s="22">
        <v>108.1306</v>
      </c>
      <c r="Y111" s="22">
        <v>107.3436</v>
      </c>
      <c r="Z111" s="22">
        <v>109.6173</v>
      </c>
      <c r="AA111" s="22">
        <v>105.7533</v>
      </c>
      <c r="AB111" s="22">
        <v>104.1298</v>
      </c>
      <c r="AC111" s="22">
        <v>104.4529</v>
      </c>
      <c r="AD111" s="22">
        <v>105.1494</v>
      </c>
      <c r="AE111" s="22">
        <v>105.00830000000001</v>
      </c>
      <c r="AF111" s="22">
        <v>101.3847</v>
      </c>
      <c r="AG111" s="150">
        <v>107.5856</v>
      </c>
      <c r="AH111" s="157"/>
      <c r="AI111" s="198"/>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57"/>
      <c r="BO111" s="157"/>
      <c r="BP111" s="157"/>
      <c r="BQ111" s="157"/>
      <c r="BR111" s="157"/>
      <c r="BS111" s="157"/>
      <c r="BT111" s="157"/>
      <c r="BU111" s="157"/>
      <c r="BV111" s="157"/>
      <c r="BW111" s="157"/>
      <c r="BX111" s="157"/>
      <c r="BY111" s="157"/>
      <c r="BZ111" s="157"/>
      <c r="CA111" s="157"/>
      <c r="CB111" s="157"/>
      <c r="CC111" s="157"/>
      <c r="CD111" s="157"/>
      <c r="CE111" s="157"/>
      <c r="CF111" s="157"/>
      <c r="CG111" s="157"/>
      <c r="CH111" s="157"/>
      <c r="CI111" s="157"/>
      <c r="CJ111" s="157"/>
      <c r="CK111" s="157"/>
      <c r="CL111" s="157"/>
    </row>
    <row r="112" spans="1:90" s="13" customFormat="1" ht="11.1" customHeight="1" x14ac:dyDescent="0.2">
      <c r="A112" s="95" t="s">
        <v>2256</v>
      </c>
      <c r="B112" s="107"/>
      <c r="C112" s="192" t="s">
        <v>5561</v>
      </c>
      <c r="D112" s="46" t="s">
        <v>40</v>
      </c>
      <c r="E112" s="47"/>
      <c r="F112" s="34"/>
      <c r="G112" s="34"/>
      <c r="H112" s="34"/>
      <c r="I112" s="66" t="str">
        <f>IF(LEFT($J$1,1)="1",VLOOKUP($A112,PPI_IPI_PGA_PGAI!$A:$I,2,FALSE),IF(LEFT($J$1,1)="2",VLOOKUP($A112,PPI_IPI_PGA_PGAI!$A:$I,3,FALSE),IF(LEFT($J$1,1)="3",VLOOKUP($A112,PPI_IPI_PGA_PGAI!$A:$I,4,FALSE),VLOOKUP($A112,PPI_IPI_PGA_PGAI!$A:$I,5,FALSE))))</f>
        <v>Hobelprodukte</v>
      </c>
      <c r="J112" s="34"/>
      <c r="K112" s="34"/>
      <c r="L112" s="34"/>
      <c r="M112" s="34"/>
      <c r="N112" s="34"/>
      <c r="O112" s="130">
        <v>4.7500000000000001E-2</v>
      </c>
      <c r="P112" s="154">
        <v>95.179900000000004</v>
      </c>
      <c r="Q112" s="22">
        <v>97.348699999999994</v>
      </c>
      <c r="R112" s="22">
        <v>96.137100000000004</v>
      </c>
      <c r="S112" s="22">
        <v>104.0894</v>
      </c>
      <c r="T112" s="22">
        <v>105.8416</v>
      </c>
      <c r="U112" s="22">
        <v>101.6698</v>
      </c>
      <c r="V112" s="22">
        <v>103.4517</v>
      </c>
      <c r="W112" s="22">
        <v>103.2702</v>
      </c>
      <c r="X112" s="22">
        <v>100.21599999999999</v>
      </c>
      <c r="Y112" s="22">
        <v>99.714100000000002</v>
      </c>
      <c r="Z112" s="22">
        <v>100.5624</v>
      </c>
      <c r="AA112" s="22">
        <v>98.411900000000003</v>
      </c>
      <c r="AB112" s="22">
        <v>95.998800000000003</v>
      </c>
      <c r="AC112" s="22">
        <v>96.230199999999996</v>
      </c>
      <c r="AD112" s="22">
        <v>99.845299999999995</v>
      </c>
      <c r="AE112" s="22">
        <v>100.60890000000001</v>
      </c>
      <c r="AF112" s="22">
        <v>100.21040000000001</v>
      </c>
      <c r="AG112" s="150">
        <v>107.7171</v>
      </c>
      <c r="AH112" s="157"/>
      <c r="AI112" s="198"/>
      <c r="AJ112" s="157"/>
      <c r="AK112" s="157"/>
      <c r="AL112" s="157"/>
      <c r="AM112" s="157"/>
      <c r="AN112" s="157"/>
      <c r="AO112" s="157"/>
      <c r="AP112" s="157"/>
      <c r="AQ112" s="157"/>
      <c r="AR112" s="157"/>
      <c r="AS112" s="157"/>
      <c r="AT112" s="157"/>
      <c r="AU112" s="157"/>
      <c r="AV112" s="157"/>
      <c r="AW112" s="157"/>
      <c r="AX112" s="157"/>
      <c r="AY112" s="157"/>
      <c r="AZ112" s="157"/>
      <c r="BA112" s="157"/>
      <c r="BB112" s="157"/>
      <c r="BC112" s="157"/>
      <c r="BD112" s="157"/>
      <c r="BE112" s="157"/>
      <c r="BF112" s="157"/>
      <c r="BG112" s="157"/>
      <c r="BH112" s="157"/>
      <c r="BI112" s="157"/>
      <c r="BJ112" s="157"/>
      <c r="BK112" s="157"/>
      <c r="BL112" s="157"/>
      <c r="BM112" s="157"/>
      <c r="BN112" s="157"/>
      <c r="BO112" s="157"/>
      <c r="BP112" s="157"/>
      <c r="BQ112" s="157"/>
      <c r="BR112" s="157"/>
      <c r="BS112" s="157"/>
      <c r="BT112" s="157"/>
      <c r="BU112" s="157"/>
      <c r="BV112" s="157"/>
      <c r="BW112" s="157"/>
      <c r="BX112" s="157"/>
      <c r="BY112" s="157"/>
      <c r="BZ112" s="157"/>
      <c r="CA112" s="157"/>
      <c r="CB112" s="157"/>
      <c r="CC112" s="157"/>
      <c r="CD112" s="157"/>
      <c r="CE112" s="157"/>
      <c r="CF112" s="157"/>
      <c r="CG112" s="157"/>
      <c r="CH112" s="157"/>
      <c r="CI112" s="157"/>
      <c r="CJ112" s="157"/>
      <c r="CK112" s="157"/>
      <c r="CL112" s="157"/>
    </row>
    <row r="113" spans="1:90" s="106" customFormat="1" ht="11.1" customHeight="1" x14ac:dyDescent="0.2">
      <c r="A113" s="95" t="s">
        <v>2257</v>
      </c>
      <c r="B113" s="105"/>
      <c r="C113" s="192" t="s">
        <v>5562</v>
      </c>
      <c r="D113" s="46" t="s">
        <v>41</v>
      </c>
      <c r="E113" s="47"/>
      <c r="F113" s="34"/>
      <c r="G113" s="34"/>
      <c r="H113" s="34" t="str">
        <f>IF(LEFT($J$1,1)="1",VLOOKUP($A113,PPI_IPI_PGA_PGAI!$A:$I,2,FALSE),IF(LEFT($J$1,1)="2",VLOOKUP($A113,PPI_IPI_PGA_PGAI!$A:$I,3,FALSE),IF(LEFT($J$1,1)="3",VLOOKUP($A113,PPI_IPI_PGA_PGAI!$A:$I,4,FALSE),VLOOKUP($A113,PPI_IPI_PGA_PGAI!$A:$I,5,FALSE))))</f>
        <v>Sonstige Holzprodukte</v>
      </c>
      <c r="I113" s="34"/>
      <c r="J113" s="34"/>
      <c r="K113" s="34"/>
      <c r="L113" s="34"/>
      <c r="M113" s="34"/>
      <c r="N113" s="34"/>
      <c r="O113" s="130">
        <v>1.8985000000000001</v>
      </c>
      <c r="P113" s="154">
        <v>85.5792</v>
      </c>
      <c r="Q113" s="22">
        <v>86.804199999999994</v>
      </c>
      <c r="R113" s="22">
        <v>88.210300000000004</v>
      </c>
      <c r="S113" s="22">
        <v>91.794200000000004</v>
      </c>
      <c r="T113" s="22">
        <v>96.407600000000002</v>
      </c>
      <c r="U113" s="22">
        <v>96.477400000000003</v>
      </c>
      <c r="V113" s="22">
        <v>95.734099999999998</v>
      </c>
      <c r="W113" s="22">
        <v>96.442099999999996</v>
      </c>
      <c r="X113" s="22">
        <v>97.713499999999996</v>
      </c>
      <c r="Y113" s="22">
        <v>97.8399</v>
      </c>
      <c r="Z113" s="22">
        <v>97.504900000000006</v>
      </c>
      <c r="AA113" s="22">
        <v>95.927599999999998</v>
      </c>
      <c r="AB113" s="22">
        <v>94.778499999999994</v>
      </c>
      <c r="AC113" s="22">
        <v>93.713499999999996</v>
      </c>
      <c r="AD113" s="22">
        <v>95.719099999999997</v>
      </c>
      <c r="AE113" s="22">
        <v>99.083399999999997</v>
      </c>
      <c r="AF113" s="22">
        <v>99.428299999999993</v>
      </c>
      <c r="AG113" s="150">
        <v>101.8124</v>
      </c>
      <c r="AH113" s="159"/>
      <c r="AI113" s="198"/>
      <c r="AJ113" s="159"/>
      <c r="AK113" s="159"/>
      <c r="AL113" s="159"/>
      <c r="AM113" s="159"/>
      <c r="AN113" s="159"/>
      <c r="AO113" s="159"/>
      <c r="AP113" s="159"/>
      <c r="AQ113" s="159"/>
      <c r="AR113" s="159"/>
      <c r="AS113" s="159"/>
      <c r="AT113" s="159"/>
      <c r="AU113" s="159"/>
      <c r="AV113" s="159"/>
      <c r="AW113" s="159"/>
      <c r="AX113" s="159"/>
      <c r="AY113" s="159"/>
      <c r="AZ113" s="159"/>
      <c r="BA113" s="159"/>
      <c r="BB113" s="159"/>
      <c r="BC113" s="159"/>
      <c r="BD113" s="159"/>
      <c r="BE113" s="159"/>
      <c r="BF113" s="159"/>
      <c r="BG113" s="159"/>
      <c r="BH113" s="159"/>
      <c r="BI113" s="159"/>
      <c r="BJ113" s="159"/>
      <c r="BK113" s="159"/>
      <c r="BL113" s="159"/>
      <c r="BM113" s="159"/>
      <c r="BN113" s="159"/>
      <c r="BO113" s="159"/>
      <c r="BP113" s="159"/>
      <c r="BQ113" s="159"/>
      <c r="BR113" s="159"/>
      <c r="BS113" s="159"/>
      <c r="BT113" s="159"/>
      <c r="BU113" s="159"/>
      <c r="BV113" s="159"/>
      <c r="BW113" s="159"/>
      <c r="BX113" s="159"/>
      <c r="BY113" s="159"/>
      <c r="BZ113" s="159"/>
      <c r="CA113" s="159"/>
      <c r="CB113" s="159"/>
      <c r="CC113" s="159"/>
      <c r="CD113" s="159"/>
      <c r="CE113" s="159"/>
      <c r="CF113" s="159"/>
      <c r="CG113" s="159"/>
      <c r="CH113" s="159"/>
      <c r="CI113" s="159"/>
      <c r="CJ113" s="159"/>
      <c r="CK113" s="159"/>
      <c r="CL113" s="159"/>
    </row>
    <row r="114" spans="1:90" s="106" customFormat="1" ht="11.1" customHeight="1" x14ac:dyDescent="0.2">
      <c r="A114" s="95" t="s">
        <v>3849</v>
      </c>
      <c r="B114" s="105"/>
      <c r="C114" s="192" t="s">
        <v>5563</v>
      </c>
      <c r="D114" s="46" t="s">
        <v>5358</v>
      </c>
      <c r="E114" s="47"/>
      <c r="F114" s="34"/>
      <c r="G114" s="34"/>
      <c r="H114" s="34"/>
      <c r="I114" s="34" t="str">
        <f>IF(LEFT($J$1,1)="1",VLOOKUP($A114,PPI_IPI_PGA_PGAI!$A:$I,2,FALSE),IF(LEFT($J$1,1)="2",VLOOKUP($A114,PPI_IPI_PGA_PGAI!$A:$I,3,FALSE),IF(LEFT($J$1,1)="3",VLOOKUP($A114,PPI_IPI_PGA_PGAI!$A:$I,4,FALSE),VLOOKUP($A114,PPI_IPI_PGA_PGAI!$A:$I,5,FALSE))))</f>
        <v>Holzplatten</v>
      </c>
      <c r="J114" s="34"/>
      <c r="K114" s="34"/>
      <c r="L114" s="34"/>
      <c r="M114" s="34"/>
      <c r="N114" s="34"/>
      <c r="O114" s="130">
        <v>0.1716</v>
      </c>
      <c r="P114" s="153" t="s">
        <v>5719</v>
      </c>
      <c r="Q114" s="153" t="s">
        <v>5719</v>
      </c>
      <c r="R114" s="153" t="s">
        <v>5719</v>
      </c>
      <c r="S114" s="153" t="s">
        <v>5719</v>
      </c>
      <c r="T114" s="153" t="s">
        <v>5719</v>
      </c>
      <c r="U114" s="153" t="s">
        <v>5719</v>
      </c>
      <c r="V114" s="153" t="s">
        <v>5719</v>
      </c>
      <c r="W114" s="153" t="s">
        <v>5719</v>
      </c>
      <c r="X114" s="153" t="s">
        <v>5719</v>
      </c>
      <c r="Y114" s="153" t="s">
        <v>5719</v>
      </c>
      <c r="Z114" s="153" t="s">
        <v>5719</v>
      </c>
      <c r="AA114" s="153" t="s">
        <v>5719</v>
      </c>
      <c r="AB114" s="153" t="s">
        <v>5719</v>
      </c>
      <c r="AC114" s="153" t="s">
        <v>5719</v>
      </c>
      <c r="AD114" s="153" t="s">
        <v>5719</v>
      </c>
      <c r="AE114" s="153" t="s">
        <v>5719</v>
      </c>
      <c r="AF114" s="153" t="s">
        <v>5719</v>
      </c>
      <c r="AG114" s="210">
        <v>108.9093</v>
      </c>
      <c r="AH114" s="159"/>
      <c r="AI114" s="198"/>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59"/>
      <c r="BL114" s="159"/>
      <c r="BM114" s="159"/>
      <c r="BN114" s="159"/>
      <c r="BO114" s="159"/>
      <c r="BP114" s="159"/>
      <c r="BQ114" s="159"/>
      <c r="BR114" s="159"/>
      <c r="BS114" s="159"/>
      <c r="BT114" s="159"/>
      <c r="BU114" s="159"/>
      <c r="BV114" s="159"/>
      <c r="BW114" s="159"/>
      <c r="BX114" s="159"/>
      <c r="BY114" s="159"/>
      <c r="BZ114" s="159"/>
      <c r="CA114" s="159"/>
      <c r="CB114" s="159"/>
      <c r="CC114" s="159"/>
      <c r="CD114" s="159"/>
      <c r="CE114" s="159"/>
      <c r="CF114" s="159"/>
      <c r="CG114" s="159"/>
      <c r="CH114" s="159"/>
      <c r="CI114" s="159"/>
      <c r="CJ114" s="159"/>
      <c r="CK114" s="159"/>
      <c r="CL114" s="159"/>
    </row>
    <row r="115" spans="1:90" s="13" customFormat="1" ht="11.1" customHeight="1" x14ac:dyDescent="0.2">
      <c r="A115" s="95" t="s">
        <v>3851</v>
      </c>
      <c r="B115" s="107"/>
      <c r="C115" s="192" t="s">
        <v>5564</v>
      </c>
      <c r="D115" s="46" t="s">
        <v>5359</v>
      </c>
      <c r="E115" s="47"/>
      <c r="F115" s="34"/>
      <c r="G115" s="34"/>
      <c r="H115" s="34"/>
      <c r="I115" s="34" t="str">
        <f>IF(LEFT($J$1,1)="1",VLOOKUP($A115,PPI_IPI_PGA_PGAI!$A:$I,2,FALSE),IF(LEFT($J$1,1)="2",VLOOKUP($A115,PPI_IPI_PGA_PGAI!$A:$I,3,FALSE),IF(LEFT($J$1,1)="3",VLOOKUP($A115,PPI_IPI_PGA_PGAI!$A:$I,4,FALSE),VLOOKUP($A115,PPI_IPI_PGA_PGAI!$A:$I,5,FALSE))))</f>
        <v>Parkett</v>
      </c>
      <c r="J115" s="34"/>
      <c r="K115" s="34"/>
      <c r="L115" s="34"/>
      <c r="M115" s="34"/>
      <c r="N115" s="34"/>
      <c r="O115" s="130">
        <v>6.2700000000000006E-2</v>
      </c>
      <c r="P115" s="153" t="s">
        <v>5719</v>
      </c>
      <c r="Q115" s="153" t="s">
        <v>5719</v>
      </c>
      <c r="R115" s="153" t="s">
        <v>5719</v>
      </c>
      <c r="S115" s="153" t="s">
        <v>5719</v>
      </c>
      <c r="T115" s="153" t="s">
        <v>5719</v>
      </c>
      <c r="U115" s="153" t="s">
        <v>5719</v>
      </c>
      <c r="V115" s="153" t="s">
        <v>5719</v>
      </c>
      <c r="W115" s="153" t="s">
        <v>5719</v>
      </c>
      <c r="X115" s="153" t="s">
        <v>5719</v>
      </c>
      <c r="Y115" s="153" t="s">
        <v>5719</v>
      </c>
      <c r="Z115" s="153" t="s">
        <v>5719</v>
      </c>
      <c r="AA115" s="153" t="s">
        <v>5719</v>
      </c>
      <c r="AB115" s="153" t="s">
        <v>5719</v>
      </c>
      <c r="AC115" s="153" t="s">
        <v>5719</v>
      </c>
      <c r="AD115" s="153" t="s">
        <v>5719</v>
      </c>
      <c r="AE115" s="153" t="s">
        <v>5719</v>
      </c>
      <c r="AF115" s="153" t="s">
        <v>5719</v>
      </c>
      <c r="AG115" s="210">
        <v>99.923699999999997</v>
      </c>
      <c r="AH115" s="157"/>
      <c r="AI115" s="198"/>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57"/>
      <c r="BO115" s="157"/>
      <c r="BP115" s="157"/>
      <c r="BQ115" s="157"/>
      <c r="BR115" s="157"/>
      <c r="BS115" s="157"/>
      <c r="BT115" s="157"/>
      <c r="BU115" s="157"/>
      <c r="BV115" s="157"/>
      <c r="BW115" s="157"/>
      <c r="BX115" s="157"/>
      <c r="BY115" s="157"/>
      <c r="BZ115" s="157"/>
      <c r="CA115" s="157"/>
      <c r="CB115" s="157"/>
      <c r="CC115" s="157"/>
      <c r="CD115" s="157"/>
      <c r="CE115" s="157"/>
      <c r="CF115" s="157"/>
      <c r="CG115" s="157"/>
      <c r="CH115" s="157"/>
      <c r="CI115" s="157"/>
      <c r="CJ115" s="157"/>
      <c r="CK115" s="157"/>
      <c r="CL115" s="157"/>
    </row>
    <row r="116" spans="1:90" s="13" customFormat="1" ht="11.1" customHeight="1" x14ac:dyDescent="0.2">
      <c r="A116" s="95" t="s">
        <v>3852</v>
      </c>
      <c r="B116" s="107"/>
      <c r="C116" s="192" t="s">
        <v>5565</v>
      </c>
      <c r="D116" s="46" t="s">
        <v>5360</v>
      </c>
      <c r="E116" s="47"/>
      <c r="F116" s="34"/>
      <c r="G116" s="34"/>
      <c r="H116" s="34"/>
      <c r="I116" s="34" t="str">
        <f>IF(LEFT($J$1,1)="1",VLOOKUP($A116,PPI_IPI_PGA_PGAI!$A:$I,2,FALSE),IF(LEFT($J$1,1)="2",VLOOKUP($A116,PPI_IPI_PGA_PGAI!$A:$I,3,FALSE),IF(LEFT($J$1,1)="3",VLOOKUP($A116,PPI_IPI_PGA_PGAI!$A:$I,4,FALSE),VLOOKUP($A116,PPI_IPI_PGA_PGAI!$A:$I,5,FALSE))))</f>
        <v>Produkte der Bauschreinerei und des Innenausbaus</v>
      </c>
      <c r="J116" s="34"/>
      <c r="K116" s="34"/>
      <c r="L116" s="34"/>
      <c r="M116" s="34"/>
      <c r="N116" s="34"/>
      <c r="O116" s="130">
        <v>1.6114999999999999</v>
      </c>
      <c r="P116" s="153" t="s">
        <v>5719</v>
      </c>
      <c r="Q116" s="153" t="s">
        <v>5719</v>
      </c>
      <c r="R116" s="153" t="s">
        <v>5719</v>
      </c>
      <c r="S116" s="153" t="s">
        <v>5719</v>
      </c>
      <c r="T116" s="153" t="s">
        <v>5719</v>
      </c>
      <c r="U116" s="153" t="s">
        <v>5719</v>
      </c>
      <c r="V116" s="153" t="s">
        <v>5719</v>
      </c>
      <c r="W116" s="153" t="s">
        <v>5719</v>
      </c>
      <c r="X116" s="153" t="s">
        <v>5719</v>
      </c>
      <c r="Y116" s="153" t="s">
        <v>5719</v>
      </c>
      <c r="Z116" s="153" t="s">
        <v>5719</v>
      </c>
      <c r="AA116" s="153" t="s">
        <v>5719</v>
      </c>
      <c r="AB116" s="153" t="s">
        <v>5719</v>
      </c>
      <c r="AC116" s="153" t="s">
        <v>5719</v>
      </c>
      <c r="AD116" s="153" t="s">
        <v>5719</v>
      </c>
      <c r="AE116" s="153" t="s">
        <v>5719</v>
      </c>
      <c r="AF116" s="153" t="s">
        <v>5719</v>
      </c>
      <c r="AG116" s="210">
        <v>101.0077</v>
      </c>
      <c r="AH116" s="157"/>
      <c r="AI116" s="198"/>
      <c r="AJ116" s="157"/>
      <c r="AK116" s="157"/>
      <c r="AL116" s="157"/>
      <c r="AM116" s="157"/>
      <c r="AN116" s="157"/>
      <c r="AO116" s="157"/>
      <c r="AP116" s="157"/>
      <c r="AQ116" s="157"/>
      <c r="AR116" s="157"/>
      <c r="AS116" s="157"/>
      <c r="AT116" s="157"/>
      <c r="AU116" s="157"/>
      <c r="AV116" s="157"/>
      <c r="AW116" s="157"/>
      <c r="AX116" s="157"/>
      <c r="AY116" s="157"/>
      <c r="AZ116" s="157"/>
      <c r="BA116" s="157"/>
      <c r="BB116" s="157"/>
      <c r="BC116" s="157"/>
      <c r="BD116" s="157"/>
      <c r="BE116" s="157"/>
      <c r="BF116" s="157"/>
      <c r="BG116" s="157"/>
      <c r="BH116" s="157"/>
      <c r="BI116" s="157"/>
      <c r="BJ116" s="157"/>
      <c r="BK116" s="157"/>
      <c r="BL116" s="157"/>
      <c r="BM116" s="157"/>
      <c r="BN116" s="157"/>
      <c r="BO116" s="157"/>
      <c r="BP116" s="157"/>
      <c r="BQ116" s="157"/>
      <c r="BR116" s="157"/>
      <c r="BS116" s="157"/>
      <c r="BT116" s="157"/>
      <c r="BU116" s="157"/>
      <c r="BV116" s="157"/>
      <c r="BW116" s="157"/>
      <c r="BX116" s="157"/>
      <c r="BY116" s="157"/>
      <c r="BZ116" s="157"/>
      <c r="CA116" s="157"/>
      <c r="CB116" s="157"/>
      <c r="CC116" s="157"/>
      <c r="CD116" s="157"/>
      <c r="CE116" s="157"/>
      <c r="CF116" s="157"/>
      <c r="CG116" s="157"/>
      <c r="CH116" s="157"/>
      <c r="CI116" s="157"/>
      <c r="CJ116" s="157"/>
      <c r="CK116" s="157"/>
      <c r="CL116" s="157"/>
    </row>
    <row r="117" spans="1:90" s="13" customFormat="1" ht="11.1" customHeight="1" x14ac:dyDescent="0.2">
      <c r="A117" s="95" t="s">
        <v>2258</v>
      </c>
      <c r="B117" s="107"/>
      <c r="C117" t="s">
        <v>5566</v>
      </c>
      <c r="D117" s="46" t="s">
        <v>42</v>
      </c>
      <c r="E117" s="47"/>
      <c r="F117" s="34"/>
      <c r="G117" s="34" t="str">
        <f>IF(LEFT($J$1,1)="1",VLOOKUP($A117,PPI_IPI_PGA_PGAI!$A:$I,2,FALSE),IF(LEFT($J$1,1)="2",VLOOKUP($A117,PPI_IPI_PGA_PGAI!$A:$I,3,FALSE),IF(LEFT($J$1,1)="3",VLOOKUP($A117,PPI_IPI_PGA_PGAI!$A:$I,4,FALSE),VLOOKUP($A117,PPI_IPI_PGA_PGAI!$A:$I,5,FALSE))))</f>
        <v>Papier und Papierprodukte</v>
      </c>
      <c r="H117" s="34"/>
      <c r="I117" s="34"/>
      <c r="J117" s="34"/>
      <c r="K117" s="34"/>
      <c r="L117" s="34"/>
      <c r="M117" s="34"/>
      <c r="N117" s="34"/>
      <c r="O117" s="130">
        <v>0.74029999999999996</v>
      </c>
      <c r="P117" s="154">
        <v>107.32850000000001</v>
      </c>
      <c r="Q117" s="22">
        <v>107.735</v>
      </c>
      <c r="R117" s="22">
        <v>109.4918</v>
      </c>
      <c r="S117" s="22">
        <v>117.224</v>
      </c>
      <c r="T117" s="22">
        <v>122.7013</v>
      </c>
      <c r="U117" s="22">
        <v>116.02670000000001</v>
      </c>
      <c r="V117" s="22">
        <v>113.9156</v>
      </c>
      <c r="W117" s="22">
        <v>115.5926</v>
      </c>
      <c r="X117" s="22">
        <v>111.4496</v>
      </c>
      <c r="Y117" s="22">
        <v>110.3351</v>
      </c>
      <c r="Z117" s="22">
        <v>110.2114</v>
      </c>
      <c r="AA117" s="22">
        <v>101.1123</v>
      </c>
      <c r="AB117" s="22">
        <v>101.33450000000001</v>
      </c>
      <c r="AC117" s="22">
        <v>101.2144</v>
      </c>
      <c r="AD117" s="22">
        <v>105.4404</v>
      </c>
      <c r="AE117" s="22">
        <v>105.00660000000001</v>
      </c>
      <c r="AF117" s="22">
        <v>100.691</v>
      </c>
      <c r="AG117" s="150">
        <v>102.85120000000001</v>
      </c>
      <c r="AH117" s="157"/>
      <c r="AI117" s="198"/>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57"/>
      <c r="BO117" s="157"/>
      <c r="BP117" s="157"/>
      <c r="BQ117" s="157"/>
      <c r="BR117" s="157"/>
      <c r="BS117" s="157"/>
      <c r="BT117" s="157"/>
      <c r="BU117" s="157"/>
      <c r="BV117" s="157"/>
      <c r="BW117" s="157"/>
      <c r="BX117" s="157"/>
      <c r="BY117" s="157"/>
      <c r="BZ117" s="157"/>
      <c r="CA117" s="157"/>
      <c r="CB117" s="157"/>
      <c r="CC117" s="157"/>
      <c r="CD117" s="157"/>
      <c r="CE117" s="157"/>
      <c r="CF117" s="157"/>
      <c r="CG117" s="157"/>
      <c r="CH117" s="157"/>
      <c r="CI117" s="157"/>
      <c r="CJ117" s="157"/>
      <c r="CK117" s="157"/>
      <c r="CL117" s="157"/>
    </row>
    <row r="118" spans="1:90" s="13" customFormat="1" ht="11.1" customHeight="1" x14ac:dyDescent="0.2">
      <c r="A118" s="95" t="s">
        <v>2259</v>
      </c>
      <c r="B118" s="107"/>
      <c r="C118" t="s">
        <v>5567</v>
      </c>
      <c r="D118" s="46" t="s">
        <v>43</v>
      </c>
      <c r="E118" s="47"/>
      <c r="F118" s="34"/>
      <c r="G118" s="34"/>
      <c r="H118" s="34" t="str">
        <f>IF(LEFT($J$1,1)="1",VLOOKUP($A118,PPI_IPI_PGA_PGAI!$A:$I,2,FALSE),IF(LEFT($J$1,1)="2",VLOOKUP($A118,PPI_IPI_PGA_PGAI!$A:$I,3,FALSE),IF(LEFT($J$1,1)="3",VLOOKUP($A118,PPI_IPI_PGA_PGAI!$A:$I,4,FALSE),VLOOKUP($A118,PPI_IPI_PGA_PGAI!$A:$I,5,FALSE))))</f>
        <v>Papierrohstoffe, Papier, Karton</v>
      </c>
      <c r="I118" s="34"/>
      <c r="J118" s="34"/>
      <c r="K118" s="34"/>
      <c r="L118" s="34"/>
      <c r="M118" s="34"/>
      <c r="N118" s="34"/>
      <c r="O118" s="130">
        <v>0.19689999999999999</v>
      </c>
      <c r="P118" s="154">
        <v>132.5027</v>
      </c>
      <c r="Q118" s="22">
        <v>131.08949999999999</v>
      </c>
      <c r="R118" s="22">
        <v>132.15620000000001</v>
      </c>
      <c r="S118" s="22">
        <v>138.89779999999999</v>
      </c>
      <c r="T118" s="22">
        <v>141.33179999999999</v>
      </c>
      <c r="U118" s="22">
        <v>135.91550000000001</v>
      </c>
      <c r="V118" s="22">
        <v>126.6579</v>
      </c>
      <c r="W118" s="22">
        <v>126.0072</v>
      </c>
      <c r="X118" s="22">
        <v>121.9442</v>
      </c>
      <c r="Y118" s="22">
        <v>120.30119999999999</v>
      </c>
      <c r="Z118" s="22">
        <v>119.56100000000001</v>
      </c>
      <c r="AA118" s="22">
        <v>105.8068</v>
      </c>
      <c r="AB118" s="22">
        <v>105.39239999999999</v>
      </c>
      <c r="AC118" s="22">
        <v>105.2093</v>
      </c>
      <c r="AD118" s="22">
        <v>112.14060000000001</v>
      </c>
      <c r="AE118" s="22">
        <v>112.2676</v>
      </c>
      <c r="AF118" s="22">
        <v>102.0909</v>
      </c>
      <c r="AG118" s="150">
        <v>100.6883</v>
      </c>
      <c r="AH118" s="157"/>
      <c r="AI118" s="198"/>
      <c r="AJ118" s="157"/>
      <c r="AK118" s="157"/>
      <c r="AL118" s="157"/>
      <c r="AM118" s="157"/>
      <c r="AN118" s="157"/>
      <c r="AO118" s="157"/>
      <c r="AP118" s="157"/>
      <c r="AQ118" s="157"/>
      <c r="AR118" s="157"/>
      <c r="AS118" s="157"/>
      <c r="AT118" s="157"/>
      <c r="AU118" s="157"/>
      <c r="AV118" s="157"/>
      <c r="AW118" s="157"/>
      <c r="AX118" s="157"/>
      <c r="AY118" s="157"/>
      <c r="AZ118" s="157"/>
      <c r="BA118" s="157"/>
      <c r="BB118" s="157"/>
      <c r="BC118" s="157"/>
      <c r="BD118" s="157"/>
      <c r="BE118" s="157"/>
      <c r="BF118" s="157"/>
      <c r="BG118" s="157"/>
      <c r="BH118" s="157"/>
      <c r="BI118" s="157"/>
      <c r="BJ118" s="157"/>
      <c r="BK118" s="157"/>
      <c r="BL118" s="157"/>
      <c r="BM118" s="157"/>
      <c r="BN118" s="157"/>
      <c r="BO118" s="157"/>
      <c r="BP118" s="157"/>
      <c r="BQ118" s="157"/>
      <c r="BR118" s="157"/>
      <c r="BS118" s="157"/>
      <c r="BT118" s="157"/>
      <c r="BU118" s="157"/>
      <c r="BV118" s="157"/>
      <c r="BW118" s="157"/>
      <c r="BX118" s="157"/>
      <c r="BY118" s="157"/>
      <c r="BZ118" s="157"/>
      <c r="CA118" s="157"/>
      <c r="CB118" s="157"/>
      <c r="CC118" s="157"/>
      <c r="CD118" s="157"/>
      <c r="CE118" s="157"/>
      <c r="CF118" s="157"/>
      <c r="CG118" s="157"/>
      <c r="CH118" s="157"/>
      <c r="CI118" s="157"/>
      <c r="CJ118" s="157"/>
      <c r="CK118" s="157"/>
      <c r="CL118" s="157"/>
    </row>
    <row r="119" spans="1:90" s="13" customFormat="1" ht="11.1" customHeight="1" x14ac:dyDescent="0.2">
      <c r="A119" s="95" t="s">
        <v>2261</v>
      </c>
      <c r="B119" s="107"/>
      <c r="C119" t="s">
        <v>5568</v>
      </c>
      <c r="D119" s="46" t="s">
        <v>44</v>
      </c>
      <c r="E119" s="47"/>
      <c r="F119" s="34"/>
      <c r="G119" s="34"/>
      <c r="H119" s="34" t="str">
        <f>IF(LEFT($J$1,1)="1",VLOOKUP($A119,PPI_IPI_PGA_PGAI!$A:$I,2,FALSE),IF(LEFT($J$1,1)="2",VLOOKUP($A119,PPI_IPI_PGA_PGAI!$A:$I,3,FALSE),IF(LEFT($J$1,1)="3",VLOOKUP($A119,PPI_IPI_PGA_PGAI!$A:$I,4,FALSE),VLOOKUP($A119,PPI_IPI_PGA_PGAI!$A:$I,5,FALSE))))</f>
        <v>Papierprodukte</v>
      </c>
      <c r="I119" s="34"/>
      <c r="J119" s="34"/>
      <c r="K119" s="34"/>
      <c r="L119" s="34"/>
      <c r="M119" s="34"/>
      <c r="N119" s="34"/>
      <c r="O119" s="130">
        <v>0.54339999999999999</v>
      </c>
      <c r="P119" s="154">
        <v>92.703199999999995</v>
      </c>
      <c r="Q119" s="22">
        <v>93.048100000000005</v>
      </c>
      <c r="R119" s="22">
        <v>95.5946</v>
      </c>
      <c r="S119" s="22">
        <v>102.9988</v>
      </c>
      <c r="T119" s="22">
        <v>108.1504</v>
      </c>
      <c r="U119" s="22">
        <v>103.43510000000001</v>
      </c>
      <c r="V119" s="22">
        <v>107.3764</v>
      </c>
      <c r="W119" s="22">
        <v>111.712</v>
      </c>
      <c r="X119" s="22">
        <v>107.5264</v>
      </c>
      <c r="Y119" s="22">
        <v>106.6208</v>
      </c>
      <c r="Z119" s="22">
        <v>106.7437</v>
      </c>
      <c r="AA119" s="22">
        <v>99.486199999999997</v>
      </c>
      <c r="AB119" s="22">
        <v>99.998599999999996</v>
      </c>
      <c r="AC119" s="22">
        <v>99.899199999999993</v>
      </c>
      <c r="AD119" s="22">
        <v>103.2346</v>
      </c>
      <c r="AE119" s="22">
        <v>102.61620000000001</v>
      </c>
      <c r="AF119" s="22">
        <v>100.23009999999999</v>
      </c>
      <c r="AG119" s="150">
        <v>103.63500000000001</v>
      </c>
      <c r="AH119" s="157"/>
      <c r="AI119" s="198"/>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57"/>
      <c r="BO119" s="157"/>
      <c r="BP119" s="157"/>
      <c r="BQ119" s="157"/>
      <c r="BR119" s="157"/>
      <c r="BS119" s="157"/>
      <c r="BT119" s="157"/>
      <c r="BU119" s="157"/>
      <c r="BV119" s="157"/>
      <c r="BW119" s="157"/>
      <c r="BX119" s="157"/>
      <c r="BY119" s="157"/>
      <c r="BZ119" s="157"/>
      <c r="CA119" s="157"/>
      <c r="CB119" s="157"/>
      <c r="CC119" s="157"/>
      <c r="CD119" s="157"/>
      <c r="CE119" s="157"/>
      <c r="CF119" s="157"/>
      <c r="CG119" s="157"/>
      <c r="CH119" s="157"/>
      <c r="CI119" s="157"/>
      <c r="CJ119" s="157"/>
      <c r="CK119" s="157"/>
      <c r="CL119" s="157"/>
    </row>
    <row r="120" spans="1:90" s="13" customFormat="1" ht="11.1" customHeight="1" x14ac:dyDescent="0.2">
      <c r="A120" s="95" t="s">
        <v>2262</v>
      </c>
      <c r="B120" s="107"/>
      <c r="C120" t="s">
        <v>5569</v>
      </c>
      <c r="D120" s="46" t="s">
        <v>45</v>
      </c>
      <c r="E120" s="47"/>
      <c r="F120" s="34"/>
      <c r="G120" s="34"/>
      <c r="H120" s="34"/>
      <c r="I120" s="34" t="str">
        <f>IF(LEFT($J$1,1)="1",VLOOKUP($A120,PPI_IPI_PGA_PGAI!$A:$I,2,FALSE),IF(LEFT($J$1,1)="2",VLOOKUP($A120,PPI_IPI_PGA_PGAI!$A:$I,3,FALSE),IF(LEFT($J$1,1)="3",VLOOKUP($A120,PPI_IPI_PGA_PGAI!$A:$I,4,FALSE),VLOOKUP($A120,PPI_IPI_PGA_PGAI!$A:$I,5,FALSE))))</f>
        <v>Verpackungen aus Papier und Karton, Wellpapier</v>
      </c>
      <c r="J120" s="34"/>
      <c r="K120" s="34"/>
      <c r="L120" s="34"/>
      <c r="M120" s="34"/>
      <c r="N120" s="34"/>
      <c r="O120" s="130">
        <v>0.32429999999999998</v>
      </c>
      <c r="P120" s="156" t="s">
        <v>5719</v>
      </c>
      <c r="Q120" s="153" t="s">
        <v>5719</v>
      </c>
      <c r="R120" s="153" t="s">
        <v>5719</v>
      </c>
      <c r="S120" s="153" t="s">
        <v>5719</v>
      </c>
      <c r="T120" s="153" t="s">
        <v>5719</v>
      </c>
      <c r="U120" s="153" t="s">
        <v>5719</v>
      </c>
      <c r="V120" s="22">
        <v>106.8687</v>
      </c>
      <c r="W120" s="22">
        <v>107.3916</v>
      </c>
      <c r="X120" s="22">
        <v>104.9055</v>
      </c>
      <c r="Y120" s="22">
        <v>106.3717</v>
      </c>
      <c r="Z120" s="22">
        <v>105.9573</v>
      </c>
      <c r="AA120" s="22">
        <v>96.882599999999996</v>
      </c>
      <c r="AB120" s="22">
        <v>98.0655</v>
      </c>
      <c r="AC120" s="22">
        <v>98.650199999999998</v>
      </c>
      <c r="AD120" s="22">
        <v>102.4774</v>
      </c>
      <c r="AE120" s="22">
        <v>102.34910000000001</v>
      </c>
      <c r="AF120" s="22">
        <v>100.05029999999999</v>
      </c>
      <c r="AG120" s="150">
        <v>102.4545</v>
      </c>
      <c r="AH120" s="157"/>
      <c r="AI120" s="198"/>
      <c r="AJ120" s="157"/>
      <c r="AK120" s="157"/>
      <c r="AL120" s="157"/>
      <c r="AM120" s="157"/>
      <c r="AN120" s="157"/>
      <c r="AO120" s="157"/>
      <c r="AP120" s="157"/>
      <c r="AQ120" s="157"/>
      <c r="AR120" s="157"/>
      <c r="AS120" s="157"/>
      <c r="AT120" s="157"/>
      <c r="AU120" s="157"/>
      <c r="AV120" s="157"/>
      <c r="AW120" s="157"/>
      <c r="AX120" s="157"/>
      <c r="AY120" s="157"/>
      <c r="AZ120" s="157"/>
      <c r="BA120" s="157"/>
      <c r="BB120" s="157"/>
      <c r="BC120" s="157"/>
      <c r="BD120" s="157"/>
      <c r="BE120" s="157"/>
      <c r="BF120" s="157"/>
      <c r="BG120" s="157"/>
      <c r="BH120" s="157"/>
      <c r="BI120" s="157"/>
      <c r="BJ120" s="157"/>
      <c r="BK120" s="157"/>
      <c r="BL120" s="157"/>
      <c r="BM120" s="157"/>
      <c r="BN120" s="157"/>
      <c r="BO120" s="157"/>
      <c r="BP120" s="157"/>
      <c r="BQ120" s="157"/>
      <c r="BR120" s="157"/>
      <c r="BS120" s="157"/>
      <c r="BT120" s="157"/>
      <c r="BU120" s="157"/>
      <c r="BV120" s="157"/>
      <c r="BW120" s="157"/>
      <c r="BX120" s="157"/>
      <c r="BY120" s="157"/>
      <c r="BZ120" s="157"/>
      <c r="CA120" s="157"/>
      <c r="CB120" s="157"/>
      <c r="CC120" s="157"/>
      <c r="CD120" s="157"/>
      <c r="CE120" s="157"/>
      <c r="CF120" s="157"/>
      <c r="CG120" s="157"/>
      <c r="CH120" s="157"/>
      <c r="CI120" s="157"/>
      <c r="CJ120" s="157"/>
      <c r="CK120" s="157"/>
      <c r="CL120" s="157"/>
    </row>
    <row r="121" spans="1:90" s="13" customFormat="1" ht="11.1" customHeight="1" x14ac:dyDescent="0.2">
      <c r="A121" s="95" t="s">
        <v>2266</v>
      </c>
      <c r="B121" s="107"/>
      <c r="C121" t="s">
        <v>5570</v>
      </c>
      <c r="D121" s="46" t="s">
        <v>46</v>
      </c>
      <c r="E121" s="47"/>
      <c r="F121" s="34"/>
      <c r="G121" s="34"/>
      <c r="H121" s="34"/>
      <c r="I121" s="34" t="str">
        <f>IF(LEFT($J$1,1)="1",VLOOKUP($A121,PPI_IPI_PGA_PGAI!$A:$I,2,FALSE),IF(LEFT($J$1,1)="2",VLOOKUP($A121,PPI_IPI_PGA_PGAI!$A:$I,3,FALSE),IF(LEFT($J$1,1)="3",VLOOKUP($A121,PPI_IPI_PGA_PGAI!$A:$I,4,FALSE),VLOOKUP($A121,PPI_IPI_PGA_PGAI!$A:$I,5,FALSE))))</f>
        <v>Schreibwaren und Bürobedarf aus Papier und Karton</v>
      </c>
      <c r="J121" s="34"/>
      <c r="K121" s="34"/>
      <c r="L121" s="34"/>
      <c r="M121" s="34"/>
      <c r="N121" s="34"/>
      <c r="O121" s="130">
        <v>4.5199999999999997E-2</v>
      </c>
      <c r="P121" s="156" t="s">
        <v>5719</v>
      </c>
      <c r="Q121" s="153" t="s">
        <v>5719</v>
      </c>
      <c r="R121" s="153" t="s">
        <v>5719</v>
      </c>
      <c r="S121" s="153" t="s">
        <v>5719</v>
      </c>
      <c r="T121" s="153" t="s">
        <v>5719</v>
      </c>
      <c r="U121" s="153" t="s">
        <v>5719</v>
      </c>
      <c r="V121" s="22">
        <v>108.6614</v>
      </c>
      <c r="W121" s="22">
        <v>108.7801</v>
      </c>
      <c r="X121" s="22">
        <v>104.1344</v>
      </c>
      <c r="Y121" s="22">
        <v>98.191699999999997</v>
      </c>
      <c r="Z121" s="22">
        <v>98.968400000000003</v>
      </c>
      <c r="AA121" s="22">
        <v>95.182000000000002</v>
      </c>
      <c r="AB121" s="22">
        <v>93.6083</v>
      </c>
      <c r="AC121" s="22">
        <v>93.8964</v>
      </c>
      <c r="AD121" s="22">
        <v>96.746899999999997</v>
      </c>
      <c r="AE121" s="22">
        <v>99.982399999999998</v>
      </c>
      <c r="AF121" s="22">
        <v>99.999200000000002</v>
      </c>
      <c r="AG121" s="150">
        <v>104.03319999999999</v>
      </c>
      <c r="AH121" s="157"/>
      <c r="AI121" s="198"/>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57"/>
      <c r="BO121" s="157"/>
      <c r="BP121" s="157"/>
      <c r="BQ121" s="157"/>
      <c r="BR121" s="157"/>
      <c r="BS121" s="157"/>
      <c r="BT121" s="157"/>
      <c r="BU121" s="157"/>
      <c r="BV121" s="157"/>
      <c r="BW121" s="157"/>
      <c r="BX121" s="157"/>
      <c r="BY121" s="157"/>
      <c r="BZ121" s="157"/>
      <c r="CA121" s="157"/>
      <c r="CB121" s="157"/>
      <c r="CC121" s="157"/>
      <c r="CD121" s="157"/>
      <c r="CE121" s="157"/>
      <c r="CF121" s="157"/>
      <c r="CG121" s="157"/>
      <c r="CH121" s="157"/>
      <c r="CI121" s="157"/>
      <c r="CJ121" s="157"/>
      <c r="CK121" s="157"/>
      <c r="CL121" s="157"/>
    </row>
    <row r="122" spans="1:90" s="13" customFormat="1" ht="11.1" customHeight="1" x14ac:dyDescent="0.2">
      <c r="A122" s="95" t="s">
        <v>2268</v>
      </c>
      <c r="B122" s="107"/>
      <c r="C122" t="s">
        <v>5571</v>
      </c>
      <c r="D122" s="46" t="s">
        <v>47</v>
      </c>
      <c r="E122" s="47"/>
      <c r="F122" s="34"/>
      <c r="G122" s="34" t="str">
        <f>IF(LEFT($J$1,1)="1",VLOOKUP($A122,PPI_IPI_PGA_PGAI!$A:$I,2,FALSE),IF(LEFT($J$1,1)="2",VLOOKUP($A122,PPI_IPI_PGA_PGAI!$A:$I,3,FALSE),IF(LEFT($J$1,1)="3",VLOOKUP($A122,PPI_IPI_PGA_PGAI!$A:$I,4,FALSE),VLOOKUP($A122,PPI_IPI_PGA_PGAI!$A:$I,5,FALSE))))</f>
        <v>Druckerzeugnisse, Satzherstellung und Buchbinderei</v>
      </c>
      <c r="H122" s="34"/>
      <c r="I122" s="34"/>
      <c r="J122" s="34"/>
      <c r="K122" s="34"/>
      <c r="L122" s="34"/>
      <c r="M122" s="34"/>
      <c r="N122" s="34"/>
      <c r="O122" s="130">
        <v>0.86699999999999999</v>
      </c>
      <c r="P122" s="154">
        <v>112.825</v>
      </c>
      <c r="Q122" s="22">
        <v>113.6545</v>
      </c>
      <c r="R122" s="22">
        <v>113.50360000000001</v>
      </c>
      <c r="S122" s="22">
        <v>113.20010000000001</v>
      </c>
      <c r="T122" s="22">
        <v>114.6206</v>
      </c>
      <c r="U122" s="22">
        <v>114.25620000000001</v>
      </c>
      <c r="V122" s="22">
        <v>112.9208</v>
      </c>
      <c r="W122" s="22">
        <v>111.7722</v>
      </c>
      <c r="X122" s="22">
        <v>108.47499999999999</v>
      </c>
      <c r="Y122" s="22">
        <v>108.6324</v>
      </c>
      <c r="Z122" s="22">
        <v>105.40900000000001</v>
      </c>
      <c r="AA122" s="22">
        <v>102.4678</v>
      </c>
      <c r="AB122" s="22">
        <v>101.01479999999999</v>
      </c>
      <c r="AC122" s="22">
        <v>100.2993</v>
      </c>
      <c r="AD122" s="22">
        <v>100.71680000000001</v>
      </c>
      <c r="AE122" s="22">
        <v>100.0562</v>
      </c>
      <c r="AF122" s="22">
        <v>99.792500000000004</v>
      </c>
      <c r="AG122" s="150">
        <v>101.19</v>
      </c>
      <c r="AH122" s="157"/>
      <c r="AI122" s="198"/>
      <c r="AJ122" s="157"/>
      <c r="AK122" s="157"/>
      <c r="AL122" s="157"/>
      <c r="AM122" s="157"/>
      <c r="AN122" s="157"/>
      <c r="AO122" s="157"/>
      <c r="AP122" s="157"/>
      <c r="AQ122" s="157"/>
      <c r="AR122" s="157"/>
      <c r="AS122" s="157"/>
      <c r="AT122" s="157"/>
      <c r="AU122" s="157"/>
      <c r="AV122" s="157"/>
      <c r="AW122" s="157"/>
      <c r="AX122" s="157"/>
      <c r="AY122" s="157"/>
      <c r="AZ122" s="157"/>
      <c r="BA122" s="157"/>
      <c r="BB122" s="157"/>
      <c r="BC122" s="157"/>
      <c r="BD122" s="157"/>
      <c r="BE122" s="157"/>
      <c r="BF122" s="157"/>
      <c r="BG122" s="157"/>
      <c r="BH122" s="157"/>
      <c r="BI122" s="157"/>
      <c r="BJ122" s="157"/>
      <c r="BK122" s="157"/>
      <c r="BL122" s="157"/>
      <c r="BM122" s="157"/>
      <c r="BN122" s="157"/>
      <c r="BO122" s="157"/>
      <c r="BP122" s="157"/>
      <c r="BQ122" s="157"/>
      <c r="BR122" s="157"/>
      <c r="BS122" s="157"/>
      <c r="BT122" s="157"/>
      <c r="BU122" s="157"/>
      <c r="BV122" s="157"/>
      <c r="BW122" s="157"/>
      <c r="BX122" s="157"/>
      <c r="BY122" s="157"/>
      <c r="BZ122" s="157"/>
      <c r="CA122" s="157"/>
      <c r="CB122" s="157"/>
      <c r="CC122" s="157"/>
      <c r="CD122" s="157"/>
      <c r="CE122" s="157"/>
      <c r="CF122" s="157"/>
      <c r="CG122" s="157"/>
      <c r="CH122" s="157"/>
      <c r="CI122" s="157"/>
      <c r="CJ122" s="157"/>
      <c r="CK122" s="157"/>
      <c r="CL122" s="157"/>
    </row>
    <row r="123" spans="1:90" s="13" customFormat="1" ht="11.1" customHeight="1" x14ac:dyDescent="0.2">
      <c r="A123" s="95" t="s">
        <v>2270</v>
      </c>
      <c r="B123" s="107"/>
      <c r="C123" t="s">
        <v>5572</v>
      </c>
      <c r="D123" s="46" t="s">
        <v>530</v>
      </c>
      <c r="E123" s="47"/>
      <c r="F123" s="34"/>
      <c r="G123" s="34"/>
      <c r="H123" s="34" t="str">
        <f>IF(LEFT($J$1,1)="1",VLOOKUP($A123,PPI_IPI_PGA_PGAI!$A:$I,2,FALSE),IF(LEFT($J$1,1)="2",VLOOKUP($A123,PPI_IPI_PGA_PGAI!$A:$I,3,FALSE),IF(LEFT($J$1,1)="3",VLOOKUP($A123,PPI_IPI_PGA_PGAI!$A:$I,4,FALSE),VLOOKUP($A123,PPI_IPI_PGA_PGAI!$A:$I,5,FALSE))))</f>
        <v>Zeitungsdruck</v>
      </c>
      <c r="I123" s="34"/>
      <c r="J123" s="34"/>
      <c r="K123" s="34"/>
      <c r="L123" s="34"/>
      <c r="M123" s="34"/>
      <c r="N123" s="34"/>
      <c r="O123" s="130">
        <v>4.8399999999999999E-2</v>
      </c>
      <c r="P123" s="156" t="s">
        <v>5719</v>
      </c>
      <c r="Q123" s="153" t="s">
        <v>5719</v>
      </c>
      <c r="R123" s="153" t="s">
        <v>5719</v>
      </c>
      <c r="S123" s="153" t="s">
        <v>5719</v>
      </c>
      <c r="T123" s="153" t="s">
        <v>5719</v>
      </c>
      <c r="U123" s="153" t="s">
        <v>5719</v>
      </c>
      <c r="V123" s="153" t="s">
        <v>5719</v>
      </c>
      <c r="W123" s="22" t="s">
        <v>5719</v>
      </c>
      <c r="X123" s="22" t="s">
        <v>5719</v>
      </c>
      <c r="Y123" s="22" t="s">
        <v>5719</v>
      </c>
      <c r="Z123" s="153" t="s">
        <v>5719</v>
      </c>
      <c r="AA123" s="22">
        <v>97.415499999999994</v>
      </c>
      <c r="AB123" s="22">
        <v>96.363299999999995</v>
      </c>
      <c r="AC123" s="22">
        <v>96.802199999999999</v>
      </c>
      <c r="AD123" s="22">
        <v>97.197999999999993</v>
      </c>
      <c r="AE123" s="22">
        <v>99.999399999999994</v>
      </c>
      <c r="AF123" s="22">
        <v>99.932500000000005</v>
      </c>
      <c r="AG123" s="150">
        <v>100.0215</v>
      </c>
      <c r="AH123" s="157"/>
      <c r="AI123" s="198"/>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57"/>
      <c r="BO123" s="157"/>
      <c r="BP123" s="157"/>
      <c r="BQ123" s="157"/>
      <c r="BR123" s="157"/>
      <c r="BS123" s="157"/>
      <c r="BT123" s="157"/>
      <c r="BU123" s="157"/>
      <c r="BV123" s="157"/>
      <c r="BW123" s="157"/>
      <c r="BX123" s="157"/>
      <c r="BY123" s="157"/>
      <c r="BZ123" s="157"/>
      <c r="CA123" s="157"/>
      <c r="CB123" s="157"/>
      <c r="CC123" s="157"/>
      <c r="CD123" s="157"/>
      <c r="CE123" s="157"/>
      <c r="CF123" s="157"/>
      <c r="CG123" s="157"/>
      <c r="CH123" s="157"/>
      <c r="CI123" s="157"/>
      <c r="CJ123" s="157"/>
      <c r="CK123" s="157"/>
      <c r="CL123" s="157"/>
    </row>
    <row r="124" spans="1:90" s="13" customFormat="1" ht="11.1" customHeight="1" x14ac:dyDescent="0.2">
      <c r="A124" s="95" t="s">
        <v>2271</v>
      </c>
      <c r="B124" s="107"/>
      <c r="C124" t="s">
        <v>5573</v>
      </c>
      <c r="D124" s="46" t="s">
        <v>48</v>
      </c>
      <c r="E124" s="47"/>
      <c r="F124" s="34"/>
      <c r="G124" s="34"/>
      <c r="H124" s="34" t="str">
        <f>IF(LEFT($J$1,1)="1",VLOOKUP($A124,PPI_IPI_PGA_PGAI!$A:$I,2,FALSE),IF(LEFT($J$1,1)="2",VLOOKUP($A124,PPI_IPI_PGA_PGAI!$A:$I,3,FALSE),IF(LEFT($J$1,1)="3",VLOOKUP($A124,PPI_IPI_PGA_PGAI!$A:$I,4,FALSE),VLOOKUP($A124,PPI_IPI_PGA_PGAI!$A:$I,5,FALSE))))</f>
        <v>Andere Druckerzeugnisse</v>
      </c>
      <c r="I124" s="34"/>
      <c r="J124" s="34"/>
      <c r="K124" s="34"/>
      <c r="L124" s="34"/>
      <c r="M124" s="34"/>
      <c r="N124" s="34"/>
      <c r="O124" s="130">
        <v>0.68010000000000004</v>
      </c>
      <c r="P124" s="154">
        <v>111.5188</v>
      </c>
      <c r="Q124" s="22">
        <v>112.5095</v>
      </c>
      <c r="R124" s="22">
        <v>112.32380000000001</v>
      </c>
      <c r="S124" s="22">
        <v>112.2227</v>
      </c>
      <c r="T124" s="22">
        <v>113.64749999999999</v>
      </c>
      <c r="U124" s="22">
        <v>113.1542</v>
      </c>
      <c r="V124" s="22">
        <v>111.90989999999999</v>
      </c>
      <c r="W124" s="22">
        <v>110.08369999999999</v>
      </c>
      <c r="X124" s="22">
        <v>106.2512</v>
      </c>
      <c r="Y124" s="22">
        <v>106.74290000000001</v>
      </c>
      <c r="Z124" s="22">
        <v>105.1527</v>
      </c>
      <c r="AA124" s="22">
        <v>102.0609</v>
      </c>
      <c r="AB124" s="22">
        <v>100.5994</v>
      </c>
      <c r="AC124" s="22">
        <v>99.698800000000006</v>
      </c>
      <c r="AD124" s="22">
        <v>100.2325</v>
      </c>
      <c r="AE124" s="22">
        <v>99.714699999999993</v>
      </c>
      <c r="AF124" s="22">
        <v>99.7166</v>
      </c>
      <c r="AG124" s="150">
        <v>101.5483</v>
      </c>
      <c r="AH124" s="157"/>
      <c r="AI124" s="198"/>
      <c r="AJ124" s="157"/>
      <c r="AK124" s="157"/>
      <c r="AL124" s="157"/>
      <c r="AM124" s="157"/>
      <c r="AN124" s="157"/>
      <c r="AO124" s="157"/>
      <c r="AP124" s="157"/>
      <c r="AQ124" s="157"/>
      <c r="AR124" s="157"/>
      <c r="AS124" s="157"/>
      <c r="AT124" s="157"/>
      <c r="AU124" s="157"/>
      <c r="AV124" s="157"/>
      <c r="AW124" s="157"/>
      <c r="AX124" s="157"/>
      <c r="AY124" s="157"/>
      <c r="AZ124" s="157"/>
      <c r="BA124" s="157"/>
      <c r="BB124" s="157"/>
      <c r="BC124" s="157"/>
      <c r="BD124" s="157"/>
      <c r="BE124" s="157"/>
      <c r="BF124" s="157"/>
      <c r="BG124" s="157"/>
      <c r="BH124" s="157"/>
      <c r="BI124" s="157"/>
      <c r="BJ124" s="157"/>
      <c r="BK124" s="157"/>
      <c r="BL124" s="157"/>
      <c r="BM124" s="157"/>
      <c r="BN124" s="157"/>
      <c r="BO124" s="157"/>
      <c r="BP124" s="157"/>
      <c r="BQ124" s="157"/>
      <c r="BR124" s="157"/>
      <c r="BS124" s="157"/>
      <c r="BT124" s="157"/>
      <c r="BU124" s="157"/>
      <c r="BV124" s="157"/>
      <c r="BW124" s="157"/>
      <c r="BX124" s="157"/>
      <c r="BY124" s="157"/>
      <c r="BZ124" s="157"/>
      <c r="CA124" s="157"/>
      <c r="CB124" s="157"/>
      <c r="CC124" s="157"/>
      <c r="CD124" s="157"/>
      <c r="CE124" s="157"/>
      <c r="CF124" s="157"/>
      <c r="CG124" s="157"/>
      <c r="CH124" s="157"/>
      <c r="CI124" s="157"/>
      <c r="CJ124" s="157"/>
      <c r="CK124" s="157"/>
      <c r="CL124" s="157"/>
    </row>
    <row r="125" spans="1:90" s="13" customFormat="1" ht="11.1" customHeight="1" x14ac:dyDescent="0.2">
      <c r="A125" s="95" t="s">
        <v>2277</v>
      </c>
      <c r="B125" s="107"/>
      <c r="C125" t="s">
        <v>5574</v>
      </c>
      <c r="D125" s="46" t="s">
        <v>49</v>
      </c>
      <c r="E125" s="47"/>
      <c r="F125" s="34"/>
      <c r="G125" s="34"/>
      <c r="H125" s="34" t="str">
        <f>IF(LEFT($J$1,1)="1",VLOOKUP($A125,PPI_IPI_PGA_PGAI!$A:$I,2,FALSE),IF(LEFT($J$1,1)="2",VLOOKUP($A125,PPI_IPI_PGA_PGAI!$A:$I,3,FALSE),IF(LEFT($J$1,1)="3",VLOOKUP($A125,PPI_IPI_PGA_PGAI!$A:$I,4,FALSE),VLOOKUP($A125,PPI_IPI_PGA_PGAI!$A:$I,5,FALSE))))</f>
        <v>Buchbindereierzeugnisse</v>
      </c>
      <c r="I125" s="34"/>
      <c r="J125" s="34"/>
      <c r="K125" s="34"/>
      <c r="L125" s="34"/>
      <c r="M125" s="34"/>
      <c r="N125" s="34"/>
      <c r="O125" s="130">
        <v>1.95E-2</v>
      </c>
      <c r="P125" s="154">
        <v>120.20359999999999</v>
      </c>
      <c r="Q125" s="22">
        <v>120.3175</v>
      </c>
      <c r="R125" s="22">
        <v>121.0956</v>
      </c>
      <c r="S125" s="22">
        <v>118.1263</v>
      </c>
      <c r="T125" s="22">
        <v>120.9297</v>
      </c>
      <c r="U125" s="22">
        <v>120.9777</v>
      </c>
      <c r="V125" s="22">
        <v>117.4875</v>
      </c>
      <c r="W125" s="22">
        <v>115.9349</v>
      </c>
      <c r="X125" s="22">
        <v>114.1336</v>
      </c>
      <c r="Y125" s="22">
        <v>113.2723</v>
      </c>
      <c r="Z125" s="22">
        <v>111.828</v>
      </c>
      <c r="AA125" s="22">
        <v>108.0889</v>
      </c>
      <c r="AB125" s="22">
        <v>104.51300000000001</v>
      </c>
      <c r="AC125" s="22">
        <v>103.10980000000001</v>
      </c>
      <c r="AD125" s="22">
        <v>102.2282</v>
      </c>
      <c r="AE125" s="22">
        <v>101.31189999999999</v>
      </c>
      <c r="AF125" s="22">
        <v>100.524</v>
      </c>
      <c r="AG125" s="150">
        <v>98.854500000000002</v>
      </c>
      <c r="AH125" s="157"/>
      <c r="AI125" s="198"/>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57"/>
      <c r="BO125" s="157"/>
      <c r="BP125" s="157"/>
      <c r="BQ125" s="157"/>
      <c r="BR125" s="157"/>
      <c r="BS125" s="157"/>
      <c r="BT125" s="157"/>
      <c r="BU125" s="157"/>
      <c r="BV125" s="157"/>
      <c r="BW125" s="157"/>
      <c r="BX125" s="157"/>
      <c r="BY125" s="157"/>
      <c r="BZ125" s="157"/>
      <c r="CA125" s="157"/>
      <c r="CB125" s="157"/>
      <c r="CC125" s="157"/>
      <c r="CD125" s="157"/>
      <c r="CE125" s="157"/>
      <c r="CF125" s="157"/>
      <c r="CG125" s="157"/>
      <c r="CH125" s="157"/>
      <c r="CI125" s="157"/>
      <c r="CJ125" s="157"/>
      <c r="CK125" s="157"/>
      <c r="CL125" s="157"/>
    </row>
    <row r="126" spans="1:90" s="13" customFormat="1" ht="11.1" customHeight="1" x14ac:dyDescent="0.2">
      <c r="A126" s="95" t="s">
        <v>2278</v>
      </c>
      <c r="B126" s="107"/>
      <c r="C126" t="s">
        <v>5575</v>
      </c>
      <c r="D126" s="46" t="s">
        <v>50</v>
      </c>
      <c r="E126" s="47"/>
      <c r="F126" s="34"/>
      <c r="G126" s="34" t="str">
        <f>IF(LEFT($J$1,1)="1",VLOOKUP($A126,PPI_IPI_PGA_PGAI!$A:$I,2,FALSE),IF(LEFT($J$1,1)="2",VLOOKUP($A126,PPI_IPI_PGA_PGAI!$A:$I,3,FALSE),IF(LEFT($J$1,1)="3",VLOOKUP($A126,PPI_IPI_PGA_PGAI!$A:$I,4,FALSE),VLOOKUP($A126,PPI_IPI_PGA_PGAI!$A:$I,5,FALSE))))</f>
        <v>Mineralölprodukte</v>
      </c>
      <c r="H126" s="34"/>
      <c r="I126" s="34"/>
      <c r="J126" s="34"/>
      <c r="K126" s="34"/>
      <c r="L126" s="34"/>
      <c r="M126" s="34"/>
      <c r="N126" s="34"/>
      <c r="O126" s="130">
        <v>0.71389999999999998</v>
      </c>
      <c r="P126" s="154">
        <v>130.36670000000001</v>
      </c>
      <c r="Q126" s="22">
        <v>157.828</v>
      </c>
      <c r="R126" s="22">
        <v>173.07419999999999</v>
      </c>
      <c r="S126" s="22">
        <v>177.71940000000001</v>
      </c>
      <c r="T126" s="22">
        <v>213.86869999999999</v>
      </c>
      <c r="U126" s="22">
        <v>157.62620000000001</v>
      </c>
      <c r="V126" s="22">
        <v>179.7</v>
      </c>
      <c r="W126" s="22">
        <v>204.89250000000001</v>
      </c>
      <c r="X126" s="22">
        <v>222.7919</v>
      </c>
      <c r="Y126" s="22">
        <v>210.54429999999999</v>
      </c>
      <c r="Z126" s="22">
        <v>196.0455</v>
      </c>
      <c r="AA126" s="22">
        <v>133.9006</v>
      </c>
      <c r="AB126" s="22">
        <v>107.271</v>
      </c>
      <c r="AC126" s="22">
        <v>128.7859</v>
      </c>
      <c r="AD126" s="22">
        <v>163.54339999999999</v>
      </c>
      <c r="AE126" s="22">
        <v>151.34630000000001</v>
      </c>
      <c r="AF126" s="22">
        <v>101.56959999999999</v>
      </c>
      <c r="AG126" s="150">
        <v>138.57589999999999</v>
      </c>
      <c r="AH126" s="157"/>
      <c r="AI126" s="198"/>
      <c r="AJ126" s="157"/>
      <c r="AK126" s="157"/>
      <c r="AL126" s="157"/>
      <c r="AM126" s="157"/>
      <c r="AN126" s="157"/>
      <c r="AO126" s="157"/>
      <c r="AP126" s="157"/>
      <c r="AQ126" s="157"/>
      <c r="AR126" s="157"/>
      <c r="AS126" s="157"/>
      <c r="AT126" s="157"/>
      <c r="AU126" s="157"/>
      <c r="AV126" s="157"/>
      <c r="AW126" s="157"/>
      <c r="AX126" s="157"/>
      <c r="AY126" s="157"/>
      <c r="AZ126" s="157"/>
      <c r="BA126" s="157"/>
      <c r="BB126" s="157"/>
      <c r="BC126" s="157"/>
      <c r="BD126" s="157"/>
      <c r="BE126" s="157"/>
      <c r="BF126" s="157"/>
      <c r="BG126" s="157"/>
      <c r="BH126" s="157"/>
      <c r="BI126" s="157"/>
      <c r="BJ126" s="157"/>
      <c r="BK126" s="157"/>
      <c r="BL126" s="157"/>
      <c r="BM126" s="157"/>
      <c r="BN126" s="157"/>
      <c r="BO126" s="157"/>
      <c r="BP126" s="157"/>
      <c r="BQ126" s="157"/>
      <c r="BR126" s="157"/>
      <c r="BS126" s="157"/>
      <c r="BT126" s="157"/>
      <c r="BU126" s="157"/>
      <c r="BV126" s="157"/>
      <c r="BW126" s="157"/>
      <c r="BX126" s="157"/>
      <c r="BY126" s="157"/>
      <c r="BZ126" s="157"/>
      <c r="CA126" s="157"/>
      <c r="CB126" s="157"/>
      <c r="CC126" s="157"/>
      <c r="CD126" s="157"/>
      <c r="CE126" s="157"/>
      <c r="CF126" s="157"/>
      <c r="CG126" s="157"/>
      <c r="CH126" s="157"/>
      <c r="CI126" s="157"/>
      <c r="CJ126" s="157"/>
      <c r="CK126" s="157"/>
      <c r="CL126" s="157"/>
    </row>
    <row r="127" spans="1:90" s="13" customFormat="1" ht="11.1" customHeight="1" x14ac:dyDescent="0.2">
      <c r="A127" s="95" t="s">
        <v>2287</v>
      </c>
      <c r="B127" s="107"/>
      <c r="C127" t="s">
        <v>5576</v>
      </c>
      <c r="D127" s="46" t="s">
        <v>51</v>
      </c>
      <c r="E127" s="47"/>
      <c r="F127" s="34"/>
      <c r="G127" s="34" t="str">
        <f>IF(LEFT($J$1,1)="1",VLOOKUP($A127,PPI_IPI_PGA_PGAI!$A:$I,2,FALSE),IF(LEFT($J$1,1)="2",VLOOKUP($A127,PPI_IPI_PGA_PGAI!$A:$I,3,FALSE),IF(LEFT($J$1,1)="3",VLOOKUP($A127,PPI_IPI_PGA_PGAI!$A:$I,4,FALSE),VLOOKUP($A127,PPI_IPI_PGA_PGAI!$A:$I,5,FALSE))))</f>
        <v>Chemische Produkte</v>
      </c>
      <c r="H127" s="34"/>
      <c r="I127" s="34"/>
      <c r="J127" s="34"/>
      <c r="K127" s="34"/>
      <c r="L127" s="34"/>
      <c r="M127" s="34"/>
      <c r="N127" s="34"/>
      <c r="O127" s="130">
        <v>6.7618999999999998</v>
      </c>
      <c r="P127" s="154">
        <v>106.1337</v>
      </c>
      <c r="Q127" s="22">
        <v>105.8368</v>
      </c>
      <c r="R127" s="22">
        <v>106.1559</v>
      </c>
      <c r="S127" s="22">
        <v>109.0217</v>
      </c>
      <c r="T127" s="22">
        <v>112.1374</v>
      </c>
      <c r="U127" s="22">
        <v>110.37350000000001</v>
      </c>
      <c r="V127" s="22">
        <v>108.45310000000001</v>
      </c>
      <c r="W127" s="22">
        <v>104.4893</v>
      </c>
      <c r="X127" s="22">
        <v>105.37430000000001</v>
      </c>
      <c r="Y127" s="22">
        <v>106.209</v>
      </c>
      <c r="Z127" s="22">
        <v>104.407</v>
      </c>
      <c r="AA127" s="22">
        <v>101.47669999999999</v>
      </c>
      <c r="AB127" s="22">
        <v>99.255399999999995</v>
      </c>
      <c r="AC127" s="22">
        <v>98.525199999999998</v>
      </c>
      <c r="AD127" s="22">
        <v>100.68600000000001</v>
      </c>
      <c r="AE127" s="22">
        <v>101.5973</v>
      </c>
      <c r="AF127" s="22">
        <v>100.62</v>
      </c>
      <c r="AG127" s="150">
        <v>100.8283</v>
      </c>
      <c r="AH127" s="157"/>
      <c r="AI127" s="198"/>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57"/>
      <c r="BO127" s="157"/>
      <c r="BP127" s="157"/>
      <c r="BQ127" s="157"/>
      <c r="BR127" s="157"/>
      <c r="BS127" s="157"/>
      <c r="BT127" s="157"/>
      <c r="BU127" s="157"/>
      <c r="BV127" s="157"/>
      <c r="BW127" s="157"/>
      <c r="BX127" s="157"/>
      <c r="BY127" s="157"/>
      <c r="BZ127" s="157"/>
      <c r="CA127" s="157"/>
      <c r="CB127" s="157"/>
      <c r="CC127" s="157"/>
      <c r="CD127" s="157"/>
      <c r="CE127" s="157"/>
      <c r="CF127" s="157"/>
      <c r="CG127" s="157"/>
      <c r="CH127" s="157"/>
      <c r="CI127" s="157"/>
      <c r="CJ127" s="157"/>
      <c r="CK127" s="157"/>
      <c r="CL127" s="157"/>
    </row>
    <row r="128" spans="1:90" s="13" customFormat="1" ht="11.1" customHeight="1" x14ac:dyDescent="0.2">
      <c r="A128" s="95" t="s">
        <v>2288</v>
      </c>
      <c r="B128" s="107"/>
      <c r="C128" t="s">
        <v>5577</v>
      </c>
      <c r="D128" s="46" t="s">
        <v>52</v>
      </c>
      <c r="E128" s="47"/>
      <c r="F128" s="34"/>
      <c r="G128" s="34"/>
      <c r="H128" s="34" t="str">
        <f>IF(LEFT($J$1,1)="1",VLOOKUP($A128,PPI_IPI_PGA_PGAI!$A:$I,2,FALSE),IF(LEFT($J$1,1)="2",VLOOKUP($A128,PPI_IPI_PGA_PGAI!$A:$I,3,FALSE),IF(LEFT($J$1,1)="3",VLOOKUP($A128,PPI_IPI_PGA_PGAI!$A:$I,4,FALSE),VLOOKUP($A128,PPI_IPI_PGA_PGAI!$A:$I,5,FALSE))))</f>
        <v>Chemische Grundstoffe, Düngemittel, Kunststoffe in Primärformen usw.</v>
      </c>
      <c r="I128" s="34"/>
      <c r="J128" s="34"/>
      <c r="K128" s="34"/>
      <c r="L128" s="34"/>
      <c r="M128" s="34"/>
      <c r="N128" s="34"/>
      <c r="O128" s="130">
        <v>3.7770000000000001</v>
      </c>
      <c r="P128" s="154">
        <v>114.56950000000001</v>
      </c>
      <c r="Q128" s="22">
        <v>113.88890000000001</v>
      </c>
      <c r="R128" s="22">
        <v>114.3783</v>
      </c>
      <c r="S128" s="22">
        <v>119.6996</v>
      </c>
      <c r="T128" s="22">
        <v>118.209</v>
      </c>
      <c r="U128" s="22">
        <v>113.40179999999999</v>
      </c>
      <c r="V128" s="22">
        <v>111.7689</v>
      </c>
      <c r="W128" s="22">
        <v>107.0471</v>
      </c>
      <c r="X128" s="22">
        <v>108.0021</v>
      </c>
      <c r="Y128" s="22">
        <v>109.7208</v>
      </c>
      <c r="Z128" s="22">
        <v>107.4579</v>
      </c>
      <c r="AA128" s="22">
        <v>101.8081</v>
      </c>
      <c r="AB128" s="22">
        <v>99.019800000000004</v>
      </c>
      <c r="AC128" s="22">
        <v>100.1301</v>
      </c>
      <c r="AD128" s="22">
        <v>104.63809999999999</v>
      </c>
      <c r="AE128" s="22">
        <v>104.6983</v>
      </c>
      <c r="AF128" s="22">
        <v>101.3783</v>
      </c>
      <c r="AG128" s="150">
        <v>100.7916</v>
      </c>
      <c r="AH128" s="157"/>
      <c r="AI128" s="198"/>
      <c r="AJ128" s="157"/>
      <c r="AK128" s="157"/>
      <c r="AL128" s="157"/>
      <c r="AM128" s="157"/>
      <c r="AN128" s="157"/>
      <c r="AO128" s="157"/>
      <c r="AP128" s="157"/>
      <c r="AQ128" s="157"/>
      <c r="AR128" s="157"/>
      <c r="AS128" s="157"/>
      <c r="AT128" s="157"/>
      <c r="AU128" s="157"/>
      <c r="AV128" s="157"/>
      <c r="AW128" s="157"/>
      <c r="AX128" s="157"/>
      <c r="AY128" s="157"/>
      <c r="AZ128" s="157"/>
      <c r="BA128" s="157"/>
      <c r="BB128" s="157"/>
      <c r="BC128" s="157"/>
      <c r="BD128" s="157"/>
      <c r="BE128" s="157"/>
      <c r="BF128" s="157"/>
      <c r="BG128" s="157"/>
      <c r="BH128" s="157"/>
      <c r="BI128" s="157"/>
      <c r="BJ128" s="157"/>
      <c r="BK128" s="157"/>
      <c r="BL128" s="157"/>
      <c r="BM128" s="157"/>
      <c r="BN128" s="157"/>
      <c r="BO128" s="157"/>
      <c r="BP128" s="157"/>
      <c r="BQ128" s="157"/>
      <c r="BR128" s="157"/>
      <c r="BS128" s="157"/>
      <c r="BT128" s="157"/>
      <c r="BU128" s="157"/>
      <c r="BV128" s="157"/>
      <c r="BW128" s="157"/>
      <c r="BX128" s="157"/>
      <c r="BY128" s="157"/>
      <c r="BZ128" s="157"/>
      <c r="CA128" s="157"/>
      <c r="CB128" s="157"/>
      <c r="CC128" s="157"/>
      <c r="CD128" s="157"/>
      <c r="CE128" s="157"/>
      <c r="CF128" s="157"/>
      <c r="CG128" s="157"/>
      <c r="CH128" s="157"/>
      <c r="CI128" s="157"/>
      <c r="CJ128" s="157"/>
      <c r="CK128" s="157"/>
      <c r="CL128" s="157"/>
    </row>
    <row r="129" spans="1:90" s="13" customFormat="1" ht="11.1" customHeight="1" x14ac:dyDescent="0.2">
      <c r="A129" s="95" t="s">
        <v>2290</v>
      </c>
      <c r="B129" s="107"/>
      <c r="C129" t="s">
        <v>5578</v>
      </c>
      <c r="D129" s="46" t="s">
        <v>53</v>
      </c>
      <c r="E129" s="47"/>
      <c r="F129" s="34"/>
      <c r="G129" s="34"/>
      <c r="H129" s="34"/>
      <c r="I129" s="34" t="str">
        <f>IF(LEFT($J$1,1)="1",VLOOKUP($A129,PPI_IPI_PGA_PGAI!$A:$I,2,FALSE),IF(LEFT($J$1,1)="2",VLOOKUP($A129,PPI_IPI_PGA_PGAI!$A:$I,3,FALSE),IF(LEFT($J$1,1)="3",VLOOKUP($A129,PPI_IPI_PGA_PGAI!$A:$I,4,FALSE),VLOOKUP($A129,PPI_IPI_PGA_PGAI!$A:$I,5,FALSE))))</f>
        <v>Farbstoffe und Pigmente</v>
      </c>
      <c r="J129" s="34"/>
      <c r="K129" s="34"/>
      <c r="L129" s="34"/>
      <c r="M129" s="34"/>
      <c r="N129" s="34"/>
      <c r="O129" s="130">
        <v>0.24940000000000001</v>
      </c>
      <c r="P129" s="154">
        <v>109.8045</v>
      </c>
      <c r="Q129" s="22">
        <v>104.4706</v>
      </c>
      <c r="R129" s="22">
        <v>104.1431</v>
      </c>
      <c r="S129" s="22">
        <v>113.30840000000001</v>
      </c>
      <c r="T129" s="22">
        <v>105.9141</v>
      </c>
      <c r="U129" s="22">
        <v>105.2687</v>
      </c>
      <c r="V129" s="22">
        <v>99.847700000000003</v>
      </c>
      <c r="W129" s="22">
        <v>92.690700000000007</v>
      </c>
      <c r="X129" s="22">
        <v>93.370099999999994</v>
      </c>
      <c r="Y129" s="22">
        <v>96.423000000000002</v>
      </c>
      <c r="Z129" s="22">
        <v>93.632900000000006</v>
      </c>
      <c r="AA129" s="22">
        <v>92.953900000000004</v>
      </c>
      <c r="AB129" s="22">
        <v>95.109399999999994</v>
      </c>
      <c r="AC129" s="22">
        <v>96.939899999999994</v>
      </c>
      <c r="AD129" s="22">
        <v>102.383</v>
      </c>
      <c r="AE129" s="22">
        <v>101.52370000000001</v>
      </c>
      <c r="AF129" s="22">
        <v>100.28830000000001</v>
      </c>
      <c r="AG129" s="150">
        <v>102.1499</v>
      </c>
      <c r="AH129" s="157"/>
      <c r="AI129" s="198"/>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57"/>
      <c r="BO129" s="157"/>
      <c r="BP129" s="157"/>
      <c r="BQ129" s="157"/>
      <c r="BR129" s="157"/>
      <c r="BS129" s="157"/>
      <c r="BT129" s="157"/>
      <c r="BU129" s="157"/>
      <c r="BV129" s="157"/>
      <c r="BW129" s="157"/>
      <c r="BX129" s="157"/>
      <c r="BY129" s="157"/>
      <c r="BZ129" s="157"/>
      <c r="CA129" s="157"/>
      <c r="CB129" s="157"/>
      <c r="CC129" s="157"/>
      <c r="CD129" s="157"/>
      <c r="CE129" s="157"/>
      <c r="CF129" s="157"/>
      <c r="CG129" s="157"/>
      <c r="CH129" s="157"/>
      <c r="CI129" s="157"/>
      <c r="CJ129" s="157"/>
      <c r="CK129" s="157"/>
      <c r="CL129" s="157"/>
    </row>
    <row r="130" spans="1:90" s="106" customFormat="1" ht="11.1" customHeight="1" x14ac:dyDescent="0.2">
      <c r="A130" s="95" t="s">
        <v>2292</v>
      </c>
      <c r="B130" s="105"/>
      <c r="C130" t="s">
        <v>5579</v>
      </c>
      <c r="D130" s="46" t="s">
        <v>54</v>
      </c>
      <c r="E130" s="47"/>
      <c r="F130" s="34"/>
      <c r="G130" s="34"/>
      <c r="H130" s="34"/>
      <c r="I130" s="34" t="str">
        <f>IF(LEFT($J$1,1)="1",VLOOKUP($A130,PPI_IPI_PGA_PGAI!$A:$I,2,FALSE),IF(LEFT($J$1,1)="2",VLOOKUP($A130,PPI_IPI_PGA_PGAI!$A:$I,3,FALSE),IF(LEFT($J$1,1)="3",VLOOKUP($A130,PPI_IPI_PGA_PGAI!$A:$I,4,FALSE),VLOOKUP($A130,PPI_IPI_PGA_PGAI!$A:$I,5,FALSE))))</f>
        <v>Sonstige organische Grundstoffe und Chemikalien</v>
      </c>
      <c r="J130" s="34"/>
      <c r="K130" s="34"/>
      <c r="L130" s="34"/>
      <c r="M130" s="34"/>
      <c r="N130" s="34"/>
      <c r="O130" s="130">
        <v>2.8631000000000002</v>
      </c>
      <c r="P130" s="154">
        <v>119.5665</v>
      </c>
      <c r="Q130" s="22">
        <v>115.7787</v>
      </c>
      <c r="R130" s="22">
        <v>113.8068</v>
      </c>
      <c r="S130" s="22">
        <v>115.51</v>
      </c>
      <c r="T130" s="22">
        <v>114.145</v>
      </c>
      <c r="U130" s="22">
        <v>110.26990000000001</v>
      </c>
      <c r="V130" s="22">
        <v>108.41549999999999</v>
      </c>
      <c r="W130" s="22">
        <v>100.7835</v>
      </c>
      <c r="X130" s="22">
        <v>103.7791</v>
      </c>
      <c r="Y130" s="22">
        <v>108.2734</v>
      </c>
      <c r="Z130" s="22">
        <v>106.1987</v>
      </c>
      <c r="AA130" s="22">
        <v>103.28100000000001</v>
      </c>
      <c r="AB130" s="22">
        <v>101.00620000000001</v>
      </c>
      <c r="AC130" s="22">
        <v>100.8306</v>
      </c>
      <c r="AD130" s="22">
        <v>102.6755</v>
      </c>
      <c r="AE130" s="22">
        <v>102.1146</v>
      </c>
      <c r="AF130" s="22">
        <v>100.8689</v>
      </c>
      <c r="AG130" s="150">
        <v>101.0488</v>
      </c>
      <c r="AH130" s="159"/>
      <c r="AI130" s="198"/>
      <c r="AJ130" s="159"/>
      <c r="AK130" s="159"/>
      <c r="AL130" s="159"/>
      <c r="AM130" s="159"/>
      <c r="AN130" s="159"/>
      <c r="AO130" s="159"/>
      <c r="AP130" s="159"/>
      <c r="AQ130" s="159"/>
      <c r="AR130" s="159"/>
      <c r="AS130" s="159"/>
      <c r="AT130" s="159"/>
      <c r="AU130" s="159"/>
      <c r="AV130" s="159"/>
      <c r="AW130" s="159"/>
      <c r="AX130" s="159"/>
      <c r="AY130" s="159"/>
      <c r="AZ130" s="159"/>
      <c r="BA130" s="159"/>
      <c r="BB130" s="159"/>
      <c r="BC130" s="159"/>
      <c r="BD130" s="159"/>
      <c r="BE130" s="159"/>
      <c r="BF130" s="159"/>
      <c r="BG130" s="159"/>
      <c r="BH130" s="159"/>
      <c r="BI130" s="159"/>
      <c r="BJ130" s="159"/>
      <c r="BK130" s="159"/>
      <c r="BL130" s="159"/>
      <c r="BM130" s="159"/>
      <c r="BN130" s="159"/>
      <c r="BO130" s="159"/>
      <c r="BP130" s="159"/>
      <c r="BQ130" s="159"/>
      <c r="BR130" s="159"/>
      <c r="BS130" s="159"/>
      <c r="BT130" s="159"/>
      <c r="BU130" s="159"/>
      <c r="BV130" s="159"/>
      <c r="BW130" s="159"/>
      <c r="BX130" s="159"/>
      <c r="BY130" s="159"/>
      <c r="BZ130" s="159"/>
      <c r="CA130" s="159"/>
      <c r="CB130" s="159"/>
      <c r="CC130" s="159"/>
      <c r="CD130" s="159"/>
      <c r="CE130" s="159"/>
      <c r="CF130" s="159"/>
      <c r="CG130" s="159"/>
      <c r="CH130" s="159"/>
      <c r="CI130" s="159"/>
      <c r="CJ130" s="159"/>
      <c r="CK130" s="159"/>
      <c r="CL130" s="159"/>
    </row>
    <row r="131" spans="1:90" s="13" customFormat="1" ht="11.1" customHeight="1" x14ac:dyDescent="0.2">
      <c r="A131" s="95" t="s">
        <v>2293</v>
      </c>
      <c r="B131" s="107"/>
      <c r="C131" t="s">
        <v>5580</v>
      </c>
      <c r="D131" s="46" t="s">
        <v>55</v>
      </c>
      <c r="E131" s="47"/>
      <c r="F131" s="34"/>
      <c r="G131" s="34"/>
      <c r="H131" s="34"/>
      <c r="I131" s="34" t="str">
        <f>IF(LEFT($J$1,1)="1",VLOOKUP($A131,PPI_IPI_PGA_PGAI!$A:$I,2,FALSE),IF(LEFT($J$1,1)="2",VLOOKUP($A131,PPI_IPI_PGA_PGAI!$A:$I,3,FALSE),IF(LEFT($J$1,1)="3",VLOOKUP($A131,PPI_IPI_PGA_PGAI!$A:$I,4,FALSE),VLOOKUP($A131,PPI_IPI_PGA_PGAI!$A:$I,5,FALSE))))</f>
        <v>Kunststoffe in Primärformen</v>
      </c>
      <c r="J131" s="34"/>
      <c r="K131" s="34"/>
      <c r="L131" s="34"/>
      <c r="M131" s="34"/>
      <c r="N131" s="34"/>
      <c r="O131" s="130">
        <v>0.63770000000000004</v>
      </c>
      <c r="P131" s="154">
        <v>123.087</v>
      </c>
      <c r="Q131" s="22">
        <v>132.03049999999999</v>
      </c>
      <c r="R131" s="22">
        <v>133.18190000000001</v>
      </c>
      <c r="S131" s="22">
        <v>145.41650000000001</v>
      </c>
      <c r="T131" s="22">
        <v>148.98099999999999</v>
      </c>
      <c r="U131" s="22">
        <v>127.8219</v>
      </c>
      <c r="V131" s="22">
        <v>124.7004</v>
      </c>
      <c r="W131" s="22">
        <v>123.3921</v>
      </c>
      <c r="X131" s="22">
        <v>122.6255</v>
      </c>
      <c r="Y131" s="22">
        <v>120.3235</v>
      </c>
      <c r="Z131" s="22">
        <v>117.9725</v>
      </c>
      <c r="AA131" s="22">
        <v>104.0838</v>
      </c>
      <c r="AB131" s="22">
        <v>99.646299999999997</v>
      </c>
      <c r="AC131" s="22">
        <v>102.7718</v>
      </c>
      <c r="AD131" s="22">
        <v>110.773</v>
      </c>
      <c r="AE131" s="22">
        <v>111.4087</v>
      </c>
      <c r="AF131" s="22">
        <v>103.4271</v>
      </c>
      <c r="AG131" s="150">
        <v>99.038200000000003</v>
      </c>
      <c r="AH131" s="157"/>
      <c r="AI131" s="198"/>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57"/>
      <c r="BO131" s="157"/>
      <c r="BP131" s="157"/>
      <c r="BQ131" s="157"/>
      <c r="BR131" s="157"/>
      <c r="BS131" s="157"/>
      <c r="BT131" s="157"/>
      <c r="BU131" s="157"/>
      <c r="BV131" s="157"/>
      <c r="BW131" s="157"/>
      <c r="BX131" s="157"/>
      <c r="BY131" s="157"/>
      <c r="BZ131" s="157"/>
      <c r="CA131" s="157"/>
      <c r="CB131" s="157"/>
      <c r="CC131" s="157"/>
      <c r="CD131" s="157"/>
      <c r="CE131" s="157"/>
      <c r="CF131" s="157"/>
      <c r="CG131" s="157"/>
      <c r="CH131" s="157"/>
      <c r="CI131" s="157"/>
      <c r="CJ131" s="157"/>
      <c r="CK131" s="157"/>
      <c r="CL131" s="157"/>
    </row>
    <row r="132" spans="1:90" s="13" customFormat="1" ht="11.1" customHeight="1" x14ac:dyDescent="0.2">
      <c r="A132" s="95" t="s">
        <v>2296</v>
      </c>
      <c r="B132" s="107"/>
      <c r="C132" t="s">
        <v>5581</v>
      </c>
      <c r="D132" s="46" t="s">
        <v>56</v>
      </c>
      <c r="E132" s="47"/>
      <c r="F132" s="34"/>
      <c r="G132" s="34"/>
      <c r="H132" s="34" t="str">
        <f>IF(LEFT($J$1,1)="1",VLOOKUP($A132,PPI_IPI_PGA_PGAI!$A:$I,2,FALSE),IF(LEFT($J$1,1)="2",VLOOKUP($A132,PPI_IPI_PGA_PGAI!$A:$I,3,FALSE),IF(LEFT($J$1,1)="3",VLOOKUP($A132,PPI_IPI_PGA_PGAI!$A:$I,4,FALSE),VLOOKUP($A132,PPI_IPI_PGA_PGAI!$A:$I,5,FALSE))))</f>
        <v>Schädlingsbekämpfungs-, Pflanzenschutz- und Desinfektionsmittel</v>
      </c>
      <c r="I132" s="34"/>
      <c r="J132" s="34"/>
      <c r="K132" s="34"/>
      <c r="L132" s="34"/>
      <c r="M132" s="34"/>
      <c r="N132" s="34"/>
      <c r="O132" s="130">
        <v>6.7599999999999993E-2</v>
      </c>
      <c r="P132" s="156" t="s">
        <v>5719</v>
      </c>
      <c r="Q132" s="153" t="s">
        <v>5719</v>
      </c>
      <c r="R132" s="153" t="s">
        <v>5719</v>
      </c>
      <c r="S132" s="153" t="s">
        <v>5719</v>
      </c>
      <c r="T132" s="153" t="s">
        <v>5719</v>
      </c>
      <c r="U132" s="153" t="s">
        <v>5719</v>
      </c>
      <c r="V132" s="22">
        <v>99.056100000000001</v>
      </c>
      <c r="W132" s="22">
        <v>95.354399999999998</v>
      </c>
      <c r="X132" s="22">
        <v>96.792100000000005</v>
      </c>
      <c r="Y132" s="22">
        <v>96.564300000000003</v>
      </c>
      <c r="Z132" s="22">
        <v>93.256399999999999</v>
      </c>
      <c r="AA132" s="22">
        <v>90.257900000000006</v>
      </c>
      <c r="AB132" s="22">
        <v>88.125200000000007</v>
      </c>
      <c r="AC132" s="22">
        <v>90.333600000000004</v>
      </c>
      <c r="AD132" s="22">
        <v>93.529300000000006</v>
      </c>
      <c r="AE132" s="22">
        <v>96.825900000000004</v>
      </c>
      <c r="AF132" s="22">
        <v>99.751099999999994</v>
      </c>
      <c r="AG132" s="150">
        <v>96.383799999999994</v>
      </c>
      <c r="AH132" s="157"/>
      <c r="AI132" s="198"/>
      <c r="AJ132" s="157"/>
      <c r="AK132" s="157"/>
      <c r="AL132" s="157"/>
      <c r="AM132" s="157"/>
      <c r="AN132" s="157"/>
      <c r="AO132" s="157"/>
      <c r="AP132" s="157"/>
      <c r="AQ132" s="157"/>
      <c r="AR132" s="157"/>
      <c r="AS132" s="157"/>
      <c r="AT132" s="157"/>
      <c r="AU132" s="157"/>
      <c r="AV132" s="157"/>
      <c r="AW132" s="157"/>
      <c r="AX132" s="157"/>
      <c r="AY132" s="157"/>
      <c r="AZ132" s="157"/>
      <c r="BA132" s="157"/>
      <c r="BB132" s="157"/>
      <c r="BC132" s="157"/>
      <c r="BD132" s="157"/>
      <c r="BE132" s="157"/>
      <c r="BF132" s="157"/>
      <c r="BG132" s="157"/>
      <c r="BH132" s="157"/>
      <c r="BI132" s="157"/>
      <c r="BJ132" s="157"/>
      <c r="BK132" s="157"/>
      <c r="BL132" s="157"/>
      <c r="BM132" s="157"/>
      <c r="BN132" s="157"/>
      <c r="BO132" s="157"/>
      <c r="BP132" s="157"/>
      <c r="BQ132" s="157"/>
      <c r="BR132" s="157"/>
      <c r="BS132" s="157"/>
      <c r="BT132" s="157"/>
      <c r="BU132" s="157"/>
      <c r="BV132" s="157"/>
      <c r="BW132" s="157"/>
      <c r="BX132" s="157"/>
      <c r="BY132" s="157"/>
      <c r="BZ132" s="157"/>
      <c r="CA132" s="157"/>
      <c r="CB132" s="157"/>
      <c r="CC132" s="157"/>
      <c r="CD132" s="157"/>
      <c r="CE132" s="157"/>
      <c r="CF132" s="157"/>
      <c r="CG132" s="157"/>
      <c r="CH132" s="157"/>
      <c r="CI132" s="157"/>
      <c r="CJ132" s="157"/>
      <c r="CK132" s="157"/>
      <c r="CL132" s="157"/>
    </row>
    <row r="133" spans="1:90" s="106" customFormat="1" ht="11.1" customHeight="1" x14ac:dyDescent="0.2">
      <c r="A133" s="95" t="s">
        <v>2297</v>
      </c>
      <c r="B133" s="105"/>
      <c r="C133" t="s">
        <v>5582</v>
      </c>
      <c r="D133" s="46" t="s">
        <v>57</v>
      </c>
      <c r="E133" s="47"/>
      <c r="F133" s="34"/>
      <c r="G133" s="34"/>
      <c r="H133" s="34" t="str">
        <f>IF(LEFT($J$1,1)="1",VLOOKUP($A133,PPI_IPI_PGA_PGAI!$A:$I,2,FALSE),IF(LEFT($J$1,1)="2",VLOOKUP($A133,PPI_IPI_PGA_PGAI!$A:$I,3,FALSE),IF(LEFT($J$1,1)="3",VLOOKUP($A133,PPI_IPI_PGA_PGAI!$A:$I,4,FALSE),VLOOKUP($A133,PPI_IPI_PGA_PGAI!$A:$I,5,FALSE))))</f>
        <v>Anstrichmittel, Druckfarben und Kitte</v>
      </c>
      <c r="I133" s="34"/>
      <c r="J133" s="34"/>
      <c r="K133" s="34"/>
      <c r="L133" s="34"/>
      <c r="M133" s="34"/>
      <c r="N133" s="34"/>
      <c r="O133" s="130">
        <v>0.63480000000000003</v>
      </c>
      <c r="P133" s="156" t="s">
        <v>5719</v>
      </c>
      <c r="Q133" s="153" t="s">
        <v>5719</v>
      </c>
      <c r="R133" s="153" t="s">
        <v>5719</v>
      </c>
      <c r="S133" s="153" t="s">
        <v>5719</v>
      </c>
      <c r="T133" s="153" t="s">
        <v>5719</v>
      </c>
      <c r="U133" s="153" t="s">
        <v>5719</v>
      </c>
      <c r="V133" s="153" t="s">
        <v>5719</v>
      </c>
      <c r="W133" s="153" t="s">
        <v>5719</v>
      </c>
      <c r="X133" s="153" t="s">
        <v>5719</v>
      </c>
      <c r="Y133" s="153" t="s">
        <v>5719</v>
      </c>
      <c r="Z133" s="153" t="s">
        <v>5719</v>
      </c>
      <c r="AA133" s="22">
        <v>103.78749999999999</v>
      </c>
      <c r="AB133" s="22">
        <v>103.34690000000001</v>
      </c>
      <c r="AC133" s="22">
        <v>101.4609</v>
      </c>
      <c r="AD133" s="22">
        <v>100.1028</v>
      </c>
      <c r="AE133" s="22">
        <v>99.296400000000006</v>
      </c>
      <c r="AF133" s="22">
        <v>99.691800000000001</v>
      </c>
      <c r="AG133" s="150">
        <v>100.378</v>
      </c>
      <c r="AH133" s="159"/>
      <c r="AI133" s="198"/>
      <c r="AJ133" s="159"/>
      <c r="AK133" s="159"/>
      <c r="AL133" s="159"/>
      <c r="AM133" s="159"/>
      <c r="AN133" s="159"/>
      <c r="AO133" s="159"/>
      <c r="AP133" s="159"/>
      <c r="AQ133" s="159"/>
      <c r="AR133" s="159"/>
      <c r="AS133" s="159"/>
      <c r="AT133" s="159"/>
      <c r="AU133" s="159"/>
      <c r="AV133" s="159"/>
      <c r="AW133" s="159"/>
      <c r="AX133" s="159"/>
      <c r="AY133" s="159"/>
      <c r="AZ133" s="159"/>
      <c r="BA133" s="159"/>
      <c r="BB133" s="159"/>
      <c r="BC133" s="159"/>
      <c r="BD133" s="159"/>
      <c r="BE133" s="159"/>
      <c r="BF133" s="159"/>
      <c r="BG133" s="159"/>
      <c r="BH133" s="159"/>
      <c r="BI133" s="159"/>
      <c r="BJ133" s="159"/>
      <c r="BK133" s="159"/>
      <c r="BL133" s="159"/>
      <c r="BM133" s="159"/>
      <c r="BN133" s="159"/>
      <c r="BO133" s="159"/>
      <c r="BP133" s="159"/>
      <c r="BQ133" s="159"/>
      <c r="BR133" s="159"/>
      <c r="BS133" s="159"/>
      <c r="BT133" s="159"/>
      <c r="BU133" s="159"/>
      <c r="BV133" s="159"/>
      <c r="BW133" s="159"/>
      <c r="BX133" s="159"/>
      <c r="BY133" s="159"/>
      <c r="BZ133" s="159"/>
      <c r="CA133" s="159"/>
      <c r="CB133" s="159"/>
      <c r="CC133" s="159"/>
      <c r="CD133" s="159"/>
      <c r="CE133" s="159"/>
      <c r="CF133" s="159"/>
      <c r="CG133" s="159"/>
      <c r="CH133" s="159"/>
      <c r="CI133" s="159"/>
      <c r="CJ133" s="159"/>
      <c r="CK133" s="159"/>
      <c r="CL133" s="159"/>
    </row>
    <row r="134" spans="1:90" s="13" customFormat="1" ht="11.1" customHeight="1" x14ac:dyDescent="0.2">
      <c r="A134" s="95" t="s">
        <v>2301</v>
      </c>
      <c r="B134" s="107"/>
      <c r="C134" t="s">
        <v>5583</v>
      </c>
      <c r="D134" s="46" t="s">
        <v>58</v>
      </c>
      <c r="E134" s="47"/>
      <c r="F134" s="34"/>
      <c r="G134" s="34"/>
      <c r="H134" s="34" t="str">
        <f>IF(LEFT($J$1,1)="1",VLOOKUP($A134,PPI_IPI_PGA_PGAI!$A:$I,2,FALSE),IF(LEFT($J$1,1)="2",VLOOKUP($A134,PPI_IPI_PGA_PGAI!$A:$I,3,FALSE),IF(LEFT($J$1,1)="3",VLOOKUP($A134,PPI_IPI_PGA_PGAI!$A:$I,4,FALSE),VLOOKUP($A134,PPI_IPI_PGA_PGAI!$A:$I,5,FALSE))))</f>
        <v>Seifen, Wasch-, Reinigungs-, Körperpflegemittel sowie Duftstoffe</v>
      </c>
      <c r="I134" s="34"/>
      <c r="J134" s="34"/>
      <c r="K134" s="34"/>
      <c r="L134" s="34"/>
      <c r="M134" s="34"/>
      <c r="N134" s="34"/>
      <c r="O134" s="130">
        <v>0.80779999999999996</v>
      </c>
      <c r="P134" s="156" t="s">
        <v>5719</v>
      </c>
      <c r="Q134" s="153" t="s">
        <v>5719</v>
      </c>
      <c r="R134" s="153" t="s">
        <v>5719</v>
      </c>
      <c r="S134" s="153" t="s">
        <v>5719</v>
      </c>
      <c r="T134" s="153" t="s">
        <v>5719</v>
      </c>
      <c r="U134" s="153" t="s">
        <v>5719</v>
      </c>
      <c r="V134" s="22">
        <v>102.8263</v>
      </c>
      <c r="W134" s="22">
        <v>102.2946</v>
      </c>
      <c r="X134" s="22">
        <v>101.22839999999999</v>
      </c>
      <c r="Y134" s="22">
        <v>101.08329999999999</v>
      </c>
      <c r="Z134" s="22">
        <v>100.36709999999999</v>
      </c>
      <c r="AA134" s="22">
        <v>101.4748</v>
      </c>
      <c r="AB134" s="22">
        <v>101.82850000000001</v>
      </c>
      <c r="AC134" s="22">
        <v>101.32899999999999</v>
      </c>
      <c r="AD134" s="22">
        <v>101.84050000000001</v>
      </c>
      <c r="AE134" s="22">
        <v>101.65600000000001</v>
      </c>
      <c r="AF134" s="22">
        <v>100.3219</v>
      </c>
      <c r="AG134" s="150">
        <v>100.4224</v>
      </c>
      <c r="AH134" s="157"/>
      <c r="AI134" s="198"/>
      <c r="AJ134" s="157"/>
      <c r="AK134" s="157"/>
      <c r="AL134" s="157"/>
      <c r="AM134" s="157"/>
      <c r="AN134" s="157"/>
      <c r="AO134" s="157"/>
      <c r="AP134" s="157"/>
      <c r="AQ134" s="157"/>
      <c r="AR134" s="157"/>
      <c r="AS134" s="157"/>
      <c r="AT134" s="157"/>
      <c r="AU134" s="157"/>
      <c r="AV134" s="157"/>
      <c r="AW134" s="157"/>
      <c r="AX134" s="157"/>
      <c r="AY134" s="157"/>
      <c r="AZ134" s="157"/>
      <c r="BA134" s="157"/>
      <c r="BB134" s="157"/>
      <c r="BC134" s="157"/>
      <c r="BD134" s="157"/>
      <c r="BE134" s="157"/>
      <c r="BF134" s="157"/>
      <c r="BG134" s="157"/>
      <c r="BH134" s="157"/>
      <c r="BI134" s="157"/>
      <c r="BJ134" s="157"/>
      <c r="BK134" s="157"/>
      <c r="BL134" s="157"/>
      <c r="BM134" s="157"/>
      <c r="BN134" s="157"/>
      <c r="BO134" s="157"/>
      <c r="BP134" s="157"/>
      <c r="BQ134" s="157"/>
      <c r="BR134" s="157"/>
      <c r="BS134" s="157"/>
      <c r="BT134" s="157"/>
      <c r="BU134" s="157"/>
      <c r="BV134" s="157"/>
      <c r="BW134" s="157"/>
      <c r="BX134" s="157"/>
      <c r="BY134" s="157"/>
      <c r="BZ134" s="157"/>
      <c r="CA134" s="157"/>
      <c r="CB134" s="157"/>
      <c r="CC134" s="157"/>
      <c r="CD134" s="157"/>
      <c r="CE134" s="157"/>
      <c r="CF134" s="157"/>
      <c r="CG134" s="157"/>
      <c r="CH134" s="157"/>
      <c r="CI134" s="157"/>
      <c r="CJ134" s="157"/>
      <c r="CK134" s="157"/>
      <c r="CL134" s="157"/>
    </row>
    <row r="135" spans="1:90" s="13" customFormat="1" ht="11.1" customHeight="1" x14ac:dyDescent="0.2">
      <c r="A135" s="95" t="s">
        <v>2302</v>
      </c>
      <c r="B135" s="107"/>
      <c r="C135" t="s">
        <v>5584</v>
      </c>
      <c r="D135" s="46" t="s">
        <v>59</v>
      </c>
      <c r="E135" s="47"/>
      <c r="F135" s="34"/>
      <c r="G135" s="34"/>
      <c r="H135" s="34"/>
      <c r="I135" s="34" t="str">
        <f>IF(LEFT($J$1,1)="1",VLOOKUP($A135,PPI_IPI_PGA_PGAI!$A:$I,2,FALSE),IF(LEFT($J$1,1)="2",VLOOKUP($A135,PPI_IPI_PGA_PGAI!$A:$I,3,FALSE),IF(LEFT($J$1,1)="3",VLOOKUP($A135,PPI_IPI_PGA_PGAI!$A:$I,4,FALSE),VLOOKUP($A135,PPI_IPI_PGA_PGAI!$A:$I,5,FALSE))))</f>
        <v>Seifen, Wasch-, Reinigungs- und Poliermittel</v>
      </c>
      <c r="J135" s="34"/>
      <c r="K135" s="34"/>
      <c r="L135" s="34"/>
      <c r="M135" s="34"/>
      <c r="N135" s="34"/>
      <c r="O135" s="130">
        <v>5.5599999999999997E-2</v>
      </c>
      <c r="P135" s="156" t="s">
        <v>5719</v>
      </c>
      <c r="Q135" s="153" t="s">
        <v>5719</v>
      </c>
      <c r="R135" s="153" t="s">
        <v>5719</v>
      </c>
      <c r="S135" s="153" t="s">
        <v>5719</v>
      </c>
      <c r="T135" s="153" t="s">
        <v>5719</v>
      </c>
      <c r="U135" s="153" t="s">
        <v>5719</v>
      </c>
      <c r="V135" s="22">
        <v>100.17100000000001</v>
      </c>
      <c r="W135" s="22">
        <v>100.2107</v>
      </c>
      <c r="X135" s="22">
        <v>101.1035</v>
      </c>
      <c r="Y135" s="22">
        <v>102.018</v>
      </c>
      <c r="Z135" s="22">
        <v>101.33450000000001</v>
      </c>
      <c r="AA135" s="22">
        <v>100.0059</v>
      </c>
      <c r="AB135" s="22">
        <v>98.479100000000003</v>
      </c>
      <c r="AC135" s="22">
        <v>97.839399999999998</v>
      </c>
      <c r="AD135" s="22">
        <v>99.585800000000006</v>
      </c>
      <c r="AE135" s="22">
        <v>100.34059999999999</v>
      </c>
      <c r="AF135" s="22">
        <v>99.905299999999997</v>
      </c>
      <c r="AG135" s="150">
        <v>100.3379</v>
      </c>
      <c r="AH135" s="157"/>
      <c r="AI135" s="198"/>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57"/>
      <c r="BO135" s="157"/>
      <c r="BP135" s="157"/>
      <c r="BQ135" s="157"/>
      <c r="BR135" s="157"/>
      <c r="BS135" s="157"/>
      <c r="BT135" s="157"/>
      <c r="BU135" s="157"/>
      <c r="BV135" s="157"/>
      <c r="BW135" s="157"/>
      <c r="BX135" s="157"/>
      <c r="BY135" s="157"/>
      <c r="BZ135" s="157"/>
      <c r="CA135" s="157"/>
      <c r="CB135" s="157"/>
      <c r="CC135" s="157"/>
      <c r="CD135" s="157"/>
      <c r="CE135" s="157"/>
      <c r="CF135" s="157"/>
      <c r="CG135" s="157"/>
      <c r="CH135" s="157"/>
      <c r="CI135" s="157"/>
      <c r="CJ135" s="157"/>
      <c r="CK135" s="157"/>
      <c r="CL135" s="157"/>
    </row>
    <row r="136" spans="1:90" s="13" customFormat="1" ht="11.1" customHeight="1" x14ac:dyDescent="0.2">
      <c r="A136" s="95" t="s">
        <v>2303</v>
      </c>
      <c r="B136" s="107"/>
      <c r="C136" t="s">
        <v>5585</v>
      </c>
      <c r="D136" s="46" t="s">
        <v>60</v>
      </c>
      <c r="E136" s="47"/>
      <c r="F136" s="34"/>
      <c r="G136" s="34"/>
      <c r="H136" s="34"/>
      <c r="I136" s="34" t="str">
        <f>IF(LEFT($J$1,1)="1",VLOOKUP($A136,PPI_IPI_PGA_PGAI!$A:$I,2,FALSE),IF(LEFT($J$1,1)="2",VLOOKUP($A136,PPI_IPI_PGA_PGAI!$A:$I,3,FALSE),IF(LEFT($J$1,1)="3",VLOOKUP($A136,PPI_IPI_PGA_PGAI!$A:$I,4,FALSE),VLOOKUP($A136,PPI_IPI_PGA_PGAI!$A:$I,5,FALSE))))</f>
        <v>Körperpflegemittel und Duftstoffe</v>
      </c>
      <c r="J136" s="34"/>
      <c r="K136" s="34"/>
      <c r="L136" s="34"/>
      <c r="M136" s="34"/>
      <c r="N136" s="34"/>
      <c r="O136" s="130">
        <v>0.75219999999999998</v>
      </c>
      <c r="P136" s="156" t="s">
        <v>5719</v>
      </c>
      <c r="Q136" s="153" t="s">
        <v>5719</v>
      </c>
      <c r="R136" s="153" t="s">
        <v>5719</v>
      </c>
      <c r="S136" s="153" t="s">
        <v>5719</v>
      </c>
      <c r="T136" s="153" t="s">
        <v>5719</v>
      </c>
      <c r="U136" s="153" t="s">
        <v>5719</v>
      </c>
      <c r="V136" s="22">
        <v>103.48350000000001</v>
      </c>
      <c r="W136" s="22">
        <v>102.79519999999999</v>
      </c>
      <c r="X136" s="22">
        <v>101.1923</v>
      </c>
      <c r="Y136" s="22">
        <v>100.7563</v>
      </c>
      <c r="Z136" s="22">
        <v>100.0317</v>
      </c>
      <c r="AA136" s="22">
        <v>101.80719999999999</v>
      </c>
      <c r="AB136" s="22">
        <v>102.6477</v>
      </c>
      <c r="AC136" s="22">
        <v>102.1825</v>
      </c>
      <c r="AD136" s="22">
        <v>102.392</v>
      </c>
      <c r="AE136" s="22">
        <v>101.9778</v>
      </c>
      <c r="AF136" s="22">
        <v>100.4238</v>
      </c>
      <c r="AG136" s="150">
        <v>100.4286</v>
      </c>
      <c r="AH136" s="157"/>
      <c r="AI136" s="198"/>
      <c r="AJ136" s="157"/>
      <c r="AK136" s="157"/>
      <c r="AL136" s="157"/>
      <c r="AM136" s="157"/>
      <c r="AN136" s="157"/>
      <c r="AO136" s="157"/>
      <c r="AP136" s="157"/>
      <c r="AQ136" s="157"/>
      <c r="AR136" s="157"/>
      <c r="AS136" s="157"/>
      <c r="AT136" s="157"/>
      <c r="AU136" s="157"/>
      <c r="AV136" s="157"/>
      <c r="AW136" s="157"/>
      <c r="AX136" s="157"/>
      <c r="AY136" s="157"/>
      <c r="AZ136" s="157"/>
      <c r="BA136" s="157"/>
      <c r="BB136" s="157"/>
      <c r="BC136" s="157"/>
      <c r="BD136" s="157"/>
      <c r="BE136" s="157"/>
      <c r="BF136" s="157"/>
      <c r="BG136" s="157"/>
      <c r="BH136" s="157"/>
      <c r="BI136" s="157"/>
      <c r="BJ136" s="157"/>
      <c r="BK136" s="157"/>
      <c r="BL136" s="157"/>
      <c r="BM136" s="157"/>
      <c r="BN136" s="157"/>
      <c r="BO136" s="157"/>
      <c r="BP136" s="157"/>
      <c r="BQ136" s="157"/>
      <c r="BR136" s="157"/>
      <c r="BS136" s="157"/>
      <c r="BT136" s="157"/>
      <c r="BU136" s="157"/>
      <c r="BV136" s="157"/>
      <c r="BW136" s="157"/>
      <c r="BX136" s="157"/>
      <c r="BY136" s="157"/>
      <c r="BZ136" s="157"/>
      <c r="CA136" s="157"/>
      <c r="CB136" s="157"/>
      <c r="CC136" s="157"/>
      <c r="CD136" s="157"/>
      <c r="CE136" s="157"/>
      <c r="CF136" s="157"/>
      <c r="CG136" s="157"/>
      <c r="CH136" s="157"/>
      <c r="CI136" s="157"/>
      <c r="CJ136" s="157"/>
      <c r="CK136" s="157"/>
      <c r="CL136" s="157"/>
    </row>
    <row r="137" spans="1:90" s="13" customFormat="1" ht="11.1" customHeight="1" x14ac:dyDescent="0.2">
      <c r="A137" s="95" t="s">
        <v>2304</v>
      </c>
      <c r="B137" s="107"/>
      <c r="C137" t="s">
        <v>5586</v>
      </c>
      <c r="D137" s="46" t="s">
        <v>61</v>
      </c>
      <c r="E137" s="47"/>
      <c r="F137" s="34"/>
      <c r="G137" s="34"/>
      <c r="H137" s="34" t="str">
        <f>IF(LEFT($J$1,1)="1",VLOOKUP($A137,PPI_IPI_PGA_PGAI!$A:$I,2,FALSE),IF(LEFT($J$1,1)="2",VLOOKUP($A137,PPI_IPI_PGA_PGAI!$A:$I,3,FALSE),IF(LEFT($J$1,1)="3",VLOOKUP($A137,PPI_IPI_PGA_PGAI!$A:$I,4,FALSE),VLOOKUP($A137,PPI_IPI_PGA_PGAI!$A:$I,5,FALSE))))</f>
        <v>Sonstige chemische Erzeugnisse</v>
      </c>
      <c r="I137" s="34"/>
      <c r="J137" s="34"/>
      <c r="K137" s="34"/>
      <c r="L137" s="34"/>
      <c r="M137" s="34"/>
      <c r="N137" s="34"/>
      <c r="O137" s="130">
        <v>1.4435</v>
      </c>
      <c r="P137" s="154">
        <v>117.2029</v>
      </c>
      <c r="Q137" s="22">
        <v>113.96080000000001</v>
      </c>
      <c r="R137" s="22">
        <v>113.6955</v>
      </c>
      <c r="S137" s="22">
        <v>114.65940000000001</v>
      </c>
      <c r="T137" s="22">
        <v>111.1748</v>
      </c>
      <c r="U137" s="22">
        <v>108.2957</v>
      </c>
      <c r="V137" s="22">
        <v>105.98569999999999</v>
      </c>
      <c r="W137" s="22">
        <v>103.6161</v>
      </c>
      <c r="X137" s="22">
        <v>104.6819</v>
      </c>
      <c r="Y137" s="22">
        <v>104.2354</v>
      </c>
      <c r="Z137" s="22">
        <v>103.1562</v>
      </c>
      <c r="AA137" s="22">
        <v>100.95650000000001</v>
      </c>
      <c r="AB137" s="22">
        <v>98.587900000000005</v>
      </c>
      <c r="AC137" s="22">
        <v>96.452299999999994</v>
      </c>
      <c r="AD137" s="22">
        <v>98.777199999999993</v>
      </c>
      <c r="AE137" s="22">
        <v>100.93210000000001</v>
      </c>
      <c r="AF137" s="22">
        <v>100.6741</v>
      </c>
      <c r="AG137" s="150">
        <v>101.4076</v>
      </c>
      <c r="AH137" s="157"/>
      <c r="AI137" s="198"/>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57"/>
      <c r="BO137" s="157"/>
      <c r="BP137" s="157"/>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row>
    <row r="138" spans="1:90" s="13" customFormat="1" ht="11.1" customHeight="1" x14ac:dyDescent="0.2">
      <c r="A138" s="95" t="s">
        <v>2305</v>
      </c>
      <c r="B138" s="107"/>
      <c r="C138" t="s">
        <v>5587</v>
      </c>
      <c r="D138" s="46" t="s">
        <v>62</v>
      </c>
      <c r="E138" s="47"/>
      <c r="F138" s="34"/>
      <c r="G138" s="34"/>
      <c r="H138" s="34"/>
      <c r="I138" s="34" t="str">
        <f>IF(LEFT($J$1,1)="1",VLOOKUP($A138,PPI_IPI_PGA_PGAI!$A:$I,2,FALSE),IF(LEFT($J$1,1)="2",VLOOKUP($A138,PPI_IPI_PGA_PGAI!$A:$I,3,FALSE),IF(LEFT($J$1,1)="3",VLOOKUP($A138,PPI_IPI_PGA_PGAI!$A:$I,4,FALSE),VLOOKUP($A138,PPI_IPI_PGA_PGAI!$A:$I,5,FALSE))))</f>
        <v>Pyrotechnische Erzeugnisse</v>
      </c>
      <c r="J138" s="34"/>
      <c r="K138" s="34"/>
      <c r="L138" s="34"/>
      <c r="M138" s="34"/>
      <c r="N138" s="34"/>
      <c r="O138" s="130">
        <v>9.2999999999999992E-3</v>
      </c>
      <c r="P138" s="154">
        <v>74.5809</v>
      </c>
      <c r="Q138" s="22">
        <v>75.172899999999998</v>
      </c>
      <c r="R138" s="22">
        <v>76.311099999999996</v>
      </c>
      <c r="S138" s="22">
        <v>77.941599999999994</v>
      </c>
      <c r="T138" s="22">
        <v>85.397599999999997</v>
      </c>
      <c r="U138" s="22">
        <v>92.711200000000005</v>
      </c>
      <c r="V138" s="22">
        <v>96.484499999999997</v>
      </c>
      <c r="W138" s="22">
        <v>96.931700000000006</v>
      </c>
      <c r="X138" s="22">
        <v>98.087299999999999</v>
      </c>
      <c r="Y138" s="22">
        <v>98.789000000000001</v>
      </c>
      <c r="Z138" s="22">
        <v>100.8926</v>
      </c>
      <c r="AA138" s="22">
        <v>101.42619999999999</v>
      </c>
      <c r="AB138" s="22">
        <v>102.08199999999999</v>
      </c>
      <c r="AC138" s="22">
        <v>102.1028</v>
      </c>
      <c r="AD138" s="22">
        <v>101.2723</v>
      </c>
      <c r="AE138" s="22">
        <v>100.1738</v>
      </c>
      <c r="AF138" s="22">
        <v>99.560400000000001</v>
      </c>
      <c r="AG138" s="150">
        <v>104.1893</v>
      </c>
      <c r="AH138" s="157"/>
      <c r="AI138" s="198"/>
      <c r="AJ138" s="157"/>
      <c r="AK138" s="157"/>
      <c r="AL138" s="157"/>
      <c r="AM138" s="157"/>
      <c r="AN138" s="157"/>
      <c r="AO138" s="157"/>
      <c r="AP138" s="157"/>
      <c r="AQ138" s="157"/>
      <c r="AR138" s="157"/>
      <c r="AS138" s="157"/>
      <c r="AT138" s="157"/>
      <c r="AU138" s="157"/>
      <c r="AV138" s="157"/>
      <c r="AW138" s="157"/>
      <c r="AX138" s="157"/>
      <c r="AY138" s="157"/>
      <c r="AZ138" s="157"/>
      <c r="BA138" s="157"/>
      <c r="BB138" s="157"/>
      <c r="BC138" s="157"/>
      <c r="BD138" s="157"/>
      <c r="BE138" s="157"/>
      <c r="BF138" s="157"/>
      <c r="BG138" s="157"/>
      <c r="BH138" s="157"/>
      <c r="BI138" s="157"/>
      <c r="BJ138" s="157"/>
      <c r="BK138" s="157"/>
      <c r="BL138" s="157"/>
      <c r="BM138" s="157"/>
      <c r="BN138" s="157"/>
      <c r="BO138" s="157"/>
      <c r="BP138" s="157"/>
      <c r="BQ138" s="157"/>
      <c r="BR138" s="157"/>
      <c r="BS138" s="157"/>
      <c r="BT138" s="157"/>
      <c r="BU138" s="157"/>
      <c r="BV138" s="157"/>
      <c r="BW138" s="157"/>
      <c r="BX138" s="157"/>
      <c r="BY138" s="157"/>
      <c r="BZ138" s="157"/>
      <c r="CA138" s="157"/>
      <c r="CB138" s="157"/>
      <c r="CC138" s="157"/>
      <c r="CD138" s="157"/>
      <c r="CE138" s="157"/>
      <c r="CF138" s="157"/>
      <c r="CG138" s="157"/>
      <c r="CH138" s="157"/>
      <c r="CI138" s="157"/>
      <c r="CJ138" s="157"/>
      <c r="CK138" s="157"/>
      <c r="CL138" s="157"/>
    </row>
    <row r="139" spans="1:90" s="13" customFormat="1" ht="11.1" customHeight="1" x14ac:dyDescent="0.2">
      <c r="A139" s="95" t="s">
        <v>2306</v>
      </c>
      <c r="B139" s="107"/>
      <c r="C139" t="s">
        <v>5588</v>
      </c>
      <c r="D139" s="46" t="s">
        <v>63</v>
      </c>
      <c r="E139" s="47"/>
      <c r="F139" s="34"/>
      <c r="G139" s="34"/>
      <c r="H139" s="34"/>
      <c r="I139" s="34" t="str">
        <f>IF(LEFT($J$1,1)="1",VLOOKUP($A139,PPI_IPI_PGA_PGAI!$A:$I,2,FALSE),IF(LEFT($J$1,1)="2",VLOOKUP($A139,PPI_IPI_PGA_PGAI!$A:$I,3,FALSE),IF(LEFT($J$1,1)="3",VLOOKUP($A139,PPI_IPI_PGA_PGAI!$A:$I,4,FALSE),VLOOKUP($A139,PPI_IPI_PGA_PGAI!$A:$I,5,FALSE))))</f>
        <v>Klebstoffe</v>
      </c>
      <c r="J139" s="34"/>
      <c r="K139" s="34"/>
      <c r="L139" s="34"/>
      <c r="M139" s="34"/>
      <c r="N139" s="34"/>
      <c r="O139" s="130">
        <v>0.1012</v>
      </c>
      <c r="P139" s="156" t="s">
        <v>5719</v>
      </c>
      <c r="Q139" s="153" t="s">
        <v>5719</v>
      </c>
      <c r="R139" s="153" t="s">
        <v>5719</v>
      </c>
      <c r="S139" s="153" t="s">
        <v>5719</v>
      </c>
      <c r="T139" s="153" t="s">
        <v>5719</v>
      </c>
      <c r="U139" s="153" t="s">
        <v>5719</v>
      </c>
      <c r="V139" s="22">
        <v>114.575</v>
      </c>
      <c r="W139" s="22">
        <v>113.94410000000001</v>
      </c>
      <c r="X139" s="22">
        <v>113.26009999999999</v>
      </c>
      <c r="Y139" s="22">
        <v>114.0202</v>
      </c>
      <c r="Z139" s="22">
        <v>112.6704</v>
      </c>
      <c r="AA139" s="22">
        <v>103.8129</v>
      </c>
      <c r="AB139" s="22">
        <v>98.853999999999999</v>
      </c>
      <c r="AC139" s="22">
        <v>97.752399999999994</v>
      </c>
      <c r="AD139" s="22">
        <v>101.6764</v>
      </c>
      <c r="AE139" s="22">
        <v>101.5532</v>
      </c>
      <c r="AF139" s="22">
        <v>99.992000000000004</v>
      </c>
      <c r="AG139" s="150">
        <v>102.48350000000001</v>
      </c>
      <c r="AH139" s="157"/>
      <c r="AI139" s="198"/>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57"/>
      <c r="BO139" s="157"/>
      <c r="BP139" s="157"/>
      <c r="BQ139" s="157"/>
      <c r="BR139" s="157"/>
      <c r="BS139" s="157"/>
      <c r="BT139" s="157"/>
      <c r="BU139" s="157"/>
      <c r="BV139" s="157"/>
      <c r="BW139" s="157"/>
      <c r="BX139" s="157"/>
      <c r="BY139" s="157"/>
      <c r="BZ139" s="157"/>
      <c r="CA139" s="157"/>
      <c r="CB139" s="157"/>
      <c r="CC139" s="157"/>
      <c r="CD139" s="157"/>
      <c r="CE139" s="157"/>
      <c r="CF139" s="157"/>
      <c r="CG139" s="157"/>
      <c r="CH139" s="157"/>
      <c r="CI139" s="157"/>
      <c r="CJ139" s="157"/>
      <c r="CK139" s="157"/>
      <c r="CL139" s="157"/>
    </row>
    <row r="140" spans="1:90" s="13" customFormat="1" ht="11.1" customHeight="1" x14ac:dyDescent="0.2">
      <c r="A140" s="95" t="s">
        <v>2307</v>
      </c>
      <c r="B140" s="107"/>
      <c r="C140" t="s">
        <v>5589</v>
      </c>
      <c r="D140" s="46" t="s">
        <v>64</v>
      </c>
      <c r="E140" s="47"/>
      <c r="F140" s="34"/>
      <c r="G140" s="34"/>
      <c r="H140" s="34"/>
      <c r="I140" s="34" t="str">
        <f>IF(LEFT($J$1,1)="1",VLOOKUP($A140,PPI_IPI_PGA_PGAI!$A:$I,2,FALSE),IF(LEFT($J$1,1)="2",VLOOKUP($A140,PPI_IPI_PGA_PGAI!$A:$I,3,FALSE),IF(LEFT($J$1,1)="3",VLOOKUP($A140,PPI_IPI_PGA_PGAI!$A:$I,4,FALSE),VLOOKUP($A140,PPI_IPI_PGA_PGAI!$A:$I,5,FALSE))))</f>
        <v>Ätherische Öle</v>
      </c>
      <c r="J140" s="34"/>
      <c r="K140" s="34"/>
      <c r="L140" s="34"/>
      <c r="M140" s="34"/>
      <c r="N140" s="34"/>
      <c r="O140" s="130">
        <v>0.97589999999999999</v>
      </c>
      <c r="P140" s="154">
        <v>114.092</v>
      </c>
      <c r="Q140" s="22">
        <v>110.85550000000001</v>
      </c>
      <c r="R140" s="22">
        <v>111.8385</v>
      </c>
      <c r="S140" s="22">
        <v>111.3715</v>
      </c>
      <c r="T140" s="22">
        <v>106.7257</v>
      </c>
      <c r="U140" s="22">
        <v>103.41030000000001</v>
      </c>
      <c r="V140" s="22">
        <v>100.4794</v>
      </c>
      <c r="W140" s="22">
        <v>101.2385</v>
      </c>
      <c r="X140" s="22">
        <v>104.1251</v>
      </c>
      <c r="Y140" s="22">
        <v>104.7615</v>
      </c>
      <c r="Z140" s="22">
        <v>103.3128</v>
      </c>
      <c r="AA140" s="22">
        <v>102.42359999999999</v>
      </c>
      <c r="AB140" s="22">
        <v>99.534400000000005</v>
      </c>
      <c r="AC140" s="22">
        <v>96.849299999999999</v>
      </c>
      <c r="AD140" s="22">
        <v>98.528899999999993</v>
      </c>
      <c r="AE140" s="22">
        <v>102.6866</v>
      </c>
      <c r="AF140" s="22">
        <v>101.2353</v>
      </c>
      <c r="AG140" s="150">
        <v>101.5475</v>
      </c>
      <c r="AH140" s="157"/>
      <c r="AI140" s="198"/>
      <c r="AJ140" s="157"/>
      <c r="AK140" s="157"/>
      <c r="AL140" s="157"/>
      <c r="AM140" s="157"/>
      <c r="AN140" s="157"/>
      <c r="AO140" s="157"/>
      <c r="AP140" s="157"/>
      <c r="AQ140" s="157"/>
      <c r="AR140" s="157"/>
      <c r="AS140" s="157"/>
      <c r="AT140" s="157"/>
      <c r="AU140" s="157"/>
      <c r="AV140" s="157"/>
      <c r="AW140" s="157"/>
      <c r="AX140" s="157"/>
      <c r="AY140" s="157"/>
      <c r="AZ140" s="157"/>
      <c r="BA140" s="157"/>
      <c r="BB140" s="157"/>
      <c r="BC140" s="157"/>
      <c r="BD140" s="157"/>
      <c r="BE140" s="157"/>
      <c r="BF140" s="157"/>
      <c r="BG140" s="157"/>
      <c r="BH140" s="157"/>
      <c r="BI140" s="157"/>
      <c r="BJ140" s="157"/>
      <c r="BK140" s="157"/>
      <c r="BL140" s="157"/>
      <c r="BM140" s="157"/>
      <c r="BN140" s="157"/>
      <c r="BO140" s="157"/>
      <c r="BP140" s="157"/>
      <c r="BQ140" s="157"/>
      <c r="BR140" s="157"/>
      <c r="BS140" s="157"/>
      <c r="BT140" s="157"/>
      <c r="BU140" s="157"/>
      <c r="BV140" s="157"/>
      <c r="BW140" s="157"/>
      <c r="BX140" s="157"/>
      <c r="BY140" s="157"/>
      <c r="BZ140" s="157"/>
      <c r="CA140" s="157"/>
      <c r="CB140" s="157"/>
      <c r="CC140" s="157"/>
      <c r="CD140" s="157"/>
      <c r="CE140" s="157"/>
      <c r="CF140" s="157"/>
      <c r="CG140" s="157"/>
      <c r="CH140" s="157"/>
      <c r="CI140" s="157"/>
      <c r="CJ140" s="157"/>
      <c r="CK140" s="157"/>
      <c r="CL140" s="157"/>
    </row>
    <row r="141" spans="1:90" s="13" customFormat="1" ht="11.1" customHeight="1" x14ac:dyDescent="0.2">
      <c r="A141" s="95" t="s">
        <v>2308</v>
      </c>
      <c r="B141" s="107"/>
      <c r="C141" t="s">
        <v>5590</v>
      </c>
      <c r="D141" s="46" t="s">
        <v>65</v>
      </c>
      <c r="E141" s="47"/>
      <c r="F141" s="34"/>
      <c r="G141" s="34"/>
      <c r="H141" s="34"/>
      <c r="I141" s="34" t="str">
        <f>IF(LEFT($J$1,1)="1",VLOOKUP($A141,PPI_IPI_PGA_PGAI!$A:$I,2,FALSE),IF(LEFT($J$1,1)="2",VLOOKUP($A141,PPI_IPI_PGA_PGAI!$A:$I,3,FALSE),IF(LEFT($J$1,1)="3",VLOOKUP($A141,PPI_IPI_PGA_PGAI!$A:$I,4,FALSE),VLOOKUP($A141,PPI_IPI_PGA_PGAI!$A:$I,5,FALSE))))</f>
        <v>Sonstige chemische Erzeugnisse</v>
      </c>
      <c r="J141" s="34"/>
      <c r="K141" s="34"/>
      <c r="L141" s="34"/>
      <c r="M141" s="34"/>
      <c r="N141" s="34"/>
      <c r="O141" s="130">
        <v>0.35709999999999997</v>
      </c>
      <c r="P141" s="156" t="s">
        <v>5719</v>
      </c>
      <c r="Q141" s="153" t="s">
        <v>5719</v>
      </c>
      <c r="R141" s="153" t="s">
        <v>5719</v>
      </c>
      <c r="S141" s="153" t="s">
        <v>5719</v>
      </c>
      <c r="T141" s="153" t="s">
        <v>5719</v>
      </c>
      <c r="U141" s="153" t="s">
        <v>5719</v>
      </c>
      <c r="V141" s="22">
        <v>109.8995</v>
      </c>
      <c r="W141" s="22">
        <v>108.2149</v>
      </c>
      <c r="X141" s="22">
        <v>107.11450000000001</v>
      </c>
      <c r="Y141" s="22">
        <v>104.69759999999999</v>
      </c>
      <c r="Z141" s="22">
        <v>104.0133</v>
      </c>
      <c r="AA141" s="22">
        <v>101.4117</v>
      </c>
      <c r="AB141" s="22">
        <v>98.048500000000004</v>
      </c>
      <c r="AC141" s="22">
        <v>95.9358</v>
      </c>
      <c r="AD141" s="22">
        <v>98.294499999999999</v>
      </c>
      <c r="AE141" s="22">
        <v>100.0107</v>
      </c>
      <c r="AF141" s="22">
        <v>100.5626</v>
      </c>
      <c r="AG141" s="150">
        <v>100.6481</v>
      </c>
      <c r="AH141" s="157"/>
      <c r="AI141" s="198"/>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57"/>
      <c r="BO141" s="157"/>
      <c r="BP141" s="157"/>
      <c r="BQ141" s="157"/>
      <c r="BR141" s="157"/>
      <c r="BS141" s="157"/>
      <c r="BT141" s="157"/>
      <c r="BU141" s="157"/>
      <c r="BV141" s="157"/>
      <c r="BW141" s="157"/>
      <c r="BX141" s="157"/>
      <c r="BY141" s="157"/>
      <c r="BZ141" s="157"/>
      <c r="CA141" s="157"/>
      <c r="CB141" s="157"/>
      <c r="CC141" s="157"/>
      <c r="CD141" s="157"/>
      <c r="CE141" s="157"/>
      <c r="CF141" s="157"/>
      <c r="CG141" s="157"/>
      <c r="CH141" s="157"/>
      <c r="CI141" s="157"/>
      <c r="CJ141" s="157"/>
      <c r="CK141" s="157"/>
      <c r="CL141" s="157"/>
    </row>
    <row r="142" spans="1:90" s="13" customFormat="1" ht="11.1" customHeight="1" x14ac:dyDescent="0.2">
      <c r="A142" s="95" t="s">
        <v>3891</v>
      </c>
      <c r="B142" s="107"/>
      <c r="C142" t="s">
        <v>5591</v>
      </c>
      <c r="D142" s="46" t="s">
        <v>5361</v>
      </c>
      <c r="E142" s="47"/>
      <c r="F142" s="34"/>
      <c r="G142" s="34"/>
      <c r="H142" s="34" t="str">
        <f>IF(LEFT($J$1,1)="1",VLOOKUP($A142,PPI_IPI_PGA_PGAI!$A:$I,2,FALSE),IF(LEFT($J$1,1)="2",VLOOKUP($A142,PPI_IPI_PGA_PGAI!$A:$I,3,FALSE),IF(LEFT($J$1,1)="3",VLOOKUP($A142,PPI_IPI_PGA_PGAI!$A:$I,4,FALSE),VLOOKUP($A142,PPI_IPI_PGA_PGAI!$A:$I,5,FALSE))))</f>
        <v>Chemiefasern</v>
      </c>
      <c r="I142" s="34"/>
      <c r="J142" s="34"/>
      <c r="K142" s="34"/>
      <c r="L142" s="34"/>
      <c r="M142" s="34"/>
      <c r="N142" s="34"/>
      <c r="O142" s="130">
        <v>3.1199999999999999E-2</v>
      </c>
      <c r="P142" s="153" t="s">
        <v>5719</v>
      </c>
      <c r="Q142" s="153" t="s">
        <v>5719</v>
      </c>
      <c r="R142" s="153" t="s">
        <v>5719</v>
      </c>
      <c r="S142" s="153" t="s">
        <v>5719</v>
      </c>
      <c r="T142" s="153" t="s">
        <v>5719</v>
      </c>
      <c r="U142" s="153" t="s">
        <v>5719</v>
      </c>
      <c r="V142" s="153" t="s">
        <v>5719</v>
      </c>
      <c r="W142" s="153" t="s">
        <v>5719</v>
      </c>
      <c r="X142" s="153" t="s">
        <v>5719</v>
      </c>
      <c r="Y142" s="153" t="s">
        <v>5719</v>
      </c>
      <c r="Z142" s="153" t="s">
        <v>5719</v>
      </c>
      <c r="AA142" s="153" t="s">
        <v>5719</v>
      </c>
      <c r="AB142" s="153" t="s">
        <v>5719</v>
      </c>
      <c r="AC142" s="153" t="s">
        <v>5719</v>
      </c>
      <c r="AD142" s="153" t="s">
        <v>5719</v>
      </c>
      <c r="AE142" s="153" t="s">
        <v>5719</v>
      </c>
      <c r="AF142" s="153" t="s">
        <v>5719</v>
      </c>
      <c r="AG142" s="210">
        <v>107.7624</v>
      </c>
      <c r="AH142" s="157"/>
      <c r="AI142" s="198"/>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7"/>
      <c r="BE142" s="157"/>
      <c r="BF142" s="157"/>
      <c r="BG142" s="157"/>
      <c r="BH142" s="157"/>
      <c r="BI142" s="157"/>
      <c r="BJ142" s="157"/>
      <c r="BK142" s="157"/>
      <c r="BL142" s="157"/>
      <c r="BM142" s="157"/>
      <c r="BN142" s="157"/>
      <c r="BO142" s="157"/>
      <c r="BP142" s="157"/>
      <c r="BQ142" s="157"/>
      <c r="BR142" s="157"/>
      <c r="BS142" s="157"/>
      <c r="BT142" s="157"/>
      <c r="BU142" s="157"/>
      <c r="BV142" s="157"/>
      <c r="BW142" s="157"/>
      <c r="BX142" s="157"/>
      <c r="BY142" s="157"/>
      <c r="BZ142" s="157"/>
      <c r="CA142" s="157"/>
      <c r="CB142" s="157"/>
      <c r="CC142" s="157"/>
      <c r="CD142" s="157"/>
      <c r="CE142" s="157"/>
      <c r="CF142" s="157"/>
      <c r="CG142" s="157"/>
      <c r="CH142" s="157"/>
      <c r="CI142" s="157"/>
      <c r="CJ142" s="157"/>
      <c r="CK142" s="157"/>
      <c r="CL142" s="157"/>
    </row>
    <row r="143" spans="1:90" s="13" customFormat="1" ht="11.1" customHeight="1" x14ac:dyDescent="0.2">
      <c r="A143" s="95" t="s">
        <v>2309</v>
      </c>
      <c r="B143" s="107"/>
      <c r="C143" t="s">
        <v>5592</v>
      </c>
      <c r="D143" s="46" t="s">
        <v>66</v>
      </c>
      <c r="E143" s="47"/>
      <c r="F143" s="34"/>
      <c r="G143" s="34" t="str">
        <f>IF(LEFT($J$1,1)="1",VLOOKUP($A143,PPI_IPI_PGA_PGAI!$A:$I,2,FALSE),IF(LEFT($J$1,1)="2",VLOOKUP($A143,PPI_IPI_PGA_PGAI!$A:$I,3,FALSE),IF(LEFT($J$1,1)="3",VLOOKUP($A143,PPI_IPI_PGA_PGAI!$A:$I,4,FALSE),VLOOKUP($A143,PPI_IPI_PGA_PGAI!$A:$I,5,FALSE))))</f>
        <v>Pharmazeutische Produkte</v>
      </c>
      <c r="H143" s="34"/>
      <c r="I143" s="34"/>
      <c r="J143" s="34"/>
      <c r="K143" s="34"/>
      <c r="L143" s="34"/>
      <c r="M143" s="34"/>
      <c r="N143" s="34"/>
      <c r="O143" s="130">
        <v>23.047599999999999</v>
      </c>
      <c r="P143" s="154">
        <v>149.2544</v>
      </c>
      <c r="Q143" s="22">
        <v>147.2766</v>
      </c>
      <c r="R143" s="22">
        <v>145.21639999999999</v>
      </c>
      <c r="S143" s="22">
        <v>145.68340000000001</v>
      </c>
      <c r="T143" s="22">
        <v>144.86760000000001</v>
      </c>
      <c r="U143" s="22">
        <v>146.21629999999999</v>
      </c>
      <c r="V143" s="22">
        <v>140.58359999999999</v>
      </c>
      <c r="W143" s="22">
        <v>129.01150000000001</v>
      </c>
      <c r="X143" s="22">
        <v>127.2847</v>
      </c>
      <c r="Y143" s="22">
        <v>128.28139999999999</v>
      </c>
      <c r="Z143" s="22">
        <v>126.24979999999999</v>
      </c>
      <c r="AA143" s="22">
        <v>118.7993</v>
      </c>
      <c r="AB143" s="22">
        <v>114.1551</v>
      </c>
      <c r="AC143" s="22">
        <v>110.82680000000001</v>
      </c>
      <c r="AD143" s="22">
        <v>110.16849999999999</v>
      </c>
      <c r="AE143" s="22">
        <v>106.6913</v>
      </c>
      <c r="AF143" s="22">
        <v>102.03279999999999</v>
      </c>
      <c r="AG143" s="150">
        <v>99.530500000000004</v>
      </c>
      <c r="AH143" s="157"/>
      <c r="AI143" s="198"/>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57"/>
      <c r="BO143" s="157"/>
      <c r="BP143" s="157"/>
      <c r="BQ143" s="157"/>
      <c r="BR143" s="157"/>
      <c r="BS143" s="157"/>
      <c r="BT143" s="157"/>
      <c r="BU143" s="157"/>
      <c r="BV143" s="157"/>
      <c r="BW143" s="157"/>
      <c r="BX143" s="157"/>
      <c r="BY143" s="157"/>
      <c r="BZ143" s="157"/>
      <c r="CA143" s="157"/>
      <c r="CB143" s="157"/>
      <c r="CC143" s="157"/>
      <c r="CD143" s="157"/>
      <c r="CE143" s="157"/>
      <c r="CF143" s="157"/>
      <c r="CG143" s="157"/>
      <c r="CH143" s="157"/>
      <c r="CI143" s="157"/>
      <c r="CJ143" s="157"/>
      <c r="CK143" s="157"/>
      <c r="CL143" s="157"/>
    </row>
    <row r="144" spans="1:90" s="106" customFormat="1" ht="11.1" customHeight="1" x14ac:dyDescent="0.2">
      <c r="A144" s="95" t="s">
        <v>2310</v>
      </c>
      <c r="B144" s="105"/>
      <c r="C144" t="s">
        <v>5593</v>
      </c>
      <c r="D144" s="46" t="s">
        <v>67</v>
      </c>
      <c r="E144" s="47"/>
      <c r="F144" s="34"/>
      <c r="G144" s="34"/>
      <c r="H144" s="34" t="str">
        <f>IF(LEFT($J$1,1)="1",VLOOKUP($A144,PPI_IPI_PGA_PGAI!$A:$I,2,FALSE),IF(LEFT($J$1,1)="2",VLOOKUP($A144,PPI_IPI_PGA_PGAI!$A:$I,3,FALSE),IF(LEFT($J$1,1)="3",VLOOKUP($A144,PPI_IPI_PGA_PGAI!$A:$I,4,FALSE),VLOOKUP($A144,PPI_IPI_PGA_PGAI!$A:$I,5,FALSE))))</f>
        <v>Pharmazeutische Grundstoffe</v>
      </c>
      <c r="I144" s="34"/>
      <c r="J144" s="34"/>
      <c r="K144" s="34"/>
      <c r="L144" s="34"/>
      <c r="M144" s="34"/>
      <c r="N144" s="34"/>
      <c r="O144" s="130">
        <v>2.9935</v>
      </c>
      <c r="P144" s="156" t="s">
        <v>5719</v>
      </c>
      <c r="Q144" s="153" t="s">
        <v>5719</v>
      </c>
      <c r="R144" s="153" t="s">
        <v>5719</v>
      </c>
      <c r="S144" s="153" t="s">
        <v>5719</v>
      </c>
      <c r="T144" s="153" t="s">
        <v>5719</v>
      </c>
      <c r="U144" s="153" t="s">
        <v>5719</v>
      </c>
      <c r="V144" s="22">
        <v>124.9556</v>
      </c>
      <c r="W144" s="22">
        <v>116.99890000000001</v>
      </c>
      <c r="X144" s="22">
        <v>114.2129</v>
      </c>
      <c r="Y144" s="22">
        <v>114.4576</v>
      </c>
      <c r="Z144" s="22">
        <v>113.2347</v>
      </c>
      <c r="AA144" s="22">
        <v>106.962</v>
      </c>
      <c r="AB144" s="22">
        <v>104.45099999999999</v>
      </c>
      <c r="AC144" s="22">
        <v>104.3185</v>
      </c>
      <c r="AD144" s="22">
        <v>101.8575</v>
      </c>
      <c r="AE144" s="22">
        <v>100.6444</v>
      </c>
      <c r="AF144" s="22">
        <v>98.981200000000001</v>
      </c>
      <c r="AG144" s="150">
        <v>98.5197</v>
      </c>
      <c r="AH144" s="159"/>
      <c r="AI144" s="198"/>
      <c r="AJ144" s="159"/>
      <c r="AK144" s="159"/>
      <c r="AL144" s="159"/>
      <c r="AM144" s="159"/>
      <c r="AN144" s="159"/>
      <c r="AO144" s="159"/>
      <c r="AP144" s="159"/>
      <c r="AQ144" s="159"/>
      <c r="AR144" s="159"/>
      <c r="AS144" s="159"/>
      <c r="AT144" s="159"/>
      <c r="AU144" s="159"/>
      <c r="AV144" s="159"/>
      <c r="AW144" s="159"/>
      <c r="AX144" s="159"/>
      <c r="AY144" s="159"/>
      <c r="AZ144" s="159"/>
      <c r="BA144" s="159"/>
      <c r="BB144" s="159"/>
      <c r="BC144" s="159"/>
      <c r="BD144" s="159"/>
      <c r="BE144" s="159"/>
      <c r="BF144" s="159"/>
      <c r="BG144" s="159"/>
      <c r="BH144" s="159"/>
      <c r="BI144" s="159"/>
      <c r="BJ144" s="159"/>
      <c r="BK144" s="159"/>
      <c r="BL144" s="159"/>
      <c r="BM144" s="159"/>
      <c r="BN144" s="159"/>
      <c r="BO144" s="159"/>
      <c r="BP144" s="159"/>
      <c r="BQ144" s="159"/>
      <c r="BR144" s="159"/>
      <c r="BS144" s="159"/>
      <c r="BT144" s="159"/>
      <c r="BU144" s="159"/>
      <c r="BV144" s="159"/>
      <c r="BW144" s="159"/>
      <c r="BX144" s="159"/>
      <c r="BY144" s="159"/>
      <c r="BZ144" s="159"/>
      <c r="CA144" s="159"/>
      <c r="CB144" s="159"/>
      <c r="CC144" s="159"/>
      <c r="CD144" s="159"/>
      <c r="CE144" s="159"/>
      <c r="CF144" s="159"/>
      <c r="CG144" s="159"/>
      <c r="CH144" s="159"/>
      <c r="CI144" s="159"/>
      <c r="CJ144" s="159"/>
      <c r="CK144" s="159"/>
      <c r="CL144" s="159"/>
    </row>
    <row r="145" spans="1:90" s="13" customFormat="1" ht="11.1" customHeight="1" x14ac:dyDescent="0.2">
      <c r="A145" s="95" t="s">
        <v>2311</v>
      </c>
      <c r="B145" s="107"/>
      <c r="C145" t="s">
        <v>5594</v>
      </c>
      <c r="D145" s="46" t="s">
        <v>68</v>
      </c>
      <c r="E145" s="47"/>
      <c r="F145" s="34"/>
      <c r="G145" s="34"/>
      <c r="H145" s="34" t="str">
        <f>IF(LEFT($J$1,1)="1",VLOOKUP($A145,PPI_IPI_PGA_PGAI!$A:$I,2,FALSE),IF(LEFT($J$1,1)="2",VLOOKUP($A145,PPI_IPI_PGA_PGAI!$A:$I,3,FALSE),IF(LEFT($J$1,1)="3",VLOOKUP($A145,PPI_IPI_PGA_PGAI!$A:$I,4,FALSE),VLOOKUP($A145,PPI_IPI_PGA_PGAI!$A:$I,5,FALSE))))</f>
        <v>Pharmazeutische Spezialitäten und sonstige pharmazeutische Produkte</v>
      </c>
      <c r="I145" s="34"/>
      <c r="J145" s="34"/>
      <c r="K145" s="34"/>
      <c r="L145" s="34"/>
      <c r="M145" s="34"/>
      <c r="N145" s="34"/>
      <c r="O145" s="130">
        <v>20.054099999999998</v>
      </c>
      <c r="P145" s="156" t="s">
        <v>5719</v>
      </c>
      <c r="Q145" s="153" t="s">
        <v>5719</v>
      </c>
      <c r="R145" s="153" t="s">
        <v>5719</v>
      </c>
      <c r="S145" s="153" t="s">
        <v>5719</v>
      </c>
      <c r="T145" s="153" t="s">
        <v>5719</v>
      </c>
      <c r="U145" s="153" t="s">
        <v>5719</v>
      </c>
      <c r="V145" s="22">
        <v>138.44929999999999</v>
      </c>
      <c r="W145" s="22">
        <v>131.51329999999999</v>
      </c>
      <c r="X145" s="22">
        <v>130.09549999999999</v>
      </c>
      <c r="Y145" s="22">
        <v>131.29650000000001</v>
      </c>
      <c r="Z145" s="22">
        <v>129.05179999999999</v>
      </c>
      <c r="AA145" s="22">
        <v>121.32080000000001</v>
      </c>
      <c r="AB145" s="22">
        <v>116.2804</v>
      </c>
      <c r="AC145" s="22">
        <v>112.25230000000001</v>
      </c>
      <c r="AD145" s="22">
        <v>111.98869999999999</v>
      </c>
      <c r="AE145" s="22">
        <v>108.0157</v>
      </c>
      <c r="AF145" s="22">
        <v>102.7012</v>
      </c>
      <c r="AG145" s="150">
        <v>99.681299999999993</v>
      </c>
      <c r="AH145" s="157"/>
      <c r="AI145" s="198"/>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57"/>
      <c r="BO145" s="157"/>
      <c r="BP145" s="157"/>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row>
    <row r="146" spans="1:90" s="13" customFormat="1" ht="11.1" customHeight="1" x14ac:dyDescent="0.2">
      <c r="A146" s="95" t="s">
        <v>2312</v>
      </c>
      <c r="B146" s="107"/>
      <c r="C146" t="s">
        <v>5595</v>
      </c>
      <c r="D146" s="46" t="s">
        <v>418</v>
      </c>
      <c r="E146" s="47"/>
      <c r="F146" s="34"/>
      <c r="G146" s="34" t="str">
        <f>IF(LEFT($J$1,1)="1",VLOOKUP($A146,PPI_IPI_PGA_PGAI!$A:$I,2,FALSE),IF(LEFT($J$1,1)="2",VLOOKUP($A146,PPI_IPI_PGA_PGAI!$A:$I,3,FALSE),IF(LEFT($J$1,1)="3",VLOOKUP($A146,PPI_IPI_PGA_PGAI!$A:$I,4,FALSE),VLOOKUP($A146,PPI_IPI_PGA_PGAI!$A:$I,5,FALSE))))</f>
        <v>Gummi- und Kunststoffwaren</v>
      </c>
      <c r="H146" s="34"/>
      <c r="I146" s="34"/>
      <c r="J146" s="34"/>
      <c r="K146" s="34"/>
      <c r="L146" s="34"/>
      <c r="M146" s="34"/>
      <c r="N146" s="34"/>
      <c r="O146" s="130">
        <v>2.2682000000000002</v>
      </c>
      <c r="P146" s="154">
        <v>89.935500000000005</v>
      </c>
      <c r="Q146" s="22">
        <v>93.334299999999999</v>
      </c>
      <c r="R146" s="22">
        <v>96.017200000000003</v>
      </c>
      <c r="S146" s="22">
        <v>98.662599999999998</v>
      </c>
      <c r="T146" s="22">
        <v>101.7244</v>
      </c>
      <c r="U146" s="22">
        <v>102.4567</v>
      </c>
      <c r="V146" s="22">
        <v>103.0496</v>
      </c>
      <c r="W146" s="22">
        <v>102.7317</v>
      </c>
      <c r="X146" s="22">
        <v>102.5684</v>
      </c>
      <c r="Y146" s="22">
        <v>103.7894</v>
      </c>
      <c r="Z146" s="22">
        <v>103.7178</v>
      </c>
      <c r="AA146" s="22">
        <v>97.813299999999998</v>
      </c>
      <c r="AB146" s="22">
        <v>98.3309</v>
      </c>
      <c r="AC146" s="22">
        <v>99.572500000000005</v>
      </c>
      <c r="AD146" s="22">
        <v>102.47110000000001</v>
      </c>
      <c r="AE146" s="22">
        <v>102.0643</v>
      </c>
      <c r="AF146" s="22">
        <v>100.4426</v>
      </c>
      <c r="AG146" s="150">
        <v>104.3494</v>
      </c>
      <c r="AH146" s="157"/>
      <c r="AI146" s="198"/>
      <c r="AJ146" s="157"/>
      <c r="AK146" s="157"/>
      <c r="AL146" s="157"/>
      <c r="AM146" s="157"/>
      <c r="AN146" s="157"/>
      <c r="AO146" s="157"/>
      <c r="AP146" s="157"/>
      <c r="AQ146" s="157"/>
      <c r="AR146" s="157"/>
      <c r="AS146" s="157"/>
      <c r="AT146" s="157"/>
      <c r="AU146" s="157"/>
      <c r="AV146" s="157"/>
      <c r="AW146" s="157"/>
      <c r="AX146" s="157"/>
      <c r="AY146" s="157"/>
      <c r="AZ146" s="157"/>
      <c r="BA146" s="157"/>
      <c r="BB146" s="157"/>
      <c r="BC146" s="157"/>
      <c r="BD146" s="157"/>
      <c r="BE146" s="157"/>
      <c r="BF146" s="157"/>
      <c r="BG146" s="157"/>
      <c r="BH146" s="157"/>
      <c r="BI146" s="157"/>
      <c r="BJ146" s="157"/>
      <c r="BK146" s="157"/>
      <c r="BL146" s="157"/>
      <c r="BM146" s="157"/>
      <c r="BN146" s="157"/>
      <c r="BO146" s="157"/>
      <c r="BP146" s="157"/>
      <c r="BQ146" s="157"/>
      <c r="BR146" s="157"/>
      <c r="BS146" s="157"/>
      <c r="BT146" s="157"/>
      <c r="BU146" s="157"/>
      <c r="BV146" s="157"/>
      <c r="BW146" s="157"/>
      <c r="BX146" s="157"/>
      <c r="BY146" s="157"/>
      <c r="BZ146" s="157"/>
      <c r="CA146" s="157"/>
      <c r="CB146" s="157"/>
      <c r="CC146" s="157"/>
      <c r="CD146" s="157"/>
      <c r="CE146" s="157"/>
      <c r="CF146" s="157"/>
      <c r="CG146" s="157"/>
      <c r="CH146" s="157"/>
      <c r="CI146" s="157"/>
      <c r="CJ146" s="157"/>
      <c r="CK146" s="157"/>
      <c r="CL146" s="157"/>
    </row>
    <row r="147" spans="1:90" s="13" customFormat="1" ht="11.1" customHeight="1" x14ac:dyDescent="0.2">
      <c r="A147" s="95" t="s">
        <v>2313</v>
      </c>
      <c r="B147" s="107"/>
      <c r="C147" t="s">
        <v>5596</v>
      </c>
      <c r="D147" s="46" t="s">
        <v>69</v>
      </c>
      <c r="E147" s="47"/>
      <c r="F147" s="34"/>
      <c r="G147" s="34"/>
      <c r="H147" s="34" t="str">
        <f>IF(LEFT($J$1,1)="1",VLOOKUP($A147,PPI_IPI_PGA_PGAI!$A:$I,2,FALSE),IF(LEFT($J$1,1)="2",VLOOKUP($A147,PPI_IPI_PGA_PGAI!$A:$I,3,FALSE),IF(LEFT($J$1,1)="3",VLOOKUP($A147,PPI_IPI_PGA_PGAI!$A:$I,4,FALSE),VLOOKUP($A147,PPI_IPI_PGA_PGAI!$A:$I,5,FALSE))))</f>
        <v>Gummiwaren</v>
      </c>
      <c r="I147" s="34"/>
      <c r="J147" s="34"/>
      <c r="K147" s="34"/>
      <c r="L147" s="34"/>
      <c r="M147" s="34"/>
      <c r="N147" s="34"/>
      <c r="O147" s="130">
        <v>0.14080000000000001</v>
      </c>
      <c r="P147" s="154">
        <v>89.719499999999996</v>
      </c>
      <c r="Q147" s="22">
        <v>88.935299999999998</v>
      </c>
      <c r="R147" s="22">
        <v>89.749799999999993</v>
      </c>
      <c r="S147" s="22">
        <v>91.792299999999997</v>
      </c>
      <c r="T147" s="22">
        <v>92.678100000000001</v>
      </c>
      <c r="U147" s="22">
        <v>93.570599999999999</v>
      </c>
      <c r="V147" s="22">
        <v>94.850300000000004</v>
      </c>
      <c r="W147" s="22">
        <v>95.800399999999996</v>
      </c>
      <c r="X147" s="22">
        <v>96.597399999999993</v>
      </c>
      <c r="Y147" s="22">
        <v>97.388300000000001</v>
      </c>
      <c r="Z147" s="22">
        <v>97.465000000000003</v>
      </c>
      <c r="AA147" s="22">
        <v>95.940600000000003</v>
      </c>
      <c r="AB147" s="22">
        <v>97.297399999999996</v>
      </c>
      <c r="AC147" s="22">
        <v>99.546000000000006</v>
      </c>
      <c r="AD147" s="22">
        <v>99.959199999999996</v>
      </c>
      <c r="AE147" s="22">
        <v>102.119</v>
      </c>
      <c r="AF147" s="22">
        <v>100.1948</v>
      </c>
      <c r="AG147" s="150">
        <v>100.90389999999999</v>
      </c>
      <c r="AH147" s="157"/>
      <c r="AI147" s="198"/>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57"/>
      <c r="BO147" s="157"/>
      <c r="BP147" s="157"/>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row>
    <row r="148" spans="1:90" s="13" customFormat="1" ht="11.1" customHeight="1" x14ac:dyDescent="0.2">
      <c r="A148" s="95" t="s">
        <v>2315</v>
      </c>
      <c r="B148" s="107"/>
      <c r="C148" t="s">
        <v>5597</v>
      </c>
      <c r="D148" s="46" t="s">
        <v>70</v>
      </c>
      <c r="E148" s="47"/>
      <c r="F148" s="34"/>
      <c r="G148" s="34"/>
      <c r="H148" s="34" t="str">
        <f>IF(LEFT($J$1,1)="1",VLOOKUP($A148,PPI_IPI_PGA_PGAI!$A:$I,2,FALSE),IF(LEFT($J$1,1)="2",VLOOKUP($A148,PPI_IPI_PGA_PGAI!$A:$I,3,FALSE),IF(LEFT($J$1,1)="3",VLOOKUP($A148,PPI_IPI_PGA_PGAI!$A:$I,4,FALSE),VLOOKUP($A148,PPI_IPI_PGA_PGAI!$A:$I,5,FALSE))))</f>
        <v>Kunststoffwaren</v>
      </c>
      <c r="I148" s="34"/>
      <c r="J148" s="34"/>
      <c r="K148" s="34"/>
      <c r="L148" s="34"/>
      <c r="M148" s="34"/>
      <c r="N148" s="34"/>
      <c r="O148" s="130">
        <v>2.1274000000000002</v>
      </c>
      <c r="P148" s="154">
        <v>90.273099999999999</v>
      </c>
      <c r="Q148" s="22">
        <v>93.812799999999996</v>
      </c>
      <c r="R148" s="22">
        <v>96.562799999999996</v>
      </c>
      <c r="S148" s="22">
        <v>99.236400000000003</v>
      </c>
      <c r="T148" s="22">
        <v>102.3764</v>
      </c>
      <c r="U148" s="22">
        <v>103.10639999999999</v>
      </c>
      <c r="V148" s="22">
        <v>103.68049999999999</v>
      </c>
      <c r="W148" s="22">
        <v>103.259</v>
      </c>
      <c r="X148" s="22">
        <v>103.0213</v>
      </c>
      <c r="Y148" s="22">
        <v>104.27549999999999</v>
      </c>
      <c r="Z148" s="22">
        <v>104.19240000000001</v>
      </c>
      <c r="AA148" s="22">
        <v>97.949100000000001</v>
      </c>
      <c r="AB148" s="22">
        <v>98.405799999999999</v>
      </c>
      <c r="AC148" s="22">
        <v>99.574299999999994</v>
      </c>
      <c r="AD148" s="22">
        <v>102.6534</v>
      </c>
      <c r="AE148" s="22">
        <v>102.0603</v>
      </c>
      <c r="AF148" s="22">
        <v>100.4606</v>
      </c>
      <c r="AG148" s="150">
        <v>104.5774</v>
      </c>
      <c r="AH148" s="157"/>
      <c r="AI148" s="198"/>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7"/>
      <c r="BE148" s="157"/>
      <c r="BF148" s="157"/>
      <c r="BG148" s="157"/>
      <c r="BH148" s="157"/>
      <c r="BI148" s="157"/>
      <c r="BJ148" s="157"/>
      <c r="BK148" s="157"/>
      <c r="BL148" s="157"/>
      <c r="BM148" s="157"/>
      <c r="BN148" s="157"/>
      <c r="BO148" s="157"/>
      <c r="BP148" s="157"/>
      <c r="BQ148" s="157"/>
      <c r="BR148" s="157"/>
      <c r="BS148" s="157"/>
      <c r="BT148" s="157"/>
      <c r="BU148" s="157"/>
      <c r="BV148" s="157"/>
      <c r="BW148" s="157"/>
      <c r="BX148" s="157"/>
      <c r="BY148" s="157"/>
      <c r="BZ148" s="157"/>
      <c r="CA148" s="157"/>
      <c r="CB148" s="157"/>
      <c r="CC148" s="157"/>
      <c r="CD148" s="157"/>
      <c r="CE148" s="157"/>
      <c r="CF148" s="157"/>
      <c r="CG148" s="157"/>
      <c r="CH148" s="157"/>
      <c r="CI148" s="157"/>
      <c r="CJ148" s="157"/>
      <c r="CK148" s="157"/>
      <c r="CL148" s="157"/>
    </row>
    <row r="149" spans="1:90" s="13" customFormat="1" ht="11.1" customHeight="1" x14ac:dyDescent="0.2">
      <c r="A149" s="95" t="s">
        <v>2316</v>
      </c>
      <c r="B149" s="107"/>
      <c r="C149" t="s">
        <v>5598</v>
      </c>
      <c r="D149" s="46" t="s">
        <v>71</v>
      </c>
      <c r="E149" s="47"/>
      <c r="F149" s="34"/>
      <c r="G149" s="34"/>
      <c r="H149" s="34"/>
      <c r="I149" s="34" t="str">
        <f>IF(LEFT($J$1,1)="1",VLOOKUP($A149,PPI_IPI_PGA_PGAI!$A:$I,2,FALSE),IF(LEFT($J$1,1)="2",VLOOKUP($A149,PPI_IPI_PGA_PGAI!$A:$I,3,FALSE),IF(LEFT($J$1,1)="3",VLOOKUP($A149,PPI_IPI_PGA_PGAI!$A:$I,4,FALSE),VLOOKUP($A149,PPI_IPI_PGA_PGAI!$A:$I,5,FALSE))))</f>
        <v>Platten, Folien, Schläuche und Profile aus Kunststoffen</v>
      </c>
      <c r="J149" s="34"/>
      <c r="K149" s="34"/>
      <c r="L149" s="34"/>
      <c r="M149" s="34"/>
      <c r="N149" s="34"/>
      <c r="O149" s="130">
        <v>0.61009999999999998</v>
      </c>
      <c r="P149" s="154">
        <v>89.454899999999995</v>
      </c>
      <c r="Q149" s="22">
        <v>95.455299999999994</v>
      </c>
      <c r="R149" s="22">
        <v>99.7654</v>
      </c>
      <c r="S149" s="22">
        <v>102.86279999999999</v>
      </c>
      <c r="T149" s="22">
        <v>106.47539999999999</v>
      </c>
      <c r="U149" s="22">
        <v>105.6114</v>
      </c>
      <c r="V149" s="22">
        <v>104.9777</v>
      </c>
      <c r="W149" s="22">
        <v>104.7664</v>
      </c>
      <c r="X149" s="22">
        <v>103.7253</v>
      </c>
      <c r="Y149" s="22">
        <v>104.4455</v>
      </c>
      <c r="Z149" s="22">
        <v>103.8021</v>
      </c>
      <c r="AA149" s="22">
        <v>96.364800000000002</v>
      </c>
      <c r="AB149" s="22">
        <v>98.998099999999994</v>
      </c>
      <c r="AC149" s="22">
        <v>102.50920000000001</v>
      </c>
      <c r="AD149" s="22">
        <v>105.2307</v>
      </c>
      <c r="AE149" s="22">
        <v>103.7705</v>
      </c>
      <c r="AF149" s="22">
        <v>100.72750000000001</v>
      </c>
      <c r="AG149" s="150">
        <v>108.2747</v>
      </c>
      <c r="AH149" s="157"/>
      <c r="AI149" s="198"/>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57"/>
      <c r="BO149" s="157"/>
      <c r="BP149" s="157"/>
      <c r="BQ149" s="157"/>
      <c r="BR149" s="157"/>
      <c r="BS149" s="157"/>
      <c r="BT149" s="157"/>
      <c r="BU149" s="157"/>
      <c r="BV149" s="157"/>
      <c r="BW149" s="157"/>
      <c r="BX149" s="157"/>
      <c r="BY149" s="157"/>
      <c r="BZ149" s="157"/>
      <c r="CA149" s="157"/>
      <c r="CB149" s="157"/>
      <c r="CC149" s="157"/>
      <c r="CD149" s="157"/>
      <c r="CE149" s="157"/>
      <c r="CF149" s="157"/>
      <c r="CG149" s="157"/>
      <c r="CH149" s="157"/>
      <c r="CI149" s="157"/>
      <c r="CJ149" s="157"/>
      <c r="CK149" s="157"/>
      <c r="CL149" s="157"/>
    </row>
    <row r="150" spans="1:90" s="13" customFormat="1" ht="11.1" customHeight="1" x14ac:dyDescent="0.2">
      <c r="A150" s="95" t="s">
        <v>2317</v>
      </c>
      <c r="B150" s="107"/>
      <c r="C150" t="s">
        <v>5599</v>
      </c>
      <c r="D150" s="46" t="s">
        <v>508</v>
      </c>
      <c r="E150" s="47"/>
      <c r="F150" s="34"/>
      <c r="G150" s="34"/>
      <c r="H150" s="34"/>
      <c r="I150" s="34"/>
      <c r="J150" s="34" t="str">
        <f>IF(LEFT($J$1,1)="1",VLOOKUP($A150,PPI_IPI_PGA_PGAI!$A:$I,2,FALSE),IF(LEFT($J$1,1)="2",VLOOKUP($A150,PPI_IPI_PGA_PGAI!$A:$I,3,FALSE),IF(LEFT($J$1,1)="3",VLOOKUP($A150,PPI_IPI_PGA_PGAI!$A:$I,4,FALSE),VLOOKUP($A150,PPI_IPI_PGA_PGAI!$A:$I,5,FALSE))))</f>
        <v>Kunststoff-Folien</v>
      </c>
      <c r="K150" s="34"/>
      <c r="L150" s="34"/>
      <c r="M150" s="34"/>
      <c r="N150" s="34"/>
      <c r="O150" s="130">
        <v>0.26939999999999997</v>
      </c>
      <c r="P150" s="156" t="s">
        <v>5719</v>
      </c>
      <c r="Q150" s="22" t="s">
        <v>5719</v>
      </c>
      <c r="R150" s="22" t="s">
        <v>5719</v>
      </c>
      <c r="S150" s="22" t="s">
        <v>5719</v>
      </c>
      <c r="T150" s="22" t="s">
        <v>5719</v>
      </c>
      <c r="U150" s="22" t="s">
        <v>5719</v>
      </c>
      <c r="V150" s="22" t="s">
        <v>5719</v>
      </c>
      <c r="W150" s="22" t="s">
        <v>5719</v>
      </c>
      <c r="X150" s="22" t="s">
        <v>5719</v>
      </c>
      <c r="Y150" s="22" t="s">
        <v>5719</v>
      </c>
      <c r="Z150" s="153" t="s">
        <v>5719</v>
      </c>
      <c r="AA150" s="22">
        <v>93.265000000000001</v>
      </c>
      <c r="AB150" s="22">
        <v>93.7029</v>
      </c>
      <c r="AC150" s="22">
        <v>97.581900000000005</v>
      </c>
      <c r="AD150" s="22">
        <v>102.2004</v>
      </c>
      <c r="AE150" s="22">
        <v>100.1314</v>
      </c>
      <c r="AF150" s="22">
        <v>99.671499999999995</v>
      </c>
      <c r="AG150" s="150">
        <v>113.14830000000001</v>
      </c>
      <c r="AH150" s="157"/>
      <c r="AI150" s="198"/>
      <c r="AJ150" s="157"/>
      <c r="AK150" s="157"/>
      <c r="AL150" s="157"/>
      <c r="AM150" s="157"/>
      <c r="AN150" s="157"/>
      <c r="AO150" s="157"/>
      <c r="AP150" s="157"/>
      <c r="AQ150" s="157"/>
      <c r="AR150" s="157"/>
      <c r="AS150" s="157"/>
      <c r="AT150" s="157"/>
      <c r="AU150" s="157"/>
      <c r="AV150" s="157"/>
      <c r="AW150" s="157"/>
      <c r="AX150" s="157"/>
      <c r="AY150" s="157"/>
      <c r="AZ150" s="157"/>
      <c r="BA150" s="157"/>
      <c r="BB150" s="157"/>
      <c r="BC150" s="157"/>
      <c r="BD150" s="157"/>
      <c r="BE150" s="157"/>
      <c r="BF150" s="157"/>
      <c r="BG150" s="157"/>
      <c r="BH150" s="157"/>
      <c r="BI150" s="157"/>
      <c r="BJ150" s="157"/>
      <c r="BK150" s="157"/>
      <c r="BL150" s="157"/>
      <c r="BM150" s="157"/>
      <c r="BN150" s="157"/>
      <c r="BO150" s="157"/>
      <c r="BP150" s="157"/>
      <c r="BQ150" s="157"/>
      <c r="BR150" s="157"/>
      <c r="BS150" s="157"/>
      <c r="BT150" s="157"/>
      <c r="BU150" s="157"/>
      <c r="BV150" s="157"/>
      <c r="BW150" s="157"/>
      <c r="BX150" s="157"/>
      <c r="BY150" s="157"/>
      <c r="BZ150" s="157"/>
      <c r="CA150" s="157"/>
      <c r="CB150" s="157"/>
      <c r="CC150" s="157"/>
      <c r="CD150" s="157"/>
      <c r="CE150" s="157"/>
      <c r="CF150" s="157"/>
      <c r="CG150" s="157"/>
      <c r="CH150" s="157"/>
      <c r="CI150" s="157"/>
      <c r="CJ150" s="157"/>
      <c r="CK150" s="157"/>
      <c r="CL150" s="157"/>
    </row>
    <row r="151" spans="1:90" s="13" customFormat="1" ht="11.1" customHeight="1" x14ac:dyDescent="0.2">
      <c r="A151" s="95" t="s">
        <v>2320</v>
      </c>
      <c r="B151" s="107"/>
      <c r="C151" t="s">
        <v>5600</v>
      </c>
      <c r="D151" s="46" t="s">
        <v>517</v>
      </c>
      <c r="E151" s="47"/>
      <c r="F151" s="34"/>
      <c r="G151" s="34"/>
      <c r="H151" s="34"/>
      <c r="I151" s="34"/>
      <c r="J151" s="34" t="str">
        <f>IF(LEFT($J$1,1)="1",VLOOKUP($A151,PPI_IPI_PGA_PGAI!$A:$I,2,FALSE),IF(LEFT($J$1,1)="2",VLOOKUP($A151,PPI_IPI_PGA_PGAI!$A:$I,3,FALSE),IF(LEFT($J$1,1)="3",VLOOKUP($A151,PPI_IPI_PGA_PGAI!$A:$I,4,FALSE),VLOOKUP($A151,PPI_IPI_PGA_PGAI!$A:$I,5,FALSE))))</f>
        <v>Kunststoffplatten</v>
      </c>
      <c r="K151" s="34"/>
      <c r="L151" s="34"/>
      <c r="M151" s="34"/>
      <c r="N151" s="34"/>
      <c r="O151" s="130">
        <v>6.3600000000000004E-2</v>
      </c>
      <c r="P151" s="156" t="s">
        <v>5719</v>
      </c>
      <c r="Q151" s="22" t="s">
        <v>5719</v>
      </c>
      <c r="R151" s="22" t="s">
        <v>5719</v>
      </c>
      <c r="S151" s="22" t="s">
        <v>5719</v>
      </c>
      <c r="T151" s="22" t="s">
        <v>5719</v>
      </c>
      <c r="U151" s="22" t="s">
        <v>5719</v>
      </c>
      <c r="V151" s="22" t="s">
        <v>5719</v>
      </c>
      <c r="W151" s="22" t="s">
        <v>5719</v>
      </c>
      <c r="X151" s="22" t="s">
        <v>5719</v>
      </c>
      <c r="Y151" s="22" t="s">
        <v>5719</v>
      </c>
      <c r="Z151" s="153" t="s">
        <v>5719</v>
      </c>
      <c r="AA151" s="22">
        <v>95.132099999999994</v>
      </c>
      <c r="AB151" s="22">
        <v>96.604500000000002</v>
      </c>
      <c r="AC151" s="22">
        <v>98.656000000000006</v>
      </c>
      <c r="AD151" s="22">
        <v>104.12390000000001</v>
      </c>
      <c r="AE151" s="22">
        <v>102.70180000000001</v>
      </c>
      <c r="AF151" s="22">
        <v>99.943100000000001</v>
      </c>
      <c r="AG151" s="150">
        <v>107.1841</v>
      </c>
      <c r="AH151" s="157"/>
      <c r="AI151" s="198"/>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57"/>
      <c r="BO151" s="157"/>
      <c r="BP151" s="157"/>
      <c r="BQ151" s="157"/>
      <c r="BR151" s="157"/>
      <c r="BS151" s="157"/>
      <c r="BT151" s="157"/>
      <c r="BU151" s="157"/>
      <c r="BV151" s="157"/>
      <c r="BW151" s="157"/>
      <c r="BX151" s="157"/>
      <c r="BY151" s="157"/>
      <c r="BZ151" s="157"/>
      <c r="CA151" s="157"/>
      <c r="CB151" s="157"/>
      <c r="CC151" s="157"/>
      <c r="CD151" s="157"/>
      <c r="CE151" s="157"/>
      <c r="CF151" s="157"/>
      <c r="CG151" s="157"/>
      <c r="CH151" s="157"/>
      <c r="CI151" s="157"/>
      <c r="CJ151" s="157"/>
      <c r="CK151" s="157"/>
      <c r="CL151" s="157"/>
    </row>
    <row r="152" spans="1:90" s="13" customFormat="1" ht="11.1" customHeight="1" x14ac:dyDescent="0.2">
      <c r="A152" s="95" t="s">
        <v>2321</v>
      </c>
      <c r="B152" s="107"/>
      <c r="C152" t="s">
        <v>5601</v>
      </c>
      <c r="D152" s="46" t="s">
        <v>509</v>
      </c>
      <c r="E152" s="47"/>
      <c r="F152" s="34"/>
      <c r="G152" s="34"/>
      <c r="H152" s="34"/>
      <c r="I152" s="34"/>
      <c r="J152" s="34" t="str">
        <f>IF(LEFT($J$1,1)="1",VLOOKUP($A152,PPI_IPI_PGA_PGAI!$A:$I,2,FALSE),IF(LEFT($J$1,1)="2",VLOOKUP($A152,PPI_IPI_PGA_PGAI!$A:$I,3,FALSE),IF(LEFT($J$1,1)="3",VLOOKUP($A152,PPI_IPI_PGA_PGAI!$A:$I,4,FALSE),VLOOKUP($A152,PPI_IPI_PGA_PGAI!$A:$I,5,FALSE))))</f>
        <v>Kunststoffrohre</v>
      </c>
      <c r="K152" s="34"/>
      <c r="L152" s="34"/>
      <c r="M152" s="34"/>
      <c r="N152" s="34"/>
      <c r="O152" s="130">
        <v>0.22070000000000001</v>
      </c>
      <c r="P152" s="156" t="s">
        <v>5719</v>
      </c>
      <c r="Q152" s="22" t="s">
        <v>5719</v>
      </c>
      <c r="R152" s="22" t="s">
        <v>5719</v>
      </c>
      <c r="S152" s="22" t="s">
        <v>5719</v>
      </c>
      <c r="T152" s="22" t="s">
        <v>5719</v>
      </c>
      <c r="U152" s="22" t="s">
        <v>5719</v>
      </c>
      <c r="V152" s="22" t="s">
        <v>5719</v>
      </c>
      <c r="W152" s="22" t="s">
        <v>5719</v>
      </c>
      <c r="X152" s="22" t="s">
        <v>5719</v>
      </c>
      <c r="Y152" s="22" t="s">
        <v>5719</v>
      </c>
      <c r="Z152" s="153" t="s">
        <v>5719</v>
      </c>
      <c r="AA152" s="22">
        <v>103.04349999999999</v>
      </c>
      <c r="AB152" s="22">
        <v>106.77970000000001</v>
      </c>
      <c r="AC152" s="22">
        <v>110.4653</v>
      </c>
      <c r="AD152" s="22">
        <v>109.8736</v>
      </c>
      <c r="AE152" s="22">
        <v>109.2009</v>
      </c>
      <c r="AF152" s="22">
        <v>102.661</v>
      </c>
      <c r="AG152" s="150">
        <v>104.3995</v>
      </c>
      <c r="AH152" s="157"/>
      <c r="AI152" s="198"/>
      <c r="AJ152" s="157"/>
      <c r="AK152" s="157"/>
      <c r="AL152" s="157"/>
      <c r="AM152" s="157"/>
      <c r="AN152" s="157"/>
      <c r="AO152" s="157"/>
      <c r="AP152" s="157"/>
      <c r="AQ152" s="157"/>
      <c r="AR152" s="157"/>
      <c r="AS152" s="157"/>
      <c r="AT152" s="157"/>
      <c r="AU152" s="157"/>
      <c r="AV152" s="157"/>
      <c r="AW152" s="157"/>
      <c r="AX152" s="157"/>
      <c r="AY152" s="157"/>
      <c r="AZ152" s="157"/>
      <c r="BA152" s="157"/>
      <c r="BB152" s="157"/>
      <c r="BC152" s="157"/>
      <c r="BD152" s="157"/>
      <c r="BE152" s="157"/>
      <c r="BF152" s="157"/>
      <c r="BG152" s="157"/>
      <c r="BH152" s="157"/>
      <c r="BI152" s="157"/>
      <c r="BJ152" s="157"/>
      <c r="BK152" s="157"/>
      <c r="BL152" s="157"/>
      <c r="BM152" s="157"/>
      <c r="BN152" s="157"/>
      <c r="BO152" s="157"/>
      <c r="BP152" s="157"/>
      <c r="BQ152" s="157"/>
      <c r="BR152" s="157"/>
      <c r="BS152" s="157"/>
      <c r="BT152" s="157"/>
      <c r="BU152" s="157"/>
      <c r="BV152" s="157"/>
      <c r="BW152" s="157"/>
      <c r="BX152" s="157"/>
      <c r="BY152" s="157"/>
      <c r="BZ152" s="157"/>
      <c r="CA152" s="157"/>
      <c r="CB152" s="157"/>
      <c r="CC152" s="157"/>
      <c r="CD152" s="157"/>
      <c r="CE152" s="157"/>
      <c r="CF152" s="157"/>
      <c r="CG152" s="157"/>
      <c r="CH152" s="157"/>
      <c r="CI152" s="157"/>
      <c r="CJ152" s="157"/>
      <c r="CK152" s="157"/>
      <c r="CL152" s="157"/>
    </row>
    <row r="153" spans="1:90" s="13" customFormat="1" ht="11.1" customHeight="1" x14ac:dyDescent="0.2">
      <c r="A153" s="95" t="s">
        <v>2322</v>
      </c>
      <c r="B153" s="107"/>
      <c r="C153" t="s">
        <v>5602</v>
      </c>
      <c r="D153" s="46" t="s">
        <v>538</v>
      </c>
      <c r="E153" s="47"/>
      <c r="F153" s="34"/>
      <c r="G153" s="34"/>
      <c r="H153" s="34"/>
      <c r="I153" s="34"/>
      <c r="J153" s="34" t="str">
        <f>IF(LEFT($J$1,1)="1",VLOOKUP($A153,PPI_IPI_PGA_PGAI!$A:$I,2,FALSE),IF(LEFT($J$1,1)="2",VLOOKUP($A153,PPI_IPI_PGA_PGAI!$A:$I,3,FALSE),IF(LEFT($J$1,1)="3",VLOOKUP($A153,PPI_IPI_PGA_PGAI!$A:$I,4,FALSE),VLOOKUP($A153,PPI_IPI_PGA_PGAI!$A:$I,5,FALSE))))</f>
        <v>Sonstiges Halbzeug</v>
      </c>
      <c r="K153" s="34"/>
      <c r="L153" s="34"/>
      <c r="M153" s="34"/>
      <c r="N153" s="34"/>
      <c r="O153" s="130">
        <v>5.6399999999999999E-2</v>
      </c>
      <c r="P153" s="156" t="s">
        <v>5719</v>
      </c>
      <c r="Q153" s="153" t="s">
        <v>5719</v>
      </c>
      <c r="R153" s="153" t="s">
        <v>5719</v>
      </c>
      <c r="S153" s="153" t="s">
        <v>5719</v>
      </c>
      <c r="T153" s="153" t="s">
        <v>5719</v>
      </c>
      <c r="U153" s="153" t="s">
        <v>5719</v>
      </c>
      <c r="V153" s="153" t="s">
        <v>5719</v>
      </c>
      <c r="W153" s="22" t="s">
        <v>5719</v>
      </c>
      <c r="X153" s="22" t="s">
        <v>5719</v>
      </c>
      <c r="Y153" s="22" t="s">
        <v>5719</v>
      </c>
      <c r="Z153" s="153" t="s">
        <v>5719</v>
      </c>
      <c r="AA153" s="22">
        <v>98.841800000000006</v>
      </c>
      <c r="AB153" s="22">
        <v>101.027</v>
      </c>
      <c r="AC153" s="22">
        <v>103.3355</v>
      </c>
      <c r="AD153" s="22">
        <v>105.0377</v>
      </c>
      <c r="AE153" s="22">
        <v>103.8618</v>
      </c>
      <c r="AF153" s="22">
        <v>99.699799999999996</v>
      </c>
      <c r="AG153" s="150">
        <v>101.3895</v>
      </c>
      <c r="AH153" s="157"/>
      <c r="AI153" s="198"/>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57"/>
      <c r="BO153" s="157"/>
      <c r="BP153" s="157"/>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row>
    <row r="154" spans="1:90" s="13" customFormat="1" ht="11.1" customHeight="1" x14ac:dyDescent="0.2">
      <c r="A154" s="95" t="s">
        <v>2323</v>
      </c>
      <c r="B154" s="107"/>
      <c r="C154" t="s">
        <v>5603</v>
      </c>
      <c r="D154" s="46" t="s">
        <v>72</v>
      </c>
      <c r="E154" s="47"/>
      <c r="F154" s="34"/>
      <c r="G154" s="34"/>
      <c r="H154" s="34"/>
      <c r="I154" s="34" t="str">
        <f>IF(LEFT($J$1,1)="1",VLOOKUP($A154,PPI_IPI_PGA_PGAI!$A:$I,2,FALSE),IF(LEFT($J$1,1)="2",VLOOKUP($A154,PPI_IPI_PGA_PGAI!$A:$I,3,FALSE),IF(LEFT($J$1,1)="3",VLOOKUP($A154,PPI_IPI_PGA_PGAI!$A:$I,4,FALSE),VLOOKUP($A154,PPI_IPI_PGA_PGAI!$A:$I,5,FALSE))))</f>
        <v>Verpackungsmittel aus Kunststoffen</v>
      </c>
      <c r="J154" s="34"/>
      <c r="K154" s="34"/>
      <c r="L154" s="34"/>
      <c r="M154" s="34"/>
      <c r="N154" s="34"/>
      <c r="O154" s="130">
        <v>0.55700000000000005</v>
      </c>
      <c r="P154" s="154">
        <v>92.332300000000004</v>
      </c>
      <c r="Q154" s="22">
        <v>96.644099999999995</v>
      </c>
      <c r="R154" s="22">
        <v>98.905699999999996</v>
      </c>
      <c r="S154" s="22">
        <v>100.30719999999999</v>
      </c>
      <c r="T154" s="22">
        <v>103.84269999999999</v>
      </c>
      <c r="U154" s="22">
        <v>104.5568</v>
      </c>
      <c r="V154" s="22">
        <v>106.4211</v>
      </c>
      <c r="W154" s="22">
        <v>107.4002</v>
      </c>
      <c r="X154" s="22">
        <v>107.6324</v>
      </c>
      <c r="Y154" s="22">
        <v>109.2796</v>
      </c>
      <c r="Z154" s="22">
        <v>110.2462</v>
      </c>
      <c r="AA154" s="22">
        <v>101.2377</v>
      </c>
      <c r="AB154" s="22">
        <v>101.3999</v>
      </c>
      <c r="AC154" s="22">
        <v>101.0236</v>
      </c>
      <c r="AD154" s="22">
        <v>104.4324</v>
      </c>
      <c r="AE154" s="22">
        <v>103.92870000000001</v>
      </c>
      <c r="AF154" s="22">
        <v>100.8925</v>
      </c>
      <c r="AG154" s="150">
        <v>104.6344</v>
      </c>
      <c r="AH154" s="157"/>
      <c r="AI154" s="198"/>
      <c r="AJ154" s="157"/>
      <c r="AK154" s="157"/>
      <c r="AL154" s="157"/>
      <c r="AM154" s="157"/>
      <c r="AN154" s="157"/>
      <c r="AO154" s="157"/>
      <c r="AP154" s="157"/>
      <c r="AQ154" s="157"/>
      <c r="AR154" s="157"/>
      <c r="AS154" s="157"/>
      <c r="AT154" s="157"/>
      <c r="AU154" s="157"/>
      <c r="AV154" s="157"/>
      <c r="AW154" s="157"/>
      <c r="AX154" s="157"/>
      <c r="AY154" s="157"/>
      <c r="AZ154" s="157"/>
      <c r="BA154" s="157"/>
      <c r="BB154" s="157"/>
      <c r="BC154" s="157"/>
      <c r="BD154" s="157"/>
      <c r="BE154" s="157"/>
      <c r="BF154" s="157"/>
      <c r="BG154" s="157"/>
      <c r="BH154" s="157"/>
      <c r="BI154" s="157"/>
      <c r="BJ154" s="157"/>
      <c r="BK154" s="157"/>
      <c r="BL154" s="157"/>
      <c r="BM154" s="157"/>
      <c r="BN154" s="157"/>
      <c r="BO154" s="157"/>
      <c r="BP154" s="157"/>
      <c r="BQ154" s="157"/>
      <c r="BR154" s="157"/>
      <c r="BS154" s="157"/>
      <c r="BT154" s="157"/>
      <c r="BU154" s="157"/>
      <c r="BV154" s="157"/>
      <c r="BW154" s="157"/>
      <c r="BX154" s="157"/>
      <c r="BY154" s="157"/>
      <c r="BZ154" s="157"/>
      <c r="CA154" s="157"/>
      <c r="CB154" s="157"/>
      <c r="CC154" s="157"/>
      <c r="CD154" s="157"/>
      <c r="CE154" s="157"/>
      <c r="CF154" s="157"/>
      <c r="CG154" s="157"/>
      <c r="CH154" s="157"/>
      <c r="CI154" s="157"/>
      <c r="CJ154" s="157"/>
      <c r="CK154" s="157"/>
      <c r="CL154" s="157"/>
    </row>
    <row r="155" spans="1:90" s="13" customFormat="1" ht="11.1" customHeight="1" x14ac:dyDescent="0.2">
      <c r="A155" s="95" t="s">
        <v>2324</v>
      </c>
      <c r="B155" s="107"/>
      <c r="C155" t="s">
        <v>5604</v>
      </c>
      <c r="D155" s="46" t="s">
        <v>73</v>
      </c>
      <c r="E155" s="47"/>
      <c r="F155" s="34"/>
      <c r="G155" s="34"/>
      <c r="H155" s="34"/>
      <c r="I155" s="34" t="str">
        <f>IF(LEFT($J$1,1)="1",VLOOKUP($A155,PPI_IPI_PGA_PGAI!$A:$I,2,FALSE),IF(LEFT($J$1,1)="2",VLOOKUP($A155,PPI_IPI_PGA_PGAI!$A:$I,3,FALSE),IF(LEFT($J$1,1)="3",VLOOKUP($A155,PPI_IPI_PGA_PGAI!$A:$I,4,FALSE),VLOOKUP($A155,PPI_IPI_PGA_PGAI!$A:$I,5,FALSE))))</f>
        <v>Baubedarfsartikel aus Kunststoffen</v>
      </c>
      <c r="J155" s="34"/>
      <c r="K155" s="34"/>
      <c r="L155" s="34"/>
      <c r="M155" s="34"/>
      <c r="N155" s="34"/>
      <c r="O155" s="130">
        <v>0.34420000000000001</v>
      </c>
      <c r="P155" s="154">
        <v>85.138099999999994</v>
      </c>
      <c r="Q155" s="22">
        <v>86.755399999999995</v>
      </c>
      <c r="R155" s="22">
        <v>88.917000000000002</v>
      </c>
      <c r="S155" s="22">
        <v>91.242800000000003</v>
      </c>
      <c r="T155" s="22">
        <v>94.528199999999998</v>
      </c>
      <c r="U155" s="22">
        <v>95.121300000000005</v>
      </c>
      <c r="V155" s="22">
        <v>95.962699999999998</v>
      </c>
      <c r="W155" s="22">
        <v>96.936000000000007</v>
      </c>
      <c r="X155" s="22">
        <v>96.606999999999999</v>
      </c>
      <c r="Y155" s="22">
        <v>96.331100000000006</v>
      </c>
      <c r="Z155" s="22">
        <v>96.0458</v>
      </c>
      <c r="AA155" s="22">
        <v>94.950299999999999</v>
      </c>
      <c r="AB155" s="22">
        <v>93.106099999999998</v>
      </c>
      <c r="AC155" s="22">
        <v>93.235799999999998</v>
      </c>
      <c r="AD155" s="22">
        <v>96.796400000000006</v>
      </c>
      <c r="AE155" s="22">
        <v>98.094999999999999</v>
      </c>
      <c r="AF155" s="22">
        <v>99.812200000000004</v>
      </c>
      <c r="AG155" s="150">
        <v>103.8165</v>
      </c>
      <c r="AH155" s="157"/>
      <c r="AI155" s="198"/>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57"/>
      <c r="BO155" s="157"/>
      <c r="BP155" s="157"/>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row>
    <row r="156" spans="1:90" s="13" customFormat="1" ht="11.1" customHeight="1" x14ac:dyDescent="0.2">
      <c r="A156" s="95" t="s">
        <v>2326</v>
      </c>
      <c r="B156" s="107"/>
      <c r="C156" t="s">
        <v>5605</v>
      </c>
      <c r="D156" s="46" t="s">
        <v>74</v>
      </c>
      <c r="E156" s="47"/>
      <c r="F156" s="34"/>
      <c r="G156" s="34"/>
      <c r="H156" s="34"/>
      <c r="I156" s="34" t="str">
        <f>IF(LEFT($J$1,1)="1",VLOOKUP($A156,PPI_IPI_PGA_PGAI!$A:$I,2,FALSE),IF(LEFT($J$1,1)="2",VLOOKUP($A156,PPI_IPI_PGA_PGAI!$A:$I,3,FALSE),IF(LEFT($J$1,1)="3",VLOOKUP($A156,PPI_IPI_PGA_PGAI!$A:$I,4,FALSE),VLOOKUP($A156,PPI_IPI_PGA_PGAI!$A:$I,5,FALSE))))</f>
        <v>Sonstige Kunststoffwaren</v>
      </c>
      <c r="J156" s="34"/>
      <c r="K156" s="34"/>
      <c r="L156" s="34"/>
      <c r="M156" s="34"/>
      <c r="N156" s="34"/>
      <c r="O156" s="130">
        <v>0.61609999999999998</v>
      </c>
      <c r="P156" s="154">
        <v>91.561599999999999</v>
      </c>
      <c r="Q156" s="22">
        <v>94.5959</v>
      </c>
      <c r="R156" s="22">
        <v>97.121200000000002</v>
      </c>
      <c r="S156" s="22">
        <v>100.4106</v>
      </c>
      <c r="T156" s="22">
        <v>102.96380000000001</v>
      </c>
      <c r="U156" s="22">
        <v>104.6036</v>
      </c>
      <c r="V156" s="22">
        <v>104.9618</v>
      </c>
      <c r="W156" s="22">
        <v>102.6467</v>
      </c>
      <c r="X156" s="22">
        <v>102.95650000000001</v>
      </c>
      <c r="Y156" s="22">
        <v>105.5016</v>
      </c>
      <c r="Z156" s="22">
        <v>105.4092</v>
      </c>
      <c r="AA156" s="22">
        <v>98.778499999999994</v>
      </c>
      <c r="AB156" s="22">
        <v>98.771799999999999</v>
      </c>
      <c r="AC156" s="22">
        <v>99.439700000000002</v>
      </c>
      <c r="AD156" s="22">
        <v>102.27079999999999</v>
      </c>
      <c r="AE156" s="22">
        <v>101.2171</v>
      </c>
      <c r="AF156" s="22">
        <v>100.21850000000001</v>
      </c>
      <c r="AG156" s="150">
        <v>101.2898</v>
      </c>
      <c r="AH156" s="157"/>
      <c r="AI156" s="198"/>
      <c r="AJ156" s="157"/>
      <c r="AK156" s="157"/>
      <c r="AL156" s="157"/>
      <c r="AM156" s="157"/>
      <c r="AN156" s="157"/>
      <c r="AO156" s="157"/>
      <c r="AP156" s="157"/>
      <c r="AQ156" s="157"/>
      <c r="AR156" s="157"/>
      <c r="AS156" s="157"/>
      <c r="AT156" s="157"/>
      <c r="AU156" s="157"/>
      <c r="AV156" s="157"/>
      <c r="AW156" s="157"/>
      <c r="AX156" s="157"/>
      <c r="AY156" s="157"/>
      <c r="AZ156" s="157"/>
      <c r="BA156" s="157"/>
      <c r="BB156" s="157"/>
      <c r="BC156" s="157"/>
      <c r="BD156" s="157"/>
      <c r="BE156" s="157"/>
      <c r="BF156" s="157"/>
      <c r="BG156" s="157"/>
      <c r="BH156" s="157"/>
      <c r="BI156" s="157"/>
      <c r="BJ156" s="157"/>
      <c r="BK156" s="157"/>
      <c r="BL156" s="157"/>
      <c r="BM156" s="157"/>
      <c r="BN156" s="157"/>
      <c r="BO156" s="157"/>
      <c r="BP156" s="157"/>
      <c r="BQ156" s="157"/>
      <c r="BR156" s="157"/>
      <c r="BS156" s="157"/>
      <c r="BT156" s="157"/>
      <c r="BU156" s="157"/>
      <c r="BV156" s="157"/>
      <c r="BW156" s="157"/>
      <c r="BX156" s="157"/>
      <c r="BY156" s="157"/>
      <c r="BZ156" s="157"/>
      <c r="CA156" s="157"/>
      <c r="CB156" s="157"/>
      <c r="CC156" s="157"/>
      <c r="CD156" s="157"/>
      <c r="CE156" s="157"/>
      <c r="CF156" s="157"/>
      <c r="CG156" s="157"/>
      <c r="CH156" s="157"/>
      <c r="CI156" s="157"/>
      <c r="CJ156" s="157"/>
      <c r="CK156" s="157"/>
      <c r="CL156" s="157"/>
    </row>
    <row r="157" spans="1:90" s="13" customFormat="1" ht="11.1" customHeight="1" x14ac:dyDescent="0.2">
      <c r="A157" s="95" t="s">
        <v>2329</v>
      </c>
      <c r="B157" s="107"/>
      <c r="C157" t="s">
        <v>5606</v>
      </c>
      <c r="D157" s="46" t="s">
        <v>75</v>
      </c>
      <c r="E157" s="47"/>
      <c r="F157" s="34"/>
      <c r="G157" s="34" t="str">
        <f>IF(LEFT($J$1,1)="1",VLOOKUP($A157,PPI_IPI_PGA_PGAI!$A:$I,2,FALSE),IF(LEFT($J$1,1)="2",VLOOKUP($A157,PPI_IPI_PGA_PGAI!$A:$I,3,FALSE),IF(LEFT($J$1,1)="3",VLOOKUP($A157,PPI_IPI_PGA_PGAI!$A:$I,4,FALSE),VLOOKUP($A157,PPI_IPI_PGA_PGAI!$A:$I,5,FALSE))))</f>
        <v>Glas und Glaswaren, Keramik, Verarbeitung von Steinen und Erden</v>
      </c>
      <c r="H157" s="34"/>
      <c r="I157" s="34"/>
      <c r="J157" s="34"/>
      <c r="K157" s="34"/>
      <c r="L157" s="34"/>
      <c r="M157" s="34"/>
      <c r="N157" s="34"/>
      <c r="O157" s="130">
        <v>1.9258</v>
      </c>
      <c r="P157" s="154">
        <v>82.191900000000004</v>
      </c>
      <c r="Q157" s="22">
        <v>83.808000000000007</v>
      </c>
      <c r="R157" s="22">
        <v>85.929500000000004</v>
      </c>
      <c r="S157" s="22">
        <v>89.153400000000005</v>
      </c>
      <c r="T157" s="22">
        <v>93.3934</v>
      </c>
      <c r="U157" s="22">
        <v>97.460700000000003</v>
      </c>
      <c r="V157" s="22">
        <v>97.516400000000004</v>
      </c>
      <c r="W157" s="22">
        <v>97.568200000000004</v>
      </c>
      <c r="X157" s="22">
        <v>98.006900000000002</v>
      </c>
      <c r="Y157" s="22">
        <v>98.772599999999997</v>
      </c>
      <c r="Z157" s="22">
        <v>98.299300000000002</v>
      </c>
      <c r="AA157" s="22">
        <v>96.358599999999996</v>
      </c>
      <c r="AB157" s="22">
        <v>95.933499999999995</v>
      </c>
      <c r="AC157" s="22">
        <v>96.427199999999999</v>
      </c>
      <c r="AD157" s="22">
        <v>97.937600000000003</v>
      </c>
      <c r="AE157" s="22">
        <v>99.547700000000006</v>
      </c>
      <c r="AF157" s="22">
        <v>99.688299999999998</v>
      </c>
      <c r="AG157" s="150">
        <v>100.4639</v>
      </c>
      <c r="AH157" s="157"/>
      <c r="AI157" s="198"/>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57"/>
      <c r="BO157" s="157"/>
      <c r="BP157" s="157"/>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row>
    <row r="158" spans="1:90" s="106" customFormat="1" ht="11.1" customHeight="1" x14ac:dyDescent="0.2">
      <c r="A158" s="95" t="s">
        <v>2330</v>
      </c>
      <c r="B158" s="105"/>
      <c r="C158" t="s">
        <v>5607</v>
      </c>
      <c r="D158" s="46" t="s">
        <v>76</v>
      </c>
      <c r="E158" s="47"/>
      <c r="F158" s="34"/>
      <c r="G158" s="34"/>
      <c r="H158" s="34" t="str">
        <f>IF(LEFT($J$1,1)="1",VLOOKUP($A158,PPI_IPI_PGA_PGAI!$A:$I,2,FALSE),IF(LEFT($J$1,1)="2",VLOOKUP($A158,PPI_IPI_PGA_PGAI!$A:$I,3,FALSE),IF(LEFT($J$1,1)="3",VLOOKUP($A158,PPI_IPI_PGA_PGAI!$A:$I,4,FALSE),VLOOKUP($A158,PPI_IPI_PGA_PGAI!$A:$I,5,FALSE))))</f>
        <v>Glas und Glaswaren</v>
      </c>
      <c r="I158" s="34"/>
      <c r="J158" s="34"/>
      <c r="K158" s="34"/>
      <c r="L158" s="34"/>
      <c r="M158" s="34"/>
      <c r="N158" s="34"/>
      <c r="O158" s="130">
        <v>0.38429999999999997</v>
      </c>
      <c r="P158" s="154">
        <v>84.476600000000005</v>
      </c>
      <c r="Q158" s="22">
        <v>84.357100000000003</v>
      </c>
      <c r="R158" s="22">
        <v>85.647199999999998</v>
      </c>
      <c r="S158" s="22">
        <v>91.731700000000004</v>
      </c>
      <c r="T158" s="22">
        <v>97.4435</v>
      </c>
      <c r="U158" s="22">
        <v>100.7915</v>
      </c>
      <c r="V158" s="22">
        <v>98.608000000000004</v>
      </c>
      <c r="W158" s="22">
        <v>94.738399999999999</v>
      </c>
      <c r="X158" s="22">
        <v>94.366200000000006</v>
      </c>
      <c r="Y158" s="22">
        <v>96.672399999999996</v>
      </c>
      <c r="Z158" s="22">
        <v>93.902100000000004</v>
      </c>
      <c r="AA158" s="22">
        <v>85.357500000000002</v>
      </c>
      <c r="AB158" s="22">
        <v>87.340400000000002</v>
      </c>
      <c r="AC158" s="22">
        <v>91.200900000000004</v>
      </c>
      <c r="AD158" s="22">
        <v>94.275199999999998</v>
      </c>
      <c r="AE158" s="22">
        <v>97.6922</v>
      </c>
      <c r="AF158" s="22">
        <v>99.553100000000001</v>
      </c>
      <c r="AG158" s="150">
        <v>101.43519999999999</v>
      </c>
      <c r="AH158" s="159"/>
      <c r="AI158" s="198"/>
      <c r="AJ158" s="159"/>
      <c r="AK158" s="159"/>
      <c r="AL158" s="159"/>
      <c r="AM158" s="159"/>
      <c r="AN158" s="159"/>
      <c r="AO158" s="159"/>
      <c r="AP158" s="159"/>
      <c r="AQ158" s="159"/>
      <c r="AR158" s="159"/>
      <c r="AS158" s="159"/>
      <c r="AT158" s="159"/>
      <c r="AU158" s="159"/>
      <c r="AV158" s="159"/>
      <c r="AW158" s="159"/>
      <c r="AX158" s="159"/>
      <c r="AY158" s="159"/>
      <c r="AZ158" s="159"/>
      <c r="BA158" s="159"/>
      <c r="BB158" s="159"/>
      <c r="BC158" s="159"/>
      <c r="BD158" s="159"/>
      <c r="BE158" s="159"/>
      <c r="BF158" s="159"/>
      <c r="BG158" s="159"/>
      <c r="BH158" s="159"/>
      <c r="BI158" s="159"/>
      <c r="BJ158" s="159"/>
      <c r="BK158" s="159"/>
      <c r="BL158" s="159"/>
      <c r="BM158" s="159"/>
      <c r="BN158" s="159"/>
      <c r="BO158" s="159"/>
      <c r="BP158" s="159"/>
      <c r="BQ158" s="159"/>
      <c r="BR158" s="159"/>
      <c r="BS158" s="159"/>
      <c r="BT158" s="159"/>
      <c r="BU158" s="159"/>
      <c r="BV158" s="159"/>
      <c r="BW158" s="159"/>
      <c r="BX158" s="159"/>
      <c r="BY158" s="159"/>
      <c r="BZ158" s="159"/>
      <c r="CA158" s="159"/>
      <c r="CB158" s="159"/>
      <c r="CC158" s="159"/>
      <c r="CD158" s="159"/>
      <c r="CE158" s="159"/>
      <c r="CF158" s="159"/>
      <c r="CG158" s="159"/>
      <c r="CH158" s="159"/>
      <c r="CI158" s="159"/>
      <c r="CJ158" s="159"/>
      <c r="CK158" s="159"/>
      <c r="CL158" s="159"/>
    </row>
    <row r="159" spans="1:90" s="13" customFormat="1" ht="11.1" customHeight="1" x14ac:dyDescent="0.2">
      <c r="A159" s="95" t="s">
        <v>2333</v>
      </c>
      <c r="B159" s="107"/>
      <c r="C159" t="s">
        <v>5608</v>
      </c>
      <c r="D159" s="46" t="s">
        <v>77</v>
      </c>
      <c r="E159" s="47"/>
      <c r="F159" s="34"/>
      <c r="G159" s="34"/>
      <c r="H159" s="34" t="str">
        <f>IF(LEFT($J$1,1)="1",VLOOKUP($A159,PPI_IPI_PGA_PGAI!$A:$I,2,FALSE),IF(LEFT($J$1,1)="2",VLOOKUP($A159,PPI_IPI_PGA_PGAI!$A:$I,3,FALSE),IF(LEFT($J$1,1)="3",VLOOKUP($A159,PPI_IPI_PGA_PGAI!$A:$I,4,FALSE),VLOOKUP($A159,PPI_IPI_PGA_PGAI!$A:$I,5,FALSE))))</f>
        <v>Keramische Baumaterialien</v>
      </c>
      <c r="I159" s="34"/>
      <c r="J159" s="34"/>
      <c r="K159" s="34"/>
      <c r="L159" s="34"/>
      <c r="M159" s="34"/>
      <c r="N159" s="34"/>
      <c r="O159" s="130">
        <v>5.8900000000000001E-2</v>
      </c>
      <c r="P159" s="154">
        <v>96.482299999999995</v>
      </c>
      <c r="Q159" s="22">
        <v>100.3599</v>
      </c>
      <c r="R159" s="22">
        <v>104.3655</v>
      </c>
      <c r="S159" s="22">
        <v>108.8985</v>
      </c>
      <c r="T159" s="22">
        <v>111.20780000000001</v>
      </c>
      <c r="U159" s="22">
        <v>113.5976</v>
      </c>
      <c r="V159" s="22">
        <v>112.413</v>
      </c>
      <c r="W159" s="22">
        <v>111.3588</v>
      </c>
      <c r="X159" s="22">
        <v>110.9521</v>
      </c>
      <c r="Y159" s="22">
        <v>109.7619</v>
      </c>
      <c r="Z159" s="22">
        <v>110.0774</v>
      </c>
      <c r="AA159" s="22">
        <v>109.7685</v>
      </c>
      <c r="AB159" s="22">
        <v>106.8638</v>
      </c>
      <c r="AC159" s="22">
        <v>103.19629999999999</v>
      </c>
      <c r="AD159" s="22">
        <v>101.4053</v>
      </c>
      <c r="AE159" s="22">
        <v>101.51439999999999</v>
      </c>
      <c r="AF159" s="22">
        <v>100.3747</v>
      </c>
      <c r="AG159" s="150">
        <v>98.718999999999994</v>
      </c>
      <c r="AH159" s="157"/>
      <c r="AI159" s="198"/>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57"/>
      <c r="BO159" s="157"/>
      <c r="BP159" s="157"/>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row>
    <row r="160" spans="1:90" s="13" customFormat="1" ht="11.1" customHeight="1" x14ac:dyDescent="0.2">
      <c r="A160" s="95" t="s">
        <v>2335</v>
      </c>
      <c r="B160" s="107"/>
      <c r="C160" t="s">
        <v>5609</v>
      </c>
      <c r="D160" s="46" t="s">
        <v>78</v>
      </c>
      <c r="E160" s="47"/>
      <c r="F160" s="34"/>
      <c r="G160" s="34"/>
      <c r="H160" s="34" t="str">
        <f>IF(LEFT($J$1,1)="1",VLOOKUP($A160,PPI_IPI_PGA_PGAI!$A:$I,2,FALSE),IF(LEFT($J$1,1)="2",VLOOKUP($A160,PPI_IPI_PGA_PGAI!$A:$I,3,FALSE),IF(LEFT($J$1,1)="3",VLOOKUP($A160,PPI_IPI_PGA_PGAI!$A:$I,4,FALSE),VLOOKUP($A160,PPI_IPI_PGA_PGAI!$A:$I,5,FALSE))))</f>
        <v>Sonstige Porzellan- und keramische Erzeugnisse</v>
      </c>
      <c r="I160" s="34"/>
      <c r="J160" s="34"/>
      <c r="K160" s="34"/>
      <c r="L160" s="34"/>
      <c r="M160" s="34"/>
      <c r="N160" s="34"/>
      <c r="O160" s="130">
        <v>0.14649999999999999</v>
      </c>
      <c r="P160" s="154">
        <v>96.800299999999993</v>
      </c>
      <c r="Q160" s="22">
        <v>99.018299999999996</v>
      </c>
      <c r="R160" s="22">
        <v>99.800200000000004</v>
      </c>
      <c r="S160" s="22">
        <v>102.1426</v>
      </c>
      <c r="T160" s="22">
        <v>104.7638</v>
      </c>
      <c r="U160" s="22">
        <v>107.1035</v>
      </c>
      <c r="V160" s="22">
        <v>108.5261</v>
      </c>
      <c r="W160" s="22">
        <v>108.9027</v>
      </c>
      <c r="X160" s="22">
        <v>106.5671</v>
      </c>
      <c r="Y160" s="22">
        <v>104.8485</v>
      </c>
      <c r="Z160" s="22">
        <v>101.98950000000001</v>
      </c>
      <c r="AA160" s="22">
        <v>100.3865</v>
      </c>
      <c r="AB160" s="22">
        <v>99.461500000000001</v>
      </c>
      <c r="AC160" s="22">
        <v>99.596299999999999</v>
      </c>
      <c r="AD160" s="22">
        <v>100.5561</v>
      </c>
      <c r="AE160" s="22">
        <v>100.61199999999999</v>
      </c>
      <c r="AF160" s="22">
        <v>99.881799999999998</v>
      </c>
      <c r="AG160" s="150">
        <v>101.1596</v>
      </c>
      <c r="AH160" s="157"/>
      <c r="AI160" s="198"/>
      <c r="AJ160" s="157"/>
      <c r="AK160" s="157"/>
      <c r="AL160" s="157"/>
      <c r="AM160" s="157"/>
      <c r="AN160" s="157"/>
      <c r="AO160" s="157"/>
      <c r="AP160" s="157"/>
      <c r="AQ160" s="157"/>
      <c r="AR160" s="157"/>
      <c r="AS160" s="157"/>
      <c r="AT160" s="157"/>
      <c r="AU160" s="157"/>
      <c r="AV160" s="157"/>
      <c r="AW160" s="157"/>
      <c r="AX160" s="157"/>
      <c r="AY160" s="157"/>
      <c r="AZ160" s="157"/>
      <c r="BA160" s="157"/>
      <c r="BB160" s="157"/>
      <c r="BC160" s="157"/>
      <c r="BD160" s="157"/>
      <c r="BE160" s="157"/>
      <c r="BF160" s="157"/>
      <c r="BG160" s="157"/>
      <c r="BH160" s="157"/>
      <c r="BI160" s="157"/>
      <c r="BJ160" s="157"/>
      <c r="BK160" s="157"/>
      <c r="BL160" s="157"/>
      <c r="BM160" s="157"/>
      <c r="BN160" s="157"/>
      <c r="BO160" s="157"/>
      <c r="BP160" s="157"/>
      <c r="BQ160" s="157"/>
      <c r="BR160" s="157"/>
      <c r="BS160" s="157"/>
      <c r="BT160" s="157"/>
      <c r="BU160" s="157"/>
      <c r="BV160" s="157"/>
      <c r="BW160" s="157"/>
      <c r="BX160" s="157"/>
      <c r="BY160" s="157"/>
      <c r="BZ160" s="157"/>
      <c r="CA160" s="157"/>
      <c r="CB160" s="157"/>
      <c r="CC160" s="157"/>
      <c r="CD160" s="157"/>
      <c r="CE160" s="157"/>
      <c r="CF160" s="157"/>
      <c r="CG160" s="157"/>
      <c r="CH160" s="157"/>
      <c r="CI160" s="157"/>
      <c r="CJ160" s="157"/>
      <c r="CK160" s="157"/>
      <c r="CL160" s="157"/>
    </row>
    <row r="161" spans="1:90" s="13" customFormat="1" ht="11.1" customHeight="1" x14ac:dyDescent="0.2">
      <c r="A161" s="95" t="s">
        <v>2338</v>
      </c>
      <c r="B161" s="107"/>
      <c r="C161" t="s">
        <v>5610</v>
      </c>
      <c r="D161" s="46" t="s">
        <v>79</v>
      </c>
      <c r="E161" s="47"/>
      <c r="F161" s="34"/>
      <c r="G161" s="34"/>
      <c r="H161" s="34" t="str">
        <f>IF(LEFT($J$1,1)="1",VLOOKUP($A161,PPI_IPI_PGA_PGAI!$A:$I,2,FALSE),IF(LEFT($J$1,1)="2",VLOOKUP($A161,PPI_IPI_PGA_PGAI!$A:$I,3,FALSE),IF(LEFT($J$1,1)="3",VLOOKUP($A161,PPI_IPI_PGA_PGAI!$A:$I,4,FALSE),VLOOKUP($A161,PPI_IPI_PGA_PGAI!$A:$I,5,FALSE))))</f>
        <v>Erzeugnisse aus Beton, Zement und Gips</v>
      </c>
      <c r="I161" s="34"/>
      <c r="J161" s="34"/>
      <c r="K161" s="34"/>
      <c r="L161" s="34"/>
      <c r="M161" s="34"/>
      <c r="N161" s="34"/>
      <c r="O161" s="130">
        <v>0.66639999999999999</v>
      </c>
      <c r="P161" s="154">
        <v>87.565600000000003</v>
      </c>
      <c r="Q161" s="22">
        <v>89.251800000000003</v>
      </c>
      <c r="R161" s="22">
        <v>90.576499999999996</v>
      </c>
      <c r="S161" s="22">
        <v>91.808700000000002</v>
      </c>
      <c r="T161" s="22">
        <v>94.6828</v>
      </c>
      <c r="U161" s="22">
        <v>98.147900000000007</v>
      </c>
      <c r="V161" s="22">
        <v>98.823800000000006</v>
      </c>
      <c r="W161" s="22">
        <v>99.929100000000005</v>
      </c>
      <c r="X161" s="22">
        <v>101.1617</v>
      </c>
      <c r="Y161" s="22">
        <v>101.0488</v>
      </c>
      <c r="Z161" s="22">
        <v>101.27079999999999</v>
      </c>
      <c r="AA161" s="22">
        <v>101.3001</v>
      </c>
      <c r="AB161" s="22">
        <v>100.18380000000001</v>
      </c>
      <c r="AC161" s="22">
        <v>99.3369</v>
      </c>
      <c r="AD161" s="22">
        <v>99.219300000000004</v>
      </c>
      <c r="AE161" s="22">
        <v>99.697299999999998</v>
      </c>
      <c r="AF161" s="22">
        <v>100.11790000000001</v>
      </c>
      <c r="AG161" s="150">
        <v>99.957899999999995</v>
      </c>
      <c r="AH161" s="157"/>
      <c r="AI161" s="198"/>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57"/>
      <c r="BO161" s="157"/>
      <c r="BP161" s="157"/>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row>
    <row r="162" spans="1:90" s="13" customFormat="1" ht="11.1" customHeight="1" x14ac:dyDescent="0.2">
      <c r="A162" s="95" t="s">
        <v>2339</v>
      </c>
      <c r="B162" s="107"/>
      <c r="C162" t="s">
        <v>5611</v>
      </c>
      <c r="D162" s="46" t="s">
        <v>80</v>
      </c>
      <c r="E162" s="47"/>
      <c r="F162" s="34"/>
      <c r="G162" s="34"/>
      <c r="H162" s="34"/>
      <c r="I162" s="34" t="str">
        <f>IF(LEFT($J$1,1)="1",VLOOKUP($A162,PPI_IPI_PGA_PGAI!$A:$I,2,FALSE),IF(LEFT($J$1,1)="2",VLOOKUP($A162,PPI_IPI_PGA_PGAI!$A:$I,3,FALSE),IF(LEFT($J$1,1)="3",VLOOKUP($A162,PPI_IPI_PGA_PGAI!$A:$I,4,FALSE),VLOOKUP($A162,PPI_IPI_PGA_PGAI!$A:$I,5,FALSE))))</f>
        <v>Erzeugnisse aus Beton für den Bau</v>
      </c>
      <c r="J162" s="34"/>
      <c r="K162" s="34"/>
      <c r="L162" s="34"/>
      <c r="M162" s="34"/>
      <c r="N162" s="34"/>
      <c r="O162" s="130">
        <v>0.23619999999999999</v>
      </c>
      <c r="P162" s="154">
        <v>85.873599999999996</v>
      </c>
      <c r="Q162" s="22">
        <v>88.956400000000002</v>
      </c>
      <c r="R162" s="22">
        <v>90.731300000000005</v>
      </c>
      <c r="S162" s="22">
        <v>92.2744</v>
      </c>
      <c r="T162" s="22">
        <v>96.656800000000004</v>
      </c>
      <c r="U162" s="22">
        <v>99.946700000000007</v>
      </c>
      <c r="V162" s="22">
        <v>101.25109999999999</v>
      </c>
      <c r="W162" s="22">
        <v>101.4893</v>
      </c>
      <c r="X162" s="22">
        <v>101.47629999999999</v>
      </c>
      <c r="Y162" s="22">
        <v>101.0322</v>
      </c>
      <c r="Z162" s="22">
        <v>101.1878</v>
      </c>
      <c r="AA162" s="22">
        <v>101.12009999999999</v>
      </c>
      <c r="AB162" s="22">
        <v>99.869399999999999</v>
      </c>
      <c r="AC162" s="22">
        <v>99.252399999999994</v>
      </c>
      <c r="AD162" s="22">
        <v>98.725200000000001</v>
      </c>
      <c r="AE162" s="22">
        <v>99.494100000000003</v>
      </c>
      <c r="AF162" s="22">
        <v>100.0373</v>
      </c>
      <c r="AG162" s="150">
        <v>99.372500000000002</v>
      </c>
      <c r="AH162" s="157"/>
      <c r="AI162" s="198"/>
      <c r="AJ162" s="157"/>
      <c r="AK162" s="157"/>
      <c r="AL162" s="157"/>
      <c r="AM162" s="157"/>
      <c r="AN162" s="157"/>
      <c r="AO162" s="157"/>
      <c r="AP162" s="157"/>
      <c r="AQ162" s="157"/>
      <c r="AR162" s="157"/>
      <c r="AS162" s="157"/>
      <c r="AT162" s="157"/>
      <c r="AU162" s="157"/>
      <c r="AV162" s="157"/>
      <c r="AW162" s="157"/>
      <c r="AX162" s="157"/>
      <c r="AY162" s="157"/>
      <c r="AZ162" s="157"/>
      <c r="BA162" s="157"/>
      <c r="BB162" s="157"/>
      <c r="BC162" s="157"/>
      <c r="BD162" s="157"/>
      <c r="BE162" s="157"/>
      <c r="BF162" s="157"/>
      <c r="BG162" s="157"/>
      <c r="BH162" s="157"/>
      <c r="BI162" s="157"/>
      <c r="BJ162" s="157"/>
      <c r="BK162" s="157"/>
      <c r="BL162" s="157"/>
      <c r="BM162" s="157"/>
      <c r="BN162" s="157"/>
      <c r="BO162" s="157"/>
      <c r="BP162" s="157"/>
      <c r="BQ162" s="157"/>
      <c r="BR162" s="157"/>
      <c r="BS162" s="157"/>
      <c r="BT162" s="157"/>
      <c r="BU162" s="157"/>
      <c r="BV162" s="157"/>
      <c r="BW162" s="157"/>
      <c r="BX162" s="157"/>
      <c r="BY162" s="157"/>
      <c r="BZ162" s="157"/>
      <c r="CA162" s="157"/>
      <c r="CB162" s="157"/>
      <c r="CC162" s="157"/>
      <c r="CD162" s="157"/>
      <c r="CE162" s="157"/>
      <c r="CF162" s="157"/>
      <c r="CG162" s="157"/>
      <c r="CH162" s="157"/>
      <c r="CI162" s="157"/>
      <c r="CJ162" s="157"/>
      <c r="CK162" s="157"/>
      <c r="CL162" s="157"/>
    </row>
    <row r="163" spans="1:90" s="13" customFormat="1" ht="11.1" customHeight="1" x14ac:dyDescent="0.2">
      <c r="A163" s="95" t="s">
        <v>2344</v>
      </c>
      <c r="B163" s="107"/>
      <c r="C163" t="s">
        <v>5612</v>
      </c>
      <c r="D163" s="46" t="s">
        <v>81</v>
      </c>
      <c r="E163" s="47"/>
      <c r="F163" s="34"/>
      <c r="G163" s="34"/>
      <c r="H163" s="34"/>
      <c r="I163" s="34" t="str">
        <f>IF(LEFT($J$1,1)="1",VLOOKUP($A163,PPI_IPI_PGA_PGAI!$A:$I,2,FALSE),IF(LEFT($J$1,1)="2",VLOOKUP($A163,PPI_IPI_PGA_PGAI!$A:$I,3,FALSE),IF(LEFT($J$1,1)="3",VLOOKUP($A163,PPI_IPI_PGA_PGAI!$A:$I,4,FALSE),VLOOKUP($A163,PPI_IPI_PGA_PGAI!$A:$I,5,FALSE))))</f>
        <v>Frischbeton (Transportbeton)</v>
      </c>
      <c r="J163" s="34"/>
      <c r="K163" s="34"/>
      <c r="L163" s="34"/>
      <c r="M163" s="34"/>
      <c r="N163" s="34"/>
      <c r="O163" s="130">
        <v>0.33450000000000002</v>
      </c>
      <c r="P163" s="154">
        <v>87.755399999999995</v>
      </c>
      <c r="Q163" s="22">
        <v>88.783299999999997</v>
      </c>
      <c r="R163" s="22">
        <v>89.788600000000002</v>
      </c>
      <c r="S163" s="22">
        <v>90.731800000000007</v>
      </c>
      <c r="T163" s="22">
        <v>92.942700000000002</v>
      </c>
      <c r="U163" s="22">
        <v>96.315299999999993</v>
      </c>
      <c r="V163" s="22">
        <v>96.480599999999995</v>
      </c>
      <c r="W163" s="22">
        <v>99.417900000000003</v>
      </c>
      <c r="X163" s="22">
        <v>102.4854</v>
      </c>
      <c r="Y163" s="22">
        <v>102.66800000000001</v>
      </c>
      <c r="Z163" s="22">
        <v>102.68899999999999</v>
      </c>
      <c r="AA163" s="22">
        <v>102.39239999999999</v>
      </c>
      <c r="AB163" s="22">
        <v>101.1769</v>
      </c>
      <c r="AC163" s="22">
        <v>100.2191</v>
      </c>
      <c r="AD163" s="22">
        <v>100.5689</v>
      </c>
      <c r="AE163" s="22">
        <v>100.54219999999999</v>
      </c>
      <c r="AF163" s="22">
        <v>100.2401</v>
      </c>
      <c r="AG163" s="150">
        <v>100.10080000000001</v>
      </c>
      <c r="AH163" s="157"/>
      <c r="AI163" s="198"/>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57"/>
      <c r="BO163" s="157"/>
      <c r="BP163" s="157"/>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row>
    <row r="164" spans="1:90" s="13" customFormat="1" ht="11.1" customHeight="1" x14ac:dyDescent="0.2">
      <c r="A164" s="95" t="s">
        <v>2347</v>
      </c>
      <c r="B164" s="107"/>
      <c r="C164" t="s">
        <v>5613</v>
      </c>
      <c r="D164" s="46" t="s">
        <v>82</v>
      </c>
      <c r="E164" s="47"/>
      <c r="F164" s="34"/>
      <c r="G164" s="34"/>
      <c r="H164" s="34" t="str">
        <f>IF(LEFT($J$1,1)="1",VLOOKUP($A164,PPI_IPI_PGA_PGAI!$A:$I,2,FALSE),IF(LEFT($J$1,1)="2",VLOOKUP($A164,PPI_IPI_PGA_PGAI!$A:$I,3,FALSE),IF(LEFT($J$1,1)="3",VLOOKUP($A164,PPI_IPI_PGA_PGAI!$A:$I,4,FALSE),VLOOKUP($A164,PPI_IPI_PGA_PGAI!$A:$I,5,FALSE))))</f>
        <v>Bearbeitete Natursteine</v>
      </c>
      <c r="I164" s="34"/>
      <c r="J164" s="34"/>
      <c r="K164" s="34"/>
      <c r="L164" s="34"/>
      <c r="M164" s="34"/>
      <c r="N164" s="34"/>
      <c r="O164" s="130">
        <v>0.1013</v>
      </c>
      <c r="P164" s="154">
        <v>82.992599999999996</v>
      </c>
      <c r="Q164" s="22">
        <v>84.036299999999997</v>
      </c>
      <c r="R164" s="22">
        <v>86.419399999999996</v>
      </c>
      <c r="S164" s="22">
        <v>89.386399999999995</v>
      </c>
      <c r="T164" s="22">
        <v>93.973399999999998</v>
      </c>
      <c r="U164" s="22">
        <v>97.504199999999997</v>
      </c>
      <c r="V164" s="22">
        <v>99.079400000000007</v>
      </c>
      <c r="W164" s="22">
        <v>100.06399999999999</v>
      </c>
      <c r="X164" s="22">
        <v>98.659499999999994</v>
      </c>
      <c r="Y164" s="22">
        <v>98.803899999999999</v>
      </c>
      <c r="Z164" s="22">
        <v>98.444699999999997</v>
      </c>
      <c r="AA164" s="22">
        <v>98.067300000000003</v>
      </c>
      <c r="AB164" s="22">
        <v>97.346299999999999</v>
      </c>
      <c r="AC164" s="22">
        <v>97.949600000000004</v>
      </c>
      <c r="AD164" s="22">
        <v>98.640299999999996</v>
      </c>
      <c r="AE164" s="22">
        <v>99.096100000000007</v>
      </c>
      <c r="AF164" s="22">
        <v>99.770300000000006</v>
      </c>
      <c r="AG164" s="150">
        <v>98.086500000000001</v>
      </c>
      <c r="AH164" s="157"/>
      <c r="AI164" s="198"/>
      <c r="AJ164" s="157"/>
      <c r="AK164" s="157"/>
      <c r="AL164" s="157"/>
      <c r="AM164" s="157"/>
      <c r="AN164" s="157"/>
      <c r="AO164" s="157"/>
      <c r="AP164" s="157"/>
      <c r="AQ164" s="157"/>
      <c r="AR164" s="157"/>
      <c r="AS164" s="157"/>
      <c r="AT164" s="157"/>
      <c r="AU164" s="157"/>
      <c r="AV164" s="157"/>
      <c r="AW164" s="157"/>
      <c r="AX164" s="157"/>
      <c r="AY164" s="157"/>
      <c r="AZ164" s="157"/>
      <c r="BA164" s="157"/>
      <c r="BB164" s="157"/>
      <c r="BC164" s="157"/>
      <c r="BD164" s="157"/>
      <c r="BE164" s="157"/>
      <c r="BF164" s="157"/>
      <c r="BG164" s="157"/>
      <c r="BH164" s="157"/>
      <c r="BI164" s="157"/>
      <c r="BJ164" s="157"/>
      <c r="BK164" s="157"/>
      <c r="BL164" s="157"/>
      <c r="BM164" s="157"/>
      <c r="BN164" s="157"/>
      <c r="BO164" s="157"/>
      <c r="BP164" s="157"/>
      <c r="BQ164" s="157"/>
      <c r="BR164" s="157"/>
      <c r="BS164" s="157"/>
      <c r="BT164" s="157"/>
      <c r="BU164" s="157"/>
      <c r="BV164" s="157"/>
      <c r="BW164" s="157"/>
      <c r="BX164" s="157"/>
      <c r="BY164" s="157"/>
      <c r="BZ164" s="157"/>
      <c r="CA164" s="157"/>
      <c r="CB164" s="157"/>
      <c r="CC164" s="157"/>
      <c r="CD164" s="157"/>
      <c r="CE164" s="157"/>
      <c r="CF164" s="157"/>
      <c r="CG164" s="157"/>
      <c r="CH164" s="157"/>
      <c r="CI164" s="157"/>
      <c r="CJ164" s="157"/>
      <c r="CK164" s="157"/>
      <c r="CL164" s="157"/>
    </row>
    <row r="165" spans="1:90" s="13" customFormat="1" ht="11.1" customHeight="1" x14ac:dyDescent="0.2">
      <c r="A165" s="95" t="s">
        <v>2348</v>
      </c>
      <c r="B165" s="107"/>
      <c r="C165" t="s">
        <v>5614</v>
      </c>
      <c r="D165" s="46" t="s">
        <v>83</v>
      </c>
      <c r="E165" s="47"/>
      <c r="F165" s="34"/>
      <c r="G165" s="34"/>
      <c r="H165" s="34" t="str">
        <f>IF(LEFT($J$1,1)="1",VLOOKUP($A165,PPI_IPI_PGA_PGAI!$A:$I,2,FALSE),IF(LEFT($J$1,1)="2",VLOOKUP($A165,PPI_IPI_PGA_PGAI!$A:$I,3,FALSE),IF(LEFT($J$1,1)="3",VLOOKUP($A165,PPI_IPI_PGA_PGAI!$A:$I,4,FALSE),VLOOKUP($A165,PPI_IPI_PGA_PGAI!$A:$I,5,FALSE))))</f>
        <v>Sonstige Produkte aus nichtmetallischen Mineralien</v>
      </c>
      <c r="I165" s="34"/>
      <c r="J165" s="66"/>
      <c r="K165" s="34"/>
      <c r="L165" s="34"/>
      <c r="M165" s="34"/>
      <c r="N165" s="34"/>
      <c r="O165" s="130">
        <v>0.38159999999999999</v>
      </c>
      <c r="P165" s="156" t="s">
        <v>5719</v>
      </c>
      <c r="Q165" s="153" t="s">
        <v>5719</v>
      </c>
      <c r="R165" s="153" t="s">
        <v>5719</v>
      </c>
      <c r="S165" s="153" t="s">
        <v>5719</v>
      </c>
      <c r="T165" s="153" t="s">
        <v>5719</v>
      </c>
      <c r="U165" s="153" t="s">
        <v>5719</v>
      </c>
      <c r="V165" s="22">
        <v>98.06</v>
      </c>
      <c r="W165" s="22">
        <v>97.799199999999999</v>
      </c>
      <c r="X165" s="22">
        <v>98.521500000000003</v>
      </c>
      <c r="Y165" s="22">
        <v>99.502499999999998</v>
      </c>
      <c r="Z165" s="22">
        <v>99.073899999999995</v>
      </c>
      <c r="AA165" s="22">
        <v>95.753399999999999</v>
      </c>
      <c r="AB165" s="22">
        <v>94.730999999999995</v>
      </c>
      <c r="AC165" s="22">
        <v>95.535899999999998</v>
      </c>
      <c r="AD165" s="22">
        <v>98.930400000000006</v>
      </c>
      <c r="AE165" s="22">
        <v>101.6835</v>
      </c>
      <c r="AF165" s="22">
        <v>99.632400000000004</v>
      </c>
      <c r="AG165" s="150">
        <v>101.58540000000001</v>
      </c>
      <c r="AH165" s="157"/>
      <c r="AI165" s="198"/>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57"/>
      <c r="BO165" s="157"/>
      <c r="BP165" s="157"/>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row>
    <row r="166" spans="1:90" s="13" customFormat="1" ht="11.1" customHeight="1" x14ac:dyDescent="0.2">
      <c r="A166" s="95" t="s">
        <v>2349</v>
      </c>
      <c r="B166" s="107"/>
      <c r="C166" t="s">
        <v>5615</v>
      </c>
      <c r="D166" s="46" t="s">
        <v>84</v>
      </c>
      <c r="E166" s="47"/>
      <c r="F166" s="34"/>
      <c r="G166" s="34"/>
      <c r="H166" s="34"/>
      <c r="I166" s="34" t="str">
        <f>IF(LEFT($J$1,1)="1",VLOOKUP($A166,PPI_IPI_PGA_PGAI!$A:$I,2,FALSE),IF(LEFT($J$1,1)="2",VLOOKUP($A166,PPI_IPI_PGA_PGAI!$A:$I,3,FALSE),IF(LEFT($J$1,1)="3",VLOOKUP($A166,PPI_IPI_PGA_PGAI!$A:$I,4,FALSE),VLOOKUP($A166,PPI_IPI_PGA_PGAI!$A:$I,5,FALSE))))</f>
        <v>Schleifkörper und Schleifmittel</v>
      </c>
      <c r="J166" s="34"/>
      <c r="K166" s="34"/>
      <c r="L166" s="34"/>
      <c r="M166" s="34"/>
      <c r="N166" s="34"/>
      <c r="O166" s="130">
        <v>0.16489999999999999</v>
      </c>
      <c r="P166" s="156" t="s">
        <v>5719</v>
      </c>
      <c r="Q166" s="153" t="s">
        <v>5719</v>
      </c>
      <c r="R166" s="153" t="s">
        <v>5719</v>
      </c>
      <c r="S166" s="153" t="s">
        <v>5719</v>
      </c>
      <c r="T166" s="153" t="s">
        <v>5719</v>
      </c>
      <c r="U166" s="153" t="s">
        <v>5719</v>
      </c>
      <c r="V166" s="22">
        <v>95.7697</v>
      </c>
      <c r="W166" s="22">
        <v>93.517499999999998</v>
      </c>
      <c r="X166" s="22">
        <v>91.945599999999999</v>
      </c>
      <c r="Y166" s="22">
        <v>92.646500000000003</v>
      </c>
      <c r="Z166" s="22">
        <v>92.968299999999999</v>
      </c>
      <c r="AA166" s="22">
        <v>92.497699999999995</v>
      </c>
      <c r="AB166" s="22">
        <v>94.226399999999998</v>
      </c>
      <c r="AC166" s="22">
        <v>96.590400000000002</v>
      </c>
      <c r="AD166" s="22">
        <v>100.9391</v>
      </c>
      <c r="AE166" s="22">
        <v>101.9867</v>
      </c>
      <c r="AF166" s="22">
        <v>98.254199999999997</v>
      </c>
      <c r="AG166" s="150">
        <v>101.2972</v>
      </c>
      <c r="AH166" s="157"/>
      <c r="AI166" s="198"/>
      <c r="AJ166" s="157"/>
      <c r="AK166" s="157"/>
      <c r="AL166" s="157"/>
      <c r="AM166" s="157"/>
      <c r="AN166" s="157"/>
      <c r="AO166" s="157"/>
      <c r="AP166" s="157"/>
      <c r="AQ166" s="157"/>
      <c r="AR166" s="157"/>
      <c r="AS166" s="157"/>
      <c r="AT166" s="157"/>
      <c r="AU166" s="157"/>
      <c r="AV166" s="157"/>
      <c r="AW166" s="157"/>
      <c r="AX166" s="157"/>
      <c r="AY166" s="157"/>
      <c r="AZ166" s="157"/>
      <c r="BA166" s="157"/>
      <c r="BB166" s="157"/>
      <c r="BC166" s="157"/>
      <c r="BD166" s="157"/>
      <c r="BE166" s="157"/>
      <c r="BF166" s="157"/>
      <c r="BG166" s="157"/>
      <c r="BH166" s="157"/>
      <c r="BI166" s="157"/>
      <c r="BJ166" s="157"/>
      <c r="BK166" s="157"/>
      <c r="BL166" s="157"/>
      <c r="BM166" s="157"/>
      <c r="BN166" s="157"/>
      <c r="BO166" s="157"/>
      <c r="BP166" s="157"/>
      <c r="BQ166" s="157"/>
      <c r="BR166" s="157"/>
      <c r="BS166" s="157"/>
      <c r="BT166" s="157"/>
      <c r="BU166" s="157"/>
      <c r="BV166" s="157"/>
      <c r="BW166" s="157"/>
      <c r="BX166" s="157"/>
      <c r="BY166" s="157"/>
      <c r="BZ166" s="157"/>
      <c r="CA166" s="157"/>
      <c r="CB166" s="157"/>
      <c r="CC166" s="157"/>
      <c r="CD166" s="157"/>
      <c r="CE166" s="157"/>
      <c r="CF166" s="157"/>
      <c r="CG166" s="157"/>
      <c r="CH166" s="157"/>
      <c r="CI166" s="157"/>
      <c r="CJ166" s="157"/>
      <c r="CK166" s="157"/>
      <c r="CL166" s="157"/>
    </row>
    <row r="167" spans="1:90" s="106" customFormat="1" ht="11.1" customHeight="1" x14ac:dyDescent="0.2">
      <c r="A167" s="95" t="s">
        <v>2350</v>
      </c>
      <c r="B167" s="105"/>
      <c r="C167" t="s">
        <v>5616</v>
      </c>
      <c r="D167" s="46" t="s">
        <v>85</v>
      </c>
      <c r="E167" s="47"/>
      <c r="F167" s="34"/>
      <c r="G167" s="34"/>
      <c r="H167" s="34"/>
      <c r="I167" s="34" t="str">
        <f>IF(LEFT($J$1,1)="1",VLOOKUP($A167,PPI_IPI_PGA_PGAI!$A:$I,2,FALSE),IF(LEFT($J$1,1)="2",VLOOKUP($A167,PPI_IPI_PGA_PGAI!$A:$I,3,FALSE),IF(LEFT($J$1,1)="3",VLOOKUP($A167,PPI_IPI_PGA_PGAI!$A:$I,4,FALSE),VLOOKUP($A167,PPI_IPI_PGA_PGAI!$A:$I,5,FALSE))))</f>
        <v>Sonstige Produkte aus nichtmetallischen Mineralien</v>
      </c>
      <c r="J167" s="34"/>
      <c r="K167" s="34"/>
      <c r="L167" s="34"/>
      <c r="M167" s="34"/>
      <c r="N167" s="34"/>
      <c r="O167" s="130">
        <v>0.2167</v>
      </c>
      <c r="P167" s="154">
        <v>67.485100000000003</v>
      </c>
      <c r="Q167" s="22">
        <v>71.335099999999997</v>
      </c>
      <c r="R167" s="22">
        <v>76.675899999999999</v>
      </c>
      <c r="S167" s="22">
        <v>82.371899999999997</v>
      </c>
      <c r="T167" s="22">
        <v>91.254599999999996</v>
      </c>
      <c r="U167" s="22">
        <v>98.864900000000006</v>
      </c>
      <c r="V167" s="22">
        <v>99.537300000000002</v>
      </c>
      <c r="W167" s="22">
        <v>100.7375</v>
      </c>
      <c r="X167" s="22">
        <v>103.0094</v>
      </c>
      <c r="Y167" s="22">
        <v>104.1801</v>
      </c>
      <c r="Z167" s="22">
        <v>103.2444</v>
      </c>
      <c r="AA167" s="22">
        <v>97.997799999999998</v>
      </c>
      <c r="AB167" s="22">
        <v>95.076300000000003</v>
      </c>
      <c r="AC167" s="22">
        <v>94.814099999999996</v>
      </c>
      <c r="AD167" s="22">
        <v>97.555800000000005</v>
      </c>
      <c r="AE167" s="22">
        <v>101.476</v>
      </c>
      <c r="AF167" s="22">
        <v>100.57550000000001</v>
      </c>
      <c r="AG167" s="150">
        <v>101.80459999999999</v>
      </c>
      <c r="AH167" s="159"/>
      <c r="AI167" s="198"/>
      <c r="AJ167" s="159"/>
      <c r="AK167" s="159"/>
      <c r="AL167" s="159"/>
      <c r="AM167" s="159"/>
      <c r="AN167" s="159"/>
      <c r="AO167" s="159"/>
      <c r="AP167" s="159"/>
      <c r="AQ167" s="159"/>
      <c r="AR167" s="159"/>
      <c r="AS167" s="159"/>
      <c r="AT167" s="159"/>
      <c r="AU167" s="159"/>
      <c r="AV167" s="159"/>
      <c r="AW167" s="159"/>
      <c r="AX167" s="159"/>
      <c r="AY167" s="159"/>
      <c r="AZ167" s="159"/>
      <c r="BA167" s="159"/>
      <c r="BB167" s="159"/>
      <c r="BC167" s="159"/>
      <c r="BD167" s="159"/>
      <c r="BE167" s="159"/>
      <c r="BF167" s="159"/>
      <c r="BG167" s="159"/>
      <c r="BH167" s="159"/>
      <c r="BI167" s="159"/>
      <c r="BJ167" s="159"/>
      <c r="BK167" s="159"/>
      <c r="BL167" s="159"/>
      <c r="BM167" s="159"/>
      <c r="BN167" s="159"/>
      <c r="BO167" s="159"/>
      <c r="BP167" s="159"/>
      <c r="BQ167" s="159"/>
      <c r="BR167" s="159"/>
      <c r="BS167" s="159"/>
      <c r="BT167" s="159"/>
      <c r="BU167" s="159"/>
      <c r="BV167" s="159"/>
      <c r="BW167" s="159"/>
      <c r="BX167" s="159"/>
      <c r="BY167" s="159"/>
      <c r="BZ167" s="159"/>
      <c r="CA167" s="159"/>
      <c r="CB167" s="159"/>
      <c r="CC167" s="159"/>
      <c r="CD167" s="159"/>
      <c r="CE167" s="159"/>
      <c r="CF167" s="159"/>
      <c r="CG167" s="159"/>
      <c r="CH167" s="159"/>
      <c r="CI167" s="159"/>
      <c r="CJ167" s="159"/>
      <c r="CK167" s="159"/>
      <c r="CL167" s="159"/>
    </row>
    <row r="168" spans="1:90" s="13" customFormat="1" ht="11.1" customHeight="1" x14ac:dyDescent="0.2">
      <c r="A168" s="95" t="s">
        <v>2351</v>
      </c>
      <c r="B168" s="107"/>
      <c r="C168" t="s">
        <v>5617</v>
      </c>
      <c r="D168" s="46" t="s">
        <v>86</v>
      </c>
      <c r="E168" s="47"/>
      <c r="F168" s="34"/>
      <c r="G168" s="34"/>
      <c r="H168" s="34"/>
      <c r="I168" s="34"/>
      <c r="J168" s="34" t="str">
        <f>IF(LEFT($J$1,1)="1",VLOOKUP($A168,PPI_IPI_PGA_PGAI!$A:$I,2,FALSE),IF(LEFT($J$1,1)="2",VLOOKUP($A168,PPI_IPI_PGA_PGAI!$A:$I,3,FALSE),IF(LEFT($J$1,1)="3",VLOOKUP($A168,PPI_IPI_PGA_PGAI!$A:$I,4,FALSE),VLOOKUP($A168,PPI_IPI_PGA_PGAI!$A:$I,5,FALSE))))</f>
        <v>Produkte aus Asphalt und Bitumen</v>
      </c>
      <c r="K168" s="34"/>
      <c r="L168" s="34"/>
      <c r="M168" s="34"/>
      <c r="N168" s="34"/>
      <c r="O168" s="130">
        <v>0.14729999999999999</v>
      </c>
      <c r="P168" s="154">
        <v>61.252200000000002</v>
      </c>
      <c r="Q168" s="22">
        <v>64.857200000000006</v>
      </c>
      <c r="R168" s="22">
        <v>72.001800000000003</v>
      </c>
      <c r="S168" s="22">
        <v>78.465900000000005</v>
      </c>
      <c r="T168" s="22">
        <v>90.246399999999994</v>
      </c>
      <c r="U168" s="22">
        <v>98.972300000000004</v>
      </c>
      <c r="V168" s="22">
        <v>99.683999999999997</v>
      </c>
      <c r="W168" s="22">
        <v>101.32599999999999</v>
      </c>
      <c r="X168" s="22">
        <v>103.664</v>
      </c>
      <c r="Y168" s="22">
        <v>104.6447</v>
      </c>
      <c r="Z168" s="22">
        <v>103.5681</v>
      </c>
      <c r="AA168" s="22">
        <v>98.340299999999999</v>
      </c>
      <c r="AB168" s="22">
        <v>95.212999999999994</v>
      </c>
      <c r="AC168" s="22">
        <v>94.944100000000006</v>
      </c>
      <c r="AD168" s="22">
        <v>97.638300000000001</v>
      </c>
      <c r="AE168" s="22">
        <v>101.79219999999999</v>
      </c>
      <c r="AF168" s="22">
        <v>100.65300000000001</v>
      </c>
      <c r="AG168" s="150">
        <v>102.298</v>
      </c>
      <c r="AH168" s="157"/>
      <c r="AI168" s="198"/>
      <c r="AJ168" s="157"/>
      <c r="AK168" s="157"/>
      <c r="AL168" s="157"/>
      <c r="AM168" s="157"/>
      <c r="AN168" s="157"/>
      <c r="AO168" s="157"/>
      <c r="AP168" s="157"/>
      <c r="AQ168" s="157"/>
      <c r="AR168" s="157"/>
      <c r="AS168" s="157"/>
      <c r="AT168" s="157"/>
      <c r="AU168" s="157"/>
      <c r="AV168" s="157"/>
      <c r="AW168" s="157"/>
      <c r="AX168" s="157"/>
      <c r="AY168" s="157"/>
      <c r="AZ168" s="157"/>
      <c r="BA168" s="157"/>
      <c r="BB168" s="157"/>
      <c r="BC168" s="157"/>
      <c r="BD168" s="157"/>
      <c r="BE168" s="157"/>
      <c r="BF168" s="157"/>
      <c r="BG168" s="157"/>
      <c r="BH168" s="157"/>
      <c r="BI168" s="157"/>
      <c r="BJ168" s="157"/>
      <c r="BK168" s="157"/>
      <c r="BL168" s="157"/>
      <c r="BM168" s="157"/>
      <c r="BN168" s="157"/>
      <c r="BO168" s="157"/>
      <c r="BP168" s="157"/>
      <c r="BQ168" s="157"/>
      <c r="BR168" s="157"/>
      <c r="BS168" s="157"/>
      <c r="BT168" s="157"/>
      <c r="BU168" s="157"/>
      <c r="BV168" s="157"/>
      <c r="BW168" s="157"/>
      <c r="BX168" s="157"/>
      <c r="BY168" s="157"/>
      <c r="BZ168" s="157"/>
      <c r="CA168" s="157"/>
      <c r="CB168" s="157"/>
      <c r="CC168" s="157"/>
      <c r="CD168" s="157"/>
      <c r="CE168" s="157"/>
      <c r="CF168" s="157"/>
      <c r="CG168" s="157"/>
      <c r="CH168" s="157"/>
      <c r="CI168" s="157"/>
      <c r="CJ168" s="157"/>
      <c r="CK168" s="157"/>
      <c r="CL168" s="157"/>
    </row>
    <row r="169" spans="1:90" s="13" customFormat="1" ht="11.1" customHeight="1" x14ac:dyDescent="0.2">
      <c r="A169" s="95" t="s">
        <v>2357</v>
      </c>
      <c r="B169" s="107"/>
      <c r="C169" t="s">
        <v>5618</v>
      </c>
      <c r="D169" s="46" t="s">
        <v>87</v>
      </c>
      <c r="E169" s="47"/>
      <c r="F169" s="34"/>
      <c r="G169" s="34" t="str">
        <f>IF(LEFT($J$1,1)="1",VLOOKUP($A169,PPI_IPI_PGA_PGAI!$A:$I,2,FALSE),IF(LEFT($J$1,1)="2",VLOOKUP($A169,PPI_IPI_PGA_PGAI!$A:$I,3,FALSE),IF(LEFT($J$1,1)="3",VLOOKUP($A169,PPI_IPI_PGA_PGAI!$A:$I,4,FALSE),VLOOKUP($A169,PPI_IPI_PGA_PGAI!$A:$I,5,FALSE))))</f>
        <v>Metalle, Metallhalbzeug</v>
      </c>
      <c r="H169" s="34"/>
      <c r="I169" s="34"/>
      <c r="J169" s="34"/>
      <c r="K169" s="34"/>
      <c r="L169" s="34"/>
      <c r="M169" s="34"/>
      <c r="N169" s="34"/>
      <c r="O169" s="130">
        <v>1.5702</v>
      </c>
      <c r="P169" s="154">
        <v>105.464</v>
      </c>
      <c r="Q169" s="22">
        <v>106.3477</v>
      </c>
      <c r="R169" s="22">
        <v>126.1979</v>
      </c>
      <c r="S169" s="22">
        <v>135.81059999999999</v>
      </c>
      <c r="T169" s="22">
        <v>141.09119999999999</v>
      </c>
      <c r="U169" s="22">
        <v>100.5744</v>
      </c>
      <c r="V169" s="22">
        <v>111.4293</v>
      </c>
      <c r="W169" s="22">
        <v>114.57340000000001</v>
      </c>
      <c r="X169" s="22">
        <v>110.5432</v>
      </c>
      <c r="Y169" s="22">
        <v>108.82899999999999</v>
      </c>
      <c r="Z169" s="22">
        <v>107.1618</v>
      </c>
      <c r="AA169" s="22">
        <v>98.617999999999995</v>
      </c>
      <c r="AB169" s="22">
        <v>96.267399999999995</v>
      </c>
      <c r="AC169" s="22">
        <v>101.7749</v>
      </c>
      <c r="AD169" s="22">
        <v>107.9496</v>
      </c>
      <c r="AE169" s="22">
        <v>103.1388</v>
      </c>
      <c r="AF169" s="22">
        <v>97.599699999999999</v>
      </c>
      <c r="AG169" s="150">
        <v>121.30419999999999</v>
      </c>
      <c r="AH169" s="157"/>
      <c r="AI169" s="198"/>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57"/>
      <c r="BO169" s="157"/>
      <c r="BP169" s="157"/>
      <c r="BQ169" s="157"/>
      <c r="BR169" s="157"/>
      <c r="BS169" s="157"/>
      <c r="BT169" s="157"/>
      <c r="BU169" s="157"/>
      <c r="BV169" s="157"/>
      <c r="BW169" s="157"/>
      <c r="BX169" s="157"/>
      <c r="BY169" s="157"/>
      <c r="BZ169" s="157"/>
      <c r="CA169" s="157"/>
      <c r="CB169" s="157"/>
      <c r="CC169" s="157"/>
      <c r="CD169" s="157"/>
      <c r="CE169" s="157"/>
      <c r="CF169" s="157"/>
      <c r="CG169" s="157"/>
      <c r="CH169" s="157"/>
      <c r="CI169" s="157"/>
      <c r="CJ169" s="157"/>
      <c r="CK169" s="157"/>
      <c r="CL169" s="157"/>
    </row>
    <row r="170" spans="1:90" s="13" customFormat="1" ht="11.1" customHeight="1" x14ac:dyDescent="0.2">
      <c r="A170" s="95" t="s">
        <v>2358</v>
      </c>
      <c r="B170" s="107"/>
      <c r="C170" t="s">
        <v>5619</v>
      </c>
      <c r="D170" s="46" t="s">
        <v>88</v>
      </c>
      <c r="E170" s="47"/>
      <c r="F170" s="34"/>
      <c r="G170" s="34"/>
      <c r="H170" s="34" t="str">
        <f>IF(LEFT($J$1,1)="1",VLOOKUP($A170,PPI_IPI_PGA_PGAI!$A:$I,2,FALSE),IF(LEFT($J$1,1)="2",VLOOKUP($A170,PPI_IPI_PGA_PGAI!$A:$I,3,FALSE),IF(LEFT($J$1,1)="3",VLOOKUP($A170,PPI_IPI_PGA_PGAI!$A:$I,4,FALSE),VLOOKUP($A170,PPI_IPI_PGA_PGAI!$A:$I,5,FALSE))))</f>
        <v>Roheisen, Stahl</v>
      </c>
      <c r="I170" s="34"/>
      <c r="J170" s="34"/>
      <c r="K170" s="34"/>
      <c r="L170" s="34"/>
      <c r="M170" s="34"/>
      <c r="N170" s="34"/>
      <c r="O170" s="130">
        <v>0.25430000000000003</v>
      </c>
      <c r="P170" s="154">
        <v>219.94540000000001</v>
      </c>
      <c r="Q170" s="22">
        <v>172.37200000000001</v>
      </c>
      <c r="R170" s="22">
        <v>220.02709999999999</v>
      </c>
      <c r="S170" s="22">
        <v>245.85579999999999</v>
      </c>
      <c r="T170" s="22">
        <v>326.02379999999999</v>
      </c>
      <c r="U170" s="22">
        <v>138.49109999999999</v>
      </c>
      <c r="V170" s="22">
        <v>188.97319999999999</v>
      </c>
      <c r="W170" s="22">
        <v>187.8082</v>
      </c>
      <c r="X170" s="22">
        <v>170.5993</v>
      </c>
      <c r="Y170" s="22">
        <v>155.56190000000001</v>
      </c>
      <c r="Z170" s="22">
        <v>145.98079999999999</v>
      </c>
      <c r="AA170" s="22">
        <v>100.4965</v>
      </c>
      <c r="AB170" s="22">
        <v>87.667299999999997</v>
      </c>
      <c r="AC170" s="22">
        <v>102.0304</v>
      </c>
      <c r="AD170" s="22">
        <v>119.29649999999999</v>
      </c>
      <c r="AE170" s="22">
        <v>109.4061</v>
      </c>
      <c r="AF170" s="22">
        <v>98.421499999999995</v>
      </c>
      <c r="AG170" s="150">
        <v>143.59989999999999</v>
      </c>
      <c r="AH170" s="157"/>
      <c r="AI170" s="198"/>
      <c r="AJ170" s="157"/>
      <c r="AK170" s="157"/>
      <c r="AL170" s="157"/>
      <c r="AM170" s="157"/>
      <c r="AN170" s="157"/>
      <c r="AO170" s="157"/>
      <c r="AP170" s="157"/>
      <c r="AQ170" s="157"/>
      <c r="AR170" s="157"/>
      <c r="AS170" s="157"/>
      <c r="AT170" s="157"/>
      <c r="AU170" s="157"/>
      <c r="AV170" s="157"/>
      <c r="AW170" s="157"/>
      <c r="AX170" s="157"/>
      <c r="AY170" s="157"/>
      <c r="AZ170" s="157"/>
      <c r="BA170" s="157"/>
      <c r="BB170" s="157"/>
      <c r="BC170" s="157"/>
      <c r="BD170" s="157"/>
      <c r="BE170" s="157"/>
      <c r="BF170" s="157"/>
      <c r="BG170" s="157"/>
      <c r="BH170" s="157"/>
      <c r="BI170" s="157"/>
      <c r="BJ170" s="157"/>
      <c r="BK170" s="157"/>
      <c r="BL170" s="157"/>
      <c r="BM170" s="157"/>
      <c r="BN170" s="157"/>
      <c r="BO170" s="157"/>
      <c r="BP170" s="157"/>
      <c r="BQ170" s="157"/>
      <c r="BR170" s="157"/>
      <c r="BS170" s="157"/>
      <c r="BT170" s="157"/>
      <c r="BU170" s="157"/>
      <c r="BV170" s="157"/>
      <c r="BW170" s="157"/>
      <c r="BX170" s="157"/>
      <c r="BY170" s="157"/>
      <c r="BZ170" s="157"/>
      <c r="CA170" s="157"/>
      <c r="CB170" s="157"/>
      <c r="CC170" s="157"/>
      <c r="CD170" s="157"/>
      <c r="CE170" s="157"/>
      <c r="CF170" s="157"/>
      <c r="CG170" s="157"/>
      <c r="CH170" s="157"/>
      <c r="CI170" s="157"/>
      <c r="CJ170" s="157"/>
      <c r="CK170" s="157"/>
      <c r="CL170" s="157"/>
    </row>
    <row r="171" spans="1:90" s="13" customFormat="1" ht="11.1" customHeight="1" x14ac:dyDescent="0.2">
      <c r="A171" s="95" t="s">
        <v>2362</v>
      </c>
      <c r="B171" s="107"/>
      <c r="C171" t="s">
        <v>5620</v>
      </c>
      <c r="D171" s="46" t="s">
        <v>89</v>
      </c>
      <c r="E171" s="47"/>
      <c r="F171" s="34"/>
      <c r="G171" s="34"/>
      <c r="H171" s="34" t="str">
        <f>IF(LEFT($J$1,1)="1",VLOOKUP($A171,PPI_IPI_PGA_PGAI!$A:$I,2,FALSE),IF(LEFT($J$1,1)="2",VLOOKUP($A171,PPI_IPI_PGA_PGAI!$A:$I,3,FALSE),IF(LEFT($J$1,1)="3",VLOOKUP($A171,PPI_IPI_PGA_PGAI!$A:$I,4,FALSE),VLOOKUP($A171,PPI_IPI_PGA_PGAI!$A:$I,5,FALSE))))</f>
        <v>Stahlrohre, Rohrform-, Rohrverschluss-, Rohrverbindungsstücke</v>
      </c>
      <c r="I171" s="34"/>
      <c r="J171" s="34"/>
      <c r="K171" s="34"/>
      <c r="L171" s="34"/>
      <c r="M171" s="34"/>
      <c r="N171" s="34"/>
      <c r="O171" s="130">
        <v>0.21709999999999999</v>
      </c>
      <c r="P171" s="154">
        <v>102.545</v>
      </c>
      <c r="Q171" s="22">
        <v>112.87269999999999</v>
      </c>
      <c r="R171" s="22">
        <v>115.21980000000001</v>
      </c>
      <c r="S171" s="22">
        <v>126.1758</v>
      </c>
      <c r="T171" s="22">
        <v>136.3065</v>
      </c>
      <c r="U171" s="22">
        <v>119.414</v>
      </c>
      <c r="V171" s="22">
        <v>112.89579999999999</v>
      </c>
      <c r="W171" s="22">
        <v>112.2876</v>
      </c>
      <c r="X171" s="22">
        <v>105.3584</v>
      </c>
      <c r="Y171" s="22">
        <v>104.54940000000001</v>
      </c>
      <c r="Z171" s="22">
        <v>104.0279</v>
      </c>
      <c r="AA171" s="22">
        <v>95.382999999999996</v>
      </c>
      <c r="AB171" s="22">
        <v>96.103800000000007</v>
      </c>
      <c r="AC171" s="22">
        <v>100.7734</v>
      </c>
      <c r="AD171" s="22">
        <v>106.47539999999999</v>
      </c>
      <c r="AE171" s="22">
        <v>104.1472</v>
      </c>
      <c r="AF171" s="22">
        <v>99.774699999999996</v>
      </c>
      <c r="AG171" s="150">
        <v>110.6421</v>
      </c>
      <c r="AH171" s="157"/>
      <c r="AI171" s="198"/>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57"/>
      <c r="BO171" s="157"/>
      <c r="BP171" s="157"/>
      <c r="BQ171" s="157"/>
      <c r="BR171" s="157"/>
      <c r="BS171" s="157"/>
      <c r="BT171" s="157"/>
      <c r="BU171" s="157"/>
      <c r="BV171" s="157"/>
      <c r="BW171" s="157"/>
      <c r="BX171" s="157"/>
      <c r="BY171" s="157"/>
      <c r="BZ171" s="157"/>
      <c r="CA171" s="157"/>
      <c r="CB171" s="157"/>
      <c r="CC171" s="157"/>
      <c r="CD171" s="157"/>
      <c r="CE171" s="157"/>
      <c r="CF171" s="157"/>
      <c r="CG171" s="157"/>
      <c r="CH171" s="157"/>
      <c r="CI171" s="157"/>
      <c r="CJ171" s="157"/>
      <c r="CK171" s="157"/>
      <c r="CL171" s="157"/>
    </row>
    <row r="172" spans="1:90" s="13" customFormat="1" ht="11.1" customHeight="1" x14ac:dyDescent="0.2">
      <c r="A172" s="95" t="s">
        <v>3907</v>
      </c>
      <c r="B172" s="107"/>
      <c r="C172" t="s">
        <v>5621</v>
      </c>
      <c r="D172" s="46" t="s">
        <v>5362</v>
      </c>
      <c r="E172" s="47"/>
      <c r="F172" s="34"/>
      <c r="G172" s="34"/>
      <c r="H172" s="34" t="str">
        <f>IF(LEFT($J$1,1)="1",VLOOKUP($A172,PPI_IPI_PGA_PGAI!$A:$I,2,FALSE),IF(LEFT($J$1,1)="2",VLOOKUP($A172,PPI_IPI_PGA_PGAI!$A:$I,3,FALSE),IF(LEFT($J$1,1)="3",VLOOKUP($A172,PPI_IPI_PGA_PGAI!$A:$I,4,FALSE),VLOOKUP($A172,PPI_IPI_PGA_PGAI!$A:$I,5,FALSE))))</f>
        <v>Sonstige Produkte aus Eisen und Stahl</v>
      </c>
      <c r="I172" s="34"/>
      <c r="J172" s="34"/>
      <c r="K172" s="34"/>
      <c r="L172" s="34"/>
      <c r="M172" s="34"/>
      <c r="N172" s="34"/>
      <c r="O172" s="130">
        <v>0.27279999999999999</v>
      </c>
      <c r="P172" s="153" t="s">
        <v>5719</v>
      </c>
      <c r="Q172" s="153" t="s">
        <v>5719</v>
      </c>
      <c r="R172" s="153" t="s">
        <v>5719</v>
      </c>
      <c r="S172" s="153" t="s">
        <v>5719</v>
      </c>
      <c r="T172" s="153" t="s">
        <v>5719</v>
      </c>
      <c r="U172" s="153" t="s">
        <v>5719</v>
      </c>
      <c r="V172" s="153" t="s">
        <v>5719</v>
      </c>
      <c r="W172" s="153" t="s">
        <v>5719</v>
      </c>
      <c r="X172" s="153" t="s">
        <v>5719</v>
      </c>
      <c r="Y172" s="153" t="s">
        <v>5719</v>
      </c>
      <c r="Z172" s="153" t="s">
        <v>5719</v>
      </c>
      <c r="AA172" s="153" t="s">
        <v>5719</v>
      </c>
      <c r="AB172" s="153" t="s">
        <v>5719</v>
      </c>
      <c r="AC172" s="153" t="s">
        <v>5719</v>
      </c>
      <c r="AD172" s="153" t="s">
        <v>5719</v>
      </c>
      <c r="AE172" s="153" t="s">
        <v>5719</v>
      </c>
      <c r="AF172" s="153" t="s">
        <v>5719</v>
      </c>
      <c r="AG172" s="210">
        <v>103.8802</v>
      </c>
      <c r="AH172" s="157"/>
      <c r="AI172" s="198"/>
      <c r="AJ172" s="157"/>
      <c r="AK172" s="157"/>
      <c r="AL172" s="157"/>
      <c r="AM172" s="157"/>
      <c r="AN172" s="157"/>
      <c r="AO172" s="157"/>
      <c r="AP172" s="157"/>
      <c r="AQ172" s="157"/>
      <c r="AR172" s="157"/>
      <c r="AS172" s="157"/>
      <c r="AT172" s="157"/>
      <c r="AU172" s="157"/>
      <c r="AV172" s="157"/>
      <c r="AW172" s="157"/>
      <c r="AX172" s="157"/>
      <c r="AY172" s="157"/>
      <c r="AZ172" s="157"/>
      <c r="BA172" s="157"/>
      <c r="BB172" s="157"/>
      <c r="BC172" s="157"/>
      <c r="BD172" s="157"/>
      <c r="BE172" s="157"/>
      <c r="BF172" s="157"/>
      <c r="BG172" s="157"/>
      <c r="BH172" s="157"/>
      <c r="BI172" s="157"/>
      <c r="BJ172" s="157"/>
      <c r="BK172" s="157"/>
      <c r="BL172" s="157"/>
      <c r="BM172" s="157"/>
      <c r="BN172" s="157"/>
      <c r="BO172" s="157"/>
      <c r="BP172" s="157"/>
      <c r="BQ172" s="157"/>
      <c r="BR172" s="157"/>
      <c r="BS172" s="157"/>
      <c r="BT172" s="157"/>
      <c r="BU172" s="157"/>
      <c r="BV172" s="157"/>
      <c r="BW172" s="157"/>
      <c r="BX172" s="157"/>
      <c r="BY172" s="157"/>
      <c r="BZ172" s="157"/>
      <c r="CA172" s="157"/>
      <c r="CB172" s="157"/>
      <c r="CC172" s="157"/>
      <c r="CD172" s="157"/>
      <c r="CE172" s="157"/>
      <c r="CF172" s="157"/>
      <c r="CG172" s="157"/>
      <c r="CH172" s="157"/>
      <c r="CI172" s="157"/>
      <c r="CJ172" s="157"/>
      <c r="CK172" s="157"/>
      <c r="CL172" s="157"/>
    </row>
    <row r="173" spans="1:90" s="13" customFormat="1" ht="11.1" customHeight="1" x14ac:dyDescent="0.2">
      <c r="A173" s="95" t="s">
        <v>2363</v>
      </c>
      <c r="B173" s="107"/>
      <c r="C173" t="s">
        <v>5622</v>
      </c>
      <c r="D173" s="46" t="s">
        <v>90</v>
      </c>
      <c r="E173" s="47"/>
      <c r="F173" s="34"/>
      <c r="G173" s="34"/>
      <c r="H173" s="34" t="str">
        <f>IF(LEFT($J$1,1)="1",VLOOKUP($A173,PPI_IPI_PGA_PGAI!$A:$I,2,FALSE),IF(LEFT($J$1,1)="2",VLOOKUP($A173,PPI_IPI_PGA_PGAI!$A:$I,3,FALSE),IF(LEFT($J$1,1)="3",VLOOKUP($A173,PPI_IPI_PGA_PGAI!$A:$I,4,FALSE),VLOOKUP($A173,PPI_IPI_PGA_PGAI!$A:$I,5,FALSE))))</f>
        <v>Nichteisen-Metalle</v>
      </c>
      <c r="I173" s="34"/>
      <c r="J173" s="34"/>
      <c r="K173" s="34"/>
      <c r="L173" s="34"/>
      <c r="M173" s="34"/>
      <c r="N173" s="34"/>
      <c r="O173" s="130">
        <v>0.56869999999999998</v>
      </c>
      <c r="P173" s="154">
        <v>96.278599999999997</v>
      </c>
      <c r="Q173" s="22">
        <v>102.0407</v>
      </c>
      <c r="R173" s="22">
        <v>129.74359999999999</v>
      </c>
      <c r="S173" s="22">
        <v>136.9367</v>
      </c>
      <c r="T173" s="22">
        <v>125.2381</v>
      </c>
      <c r="U173" s="22">
        <v>95.807000000000002</v>
      </c>
      <c r="V173" s="22">
        <v>109.1564</v>
      </c>
      <c r="W173" s="22">
        <v>113.45489999999999</v>
      </c>
      <c r="X173" s="22">
        <v>110.1861</v>
      </c>
      <c r="Y173" s="22">
        <v>109.444</v>
      </c>
      <c r="Z173" s="22">
        <v>107.8027</v>
      </c>
      <c r="AA173" s="22">
        <v>103.06310000000001</v>
      </c>
      <c r="AB173" s="22">
        <v>98.740499999999997</v>
      </c>
      <c r="AC173" s="22">
        <v>103.10509999999999</v>
      </c>
      <c r="AD173" s="22">
        <v>106.7039</v>
      </c>
      <c r="AE173" s="22">
        <v>101.4341</v>
      </c>
      <c r="AF173" s="22">
        <v>95.041200000000003</v>
      </c>
      <c r="AG173" s="150">
        <v>130.68629999999999</v>
      </c>
      <c r="AH173" s="157"/>
      <c r="AI173" s="198"/>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57"/>
      <c r="BO173" s="157"/>
      <c r="BP173" s="157"/>
      <c r="BQ173" s="157"/>
      <c r="BR173" s="157"/>
      <c r="BS173" s="157"/>
      <c r="BT173" s="157"/>
      <c r="BU173" s="157"/>
      <c r="BV173" s="157"/>
      <c r="BW173" s="157"/>
      <c r="BX173" s="157"/>
      <c r="BY173" s="157"/>
      <c r="BZ173" s="157"/>
      <c r="CA173" s="157"/>
      <c r="CB173" s="157"/>
      <c r="CC173" s="157"/>
      <c r="CD173" s="157"/>
      <c r="CE173" s="157"/>
      <c r="CF173" s="157"/>
      <c r="CG173" s="157"/>
      <c r="CH173" s="157"/>
      <c r="CI173" s="157"/>
      <c r="CJ173" s="157"/>
      <c r="CK173" s="157"/>
      <c r="CL173" s="157"/>
    </row>
    <row r="174" spans="1:90" s="13" customFormat="1" ht="11.1" customHeight="1" x14ac:dyDescent="0.2">
      <c r="A174" s="95" t="s">
        <v>2364</v>
      </c>
      <c r="B174" s="107"/>
      <c r="C174" t="s">
        <v>5623</v>
      </c>
      <c r="D174" s="46" t="s">
        <v>91</v>
      </c>
      <c r="E174" s="47"/>
      <c r="F174" s="34"/>
      <c r="G174" s="34"/>
      <c r="H174" s="34"/>
      <c r="I174" s="34" t="str">
        <f>IF(LEFT($J$1,1)="1",VLOOKUP($A174,PPI_IPI_PGA_PGAI!$A:$I,2,FALSE),IF(LEFT($J$1,1)="2",VLOOKUP($A174,PPI_IPI_PGA_PGAI!$A:$I,3,FALSE),IF(LEFT($J$1,1)="3",VLOOKUP($A174,PPI_IPI_PGA_PGAI!$A:$I,4,FALSE),VLOOKUP($A174,PPI_IPI_PGA_PGAI!$A:$I,5,FALSE))))</f>
        <v>Produkte aus Aluminium</v>
      </c>
      <c r="J174" s="34"/>
      <c r="K174" s="34"/>
      <c r="L174" s="34"/>
      <c r="M174" s="34"/>
      <c r="N174" s="34"/>
      <c r="O174" s="130">
        <v>0.55110000000000003</v>
      </c>
      <c r="P174" s="154">
        <v>112.9786</v>
      </c>
      <c r="Q174" s="22">
        <v>116.2453</v>
      </c>
      <c r="R174" s="22">
        <v>133.9554</v>
      </c>
      <c r="S174" s="22">
        <v>142.0574</v>
      </c>
      <c r="T174" s="22">
        <v>131.37809999999999</v>
      </c>
      <c r="U174" s="22">
        <v>99.626000000000005</v>
      </c>
      <c r="V174" s="22">
        <v>108.2457</v>
      </c>
      <c r="W174" s="22">
        <v>112.40479999999999</v>
      </c>
      <c r="X174" s="22">
        <v>109.72539999999999</v>
      </c>
      <c r="Y174" s="22">
        <v>110.1978</v>
      </c>
      <c r="Z174" s="22">
        <v>109.67019999999999</v>
      </c>
      <c r="AA174" s="22">
        <v>106.04649999999999</v>
      </c>
      <c r="AB174" s="22">
        <v>102.3493</v>
      </c>
      <c r="AC174" s="22">
        <v>105.5138</v>
      </c>
      <c r="AD174" s="22">
        <v>108.71250000000001</v>
      </c>
      <c r="AE174" s="22">
        <v>103.20050000000001</v>
      </c>
      <c r="AF174" s="22">
        <v>95.972300000000004</v>
      </c>
      <c r="AG174" s="150">
        <v>131.13640000000001</v>
      </c>
      <c r="AH174" s="157"/>
      <c r="AI174" s="198"/>
      <c r="AJ174" s="157"/>
      <c r="AK174" s="157"/>
      <c r="AL174" s="157"/>
      <c r="AM174" s="157"/>
      <c r="AN174" s="157"/>
      <c r="AO174" s="157"/>
      <c r="AP174" s="157"/>
      <c r="AQ174" s="157"/>
      <c r="AR174" s="157"/>
      <c r="AS174" s="157"/>
      <c r="AT174" s="157"/>
      <c r="AU174" s="157"/>
      <c r="AV174" s="157"/>
      <c r="AW174" s="157"/>
      <c r="AX174" s="157"/>
      <c r="AY174" s="157"/>
      <c r="AZ174" s="157"/>
      <c r="BA174" s="157"/>
      <c r="BB174" s="157"/>
      <c r="BC174" s="157"/>
      <c r="BD174" s="157"/>
      <c r="BE174" s="157"/>
      <c r="BF174" s="157"/>
      <c r="BG174" s="157"/>
      <c r="BH174" s="157"/>
      <c r="BI174" s="157"/>
      <c r="BJ174" s="157"/>
      <c r="BK174" s="157"/>
      <c r="BL174" s="157"/>
      <c r="BM174" s="157"/>
      <c r="BN174" s="157"/>
      <c r="BO174" s="157"/>
      <c r="BP174" s="157"/>
      <c r="BQ174" s="157"/>
      <c r="BR174" s="157"/>
      <c r="BS174" s="157"/>
      <c r="BT174" s="157"/>
      <c r="BU174" s="157"/>
      <c r="BV174" s="157"/>
      <c r="BW174" s="157"/>
      <c r="BX174" s="157"/>
      <c r="BY174" s="157"/>
      <c r="BZ174" s="157"/>
      <c r="CA174" s="157"/>
      <c r="CB174" s="157"/>
      <c r="CC174" s="157"/>
      <c r="CD174" s="157"/>
      <c r="CE174" s="157"/>
      <c r="CF174" s="157"/>
      <c r="CG174" s="157"/>
      <c r="CH174" s="157"/>
      <c r="CI174" s="157"/>
      <c r="CJ174" s="157"/>
      <c r="CK174" s="157"/>
      <c r="CL174" s="157"/>
    </row>
    <row r="175" spans="1:90" s="13" customFormat="1" ht="11.1" customHeight="1" x14ac:dyDescent="0.2">
      <c r="A175" s="95" t="s">
        <v>2365</v>
      </c>
      <c r="B175" s="107"/>
      <c r="C175" t="s">
        <v>5624</v>
      </c>
      <c r="D175" s="46" t="s">
        <v>92</v>
      </c>
      <c r="E175" s="47"/>
      <c r="F175" s="34"/>
      <c r="G175" s="34"/>
      <c r="H175" s="34"/>
      <c r="I175" s="34"/>
      <c r="J175" s="34" t="str">
        <f>IF(LEFT($J$1,1)="1",VLOOKUP($A175,PPI_IPI_PGA_PGAI!$A:$I,2,FALSE),IF(LEFT($J$1,1)="2",VLOOKUP($A175,PPI_IPI_PGA_PGAI!$A:$I,3,FALSE),IF(LEFT($J$1,1)="3",VLOOKUP($A175,PPI_IPI_PGA_PGAI!$A:$I,4,FALSE),VLOOKUP($A175,PPI_IPI_PGA_PGAI!$A:$I,5,FALSE))))</f>
        <v>Aluminiumhalbzeug</v>
      </c>
      <c r="K175" s="34"/>
      <c r="L175" s="34"/>
      <c r="M175" s="34"/>
      <c r="N175" s="34"/>
      <c r="O175" s="130">
        <v>0.47520000000000001</v>
      </c>
      <c r="P175" s="154">
        <v>115.54</v>
      </c>
      <c r="Q175" s="22">
        <v>119.3883</v>
      </c>
      <c r="R175" s="22">
        <v>140.2278</v>
      </c>
      <c r="S175" s="22">
        <v>148.90960000000001</v>
      </c>
      <c r="T175" s="22">
        <v>136.08320000000001</v>
      </c>
      <c r="U175" s="22">
        <v>99.688999999999993</v>
      </c>
      <c r="V175" s="22">
        <v>110.3661</v>
      </c>
      <c r="W175" s="22">
        <v>115.6516</v>
      </c>
      <c r="X175" s="22">
        <v>112.4927</v>
      </c>
      <c r="Y175" s="22">
        <v>111.6283</v>
      </c>
      <c r="Z175" s="22">
        <v>111.4885</v>
      </c>
      <c r="AA175" s="22">
        <v>109.8592</v>
      </c>
      <c r="AB175" s="22">
        <v>105.9603</v>
      </c>
      <c r="AC175" s="22">
        <v>109.1221</v>
      </c>
      <c r="AD175" s="22">
        <v>111.7687</v>
      </c>
      <c r="AE175" s="22">
        <v>104.0183</v>
      </c>
      <c r="AF175" s="22">
        <v>94.999499999999998</v>
      </c>
      <c r="AG175" s="150">
        <v>134.91120000000001</v>
      </c>
      <c r="AH175" s="157"/>
      <c r="AI175" s="198"/>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57"/>
      <c r="BO175" s="157"/>
      <c r="BP175" s="157"/>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row>
    <row r="176" spans="1:90" s="13" customFormat="1" ht="11.1" customHeight="1" x14ac:dyDescent="0.2">
      <c r="A176" s="95" t="s">
        <v>2368</v>
      </c>
      <c r="B176" s="107"/>
      <c r="C176" t="s">
        <v>5625</v>
      </c>
      <c r="D176" s="46" t="s">
        <v>93</v>
      </c>
      <c r="E176" s="47"/>
      <c r="F176" s="34"/>
      <c r="G176" s="34"/>
      <c r="H176" s="34"/>
      <c r="I176" s="34"/>
      <c r="J176" s="34" t="str">
        <f>IF(LEFT($J$1,1)="1",VLOOKUP($A176,PPI_IPI_PGA_PGAI!$A:$I,2,FALSE),IF(LEFT($J$1,1)="2",VLOOKUP($A176,PPI_IPI_PGA_PGAI!$A:$I,3,FALSE),IF(LEFT($J$1,1)="3",VLOOKUP($A176,PPI_IPI_PGA_PGAI!$A:$I,4,FALSE),VLOOKUP($A176,PPI_IPI_PGA_PGAI!$A:$I,5,FALSE))))</f>
        <v>Aluminiumfolien</v>
      </c>
      <c r="K176" s="34"/>
      <c r="L176" s="34"/>
      <c r="M176" s="34"/>
      <c r="N176" s="34"/>
      <c r="O176" s="130">
        <v>7.5899999999999995E-2</v>
      </c>
      <c r="P176" s="154">
        <v>103.01390000000001</v>
      </c>
      <c r="Q176" s="22">
        <v>103.91079999999999</v>
      </c>
      <c r="R176" s="22">
        <v>108.87050000000001</v>
      </c>
      <c r="S176" s="22">
        <v>114.63339999999999</v>
      </c>
      <c r="T176" s="22">
        <v>112.70910000000001</v>
      </c>
      <c r="U176" s="22">
        <v>99.843999999999994</v>
      </c>
      <c r="V176" s="22">
        <v>100.0667</v>
      </c>
      <c r="W176" s="22">
        <v>100.0491</v>
      </c>
      <c r="X176" s="22">
        <v>98.8553</v>
      </c>
      <c r="Y176" s="22">
        <v>103.27670000000001</v>
      </c>
      <c r="Z176" s="22">
        <v>101.6129</v>
      </c>
      <c r="AA176" s="22">
        <v>92.168999999999997</v>
      </c>
      <c r="AB176" s="22">
        <v>89.225099999999998</v>
      </c>
      <c r="AC176" s="22">
        <v>92.399699999999996</v>
      </c>
      <c r="AD176" s="22">
        <v>97.604500000000002</v>
      </c>
      <c r="AE176" s="22">
        <v>100.2283</v>
      </c>
      <c r="AF176" s="22">
        <v>99.5077</v>
      </c>
      <c r="AG176" s="150">
        <v>107.5026</v>
      </c>
      <c r="AH176" s="157"/>
      <c r="AI176" s="198"/>
      <c r="AJ176" s="157"/>
      <c r="AK176" s="157"/>
      <c r="AL176" s="157"/>
      <c r="AM176" s="157"/>
      <c r="AN176" s="157"/>
      <c r="AO176" s="157"/>
      <c r="AP176" s="157"/>
      <c r="AQ176" s="157"/>
      <c r="AR176" s="157"/>
      <c r="AS176" s="157"/>
      <c r="AT176" s="157"/>
      <c r="AU176" s="157"/>
      <c r="AV176" s="157"/>
      <c r="AW176" s="157"/>
      <c r="AX176" s="157"/>
      <c r="AY176" s="157"/>
      <c r="AZ176" s="157"/>
      <c r="BA176" s="157"/>
      <c r="BB176" s="157"/>
      <c r="BC176" s="157"/>
      <c r="BD176" s="157"/>
      <c r="BE176" s="157"/>
      <c r="BF176" s="157"/>
      <c r="BG176" s="157"/>
      <c r="BH176" s="157"/>
      <c r="BI176" s="157"/>
      <c r="BJ176" s="157"/>
      <c r="BK176" s="157"/>
      <c r="BL176" s="157"/>
      <c r="BM176" s="157"/>
      <c r="BN176" s="157"/>
      <c r="BO176" s="157"/>
      <c r="BP176" s="157"/>
      <c r="BQ176" s="157"/>
      <c r="BR176" s="157"/>
      <c r="BS176" s="157"/>
      <c r="BT176" s="157"/>
      <c r="BU176" s="157"/>
      <c r="BV176" s="157"/>
      <c r="BW176" s="157"/>
      <c r="BX176" s="157"/>
      <c r="BY176" s="157"/>
      <c r="BZ176" s="157"/>
      <c r="CA176" s="157"/>
      <c r="CB176" s="157"/>
      <c r="CC176" s="157"/>
      <c r="CD176" s="157"/>
      <c r="CE176" s="157"/>
      <c r="CF176" s="157"/>
      <c r="CG176" s="157"/>
      <c r="CH176" s="157"/>
      <c r="CI176" s="157"/>
      <c r="CJ176" s="157"/>
      <c r="CK176" s="157"/>
      <c r="CL176" s="157"/>
    </row>
    <row r="177" spans="1:90" s="13" customFormat="1" ht="11.1" customHeight="1" x14ac:dyDescent="0.2">
      <c r="A177" s="95" t="s">
        <v>2371</v>
      </c>
      <c r="B177" s="107"/>
      <c r="C177" t="s">
        <v>5626</v>
      </c>
      <c r="D177" s="46" t="s">
        <v>94</v>
      </c>
      <c r="E177" s="47"/>
      <c r="F177" s="34"/>
      <c r="G177" s="34"/>
      <c r="H177" s="34" t="str">
        <f>IF(LEFT($J$1,1)="1",VLOOKUP($A177,PPI_IPI_PGA_PGAI!$A:$I,2,FALSE),IF(LEFT($J$1,1)="2",VLOOKUP($A177,PPI_IPI_PGA_PGAI!$A:$I,3,FALSE),IF(LEFT($J$1,1)="3",VLOOKUP($A177,PPI_IPI_PGA_PGAI!$A:$I,4,FALSE),VLOOKUP($A177,PPI_IPI_PGA_PGAI!$A:$I,5,FALSE))))</f>
        <v>Giessereien</v>
      </c>
      <c r="I177" s="34"/>
      <c r="J177" s="34"/>
      <c r="K177" s="34"/>
      <c r="L177" s="34"/>
      <c r="M177" s="34"/>
      <c r="N177" s="34"/>
      <c r="O177" s="130">
        <v>0.25729999999999997</v>
      </c>
      <c r="P177" s="154">
        <v>92.857100000000003</v>
      </c>
      <c r="Q177" s="22">
        <v>93.428700000000006</v>
      </c>
      <c r="R177" s="22">
        <v>94.605500000000006</v>
      </c>
      <c r="S177" s="22">
        <v>100.49209999999999</v>
      </c>
      <c r="T177" s="22">
        <v>103.52370000000001</v>
      </c>
      <c r="U177" s="22">
        <v>102.1892</v>
      </c>
      <c r="V177" s="22">
        <v>101.2728</v>
      </c>
      <c r="W177" s="22">
        <v>102.64870000000001</v>
      </c>
      <c r="X177" s="22">
        <v>103.25409999999999</v>
      </c>
      <c r="Y177" s="22">
        <v>104.7748</v>
      </c>
      <c r="Z177" s="22">
        <v>104.9225</v>
      </c>
      <c r="AA177" s="22">
        <v>102.4186</v>
      </c>
      <c r="AB177" s="22">
        <v>101.2788</v>
      </c>
      <c r="AC177" s="22">
        <v>100.0411</v>
      </c>
      <c r="AD177" s="22">
        <v>99.269599999999997</v>
      </c>
      <c r="AE177" s="22">
        <v>98.551699999999997</v>
      </c>
      <c r="AF177" s="22">
        <v>99.316900000000004</v>
      </c>
      <c r="AG177" s="150">
        <v>106.0013</v>
      </c>
      <c r="AH177" s="157"/>
      <c r="AI177" s="198"/>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57"/>
      <c r="BO177" s="157"/>
      <c r="BP177" s="157"/>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row>
    <row r="178" spans="1:90" s="13" customFormat="1" ht="11.1" customHeight="1" x14ac:dyDescent="0.2">
      <c r="A178" s="95" t="s">
        <v>2374</v>
      </c>
      <c r="B178" s="107"/>
      <c r="C178" t="s">
        <v>5627</v>
      </c>
      <c r="D178" s="46" t="s">
        <v>95</v>
      </c>
      <c r="E178" s="47"/>
      <c r="F178" s="34"/>
      <c r="G178" s="34" t="str">
        <f>IF(LEFT($J$1,1)="1",VLOOKUP($A178,PPI_IPI_PGA_PGAI!$A:$I,2,FALSE),IF(LEFT($J$1,1)="2",VLOOKUP($A178,PPI_IPI_PGA_PGAI!$A:$I,3,FALSE),IF(LEFT($J$1,1)="3",VLOOKUP($A178,PPI_IPI_PGA_PGAI!$A:$I,4,FALSE),VLOOKUP($A178,PPI_IPI_PGA_PGAI!$A:$I,5,FALSE))))</f>
        <v>Metallprodukte</v>
      </c>
      <c r="H178" s="34"/>
      <c r="I178" s="34"/>
      <c r="J178" s="34"/>
      <c r="K178" s="34"/>
      <c r="L178" s="34"/>
      <c r="M178" s="34"/>
      <c r="N178" s="34"/>
      <c r="O178" s="130">
        <v>5.69</v>
      </c>
      <c r="P178" s="154">
        <v>92.525099999999995</v>
      </c>
      <c r="Q178" s="22">
        <v>94.132599999999996</v>
      </c>
      <c r="R178" s="22">
        <v>96.600499999999997</v>
      </c>
      <c r="S178" s="22">
        <v>102.1186</v>
      </c>
      <c r="T178" s="22">
        <v>106.48099999999999</v>
      </c>
      <c r="U178" s="22">
        <v>104.1579</v>
      </c>
      <c r="V178" s="22">
        <v>104.17310000000001</v>
      </c>
      <c r="W178" s="22">
        <v>105.08669999999999</v>
      </c>
      <c r="X178" s="22">
        <v>104.6952</v>
      </c>
      <c r="Y178" s="22">
        <v>104.85299999999999</v>
      </c>
      <c r="Z178" s="22">
        <v>104.3233</v>
      </c>
      <c r="AA178" s="22">
        <v>100.4828</v>
      </c>
      <c r="AB178" s="22">
        <v>98.9285</v>
      </c>
      <c r="AC178" s="22">
        <v>98.609700000000004</v>
      </c>
      <c r="AD178" s="22">
        <v>100.61069999999999</v>
      </c>
      <c r="AE178" s="22">
        <v>100.7346</v>
      </c>
      <c r="AF178" s="22">
        <v>99.953500000000005</v>
      </c>
      <c r="AG178" s="150">
        <v>104.0209</v>
      </c>
      <c r="AH178" s="157"/>
      <c r="AI178" s="198"/>
      <c r="AJ178" s="157"/>
      <c r="AK178" s="157"/>
      <c r="AL178" s="157"/>
      <c r="AM178" s="157"/>
      <c r="AN178" s="157"/>
      <c r="AO178" s="157"/>
      <c r="AP178" s="157"/>
      <c r="AQ178" s="157"/>
      <c r="AR178" s="157"/>
      <c r="AS178" s="157"/>
      <c r="AT178" s="157"/>
      <c r="AU178" s="157"/>
      <c r="AV178" s="157"/>
      <c r="AW178" s="157"/>
      <c r="AX178" s="157"/>
      <c r="AY178" s="157"/>
      <c r="AZ178" s="157"/>
      <c r="BA178" s="157"/>
      <c r="BB178" s="157"/>
      <c r="BC178" s="157"/>
      <c r="BD178" s="157"/>
      <c r="BE178" s="157"/>
      <c r="BF178" s="157"/>
      <c r="BG178" s="157"/>
      <c r="BH178" s="157"/>
      <c r="BI178" s="157"/>
      <c r="BJ178" s="157"/>
      <c r="BK178" s="157"/>
      <c r="BL178" s="157"/>
      <c r="BM178" s="157"/>
      <c r="BN178" s="157"/>
      <c r="BO178" s="157"/>
      <c r="BP178" s="157"/>
      <c r="BQ178" s="157"/>
      <c r="BR178" s="157"/>
      <c r="BS178" s="157"/>
      <c r="BT178" s="157"/>
      <c r="BU178" s="157"/>
      <c r="BV178" s="157"/>
      <c r="BW178" s="157"/>
      <c r="BX178" s="157"/>
      <c r="BY178" s="157"/>
      <c r="BZ178" s="157"/>
      <c r="CA178" s="157"/>
      <c r="CB178" s="157"/>
      <c r="CC178" s="157"/>
      <c r="CD178" s="157"/>
      <c r="CE178" s="157"/>
      <c r="CF178" s="157"/>
      <c r="CG178" s="157"/>
      <c r="CH178" s="157"/>
      <c r="CI178" s="157"/>
      <c r="CJ178" s="157"/>
      <c r="CK178" s="157"/>
      <c r="CL178" s="157"/>
    </row>
    <row r="179" spans="1:90" s="13" customFormat="1" ht="11.1" customHeight="1" x14ac:dyDescent="0.2">
      <c r="A179" s="95" t="s">
        <v>2375</v>
      </c>
      <c r="B179" s="107"/>
      <c r="C179" t="s">
        <v>5628</v>
      </c>
      <c r="D179" s="46" t="s">
        <v>96</v>
      </c>
      <c r="E179" s="47"/>
      <c r="F179" s="34"/>
      <c r="G179" s="34"/>
      <c r="H179" s="34" t="str">
        <f>IF(LEFT($J$1,1)="1",VLOOKUP($A179,PPI_IPI_PGA_PGAI!$A:$I,2,FALSE),IF(LEFT($J$1,1)="2",VLOOKUP($A179,PPI_IPI_PGA_PGAI!$A:$I,3,FALSE),IF(LEFT($J$1,1)="3",VLOOKUP($A179,PPI_IPI_PGA_PGAI!$A:$I,4,FALSE),VLOOKUP($A179,PPI_IPI_PGA_PGAI!$A:$I,5,FALSE))))</f>
        <v>Stahl- und Leichtmetallbau</v>
      </c>
      <c r="I179" s="34"/>
      <c r="J179" s="34"/>
      <c r="K179" s="34"/>
      <c r="L179" s="34"/>
      <c r="M179" s="34"/>
      <c r="N179" s="34"/>
      <c r="O179" s="130">
        <v>1.2899</v>
      </c>
      <c r="P179" s="154">
        <v>87.090100000000007</v>
      </c>
      <c r="Q179" s="22">
        <v>91.612099999999998</v>
      </c>
      <c r="R179" s="22">
        <v>93.530900000000003</v>
      </c>
      <c r="S179" s="22">
        <v>105.81100000000001</v>
      </c>
      <c r="T179" s="22">
        <v>111.387</v>
      </c>
      <c r="U179" s="22">
        <v>104.99290000000001</v>
      </c>
      <c r="V179" s="22">
        <v>105.1193</v>
      </c>
      <c r="W179" s="22">
        <v>107.1876</v>
      </c>
      <c r="X179" s="22">
        <v>106.9072</v>
      </c>
      <c r="Y179" s="22">
        <v>108.39870000000001</v>
      </c>
      <c r="Z179" s="22">
        <v>107.80719999999999</v>
      </c>
      <c r="AA179" s="22">
        <v>103.6677</v>
      </c>
      <c r="AB179" s="22">
        <v>99.807100000000005</v>
      </c>
      <c r="AC179" s="22">
        <v>99.165499999999994</v>
      </c>
      <c r="AD179" s="22">
        <v>100.7894</v>
      </c>
      <c r="AE179" s="22">
        <v>101.1708</v>
      </c>
      <c r="AF179" s="22">
        <v>100.3809</v>
      </c>
      <c r="AG179" s="150">
        <v>111.4913</v>
      </c>
      <c r="AH179" s="157"/>
      <c r="AI179" s="198"/>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57"/>
      <c r="BO179" s="157"/>
      <c r="BP179" s="157"/>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row>
    <row r="180" spans="1:90" s="13" customFormat="1" ht="11.1" customHeight="1" x14ac:dyDescent="0.2">
      <c r="A180" s="95" t="s">
        <v>2376</v>
      </c>
      <c r="B180" s="107"/>
      <c r="C180" t="s">
        <v>5629</v>
      </c>
      <c r="D180" s="46" t="s">
        <v>97</v>
      </c>
      <c r="E180" s="47"/>
      <c r="F180" s="34"/>
      <c r="G180" s="34"/>
      <c r="H180" s="34" t="str">
        <f>IF(LEFT($J$1,1)="1",VLOOKUP($A180,PPI_IPI_PGA_PGAI!$A:$I,2,FALSE),IF(LEFT($J$1,1)="2",VLOOKUP($A180,PPI_IPI_PGA_PGAI!$A:$I,3,FALSE),IF(LEFT($J$1,1)="3",VLOOKUP($A180,PPI_IPI_PGA_PGAI!$A:$I,4,FALSE),VLOOKUP($A180,PPI_IPI_PGA_PGAI!$A:$I,5,FALSE))))</f>
        <v>Metalltanks und -behälter, Heizkörper und -kessel</v>
      </c>
      <c r="I180" s="34"/>
      <c r="J180" s="34"/>
      <c r="K180" s="34"/>
      <c r="L180" s="34"/>
      <c r="M180" s="34"/>
      <c r="N180" s="34"/>
      <c r="O180" s="130">
        <v>0.122</v>
      </c>
      <c r="P180" s="154">
        <v>89.594899999999996</v>
      </c>
      <c r="Q180" s="22">
        <v>91.497200000000007</v>
      </c>
      <c r="R180" s="22">
        <v>94.641800000000003</v>
      </c>
      <c r="S180" s="22">
        <v>103.46080000000001</v>
      </c>
      <c r="T180" s="22">
        <v>105.6216</v>
      </c>
      <c r="U180" s="22">
        <v>107.0415</v>
      </c>
      <c r="V180" s="22">
        <v>107.74469999999999</v>
      </c>
      <c r="W180" s="22">
        <v>107.7069</v>
      </c>
      <c r="X180" s="22">
        <v>104.8706</v>
      </c>
      <c r="Y180" s="22">
        <v>104.2572</v>
      </c>
      <c r="Z180" s="22">
        <v>104.8449</v>
      </c>
      <c r="AA180" s="22">
        <v>99.885400000000004</v>
      </c>
      <c r="AB180" s="22">
        <v>98.308000000000007</v>
      </c>
      <c r="AC180" s="22">
        <v>99.423000000000002</v>
      </c>
      <c r="AD180" s="22">
        <v>103.4905</v>
      </c>
      <c r="AE180" s="22">
        <v>101.3134</v>
      </c>
      <c r="AF180" s="22">
        <v>100.1664</v>
      </c>
      <c r="AG180" s="150">
        <v>102.77079999999999</v>
      </c>
      <c r="AH180" s="157"/>
      <c r="AI180" s="198"/>
      <c r="AJ180" s="157"/>
      <c r="AK180" s="157"/>
      <c r="AL180" s="157"/>
      <c r="AM180" s="157"/>
      <c r="AN180" s="157"/>
      <c r="AO180" s="157"/>
      <c r="AP180" s="157"/>
      <c r="AQ180" s="157"/>
      <c r="AR180" s="157"/>
      <c r="AS180" s="157"/>
      <c r="AT180" s="157"/>
      <c r="AU180" s="157"/>
      <c r="AV180" s="157"/>
      <c r="AW180" s="157"/>
      <c r="AX180" s="157"/>
      <c r="AY180" s="157"/>
      <c r="AZ180" s="157"/>
      <c r="BA180" s="157"/>
      <c r="BB180" s="157"/>
      <c r="BC180" s="157"/>
      <c r="BD180" s="157"/>
      <c r="BE180" s="157"/>
      <c r="BF180" s="157"/>
      <c r="BG180" s="157"/>
      <c r="BH180" s="157"/>
      <c r="BI180" s="157"/>
      <c r="BJ180" s="157"/>
      <c r="BK180" s="157"/>
      <c r="BL180" s="157"/>
      <c r="BM180" s="157"/>
      <c r="BN180" s="157"/>
      <c r="BO180" s="157"/>
      <c r="BP180" s="157"/>
      <c r="BQ180" s="157"/>
      <c r="BR180" s="157"/>
      <c r="BS180" s="157"/>
      <c r="BT180" s="157"/>
      <c r="BU180" s="157"/>
      <c r="BV180" s="157"/>
      <c r="BW180" s="157"/>
      <c r="BX180" s="157"/>
      <c r="BY180" s="157"/>
      <c r="BZ180" s="157"/>
      <c r="CA180" s="157"/>
      <c r="CB180" s="157"/>
      <c r="CC180" s="157"/>
      <c r="CD180" s="157"/>
      <c r="CE180" s="157"/>
      <c r="CF180" s="157"/>
      <c r="CG180" s="157"/>
      <c r="CH180" s="157"/>
      <c r="CI180" s="157"/>
      <c r="CJ180" s="157"/>
      <c r="CK180" s="157"/>
      <c r="CL180" s="157"/>
    </row>
    <row r="181" spans="1:90" s="106" customFormat="1" ht="11.1" customHeight="1" x14ac:dyDescent="0.2">
      <c r="A181" s="95" t="s">
        <v>2379</v>
      </c>
      <c r="B181" s="105"/>
      <c r="C181" t="s">
        <v>5630</v>
      </c>
      <c r="D181" s="46" t="s">
        <v>98</v>
      </c>
      <c r="E181" s="47"/>
      <c r="F181" s="34"/>
      <c r="G181" s="34"/>
      <c r="H181" s="34" t="str">
        <f>IF(LEFT($J$1,1)="1",VLOOKUP($A181,PPI_IPI_PGA_PGAI!$A:$I,2,FALSE),IF(LEFT($J$1,1)="2",VLOOKUP($A181,PPI_IPI_PGA_PGAI!$A:$I,3,FALSE),IF(LEFT($J$1,1)="3",VLOOKUP($A181,PPI_IPI_PGA_PGAI!$A:$I,4,FALSE),VLOOKUP($A181,PPI_IPI_PGA_PGAI!$A:$I,5,FALSE))))</f>
        <v>Formschmiedestücke</v>
      </c>
      <c r="I181" s="34"/>
      <c r="J181" s="34"/>
      <c r="K181" s="34"/>
      <c r="L181" s="34"/>
      <c r="M181" s="34"/>
      <c r="N181" s="34"/>
      <c r="O181" s="130">
        <v>0.2258</v>
      </c>
      <c r="P181" s="154">
        <v>88.373000000000005</v>
      </c>
      <c r="Q181" s="22">
        <v>101.28019999999999</v>
      </c>
      <c r="R181" s="22">
        <v>104.28789999999999</v>
      </c>
      <c r="S181" s="22">
        <v>110.2928</v>
      </c>
      <c r="T181" s="22">
        <v>109.7684</v>
      </c>
      <c r="U181" s="22">
        <v>104.38420000000001</v>
      </c>
      <c r="V181" s="22">
        <v>104.05029999999999</v>
      </c>
      <c r="W181" s="22">
        <v>105.7351</v>
      </c>
      <c r="X181" s="22">
        <v>105.7405</v>
      </c>
      <c r="Y181" s="22">
        <v>102.8279</v>
      </c>
      <c r="Z181" s="22">
        <v>100.8471</v>
      </c>
      <c r="AA181" s="22">
        <v>98.161500000000004</v>
      </c>
      <c r="AB181" s="22">
        <v>96.492699999999999</v>
      </c>
      <c r="AC181" s="22">
        <v>97.923400000000001</v>
      </c>
      <c r="AD181" s="22">
        <v>99.907899999999998</v>
      </c>
      <c r="AE181" s="22">
        <v>101.93170000000001</v>
      </c>
      <c r="AF181" s="22">
        <v>100.5894</v>
      </c>
      <c r="AG181" s="150">
        <v>103.3826</v>
      </c>
      <c r="AH181" s="159"/>
      <c r="AI181" s="198"/>
      <c r="AJ181" s="159"/>
      <c r="AK181" s="159"/>
      <c r="AL181" s="159"/>
      <c r="AM181" s="159"/>
      <c r="AN181" s="159"/>
      <c r="AO181" s="159"/>
      <c r="AP181" s="159"/>
      <c r="AQ181" s="159"/>
      <c r="AR181" s="159"/>
      <c r="AS181" s="159"/>
      <c r="AT181" s="159"/>
      <c r="AU181" s="159"/>
      <c r="AV181" s="159"/>
      <c r="AW181" s="159"/>
      <c r="AX181" s="159"/>
      <c r="AY181" s="159"/>
      <c r="AZ181" s="159"/>
      <c r="BA181" s="159"/>
      <c r="BB181" s="159"/>
      <c r="BC181" s="159"/>
      <c r="BD181" s="159"/>
      <c r="BE181" s="159"/>
      <c r="BF181" s="159"/>
      <c r="BG181" s="159"/>
      <c r="BH181" s="159"/>
      <c r="BI181" s="159"/>
      <c r="BJ181" s="159"/>
      <c r="BK181" s="159"/>
      <c r="BL181" s="159"/>
      <c r="BM181" s="159"/>
      <c r="BN181" s="159"/>
      <c r="BO181" s="159"/>
      <c r="BP181" s="159"/>
      <c r="BQ181" s="159"/>
      <c r="BR181" s="159"/>
      <c r="BS181" s="159"/>
      <c r="BT181" s="159"/>
      <c r="BU181" s="159"/>
      <c r="BV181" s="159"/>
      <c r="BW181" s="159"/>
      <c r="BX181" s="159"/>
      <c r="BY181" s="159"/>
      <c r="BZ181" s="159"/>
      <c r="CA181" s="159"/>
      <c r="CB181" s="159"/>
      <c r="CC181" s="159"/>
      <c r="CD181" s="159"/>
      <c r="CE181" s="159"/>
      <c r="CF181" s="159"/>
      <c r="CG181" s="159"/>
      <c r="CH181" s="159"/>
      <c r="CI181" s="159"/>
      <c r="CJ181" s="159"/>
      <c r="CK181" s="159"/>
      <c r="CL181" s="159"/>
    </row>
    <row r="182" spans="1:90" s="13" customFormat="1" ht="11.1" customHeight="1" x14ac:dyDescent="0.2">
      <c r="A182" s="95" t="s">
        <v>2380</v>
      </c>
      <c r="B182" s="107"/>
      <c r="C182" t="s">
        <v>5631</v>
      </c>
      <c r="D182" s="46" t="s">
        <v>99</v>
      </c>
      <c r="E182" s="47"/>
      <c r="F182" s="34"/>
      <c r="G182" s="34"/>
      <c r="H182" s="34" t="str">
        <f>IF(LEFT($J$1,1)="1",VLOOKUP($A182,PPI_IPI_PGA_PGAI!$A:$I,2,FALSE),IF(LEFT($J$1,1)="2",VLOOKUP($A182,PPI_IPI_PGA_PGAI!$A:$I,3,FALSE),IF(LEFT($J$1,1)="3",VLOOKUP($A182,PPI_IPI_PGA_PGAI!$A:$I,4,FALSE),VLOOKUP($A182,PPI_IPI_PGA_PGAI!$A:$I,5,FALSE))))</f>
        <v>Oberflächenveredlung und Wärmebehandlung, Mechanik</v>
      </c>
      <c r="I182" s="34"/>
      <c r="J182" s="34"/>
      <c r="K182" s="34"/>
      <c r="L182" s="34"/>
      <c r="M182" s="34"/>
      <c r="N182" s="34"/>
      <c r="O182" s="130">
        <v>2.3414000000000001</v>
      </c>
      <c r="P182" s="154">
        <v>93.615799999999993</v>
      </c>
      <c r="Q182" s="22">
        <v>94.460499999999996</v>
      </c>
      <c r="R182" s="22">
        <v>97.093299999999999</v>
      </c>
      <c r="S182" s="22">
        <v>99.970500000000001</v>
      </c>
      <c r="T182" s="22">
        <v>103.0282</v>
      </c>
      <c r="U182" s="22">
        <v>104.2676</v>
      </c>
      <c r="V182" s="22">
        <v>102.8241</v>
      </c>
      <c r="W182" s="22">
        <v>103.4676</v>
      </c>
      <c r="X182" s="22">
        <v>103.9357</v>
      </c>
      <c r="Y182" s="22">
        <v>103.8475</v>
      </c>
      <c r="Z182" s="22">
        <v>103.3657</v>
      </c>
      <c r="AA182" s="22">
        <v>100.02079999999999</v>
      </c>
      <c r="AB182" s="22">
        <v>98.364000000000004</v>
      </c>
      <c r="AC182" s="22">
        <v>97.799499999999995</v>
      </c>
      <c r="AD182" s="22">
        <v>98.8018</v>
      </c>
      <c r="AE182" s="22">
        <v>99.691699999999997</v>
      </c>
      <c r="AF182" s="22">
        <v>99.755700000000004</v>
      </c>
      <c r="AG182" s="150">
        <v>102.14100000000001</v>
      </c>
      <c r="AH182" s="157"/>
      <c r="AI182" s="198"/>
      <c r="AJ182" s="157"/>
      <c r="AK182" s="157"/>
      <c r="AL182" s="157"/>
      <c r="AM182" s="157"/>
      <c r="AN182" s="157"/>
      <c r="AO182" s="157"/>
      <c r="AP182" s="157"/>
      <c r="AQ182" s="157"/>
      <c r="AR182" s="157"/>
      <c r="AS182" s="157"/>
      <c r="AT182" s="157"/>
      <c r="AU182" s="157"/>
      <c r="AV182" s="157"/>
      <c r="AW182" s="157"/>
      <c r="AX182" s="157"/>
      <c r="AY182" s="157"/>
      <c r="AZ182" s="157"/>
      <c r="BA182" s="157"/>
      <c r="BB182" s="157"/>
      <c r="BC182" s="157"/>
      <c r="BD182" s="157"/>
      <c r="BE182" s="157"/>
      <c r="BF182" s="157"/>
      <c r="BG182" s="157"/>
      <c r="BH182" s="157"/>
      <c r="BI182" s="157"/>
      <c r="BJ182" s="157"/>
      <c r="BK182" s="157"/>
      <c r="BL182" s="157"/>
      <c r="BM182" s="157"/>
      <c r="BN182" s="157"/>
      <c r="BO182" s="157"/>
      <c r="BP182" s="157"/>
      <c r="BQ182" s="157"/>
      <c r="BR182" s="157"/>
      <c r="BS182" s="157"/>
      <c r="BT182" s="157"/>
      <c r="BU182" s="157"/>
      <c r="BV182" s="157"/>
      <c r="BW182" s="157"/>
      <c r="BX182" s="157"/>
      <c r="BY182" s="157"/>
      <c r="BZ182" s="157"/>
      <c r="CA182" s="157"/>
      <c r="CB182" s="157"/>
      <c r="CC182" s="157"/>
      <c r="CD182" s="157"/>
      <c r="CE182" s="157"/>
      <c r="CF182" s="157"/>
      <c r="CG182" s="157"/>
      <c r="CH182" s="157"/>
      <c r="CI182" s="157"/>
      <c r="CJ182" s="157"/>
      <c r="CK182" s="157"/>
      <c r="CL182" s="157"/>
    </row>
    <row r="183" spans="1:90" s="13" customFormat="1" ht="11.1" customHeight="1" x14ac:dyDescent="0.2">
      <c r="A183" s="95" t="s">
        <v>2383</v>
      </c>
      <c r="B183" s="107"/>
      <c r="C183" t="s">
        <v>5632</v>
      </c>
      <c r="D183" s="46" t="s">
        <v>100</v>
      </c>
      <c r="E183" s="47"/>
      <c r="F183" s="34"/>
      <c r="G183" s="34"/>
      <c r="H183" s="34" t="str">
        <f>IF(LEFT($J$1,1)="1",VLOOKUP($A183,PPI_IPI_PGA_PGAI!$A:$I,2,FALSE),IF(LEFT($J$1,1)="2",VLOOKUP($A183,PPI_IPI_PGA_PGAI!$A:$I,3,FALSE),IF(LEFT($J$1,1)="3",VLOOKUP($A183,PPI_IPI_PGA_PGAI!$A:$I,4,FALSE),VLOOKUP($A183,PPI_IPI_PGA_PGAI!$A:$I,5,FALSE))))</f>
        <v>Schneidwaren, Werkzeuge, Schlösser usw.</v>
      </c>
      <c r="I183" s="34"/>
      <c r="J183" s="34"/>
      <c r="K183" s="34"/>
      <c r="L183" s="34"/>
      <c r="M183" s="34"/>
      <c r="N183" s="34"/>
      <c r="O183" s="130">
        <v>0.89829999999999999</v>
      </c>
      <c r="P183" s="154">
        <v>91.079700000000003</v>
      </c>
      <c r="Q183" s="22">
        <v>91.843800000000002</v>
      </c>
      <c r="R183" s="22">
        <v>93.7</v>
      </c>
      <c r="S183" s="22">
        <v>95.431899999999999</v>
      </c>
      <c r="T183" s="22">
        <v>98.331500000000005</v>
      </c>
      <c r="U183" s="22">
        <v>99.603300000000004</v>
      </c>
      <c r="V183" s="22">
        <v>99.531499999999994</v>
      </c>
      <c r="W183" s="22">
        <v>101.3415</v>
      </c>
      <c r="X183" s="22">
        <v>101.34529999999999</v>
      </c>
      <c r="Y183" s="22">
        <v>101.73309999999999</v>
      </c>
      <c r="Z183" s="22">
        <v>101.08629999999999</v>
      </c>
      <c r="AA183" s="22">
        <v>97.713099999999997</v>
      </c>
      <c r="AB183" s="22">
        <v>97.867099999999994</v>
      </c>
      <c r="AC183" s="22">
        <v>97.760999999999996</v>
      </c>
      <c r="AD183" s="22">
        <v>100.767</v>
      </c>
      <c r="AE183" s="22">
        <v>100.64919999999999</v>
      </c>
      <c r="AF183" s="22">
        <v>99.815399999999997</v>
      </c>
      <c r="AG183" s="150">
        <v>100.87820000000001</v>
      </c>
      <c r="AH183" s="157"/>
      <c r="AI183" s="198"/>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57"/>
      <c r="BO183" s="157"/>
      <c r="BP183" s="157"/>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row>
    <row r="184" spans="1:90" s="13" customFormat="1" ht="11.1" customHeight="1" x14ac:dyDescent="0.2">
      <c r="A184" s="95" t="s">
        <v>2384</v>
      </c>
      <c r="B184" s="107"/>
      <c r="C184" t="s">
        <v>5633</v>
      </c>
      <c r="D184" s="46" t="s">
        <v>101</v>
      </c>
      <c r="E184" s="47"/>
      <c r="F184" s="34"/>
      <c r="G184" s="34"/>
      <c r="H184" s="34"/>
      <c r="I184" s="34" t="str">
        <f>IF(LEFT($J$1,1)="1",VLOOKUP($A184,PPI_IPI_PGA_PGAI!$A:$I,2,FALSE),IF(LEFT($J$1,1)="2",VLOOKUP($A184,PPI_IPI_PGA_PGAI!$A:$I,3,FALSE),IF(LEFT($J$1,1)="3",VLOOKUP($A184,PPI_IPI_PGA_PGAI!$A:$I,4,FALSE),VLOOKUP($A184,PPI_IPI_PGA_PGAI!$A:$I,5,FALSE))))</f>
        <v>Schneidwaren</v>
      </c>
      <c r="J184" s="34"/>
      <c r="K184" s="34"/>
      <c r="L184" s="34"/>
      <c r="M184" s="34"/>
      <c r="N184" s="34"/>
      <c r="O184" s="130">
        <v>7.9899999999999999E-2</v>
      </c>
      <c r="P184" s="154">
        <v>82.810500000000005</v>
      </c>
      <c r="Q184" s="22">
        <v>82.810500000000005</v>
      </c>
      <c r="R184" s="22">
        <v>83.629099999999994</v>
      </c>
      <c r="S184" s="22">
        <v>84.379499999999993</v>
      </c>
      <c r="T184" s="22">
        <v>87.8489</v>
      </c>
      <c r="U184" s="22">
        <v>89.067099999999996</v>
      </c>
      <c r="V184" s="22">
        <v>89.216899999999995</v>
      </c>
      <c r="W184" s="22">
        <v>89.766199999999998</v>
      </c>
      <c r="X184" s="22">
        <v>94.295699999999997</v>
      </c>
      <c r="Y184" s="22">
        <v>94.353899999999996</v>
      </c>
      <c r="Z184" s="22">
        <v>94.331299999999999</v>
      </c>
      <c r="AA184" s="22">
        <v>96.242800000000003</v>
      </c>
      <c r="AB184" s="22">
        <v>96.354200000000006</v>
      </c>
      <c r="AC184" s="22">
        <v>97.574799999999996</v>
      </c>
      <c r="AD184" s="22">
        <v>98.086299999999994</v>
      </c>
      <c r="AE184" s="22">
        <v>98.097899999999996</v>
      </c>
      <c r="AF184" s="22">
        <v>99.611699999999999</v>
      </c>
      <c r="AG184" s="150">
        <v>100.0039</v>
      </c>
      <c r="AH184" s="157"/>
      <c r="AI184" s="198"/>
      <c r="AJ184" s="157"/>
      <c r="AK184" s="157"/>
      <c r="AL184" s="157"/>
      <c r="AM184" s="157"/>
      <c r="AN184" s="157"/>
      <c r="AO184" s="157"/>
      <c r="AP184" s="157"/>
      <c r="AQ184" s="157"/>
      <c r="AR184" s="157"/>
      <c r="AS184" s="157"/>
      <c r="AT184" s="157"/>
      <c r="AU184" s="157"/>
      <c r="AV184" s="157"/>
      <c r="AW184" s="157"/>
      <c r="AX184" s="157"/>
      <c r="AY184" s="157"/>
      <c r="AZ184" s="157"/>
      <c r="BA184" s="157"/>
      <c r="BB184" s="157"/>
      <c r="BC184" s="157"/>
      <c r="BD184" s="157"/>
      <c r="BE184" s="157"/>
      <c r="BF184" s="157"/>
      <c r="BG184" s="157"/>
      <c r="BH184" s="157"/>
      <c r="BI184" s="157"/>
      <c r="BJ184" s="157"/>
      <c r="BK184" s="157"/>
      <c r="BL184" s="157"/>
      <c r="BM184" s="157"/>
      <c r="BN184" s="157"/>
      <c r="BO184" s="157"/>
      <c r="BP184" s="157"/>
      <c r="BQ184" s="157"/>
      <c r="BR184" s="157"/>
      <c r="BS184" s="157"/>
      <c r="BT184" s="157"/>
      <c r="BU184" s="157"/>
      <c r="BV184" s="157"/>
      <c r="BW184" s="157"/>
      <c r="BX184" s="157"/>
      <c r="BY184" s="157"/>
      <c r="BZ184" s="157"/>
      <c r="CA184" s="157"/>
      <c r="CB184" s="157"/>
      <c r="CC184" s="157"/>
      <c r="CD184" s="157"/>
      <c r="CE184" s="157"/>
      <c r="CF184" s="157"/>
      <c r="CG184" s="157"/>
      <c r="CH184" s="157"/>
      <c r="CI184" s="157"/>
      <c r="CJ184" s="157"/>
      <c r="CK184" s="157"/>
      <c r="CL184" s="157"/>
    </row>
    <row r="185" spans="1:90" s="13" customFormat="1" ht="11.1" customHeight="1" x14ac:dyDescent="0.2">
      <c r="A185" s="95" t="s">
        <v>2385</v>
      </c>
      <c r="B185" s="107"/>
      <c r="C185" t="s">
        <v>5634</v>
      </c>
      <c r="D185" s="46" t="s">
        <v>513</v>
      </c>
      <c r="E185" s="47"/>
      <c r="F185" s="34"/>
      <c r="G185" s="34"/>
      <c r="H185" s="34"/>
      <c r="I185" s="34" t="str">
        <f>IF(LEFT($J$1,1)="1",VLOOKUP($A185,PPI_IPI_PGA_PGAI!$A:$I,2,FALSE),IF(LEFT($J$1,1)="2",VLOOKUP($A185,PPI_IPI_PGA_PGAI!$A:$I,3,FALSE),IF(LEFT($J$1,1)="3",VLOOKUP($A185,PPI_IPI_PGA_PGAI!$A:$I,4,FALSE),VLOOKUP($A185,PPI_IPI_PGA_PGAI!$A:$I,5,FALSE))))</f>
        <v>Schlösser und Beschläge</v>
      </c>
      <c r="J185" s="34"/>
      <c r="K185" s="34"/>
      <c r="L185" s="34"/>
      <c r="M185" s="34"/>
      <c r="N185" s="34"/>
      <c r="O185" s="130">
        <v>0.157</v>
      </c>
      <c r="P185" s="156" t="s">
        <v>5719</v>
      </c>
      <c r="Q185" s="153" t="s">
        <v>5719</v>
      </c>
      <c r="R185" s="153" t="s">
        <v>5719</v>
      </c>
      <c r="S185" s="153" t="s">
        <v>5719</v>
      </c>
      <c r="T185" s="153" t="s">
        <v>5719</v>
      </c>
      <c r="U185" s="153" t="s">
        <v>5719</v>
      </c>
      <c r="V185" s="153" t="s">
        <v>5719</v>
      </c>
      <c r="W185" s="153" t="s">
        <v>5719</v>
      </c>
      <c r="X185" s="153" t="s">
        <v>5719</v>
      </c>
      <c r="Y185" s="153" t="s">
        <v>5719</v>
      </c>
      <c r="Z185" s="153" t="s">
        <v>5719</v>
      </c>
      <c r="AA185" s="22">
        <v>97.399500000000003</v>
      </c>
      <c r="AB185" s="22">
        <v>97.503699999999995</v>
      </c>
      <c r="AC185" s="22">
        <v>97.097099999999998</v>
      </c>
      <c r="AD185" s="22">
        <v>100.7333</v>
      </c>
      <c r="AE185" s="22">
        <v>100.31910000000001</v>
      </c>
      <c r="AF185" s="22">
        <v>99.605199999999996</v>
      </c>
      <c r="AG185" s="150">
        <v>101.75530000000001</v>
      </c>
      <c r="AH185" s="157"/>
      <c r="AI185" s="198"/>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57"/>
      <c r="BO185" s="157"/>
      <c r="BP185" s="157"/>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row>
    <row r="186" spans="1:90" s="13" customFormat="1" ht="11.1" customHeight="1" x14ac:dyDescent="0.2">
      <c r="A186" s="95" t="s">
        <v>2386</v>
      </c>
      <c r="B186" s="107"/>
      <c r="C186" t="s">
        <v>5635</v>
      </c>
      <c r="D186" s="46" t="s">
        <v>102</v>
      </c>
      <c r="E186" s="47"/>
      <c r="F186" s="34"/>
      <c r="G186" s="34"/>
      <c r="H186" s="34"/>
      <c r="I186" s="34" t="str">
        <f>IF(LEFT($J$1,1)="1",VLOOKUP($A186,PPI_IPI_PGA_PGAI!$A:$I,2,FALSE),IF(LEFT($J$1,1)="2",VLOOKUP($A186,PPI_IPI_PGA_PGAI!$A:$I,3,FALSE),IF(LEFT($J$1,1)="3",VLOOKUP($A186,PPI_IPI_PGA_PGAI!$A:$I,4,FALSE),VLOOKUP($A186,PPI_IPI_PGA_PGAI!$A:$I,5,FALSE))))</f>
        <v>Werkzeuge</v>
      </c>
      <c r="J186" s="34"/>
      <c r="K186" s="34"/>
      <c r="L186" s="34"/>
      <c r="M186" s="34"/>
      <c r="N186" s="34"/>
      <c r="O186" s="130">
        <v>0.66139999999999999</v>
      </c>
      <c r="P186" s="154">
        <v>92.354200000000006</v>
      </c>
      <c r="Q186" s="22">
        <v>93.454999999999998</v>
      </c>
      <c r="R186" s="22">
        <v>95.744799999999998</v>
      </c>
      <c r="S186" s="22">
        <v>97.887799999999999</v>
      </c>
      <c r="T186" s="22">
        <v>100.437</v>
      </c>
      <c r="U186" s="22">
        <v>101.69750000000001</v>
      </c>
      <c r="V186" s="22">
        <v>101.52379999999999</v>
      </c>
      <c r="W186" s="22">
        <v>103.4396</v>
      </c>
      <c r="X186" s="22">
        <v>102.65900000000001</v>
      </c>
      <c r="Y186" s="22">
        <v>103.10429999999999</v>
      </c>
      <c r="Z186" s="22">
        <v>102.3489</v>
      </c>
      <c r="AA186" s="22">
        <v>98.056700000000006</v>
      </c>
      <c r="AB186" s="22">
        <v>98.156999999999996</v>
      </c>
      <c r="AC186" s="22">
        <v>97.960899999999995</v>
      </c>
      <c r="AD186" s="22">
        <v>101.1189</v>
      </c>
      <c r="AE186" s="22">
        <v>101.06310000000001</v>
      </c>
      <c r="AF186" s="22">
        <v>99.897199999999998</v>
      </c>
      <c r="AG186" s="150">
        <v>100.77549999999999</v>
      </c>
      <c r="AH186" s="157"/>
      <c r="AI186" s="198"/>
      <c r="AJ186" s="157"/>
      <c r="AK186" s="157"/>
      <c r="AL186" s="157"/>
      <c r="AM186" s="157"/>
      <c r="AN186" s="157"/>
      <c r="AO186" s="157"/>
      <c r="AP186" s="157"/>
      <c r="AQ186" s="157"/>
      <c r="AR186" s="157"/>
      <c r="AS186" s="157"/>
      <c r="AT186" s="157"/>
      <c r="AU186" s="157"/>
      <c r="AV186" s="157"/>
      <c r="AW186" s="157"/>
      <c r="AX186" s="157"/>
      <c r="AY186" s="157"/>
      <c r="AZ186" s="157"/>
      <c r="BA186" s="157"/>
      <c r="BB186" s="157"/>
      <c r="BC186" s="157"/>
      <c r="BD186" s="157"/>
      <c r="BE186" s="157"/>
      <c r="BF186" s="157"/>
      <c r="BG186" s="157"/>
      <c r="BH186" s="157"/>
      <c r="BI186" s="157"/>
      <c r="BJ186" s="157"/>
      <c r="BK186" s="157"/>
      <c r="BL186" s="157"/>
      <c r="BM186" s="157"/>
      <c r="BN186" s="157"/>
      <c r="BO186" s="157"/>
      <c r="BP186" s="157"/>
      <c r="BQ186" s="157"/>
      <c r="BR186" s="157"/>
      <c r="BS186" s="157"/>
      <c r="BT186" s="157"/>
      <c r="BU186" s="157"/>
      <c r="BV186" s="157"/>
      <c r="BW186" s="157"/>
      <c r="BX186" s="157"/>
      <c r="BY186" s="157"/>
      <c r="BZ186" s="157"/>
      <c r="CA186" s="157"/>
      <c r="CB186" s="157"/>
      <c r="CC186" s="157"/>
      <c r="CD186" s="157"/>
      <c r="CE186" s="157"/>
      <c r="CF186" s="157"/>
      <c r="CG186" s="157"/>
      <c r="CH186" s="157"/>
      <c r="CI186" s="157"/>
      <c r="CJ186" s="157"/>
      <c r="CK186" s="157"/>
      <c r="CL186" s="157"/>
    </row>
    <row r="187" spans="1:90" s="13" customFormat="1" ht="11.1" customHeight="1" x14ac:dyDescent="0.2">
      <c r="A187" s="95" t="s">
        <v>2387</v>
      </c>
      <c r="B187" s="107"/>
      <c r="C187" t="s">
        <v>5636</v>
      </c>
      <c r="D187" s="46" t="s">
        <v>103</v>
      </c>
      <c r="E187" s="47"/>
      <c r="F187" s="34"/>
      <c r="G187" s="34"/>
      <c r="H187" s="34" t="str">
        <f>IF(LEFT($J$1,1)="1",VLOOKUP($A187,PPI_IPI_PGA_PGAI!$A:$I,2,FALSE),IF(LEFT($J$1,1)="2",VLOOKUP($A187,PPI_IPI_PGA_PGAI!$A:$I,3,FALSE),IF(LEFT($J$1,1)="3",VLOOKUP($A187,PPI_IPI_PGA_PGAI!$A:$I,4,FALSE),VLOOKUP($A187,PPI_IPI_PGA_PGAI!$A:$I,5,FALSE))))</f>
        <v>Sonstige Metallwaren</v>
      </c>
      <c r="I187" s="34"/>
      <c r="J187" s="34"/>
      <c r="K187" s="34"/>
      <c r="L187" s="34"/>
      <c r="M187" s="34"/>
      <c r="N187" s="34"/>
      <c r="O187" s="130">
        <v>0.81259999999999999</v>
      </c>
      <c r="P187" s="154">
        <v>101.8687</v>
      </c>
      <c r="Q187" s="22">
        <v>97.671400000000006</v>
      </c>
      <c r="R187" s="22">
        <v>100.905</v>
      </c>
      <c r="S187" s="22">
        <v>106.15260000000001</v>
      </c>
      <c r="T187" s="22">
        <v>116.5155</v>
      </c>
      <c r="U187" s="22">
        <v>106.1408</v>
      </c>
      <c r="V187" s="22">
        <v>110.1859</v>
      </c>
      <c r="W187" s="22">
        <v>108.8028</v>
      </c>
      <c r="X187" s="22">
        <v>106.38330000000001</v>
      </c>
      <c r="Y187" s="22">
        <v>105.97969999999999</v>
      </c>
      <c r="Z187" s="22">
        <v>105.9023</v>
      </c>
      <c r="AA187" s="22">
        <v>100.8394</v>
      </c>
      <c r="AB187" s="22">
        <v>101.0942</v>
      </c>
      <c r="AC187" s="22">
        <v>100.71720000000001</v>
      </c>
      <c r="AD187" s="22">
        <v>104.10809999999999</v>
      </c>
      <c r="AE187" s="22">
        <v>102.1242</v>
      </c>
      <c r="AF187" s="22">
        <v>99.778000000000006</v>
      </c>
      <c r="AG187" s="150">
        <v>101.4182</v>
      </c>
      <c r="AH187" s="157"/>
      <c r="AI187" s="198"/>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57"/>
      <c r="BO187" s="157"/>
      <c r="BP187" s="157"/>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row>
    <row r="188" spans="1:90" s="13" customFormat="1" ht="11.1" customHeight="1" x14ac:dyDescent="0.2">
      <c r="A188" s="95" t="s">
        <v>4404</v>
      </c>
      <c r="B188" s="107"/>
      <c r="C188" t="s">
        <v>5637</v>
      </c>
      <c r="D188" s="46" t="s">
        <v>5363</v>
      </c>
      <c r="E188" s="47"/>
      <c r="F188" s="34"/>
      <c r="G188" s="34"/>
      <c r="H188" s="34"/>
      <c r="I188" s="34" t="str">
        <f>IF(LEFT($J$1,1)="1",VLOOKUP($A188,PPI_IPI_PGA_PGAI!$A:$I,2,FALSE),IF(LEFT($J$1,1)="2",VLOOKUP($A188,PPI_IPI_PGA_PGAI!$A:$I,3,FALSE),IF(LEFT($J$1,1)="3",VLOOKUP($A188,PPI_IPI_PGA_PGAI!$A:$I,4,FALSE),VLOOKUP($A188,PPI_IPI_PGA_PGAI!$A:$I,5,FALSE))))</f>
        <v>Behälter und Verpackungen aus Metall</v>
      </c>
      <c r="J188" s="34"/>
      <c r="K188" s="34"/>
      <c r="L188" s="34"/>
      <c r="M188" s="34"/>
      <c r="N188" s="34"/>
      <c r="O188" s="130">
        <v>0.1812</v>
      </c>
      <c r="P188" s="156" t="s">
        <v>5719</v>
      </c>
      <c r="Q188" s="153" t="s">
        <v>5719</v>
      </c>
      <c r="R188" s="153" t="s">
        <v>5719</v>
      </c>
      <c r="S188" s="153" t="s">
        <v>5719</v>
      </c>
      <c r="T188" s="153" t="s">
        <v>5719</v>
      </c>
      <c r="U188" s="153" t="s">
        <v>5719</v>
      </c>
      <c r="V188" s="153" t="s">
        <v>5719</v>
      </c>
      <c r="W188" s="153" t="s">
        <v>5719</v>
      </c>
      <c r="X188" s="153" t="s">
        <v>5719</v>
      </c>
      <c r="Y188" s="153" t="s">
        <v>5719</v>
      </c>
      <c r="Z188" s="153" t="s">
        <v>5719</v>
      </c>
      <c r="AA188" s="22">
        <v>101.4663</v>
      </c>
      <c r="AB188" s="22">
        <v>101.2852</v>
      </c>
      <c r="AC188" s="22">
        <v>99.682400000000001</v>
      </c>
      <c r="AD188" s="22">
        <v>101.038</v>
      </c>
      <c r="AE188" s="22">
        <v>101.1315</v>
      </c>
      <c r="AF188" s="22">
        <v>100.33450000000001</v>
      </c>
      <c r="AG188" s="150">
        <v>104.48650000000001</v>
      </c>
      <c r="AH188" s="157"/>
      <c r="AI188" s="198"/>
      <c r="AJ188" s="157"/>
      <c r="AK188" s="157"/>
      <c r="AL188" s="157"/>
      <c r="AM188" s="157"/>
      <c r="AN188" s="157"/>
      <c r="AO188" s="157"/>
      <c r="AP188" s="157"/>
      <c r="AQ188" s="157"/>
      <c r="AR188" s="157"/>
      <c r="AS188" s="157"/>
      <c r="AT188" s="157"/>
      <c r="AU188" s="157"/>
      <c r="AV188" s="157"/>
      <c r="AW188" s="157"/>
      <c r="AX188" s="157"/>
      <c r="AY188" s="157"/>
      <c r="AZ188" s="157"/>
      <c r="BA188" s="157"/>
      <c r="BB188" s="157"/>
      <c r="BC188" s="157"/>
      <c r="BD188" s="157"/>
      <c r="BE188" s="157"/>
      <c r="BF188" s="157"/>
      <c r="BG188" s="157"/>
      <c r="BH188" s="157"/>
      <c r="BI188" s="157"/>
      <c r="BJ188" s="157"/>
      <c r="BK188" s="157"/>
      <c r="BL188" s="157"/>
      <c r="BM188" s="157"/>
      <c r="BN188" s="157"/>
      <c r="BO188" s="157"/>
      <c r="BP188" s="157"/>
      <c r="BQ188" s="157"/>
      <c r="BR188" s="157"/>
      <c r="BS188" s="157"/>
      <c r="BT188" s="157"/>
      <c r="BU188" s="157"/>
      <c r="BV188" s="157"/>
      <c r="BW188" s="157"/>
      <c r="BX188" s="157"/>
      <c r="BY188" s="157"/>
      <c r="BZ188" s="157"/>
      <c r="CA188" s="157"/>
      <c r="CB188" s="157"/>
      <c r="CC188" s="157"/>
      <c r="CD188" s="157"/>
      <c r="CE188" s="157"/>
      <c r="CF188" s="157"/>
      <c r="CG188" s="157"/>
      <c r="CH188" s="157"/>
      <c r="CI188" s="157"/>
      <c r="CJ188" s="157"/>
      <c r="CK188" s="157"/>
      <c r="CL188" s="157"/>
    </row>
    <row r="189" spans="1:90" s="13" customFormat="1" ht="11.1" customHeight="1" x14ac:dyDescent="0.2">
      <c r="A189" s="95" t="s">
        <v>2388</v>
      </c>
      <c r="B189" s="107"/>
      <c r="C189" t="s">
        <v>5638</v>
      </c>
      <c r="D189" s="48" t="s">
        <v>520</v>
      </c>
      <c r="E189" s="47"/>
      <c r="F189" s="34"/>
      <c r="G189" s="34"/>
      <c r="H189" s="34"/>
      <c r="I189" s="34" t="str">
        <f>IF(LEFT($J$1,1)="1",VLOOKUP($A189,PPI_IPI_PGA_PGAI!$A:$I,2,FALSE),IF(LEFT($J$1,1)="2",VLOOKUP($A189,PPI_IPI_PGA_PGAI!$A:$I,3,FALSE),IF(LEFT($J$1,1)="3",VLOOKUP($A189,PPI_IPI_PGA_PGAI!$A:$I,4,FALSE),VLOOKUP($A189,PPI_IPI_PGA_PGAI!$A:$I,5,FALSE))))</f>
        <v>Drahtwaren, Ketten, Federn, Stifte</v>
      </c>
      <c r="J189" s="34"/>
      <c r="K189" s="34"/>
      <c r="L189" s="34"/>
      <c r="M189" s="34"/>
      <c r="N189" s="34"/>
      <c r="O189" s="130">
        <v>0.21160000000000001</v>
      </c>
      <c r="P189" s="156" t="s">
        <v>5719</v>
      </c>
      <c r="Q189" s="153" t="s">
        <v>5719</v>
      </c>
      <c r="R189" s="153" t="s">
        <v>5719</v>
      </c>
      <c r="S189" s="153" t="s">
        <v>5719</v>
      </c>
      <c r="T189" s="153" t="s">
        <v>5719</v>
      </c>
      <c r="U189" s="153" t="s">
        <v>5719</v>
      </c>
      <c r="V189" s="153" t="s">
        <v>5719</v>
      </c>
      <c r="W189" s="153" t="s">
        <v>5719</v>
      </c>
      <c r="X189" s="153" t="s">
        <v>5719</v>
      </c>
      <c r="Y189" s="153" t="s">
        <v>5719</v>
      </c>
      <c r="Z189" s="153" t="s">
        <v>5719</v>
      </c>
      <c r="AA189" s="22">
        <v>96.998999999999995</v>
      </c>
      <c r="AB189" s="22">
        <v>98.414900000000003</v>
      </c>
      <c r="AC189" s="22">
        <v>101.03740000000001</v>
      </c>
      <c r="AD189" s="22">
        <v>108.2675</v>
      </c>
      <c r="AE189" s="22">
        <v>106.5536</v>
      </c>
      <c r="AF189" s="22">
        <v>100.4003</v>
      </c>
      <c r="AG189" s="150">
        <v>97.496399999999994</v>
      </c>
      <c r="AH189" s="157"/>
      <c r="AI189" s="198"/>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57"/>
      <c r="BO189" s="157"/>
      <c r="BP189" s="157"/>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row>
    <row r="190" spans="1:90" s="13" customFormat="1" ht="11.1" customHeight="1" x14ac:dyDescent="0.2">
      <c r="A190" s="95" t="s">
        <v>2389</v>
      </c>
      <c r="B190" s="107"/>
      <c r="C190" t="s">
        <v>5639</v>
      </c>
      <c r="D190" s="46" t="s">
        <v>521</v>
      </c>
      <c r="E190" s="47"/>
      <c r="F190" s="34"/>
      <c r="G190" s="34"/>
      <c r="H190" s="34"/>
      <c r="I190" s="34" t="str">
        <f>IF(LEFT($J$1,1)="1",VLOOKUP($A190,PPI_IPI_PGA_PGAI!$A:$I,2,FALSE),IF(LEFT($J$1,1)="2",VLOOKUP($A190,PPI_IPI_PGA_PGAI!$A:$I,3,FALSE),IF(LEFT($J$1,1)="3",VLOOKUP($A190,PPI_IPI_PGA_PGAI!$A:$I,4,FALSE),VLOOKUP($A190,PPI_IPI_PGA_PGAI!$A:$I,5,FALSE))))</f>
        <v>Schrauben und Nieten</v>
      </c>
      <c r="J190" s="34"/>
      <c r="K190" s="34"/>
      <c r="L190" s="34"/>
      <c r="M190" s="34"/>
      <c r="N190" s="34"/>
      <c r="O190" s="130">
        <v>0.16569999999999999</v>
      </c>
      <c r="P190" s="156" t="s">
        <v>5719</v>
      </c>
      <c r="Q190" s="153" t="s">
        <v>5719</v>
      </c>
      <c r="R190" s="153" t="s">
        <v>5719</v>
      </c>
      <c r="S190" s="153" t="s">
        <v>5719</v>
      </c>
      <c r="T190" s="153" t="s">
        <v>5719</v>
      </c>
      <c r="U190" s="153" t="s">
        <v>5719</v>
      </c>
      <c r="V190" s="153" t="s">
        <v>5719</v>
      </c>
      <c r="W190" s="153" t="s">
        <v>5719</v>
      </c>
      <c r="X190" s="153" t="s">
        <v>5719</v>
      </c>
      <c r="Y190" s="153" t="s">
        <v>5719</v>
      </c>
      <c r="Z190" s="153" t="s">
        <v>5719</v>
      </c>
      <c r="AA190" s="22">
        <v>101.13339999999999</v>
      </c>
      <c r="AB190" s="22">
        <v>102.8982</v>
      </c>
      <c r="AC190" s="22">
        <v>100.547</v>
      </c>
      <c r="AD190" s="22">
        <v>102.58029999999999</v>
      </c>
      <c r="AE190" s="22">
        <v>100.7818</v>
      </c>
      <c r="AF190" s="22">
        <v>99.410600000000002</v>
      </c>
      <c r="AG190" s="150">
        <v>100.4906</v>
      </c>
      <c r="AH190" s="157"/>
      <c r="AI190" s="198"/>
      <c r="AJ190" s="157"/>
      <c r="AK190" s="157"/>
      <c r="AL190" s="157"/>
      <c r="AM190" s="157"/>
      <c r="AN190" s="157"/>
      <c r="AO190" s="157"/>
      <c r="AP190" s="157"/>
      <c r="AQ190" s="157"/>
      <c r="AR190" s="157"/>
      <c r="AS190" s="157"/>
      <c r="AT190" s="157"/>
      <c r="AU190" s="157"/>
      <c r="AV190" s="157"/>
      <c r="AW190" s="157"/>
      <c r="AX190" s="157"/>
      <c r="AY190" s="157"/>
      <c r="AZ190" s="157"/>
      <c r="BA190" s="157"/>
      <c r="BB190" s="157"/>
      <c r="BC190" s="157"/>
      <c r="BD190" s="157"/>
      <c r="BE190" s="157"/>
      <c r="BF190" s="157"/>
      <c r="BG190" s="157"/>
      <c r="BH190" s="157"/>
      <c r="BI190" s="157"/>
      <c r="BJ190" s="157"/>
      <c r="BK190" s="157"/>
      <c r="BL190" s="157"/>
      <c r="BM190" s="157"/>
      <c r="BN190" s="157"/>
      <c r="BO190" s="157"/>
      <c r="BP190" s="157"/>
      <c r="BQ190" s="157"/>
      <c r="BR190" s="157"/>
      <c r="BS190" s="157"/>
      <c r="BT190" s="157"/>
      <c r="BU190" s="157"/>
      <c r="BV190" s="157"/>
      <c r="BW190" s="157"/>
      <c r="BX190" s="157"/>
      <c r="BY190" s="157"/>
      <c r="BZ190" s="157"/>
      <c r="CA190" s="157"/>
      <c r="CB190" s="157"/>
      <c r="CC190" s="157"/>
      <c r="CD190" s="157"/>
      <c r="CE190" s="157"/>
      <c r="CF190" s="157"/>
      <c r="CG190" s="157"/>
      <c r="CH190" s="157"/>
      <c r="CI190" s="157"/>
      <c r="CJ190" s="157"/>
      <c r="CK190" s="157"/>
      <c r="CL190" s="157"/>
    </row>
    <row r="191" spans="1:90" s="13" customFormat="1" ht="11.1" customHeight="1" x14ac:dyDescent="0.2">
      <c r="A191" s="95" t="s">
        <v>2390</v>
      </c>
      <c r="B191" s="107"/>
      <c r="C191" t="s">
        <v>5640</v>
      </c>
      <c r="D191" s="46" t="s">
        <v>526</v>
      </c>
      <c r="E191" s="47"/>
      <c r="F191" s="34"/>
      <c r="G191" s="34"/>
      <c r="H191" s="34"/>
      <c r="I191" s="34" t="str">
        <f>IF(LEFT($J$1,1)="1",VLOOKUP($A191,PPI_IPI_PGA_PGAI!$A:$I,2,FALSE),IF(LEFT($J$1,1)="2",VLOOKUP($A191,PPI_IPI_PGA_PGAI!$A:$I,3,FALSE),IF(LEFT($J$1,1)="3",VLOOKUP($A191,PPI_IPI_PGA_PGAI!$A:$I,4,FALSE),VLOOKUP($A191,PPI_IPI_PGA_PGAI!$A:$I,5,FALSE))))</f>
        <v>Sonstige Metallwaren</v>
      </c>
      <c r="J191" s="34"/>
      <c r="K191" s="34"/>
      <c r="L191" s="34"/>
      <c r="M191" s="34"/>
      <c r="N191" s="34"/>
      <c r="O191" s="130">
        <v>0.25409999999999999</v>
      </c>
      <c r="P191" s="156" t="s">
        <v>5719</v>
      </c>
      <c r="Q191" s="153" t="s">
        <v>5719</v>
      </c>
      <c r="R191" s="153" t="s">
        <v>5719</v>
      </c>
      <c r="S191" s="153" t="s">
        <v>5719</v>
      </c>
      <c r="T191" s="153" t="s">
        <v>5719</v>
      </c>
      <c r="U191" s="153" t="s">
        <v>5719</v>
      </c>
      <c r="V191" s="153" t="s">
        <v>5719</v>
      </c>
      <c r="W191" s="153" t="s">
        <v>5719</v>
      </c>
      <c r="X191" s="153" t="s">
        <v>5719</v>
      </c>
      <c r="Y191" s="153" t="s">
        <v>5719</v>
      </c>
      <c r="Z191" s="153" t="s">
        <v>5719</v>
      </c>
      <c r="AA191" s="22">
        <v>99.7834</v>
      </c>
      <c r="AB191" s="22">
        <v>100.68089999999999</v>
      </c>
      <c r="AC191" s="22">
        <v>101.10080000000001</v>
      </c>
      <c r="AD191" s="22">
        <v>104.6499</v>
      </c>
      <c r="AE191" s="22">
        <v>101.607</v>
      </c>
      <c r="AF191" s="22">
        <v>99.605999999999995</v>
      </c>
      <c r="AG191" s="150">
        <v>103.1011</v>
      </c>
      <c r="AH191" s="157"/>
      <c r="AI191" s="198"/>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57"/>
      <c r="BO191" s="157"/>
      <c r="BP191" s="157"/>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row>
    <row r="192" spans="1:90" s="106" customFormat="1" ht="11.1" customHeight="1" x14ac:dyDescent="0.2">
      <c r="A192" s="95" t="s">
        <v>2391</v>
      </c>
      <c r="B192" s="105"/>
      <c r="C192" t="s">
        <v>5641</v>
      </c>
      <c r="D192" s="46" t="s">
        <v>152</v>
      </c>
      <c r="E192" s="47"/>
      <c r="F192" s="34"/>
      <c r="G192" s="34" t="str">
        <f>IF(LEFT($J$1,1)="1",VLOOKUP($A192,PPI_IPI_PGA_PGAI!$A:$I,2,FALSE),IF(LEFT($J$1,1)="2",VLOOKUP($A192,PPI_IPI_PGA_PGAI!$A:$I,3,FALSE),IF(LEFT($J$1,1)="3",VLOOKUP($A192,PPI_IPI_PGA_PGAI!$A:$I,4,FALSE),VLOOKUP($A192,PPI_IPI_PGA_PGAI!$A:$I,5,FALSE))))</f>
        <v>Datenverarbeitungsgeräte, elektronische und optische Erzeugnisse</v>
      </c>
      <c r="H192" s="34"/>
      <c r="I192" s="34"/>
      <c r="J192" s="34"/>
      <c r="K192" s="34"/>
      <c r="L192" s="34"/>
      <c r="M192" s="34"/>
      <c r="N192" s="34"/>
      <c r="O192" s="130">
        <v>14.5092</v>
      </c>
      <c r="P192" s="154">
        <v>97.210599999999999</v>
      </c>
      <c r="Q192" s="22">
        <v>97.821100000000001</v>
      </c>
      <c r="R192" s="22">
        <v>99.377399999999994</v>
      </c>
      <c r="S192" s="22">
        <v>101.02160000000001</v>
      </c>
      <c r="T192" s="22">
        <v>102.8514</v>
      </c>
      <c r="U192" s="22">
        <v>103.93470000000001</v>
      </c>
      <c r="V192" s="22">
        <v>103.3724</v>
      </c>
      <c r="W192" s="22">
        <v>102.41589999999999</v>
      </c>
      <c r="X192" s="22">
        <v>102.2814</v>
      </c>
      <c r="Y192" s="22">
        <v>102.161</v>
      </c>
      <c r="Z192" s="22">
        <v>100.9366</v>
      </c>
      <c r="AA192" s="22">
        <v>99.366900000000001</v>
      </c>
      <c r="AB192" s="22">
        <v>99.211600000000004</v>
      </c>
      <c r="AC192" s="22">
        <v>98.974599999999995</v>
      </c>
      <c r="AD192" s="22">
        <v>99.175200000000004</v>
      </c>
      <c r="AE192" s="22">
        <v>99.474299999999999</v>
      </c>
      <c r="AF192" s="22">
        <v>99.583100000000002</v>
      </c>
      <c r="AG192" s="150">
        <v>100.85290000000001</v>
      </c>
      <c r="AH192" s="159"/>
      <c r="AI192" s="198"/>
      <c r="AJ192" s="159"/>
      <c r="AK192" s="159"/>
      <c r="AL192" s="159"/>
      <c r="AM192" s="159"/>
      <c r="AN192" s="159"/>
      <c r="AO192" s="159"/>
      <c r="AP192" s="159"/>
      <c r="AQ192" s="159"/>
      <c r="AR192" s="159"/>
      <c r="AS192" s="159"/>
      <c r="AT192" s="159"/>
      <c r="AU192" s="159"/>
      <c r="AV192" s="159"/>
      <c r="AW192" s="159"/>
      <c r="AX192" s="159"/>
      <c r="AY192" s="159"/>
      <c r="AZ192" s="159"/>
      <c r="BA192" s="159"/>
      <c r="BB192" s="159"/>
      <c r="BC192" s="159"/>
      <c r="BD192" s="159"/>
      <c r="BE192" s="159"/>
      <c r="BF192" s="159"/>
      <c r="BG192" s="159"/>
      <c r="BH192" s="159"/>
      <c r="BI192" s="159"/>
      <c r="BJ192" s="159"/>
      <c r="BK192" s="159"/>
      <c r="BL192" s="159"/>
      <c r="BM192" s="159"/>
      <c r="BN192" s="159"/>
      <c r="BO192" s="159"/>
      <c r="BP192" s="159"/>
      <c r="BQ192" s="159"/>
      <c r="BR192" s="159"/>
      <c r="BS192" s="159"/>
      <c r="BT192" s="159"/>
      <c r="BU192" s="159"/>
      <c r="BV192" s="159"/>
      <c r="BW192" s="159"/>
      <c r="BX192" s="159"/>
      <c r="BY192" s="159"/>
      <c r="BZ192" s="159"/>
      <c r="CA192" s="159"/>
      <c r="CB192" s="159"/>
      <c r="CC192" s="159"/>
      <c r="CD192" s="159"/>
      <c r="CE192" s="159"/>
      <c r="CF192" s="159"/>
      <c r="CG192" s="159"/>
      <c r="CH192" s="159"/>
      <c r="CI192" s="159"/>
      <c r="CJ192" s="159"/>
      <c r="CK192" s="159"/>
      <c r="CL192" s="159"/>
    </row>
    <row r="193" spans="1:90" s="13" customFormat="1" ht="11.1" customHeight="1" x14ac:dyDescent="0.2">
      <c r="A193" s="95" t="s">
        <v>2392</v>
      </c>
      <c r="B193" s="107"/>
      <c r="C193" t="s">
        <v>5642</v>
      </c>
      <c r="D193" s="46" t="s">
        <v>104</v>
      </c>
      <c r="E193" s="47"/>
      <c r="F193" s="34"/>
      <c r="G193" s="34"/>
      <c r="H193" s="34" t="str">
        <f>IF(LEFT($J$1,1)="1",VLOOKUP($A193,PPI_IPI_PGA_PGAI!$A:$I,2,FALSE),IF(LEFT($J$1,1)="2",VLOOKUP($A193,PPI_IPI_PGA_PGAI!$A:$I,3,FALSE),IF(LEFT($J$1,1)="3",VLOOKUP($A193,PPI_IPI_PGA_PGAI!$A:$I,4,FALSE),VLOOKUP($A193,PPI_IPI_PGA_PGAI!$A:$I,5,FALSE))))</f>
        <v>Elektronische Bauelemente und Leiterplatten</v>
      </c>
      <c r="I193" s="34"/>
      <c r="J193" s="34"/>
      <c r="K193" s="34"/>
      <c r="L193" s="34"/>
      <c r="M193" s="34"/>
      <c r="N193" s="34"/>
      <c r="O193" s="130">
        <v>2.5950000000000002</v>
      </c>
      <c r="P193" s="156" t="s">
        <v>5719</v>
      </c>
      <c r="Q193" s="153" t="s">
        <v>5719</v>
      </c>
      <c r="R193" s="153" t="s">
        <v>5719</v>
      </c>
      <c r="S193" s="153" t="s">
        <v>5719</v>
      </c>
      <c r="T193" s="153" t="s">
        <v>5719</v>
      </c>
      <c r="U193" s="153" t="s">
        <v>5719</v>
      </c>
      <c r="V193" s="22">
        <v>113.2255</v>
      </c>
      <c r="W193" s="22">
        <v>109.139</v>
      </c>
      <c r="X193" s="22">
        <v>105.8573</v>
      </c>
      <c r="Y193" s="22">
        <v>105.35980000000001</v>
      </c>
      <c r="Z193" s="22">
        <v>103.346</v>
      </c>
      <c r="AA193" s="22">
        <v>102.142</v>
      </c>
      <c r="AB193" s="22">
        <v>101.8489</v>
      </c>
      <c r="AC193" s="22">
        <v>99.897800000000004</v>
      </c>
      <c r="AD193" s="22">
        <v>98.487700000000004</v>
      </c>
      <c r="AE193" s="22">
        <v>98.902600000000007</v>
      </c>
      <c r="AF193" s="22">
        <v>99.47</v>
      </c>
      <c r="AG193" s="150">
        <v>100.7683</v>
      </c>
      <c r="AH193" s="157"/>
      <c r="AI193" s="198"/>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57"/>
      <c r="BO193" s="157"/>
      <c r="BP193" s="157"/>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row>
    <row r="194" spans="1:90" s="13" customFormat="1" ht="11.1" customHeight="1" x14ac:dyDescent="0.2">
      <c r="A194" s="95" t="s">
        <v>2393</v>
      </c>
      <c r="B194" s="107"/>
      <c r="C194" t="s">
        <v>5643</v>
      </c>
      <c r="D194" s="46" t="s">
        <v>5364</v>
      </c>
      <c r="E194" s="47"/>
      <c r="F194" s="34"/>
      <c r="G194" s="34"/>
      <c r="H194" s="34" t="str">
        <f>IF(LEFT($J$1,1)="1",VLOOKUP($A194,PPI_IPI_PGA_PGAI!$A:$I,2,FALSE),IF(LEFT($J$1,1)="2",VLOOKUP($A194,PPI_IPI_PGA_PGAI!$A:$I,3,FALSE),IF(LEFT($J$1,1)="3",VLOOKUP($A194,PPI_IPI_PGA_PGAI!$A:$I,4,FALSE),VLOOKUP($A194,PPI_IPI_PGA_PGAI!$A:$I,5,FALSE))))</f>
        <v>Datenverarbeitungsgeräte und periphere Geräte</v>
      </c>
      <c r="I194" s="34"/>
      <c r="J194" s="34"/>
      <c r="K194" s="34"/>
      <c r="L194" s="34"/>
      <c r="M194" s="34"/>
      <c r="N194" s="34"/>
      <c r="O194" s="130">
        <v>0.24429999999999999</v>
      </c>
      <c r="P194" s="153" t="s">
        <v>5719</v>
      </c>
      <c r="Q194" s="153" t="s">
        <v>5719</v>
      </c>
      <c r="R194" s="153" t="s">
        <v>5719</v>
      </c>
      <c r="S194" s="153" t="s">
        <v>5719</v>
      </c>
      <c r="T194" s="153" t="s">
        <v>5719</v>
      </c>
      <c r="U194" s="153" t="s">
        <v>5719</v>
      </c>
      <c r="V194" s="153" t="s">
        <v>5719</v>
      </c>
      <c r="W194" s="153" t="s">
        <v>5719</v>
      </c>
      <c r="X194" s="153" t="s">
        <v>5719</v>
      </c>
      <c r="Y194" s="153" t="s">
        <v>5719</v>
      </c>
      <c r="Z194" s="153" t="s">
        <v>5719</v>
      </c>
      <c r="AA194" s="153" t="s">
        <v>5719</v>
      </c>
      <c r="AB194" s="153" t="s">
        <v>5719</v>
      </c>
      <c r="AC194" s="153" t="s">
        <v>5719</v>
      </c>
      <c r="AD194" s="153" t="s">
        <v>5719</v>
      </c>
      <c r="AE194" s="153" t="s">
        <v>5719</v>
      </c>
      <c r="AF194" s="153" t="s">
        <v>5719</v>
      </c>
      <c r="AG194" s="210">
        <v>101.01609999999999</v>
      </c>
      <c r="AH194" s="157"/>
      <c r="AI194" s="198"/>
      <c r="AJ194" s="157"/>
      <c r="AK194" s="157"/>
      <c r="AL194" s="157"/>
      <c r="AM194" s="157"/>
      <c r="AN194" s="157"/>
      <c r="AO194" s="157"/>
      <c r="AP194" s="157"/>
      <c r="AQ194" s="157"/>
      <c r="AR194" s="157"/>
      <c r="AS194" s="157"/>
      <c r="AT194" s="157"/>
      <c r="AU194" s="157"/>
      <c r="AV194" s="157"/>
      <c r="AW194" s="157"/>
      <c r="AX194" s="157"/>
      <c r="AY194" s="157"/>
      <c r="AZ194" s="157"/>
      <c r="BA194" s="157"/>
      <c r="BB194" s="157"/>
      <c r="BC194" s="157"/>
      <c r="BD194" s="157"/>
      <c r="BE194" s="157"/>
      <c r="BF194" s="157"/>
      <c r="BG194" s="157"/>
      <c r="BH194" s="157"/>
      <c r="BI194" s="157"/>
      <c r="BJ194" s="157"/>
      <c r="BK194" s="157"/>
      <c r="BL194" s="157"/>
      <c r="BM194" s="157"/>
      <c r="BN194" s="157"/>
      <c r="BO194" s="157"/>
      <c r="BP194" s="157"/>
      <c r="BQ194" s="157"/>
      <c r="BR194" s="157"/>
      <c r="BS194" s="157"/>
      <c r="BT194" s="157"/>
      <c r="BU194" s="157"/>
      <c r="BV194" s="157"/>
      <c r="BW194" s="157"/>
      <c r="BX194" s="157"/>
      <c r="BY194" s="157"/>
      <c r="BZ194" s="157"/>
      <c r="CA194" s="157"/>
      <c r="CB194" s="157"/>
      <c r="CC194" s="157"/>
      <c r="CD194" s="157"/>
      <c r="CE194" s="157"/>
      <c r="CF194" s="157"/>
      <c r="CG194" s="157"/>
      <c r="CH194" s="157"/>
      <c r="CI194" s="157"/>
      <c r="CJ194" s="157"/>
      <c r="CK194" s="157"/>
      <c r="CL194" s="157"/>
    </row>
    <row r="195" spans="1:90" s="13" customFormat="1" ht="11.1" customHeight="1" x14ac:dyDescent="0.2">
      <c r="A195" s="95" t="s">
        <v>2394</v>
      </c>
      <c r="B195" s="107"/>
      <c r="C195" t="s">
        <v>5644</v>
      </c>
      <c r="D195" s="46" t="s">
        <v>105</v>
      </c>
      <c r="E195" s="47"/>
      <c r="F195" s="34"/>
      <c r="G195" s="34"/>
      <c r="H195" s="34" t="str">
        <f>IF(LEFT($J$1,1)="1",VLOOKUP($A195,PPI_IPI_PGA_PGAI!$A:$I,2,FALSE),IF(LEFT($J$1,1)="2",VLOOKUP($A195,PPI_IPI_PGA_PGAI!$A:$I,3,FALSE),IF(LEFT($J$1,1)="3",VLOOKUP($A195,PPI_IPI_PGA_PGAI!$A:$I,4,FALSE),VLOOKUP($A195,PPI_IPI_PGA_PGAI!$A:$I,5,FALSE))))</f>
        <v>Geräte und Einrichtungen der Telekommunikationstechnik</v>
      </c>
      <c r="I195" s="34"/>
      <c r="J195" s="34"/>
      <c r="K195" s="34"/>
      <c r="L195" s="34"/>
      <c r="M195" s="34"/>
      <c r="N195" s="34"/>
      <c r="O195" s="130">
        <v>0.26879999999999998</v>
      </c>
      <c r="P195" s="156" t="s">
        <v>5719</v>
      </c>
      <c r="Q195" s="153" t="s">
        <v>5719</v>
      </c>
      <c r="R195" s="153" t="s">
        <v>5719</v>
      </c>
      <c r="S195" s="153" t="s">
        <v>5719</v>
      </c>
      <c r="T195" s="153" t="s">
        <v>5719</v>
      </c>
      <c r="U195" s="153" t="s">
        <v>5719</v>
      </c>
      <c r="V195" s="22">
        <v>119.768</v>
      </c>
      <c r="W195" s="22">
        <v>119.5829</v>
      </c>
      <c r="X195" s="22">
        <v>114.8043</v>
      </c>
      <c r="Y195" s="22">
        <v>110.78189999999999</v>
      </c>
      <c r="Z195" s="22">
        <v>108.6802</v>
      </c>
      <c r="AA195" s="22">
        <v>101.5599</v>
      </c>
      <c r="AB195" s="22">
        <v>98.819599999999994</v>
      </c>
      <c r="AC195" s="22">
        <v>97.835400000000007</v>
      </c>
      <c r="AD195" s="22">
        <v>100.8595</v>
      </c>
      <c r="AE195" s="22">
        <v>100.7119</v>
      </c>
      <c r="AF195" s="22">
        <v>99.934700000000007</v>
      </c>
      <c r="AG195" s="150">
        <v>99.271000000000001</v>
      </c>
      <c r="AH195" s="157"/>
      <c r="AI195" s="198"/>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57"/>
      <c r="BO195" s="157"/>
      <c r="BP195" s="157"/>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row>
    <row r="196" spans="1:90" s="13" customFormat="1" ht="11.1" customHeight="1" x14ac:dyDescent="0.2">
      <c r="A196" s="95" t="s">
        <v>2395</v>
      </c>
      <c r="B196" s="107"/>
      <c r="C196" t="s">
        <v>5645</v>
      </c>
      <c r="D196" s="46" t="s">
        <v>106</v>
      </c>
      <c r="E196" s="47"/>
      <c r="F196" s="34"/>
      <c r="G196" s="34"/>
      <c r="H196" s="34" t="str">
        <f>IF(LEFT($J$1,1)="1",VLOOKUP($A196,PPI_IPI_PGA_PGAI!$A:$I,2,FALSE),IF(LEFT($J$1,1)="2",VLOOKUP($A196,PPI_IPI_PGA_PGAI!$A:$I,3,FALSE),IF(LEFT($J$1,1)="3",VLOOKUP($A196,PPI_IPI_PGA_PGAI!$A:$I,4,FALSE),VLOOKUP($A196,PPI_IPI_PGA_PGAI!$A:$I,5,FALSE))))</f>
        <v>Geräte der Unterhaltungselektronik</v>
      </c>
      <c r="I196" s="34"/>
      <c r="J196" s="34"/>
      <c r="K196" s="34"/>
      <c r="L196" s="34"/>
      <c r="M196" s="34"/>
      <c r="N196" s="34"/>
      <c r="O196" s="130">
        <v>6.0600000000000001E-2</v>
      </c>
      <c r="P196" s="156" t="s">
        <v>5719</v>
      </c>
      <c r="Q196" s="153" t="s">
        <v>5719</v>
      </c>
      <c r="R196" s="153" t="s">
        <v>5719</v>
      </c>
      <c r="S196" s="153" t="s">
        <v>5719</v>
      </c>
      <c r="T196" s="153" t="s">
        <v>5719</v>
      </c>
      <c r="U196" s="153" t="s">
        <v>5719</v>
      </c>
      <c r="V196" s="22">
        <v>108.0822</v>
      </c>
      <c r="W196" s="22">
        <v>107.7891</v>
      </c>
      <c r="X196" s="22">
        <v>103.79430000000001</v>
      </c>
      <c r="Y196" s="22">
        <v>106.4297</v>
      </c>
      <c r="Z196" s="22">
        <v>108.2253</v>
      </c>
      <c r="AA196" s="22">
        <v>102.5701</v>
      </c>
      <c r="AB196" s="22">
        <v>99.949399999999997</v>
      </c>
      <c r="AC196" s="22">
        <v>100.5021</v>
      </c>
      <c r="AD196" s="22">
        <v>105.589</v>
      </c>
      <c r="AE196" s="22">
        <v>102.13800000000001</v>
      </c>
      <c r="AF196" s="22">
        <v>99.200800000000001</v>
      </c>
      <c r="AG196" s="150">
        <v>101.349</v>
      </c>
      <c r="AH196" s="157"/>
      <c r="AI196" s="198"/>
      <c r="AJ196" s="157"/>
      <c r="AK196" s="157"/>
      <c r="AL196" s="157"/>
      <c r="AM196" s="157"/>
      <c r="AN196" s="157"/>
      <c r="AO196" s="157"/>
      <c r="AP196" s="157"/>
      <c r="AQ196" s="157"/>
      <c r="AR196" s="157"/>
      <c r="AS196" s="157"/>
      <c r="AT196" s="157"/>
      <c r="AU196" s="157"/>
      <c r="AV196" s="157"/>
      <c r="AW196" s="157"/>
      <c r="AX196" s="157"/>
      <c r="AY196" s="157"/>
      <c r="AZ196" s="157"/>
      <c r="BA196" s="157"/>
      <c r="BB196" s="157"/>
      <c r="BC196" s="157"/>
      <c r="BD196" s="157"/>
      <c r="BE196" s="157"/>
      <c r="BF196" s="157"/>
      <c r="BG196" s="157"/>
      <c r="BH196" s="157"/>
      <c r="BI196" s="157"/>
      <c r="BJ196" s="157"/>
      <c r="BK196" s="157"/>
      <c r="BL196" s="157"/>
      <c r="BM196" s="157"/>
      <c r="BN196" s="157"/>
      <c r="BO196" s="157"/>
      <c r="BP196" s="157"/>
      <c r="BQ196" s="157"/>
      <c r="BR196" s="157"/>
      <c r="BS196" s="157"/>
      <c r="BT196" s="157"/>
      <c r="BU196" s="157"/>
      <c r="BV196" s="157"/>
      <c r="BW196" s="157"/>
      <c r="BX196" s="157"/>
      <c r="BY196" s="157"/>
      <c r="BZ196" s="157"/>
      <c r="CA196" s="157"/>
      <c r="CB196" s="157"/>
      <c r="CC196" s="157"/>
      <c r="CD196" s="157"/>
      <c r="CE196" s="157"/>
      <c r="CF196" s="157"/>
      <c r="CG196" s="157"/>
      <c r="CH196" s="157"/>
      <c r="CI196" s="157"/>
      <c r="CJ196" s="157"/>
      <c r="CK196" s="157"/>
      <c r="CL196" s="157"/>
    </row>
    <row r="197" spans="1:90" s="13" customFormat="1" ht="11.1" customHeight="1" x14ac:dyDescent="0.2">
      <c r="A197" s="95" t="s">
        <v>2396</v>
      </c>
      <c r="B197" s="107"/>
      <c r="C197" t="s">
        <v>5646</v>
      </c>
      <c r="D197" s="46" t="s">
        <v>107</v>
      </c>
      <c r="E197" s="47"/>
      <c r="F197" s="34"/>
      <c r="G197" s="34"/>
      <c r="H197" s="34" t="str">
        <f>IF(LEFT($J$1,1)="1",VLOOKUP($A197,PPI_IPI_PGA_PGAI!$A:$I,2,FALSE),IF(LEFT($J$1,1)="2",VLOOKUP($A197,PPI_IPI_PGA_PGAI!$A:$I,3,FALSE),IF(LEFT($J$1,1)="3",VLOOKUP($A197,PPI_IPI_PGA_PGAI!$A:$I,4,FALSE),VLOOKUP($A197,PPI_IPI_PGA_PGAI!$A:$I,5,FALSE))))</f>
        <v>Mess- und Kontrollinstrumente, Uhren</v>
      </c>
      <c r="I197" s="34"/>
      <c r="J197" s="34"/>
      <c r="K197" s="34"/>
      <c r="L197" s="34"/>
      <c r="M197" s="34"/>
      <c r="N197" s="34"/>
      <c r="O197" s="130">
        <v>7.6143999999999998</v>
      </c>
      <c r="P197" s="154">
        <v>88.236199999999997</v>
      </c>
      <c r="Q197" s="22">
        <v>88.689400000000006</v>
      </c>
      <c r="R197" s="22">
        <v>90.468100000000007</v>
      </c>
      <c r="S197" s="22">
        <v>92.197000000000003</v>
      </c>
      <c r="T197" s="22">
        <v>94.281700000000001</v>
      </c>
      <c r="U197" s="22">
        <v>95.909499999999994</v>
      </c>
      <c r="V197" s="22">
        <v>95.6203</v>
      </c>
      <c r="W197" s="22">
        <v>96.644499999999994</v>
      </c>
      <c r="X197" s="22">
        <v>98.626199999999997</v>
      </c>
      <c r="Y197" s="22">
        <v>99.188299999999998</v>
      </c>
      <c r="Z197" s="22">
        <v>97.7453</v>
      </c>
      <c r="AA197" s="22">
        <v>96.845699999999994</v>
      </c>
      <c r="AB197" s="22">
        <v>97.263199999999998</v>
      </c>
      <c r="AC197" s="22">
        <v>97.368899999999996</v>
      </c>
      <c r="AD197" s="22">
        <v>97.764600000000002</v>
      </c>
      <c r="AE197" s="22">
        <v>98.876800000000003</v>
      </c>
      <c r="AF197" s="22">
        <v>99.430199999999999</v>
      </c>
      <c r="AG197" s="150">
        <v>101.61790000000001</v>
      </c>
      <c r="AH197" s="157"/>
      <c r="AI197" s="198"/>
      <c r="AJ197" s="157"/>
      <c r="AK197" s="157"/>
      <c r="AL197" s="157"/>
      <c r="AM197" s="157"/>
      <c r="AN197" s="157"/>
      <c r="AO197" s="157"/>
      <c r="AP197" s="157"/>
      <c r="AQ197" s="157"/>
      <c r="AR197" s="157"/>
      <c r="AS197" s="157"/>
      <c r="AT197" s="157"/>
      <c r="AU197" s="157"/>
      <c r="AV197" s="157"/>
      <c r="AW197" s="157"/>
      <c r="AX197" s="157"/>
      <c r="AY197" s="157"/>
      <c r="AZ197" s="157"/>
      <c r="BA197" s="157"/>
      <c r="BB197" s="157"/>
      <c r="BC197" s="157"/>
      <c r="BD197" s="157"/>
      <c r="BE197" s="157"/>
      <c r="BF197" s="157"/>
      <c r="BG197" s="157"/>
      <c r="BH197" s="157"/>
      <c r="BI197" s="157"/>
      <c r="BJ197" s="157"/>
      <c r="BK197" s="157"/>
      <c r="BL197" s="157"/>
      <c r="BM197" s="157"/>
      <c r="BN197" s="157"/>
      <c r="BO197" s="157"/>
      <c r="BP197" s="157"/>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row>
    <row r="198" spans="1:90" s="13" customFormat="1" ht="11.1" customHeight="1" x14ac:dyDescent="0.2">
      <c r="A198" s="95" t="s">
        <v>2397</v>
      </c>
      <c r="B198" s="107"/>
      <c r="C198" t="s">
        <v>5647</v>
      </c>
      <c r="D198" s="46" t="s">
        <v>108</v>
      </c>
      <c r="E198" s="47"/>
      <c r="F198" s="34"/>
      <c r="G198" s="34"/>
      <c r="H198" s="34"/>
      <c r="I198" s="34" t="str">
        <f>IF(LEFT($J$1,1)="1",VLOOKUP($A198,PPI_IPI_PGA_PGAI!$A:$I,2,FALSE),IF(LEFT($J$1,1)="2",VLOOKUP($A198,PPI_IPI_PGA_PGAI!$A:$I,3,FALSE),IF(LEFT($J$1,1)="3",VLOOKUP($A198,PPI_IPI_PGA_PGAI!$A:$I,4,FALSE),VLOOKUP($A198,PPI_IPI_PGA_PGAI!$A:$I,5,FALSE))))</f>
        <v>Mess- und Kontrollinstrumente</v>
      </c>
      <c r="J198" s="34"/>
      <c r="K198" s="34"/>
      <c r="L198" s="34"/>
      <c r="M198" s="34"/>
      <c r="N198" s="34"/>
      <c r="O198" s="130">
        <v>1.4582999999999999</v>
      </c>
      <c r="P198" s="154">
        <v>91.801900000000003</v>
      </c>
      <c r="Q198" s="22">
        <v>92.446299999999994</v>
      </c>
      <c r="R198" s="22">
        <v>93.332800000000006</v>
      </c>
      <c r="S198" s="22">
        <v>93.635599999999997</v>
      </c>
      <c r="T198" s="22">
        <v>94.336299999999994</v>
      </c>
      <c r="U198" s="22">
        <v>96.001099999999994</v>
      </c>
      <c r="V198" s="22">
        <v>94.689800000000005</v>
      </c>
      <c r="W198" s="22">
        <v>94.790599999999998</v>
      </c>
      <c r="X198" s="22">
        <v>97.374099999999999</v>
      </c>
      <c r="Y198" s="22">
        <v>97.442999999999998</v>
      </c>
      <c r="Z198" s="22">
        <v>98.427899999999994</v>
      </c>
      <c r="AA198" s="22">
        <v>97.856200000000001</v>
      </c>
      <c r="AB198" s="22">
        <v>98.133099999999999</v>
      </c>
      <c r="AC198" s="22">
        <v>96.922399999999996</v>
      </c>
      <c r="AD198" s="22">
        <v>99.275099999999995</v>
      </c>
      <c r="AE198" s="22">
        <v>100.53270000000001</v>
      </c>
      <c r="AF198" s="22">
        <v>100.2174</v>
      </c>
      <c r="AG198" s="150">
        <v>100.3866</v>
      </c>
      <c r="AH198" s="157"/>
      <c r="AI198" s="198"/>
      <c r="AJ198" s="157"/>
      <c r="AK198" s="157"/>
      <c r="AL198" s="157"/>
      <c r="AM198" s="157"/>
      <c r="AN198" s="157"/>
      <c r="AO198" s="157"/>
      <c r="AP198" s="157"/>
      <c r="AQ198" s="157"/>
      <c r="AR198" s="157"/>
      <c r="AS198" s="157"/>
      <c r="AT198" s="157"/>
      <c r="AU198" s="157"/>
      <c r="AV198" s="157"/>
      <c r="AW198" s="157"/>
      <c r="AX198" s="157"/>
      <c r="AY198" s="157"/>
      <c r="AZ198" s="157"/>
      <c r="BA198" s="157"/>
      <c r="BB198" s="157"/>
      <c r="BC198" s="157"/>
      <c r="BD198" s="157"/>
      <c r="BE198" s="157"/>
      <c r="BF198" s="157"/>
      <c r="BG198" s="157"/>
      <c r="BH198" s="157"/>
      <c r="BI198" s="157"/>
      <c r="BJ198" s="157"/>
      <c r="BK198" s="157"/>
      <c r="BL198" s="157"/>
      <c r="BM198" s="157"/>
      <c r="BN198" s="157"/>
      <c r="BO198" s="157"/>
      <c r="BP198" s="157"/>
      <c r="BQ198" s="157"/>
      <c r="BR198" s="157"/>
      <c r="BS198" s="157"/>
      <c r="BT198" s="157"/>
      <c r="BU198" s="157"/>
      <c r="BV198" s="157"/>
      <c r="BW198" s="157"/>
      <c r="BX198" s="157"/>
      <c r="BY198" s="157"/>
      <c r="BZ198" s="157"/>
      <c r="CA198" s="157"/>
      <c r="CB198" s="157"/>
      <c r="CC198" s="157"/>
      <c r="CD198" s="157"/>
      <c r="CE198" s="157"/>
      <c r="CF198" s="157"/>
      <c r="CG198" s="157"/>
      <c r="CH198" s="157"/>
      <c r="CI198" s="157"/>
      <c r="CJ198" s="157"/>
      <c r="CK198" s="157"/>
      <c r="CL198" s="157"/>
    </row>
    <row r="199" spans="1:90" s="13" customFormat="1" ht="11.1" customHeight="1" x14ac:dyDescent="0.2">
      <c r="A199" s="95" t="s">
        <v>2398</v>
      </c>
      <c r="B199" s="107"/>
      <c r="C199" t="s">
        <v>5648</v>
      </c>
      <c r="D199" s="46" t="s">
        <v>109</v>
      </c>
      <c r="E199" s="47"/>
      <c r="F199" s="34"/>
      <c r="G199" s="34"/>
      <c r="H199" s="34"/>
      <c r="I199" s="34" t="str">
        <f>IF(LEFT($J$1,1)="1",VLOOKUP($A199,PPI_IPI_PGA_PGAI!$A:$I,2,FALSE),IF(LEFT($J$1,1)="2",VLOOKUP($A199,PPI_IPI_PGA_PGAI!$A:$I,3,FALSE),IF(LEFT($J$1,1)="3",VLOOKUP($A199,PPI_IPI_PGA_PGAI!$A:$I,4,FALSE),VLOOKUP($A199,PPI_IPI_PGA_PGAI!$A:$I,5,FALSE))))</f>
        <v>Uhren</v>
      </c>
      <c r="J199" s="34"/>
      <c r="K199" s="34"/>
      <c r="L199" s="34"/>
      <c r="M199" s="34"/>
      <c r="N199" s="34"/>
      <c r="O199" s="130">
        <v>6.1561000000000003</v>
      </c>
      <c r="P199" s="154">
        <v>86.843199999999996</v>
      </c>
      <c r="Q199" s="22">
        <v>87.224400000000003</v>
      </c>
      <c r="R199" s="22">
        <v>89.335899999999995</v>
      </c>
      <c r="S199" s="22">
        <v>91.597300000000004</v>
      </c>
      <c r="T199" s="22">
        <v>94.198499999999996</v>
      </c>
      <c r="U199" s="22">
        <v>95.811400000000006</v>
      </c>
      <c r="V199" s="22">
        <v>95.904700000000005</v>
      </c>
      <c r="W199" s="22">
        <v>97.232299999999995</v>
      </c>
      <c r="X199" s="22">
        <v>99.040999999999997</v>
      </c>
      <c r="Y199" s="22">
        <v>99.746099999999998</v>
      </c>
      <c r="Z199" s="22">
        <v>97.6</v>
      </c>
      <c r="AA199" s="22">
        <v>96.605099999999993</v>
      </c>
      <c r="AB199" s="22">
        <v>97.064300000000003</v>
      </c>
      <c r="AC199" s="22">
        <v>97.471000000000004</v>
      </c>
      <c r="AD199" s="22">
        <v>97.419200000000004</v>
      </c>
      <c r="AE199" s="22">
        <v>98.498199999999997</v>
      </c>
      <c r="AF199" s="22">
        <v>99.250200000000007</v>
      </c>
      <c r="AG199" s="150">
        <v>101.9096</v>
      </c>
      <c r="AH199" s="157"/>
      <c r="AI199" s="198"/>
      <c r="AJ199" s="157"/>
      <c r="AK199" s="157"/>
      <c r="AL199" s="157"/>
      <c r="AM199" s="157"/>
      <c r="AN199" s="157"/>
      <c r="AO199" s="157"/>
      <c r="AP199" s="157"/>
      <c r="AQ199" s="157"/>
      <c r="AR199" s="157"/>
      <c r="AS199" s="157"/>
      <c r="AT199" s="157"/>
      <c r="AU199" s="157"/>
      <c r="AV199" s="157"/>
      <c r="AW199" s="157"/>
      <c r="AX199" s="157"/>
      <c r="AY199" s="157"/>
      <c r="AZ199" s="157"/>
      <c r="BA199" s="157"/>
      <c r="BB199" s="157"/>
      <c r="BC199" s="157"/>
      <c r="BD199" s="157"/>
      <c r="BE199" s="157"/>
      <c r="BF199" s="157"/>
      <c r="BG199" s="157"/>
      <c r="BH199" s="157"/>
      <c r="BI199" s="157"/>
      <c r="BJ199" s="157"/>
      <c r="BK199" s="157"/>
      <c r="BL199" s="157"/>
      <c r="BM199" s="157"/>
      <c r="BN199" s="157"/>
      <c r="BO199" s="157"/>
      <c r="BP199" s="157"/>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row>
    <row r="200" spans="1:90" s="106" customFormat="1" ht="11.1" customHeight="1" x14ac:dyDescent="0.2">
      <c r="A200" s="95" t="s">
        <v>2399</v>
      </c>
      <c r="B200" s="105"/>
      <c r="C200" t="s">
        <v>5649</v>
      </c>
      <c r="D200" s="46" t="s">
        <v>534</v>
      </c>
      <c r="E200" s="47"/>
      <c r="F200" s="34"/>
      <c r="G200" s="34"/>
      <c r="H200" s="34"/>
      <c r="I200" s="34"/>
      <c r="J200" s="34" t="str">
        <f>IF(LEFT($J$1,1)="1",VLOOKUP($A200,PPI_IPI_PGA_PGAI!$A:$I,2,FALSE),IF(LEFT($J$1,1)="2",VLOOKUP($A200,PPI_IPI_PGA_PGAI!$A:$I,3,FALSE),IF(LEFT($J$1,1)="3",VLOOKUP($A200,PPI_IPI_PGA_PGAI!$A:$I,4,FALSE),VLOOKUP($A200,PPI_IPI_PGA_PGAI!$A:$I,5,FALSE))))</f>
        <v>Armband- und Taschenuhren</v>
      </c>
      <c r="K200" s="34"/>
      <c r="L200" s="34"/>
      <c r="M200" s="34"/>
      <c r="N200" s="34"/>
      <c r="O200" s="130">
        <v>5.8019999999999996</v>
      </c>
      <c r="P200" s="156" t="s">
        <v>5719</v>
      </c>
      <c r="Q200" s="153" t="s">
        <v>5719</v>
      </c>
      <c r="R200" s="153" t="s">
        <v>5719</v>
      </c>
      <c r="S200" s="153" t="s">
        <v>5719</v>
      </c>
      <c r="T200" s="153" t="s">
        <v>5719</v>
      </c>
      <c r="U200" s="153" t="s">
        <v>5719</v>
      </c>
      <c r="V200" s="153" t="s">
        <v>5719</v>
      </c>
      <c r="W200" s="153" t="s">
        <v>5719</v>
      </c>
      <c r="X200" s="153" t="s">
        <v>5719</v>
      </c>
      <c r="Y200" s="153" t="s">
        <v>5719</v>
      </c>
      <c r="Z200" s="153" t="s">
        <v>5719</v>
      </c>
      <c r="AA200" s="22">
        <v>96.866799999999998</v>
      </c>
      <c r="AB200" s="22">
        <v>97.291799999999995</v>
      </c>
      <c r="AC200" s="22">
        <v>97.5398</v>
      </c>
      <c r="AD200" s="22">
        <v>97.176500000000004</v>
      </c>
      <c r="AE200" s="22">
        <v>98.406000000000006</v>
      </c>
      <c r="AF200" s="22">
        <v>99.3125</v>
      </c>
      <c r="AG200" s="150">
        <v>101.89619999999999</v>
      </c>
      <c r="AH200" s="159"/>
      <c r="AI200" s="198"/>
      <c r="AJ200" s="159"/>
      <c r="AK200" s="159"/>
      <c r="AL200" s="159"/>
      <c r="AM200" s="159"/>
      <c r="AN200" s="159"/>
      <c r="AO200" s="159"/>
      <c r="AP200" s="159"/>
      <c r="AQ200" s="159"/>
      <c r="AR200" s="159"/>
      <c r="AS200" s="159"/>
      <c r="AT200" s="159"/>
      <c r="AU200" s="159"/>
      <c r="AV200" s="159"/>
      <c r="AW200" s="159"/>
      <c r="AX200" s="159"/>
      <c r="AY200" s="159"/>
      <c r="AZ200" s="159"/>
      <c r="BA200" s="159"/>
      <c r="BB200" s="159"/>
      <c r="BC200" s="159"/>
      <c r="BD200" s="159"/>
      <c r="BE200" s="159"/>
      <c r="BF200" s="159"/>
      <c r="BG200" s="159"/>
      <c r="BH200" s="159"/>
      <c r="BI200" s="159"/>
      <c r="BJ200" s="159"/>
      <c r="BK200" s="159"/>
      <c r="BL200" s="159"/>
      <c r="BM200" s="159"/>
      <c r="BN200" s="159"/>
      <c r="BO200" s="159"/>
      <c r="BP200" s="159"/>
      <c r="BQ200" s="159"/>
      <c r="BR200" s="159"/>
      <c r="BS200" s="159"/>
      <c r="BT200" s="159"/>
      <c r="BU200" s="159"/>
      <c r="BV200" s="159"/>
      <c r="BW200" s="159"/>
      <c r="BX200" s="159"/>
      <c r="BY200" s="159"/>
      <c r="BZ200" s="159"/>
      <c r="CA200" s="159"/>
      <c r="CB200" s="159"/>
      <c r="CC200" s="159"/>
      <c r="CD200" s="159"/>
      <c r="CE200" s="159"/>
      <c r="CF200" s="159"/>
      <c r="CG200" s="159"/>
      <c r="CH200" s="159"/>
      <c r="CI200" s="159"/>
      <c r="CJ200" s="159"/>
      <c r="CK200" s="159"/>
      <c r="CL200" s="159"/>
    </row>
    <row r="201" spans="1:90" s="13" customFormat="1" ht="11.1" customHeight="1" x14ac:dyDescent="0.2">
      <c r="A201" s="95" t="s">
        <v>2400</v>
      </c>
      <c r="B201" s="107"/>
      <c r="C201" t="s">
        <v>5650</v>
      </c>
      <c r="D201" s="46" t="s">
        <v>552</v>
      </c>
      <c r="E201" s="47"/>
      <c r="F201" s="34"/>
      <c r="G201" s="34"/>
      <c r="H201" s="34"/>
      <c r="I201" s="34"/>
      <c r="J201" s="34" t="str">
        <f>IF(LEFT($J$1,1)="1",VLOOKUP($A201,PPI_IPI_PGA_PGAI!$A:$I,2,FALSE),IF(LEFT($J$1,1)="2",VLOOKUP($A201,PPI_IPI_PGA_PGAI!$A:$I,3,FALSE),IF(LEFT($J$1,1)="3",VLOOKUP($A201,PPI_IPI_PGA_PGAI!$A:$I,4,FALSE),VLOOKUP($A201,PPI_IPI_PGA_PGAI!$A:$I,5,FALSE))))</f>
        <v>Übrige Uhren und Uhrenbestandteile</v>
      </c>
      <c r="K201" s="34"/>
      <c r="L201" s="34"/>
      <c r="M201" s="34"/>
      <c r="N201" s="34"/>
      <c r="O201" s="130">
        <v>0.35410000000000003</v>
      </c>
      <c r="P201" s="156" t="s">
        <v>5719</v>
      </c>
      <c r="Q201" s="153" t="s">
        <v>5719</v>
      </c>
      <c r="R201" s="153" t="s">
        <v>5719</v>
      </c>
      <c r="S201" s="153" t="s">
        <v>5719</v>
      </c>
      <c r="T201" s="153" t="s">
        <v>5719</v>
      </c>
      <c r="U201" s="153" t="s">
        <v>5719</v>
      </c>
      <c r="V201" s="153" t="s">
        <v>5719</v>
      </c>
      <c r="W201" s="153" t="s">
        <v>5719</v>
      </c>
      <c r="X201" s="153" t="s">
        <v>5719</v>
      </c>
      <c r="Y201" s="153" t="s">
        <v>5719</v>
      </c>
      <c r="Z201" s="153" t="s">
        <v>5719</v>
      </c>
      <c r="AA201" s="22">
        <v>92.709699999999998</v>
      </c>
      <c r="AB201" s="22">
        <v>93.415899999999993</v>
      </c>
      <c r="AC201" s="22">
        <v>96.366900000000001</v>
      </c>
      <c r="AD201" s="22">
        <v>101.31310000000001</v>
      </c>
      <c r="AE201" s="22">
        <v>99.978099999999998</v>
      </c>
      <c r="AF201" s="22">
        <v>98.2517</v>
      </c>
      <c r="AG201" s="150">
        <v>102.1302</v>
      </c>
      <c r="AH201" s="157"/>
      <c r="AI201" s="198"/>
      <c r="AJ201" s="157"/>
      <c r="AK201" s="157"/>
      <c r="AL201" s="157"/>
      <c r="AM201" s="157"/>
      <c r="AN201" s="157"/>
      <c r="AO201" s="157"/>
      <c r="AP201" s="157"/>
      <c r="AQ201" s="157"/>
      <c r="AR201" s="157"/>
      <c r="AS201" s="157"/>
      <c r="AT201" s="157"/>
      <c r="AU201" s="157"/>
      <c r="AV201" s="157"/>
      <c r="AW201" s="157"/>
      <c r="AX201" s="157"/>
      <c r="AY201" s="157"/>
      <c r="AZ201" s="157"/>
      <c r="BA201" s="157"/>
      <c r="BB201" s="157"/>
      <c r="BC201" s="157"/>
      <c r="BD201" s="157"/>
      <c r="BE201" s="157"/>
      <c r="BF201" s="157"/>
      <c r="BG201" s="157"/>
      <c r="BH201" s="157"/>
      <c r="BI201" s="157"/>
      <c r="BJ201" s="157"/>
      <c r="BK201" s="157"/>
      <c r="BL201" s="157"/>
      <c r="BM201" s="157"/>
      <c r="BN201" s="157"/>
      <c r="BO201" s="157"/>
      <c r="BP201" s="157"/>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row>
    <row r="202" spans="1:90" s="13" customFormat="1" ht="11.1" customHeight="1" x14ac:dyDescent="0.2">
      <c r="A202" s="95" t="s">
        <v>2401</v>
      </c>
      <c r="B202" s="107"/>
      <c r="C202" t="s">
        <v>5651</v>
      </c>
      <c r="D202" s="46" t="s">
        <v>110</v>
      </c>
      <c r="E202" s="47"/>
      <c r="F202" s="34"/>
      <c r="G202" s="34"/>
      <c r="H202" s="34" t="str">
        <f>IF(LEFT($J$1,1)="1",VLOOKUP($A202,PPI_IPI_PGA_PGAI!$A:$I,2,FALSE),IF(LEFT($J$1,1)="2",VLOOKUP($A202,PPI_IPI_PGA_PGAI!$A:$I,3,FALSE),IF(LEFT($J$1,1)="3",VLOOKUP($A202,PPI_IPI_PGA_PGAI!$A:$I,4,FALSE),VLOOKUP($A202,PPI_IPI_PGA_PGAI!$A:$I,5,FALSE))))</f>
        <v>Bestrahlungs-, Elektrotherapie- und elektromedizinische Geräte</v>
      </c>
      <c r="I202" s="34"/>
      <c r="J202" s="34"/>
      <c r="K202" s="34"/>
      <c r="L202" s="34"/>
      <c r="M202" s="34"/>
      <c r="N202" s="34"/>
      <c r="O202" s="130">
        <v>3.2075999999999998</v>
      </c>
      <c r="P202" s="154">
        <v>111.0042</v>
      </c>
      <c r="Q202" s="22">
        <v>112.07250000000001</v>
      </c>
      <c r="R202" s="22">
        <v>112.27200000000001</v>
      </c>
      <c r="S202" s="22">
        <v>112.8934</v>
      </c>
      <c r="T202" s="22">
        <v>113.12439999999999</v>
      </c>
      <c r="U202" s="22">
        <v>114.1446</v>
      </c>
      <c r="V202" s="22">
        <v>113.04389999999999</v>
      </c>
      <c r="W202" s="22">
        <v>107.6497</v>
      </c>
      <c r="X202" s="22">
        <v>105.8159</v>
      </c>
      <c r="Y202" s="22">
        <v>104.765</v>
      </c>
      <c r="Z202" s="22">
        <v>105.5582</v>
      </c>
      <c r="AA202" s="22">
        <v>103.2448</v>
      </c>
      <c r="AB202" s="22">
        <v>102.1814</v>
      </c>
      <c r="AC202" s="22">
        <v>102.0448</v>
      </c>
      <c r="AD202" s="22">
        <v>102.0431</v>
      </c>
      <c r="AE202" s="22">
        <v>100.6478</v>
      </c>
      <c r="AF202" s="22">
        <v>99.834299999999999</v>
      </c>
      <c r="AG202" s="150">
        <v>99.348100000000002</v>
      </c>
      <c r="AH202" s="157"/>
      <c r="AI202" s="198"/>
      <c r="AJ202" s="157"/>
      <c r="AK202" s="157"/>
      <c r="AL202" s="157"/>
      <c r="AM202" s="157"/>
      <c r="AN202" s="157"/>
      <c r="AO202" s="157"/>
      <c r="AP202" s="157"/>
      <c r="AQ202" s="157"/>
      <c r="AR202" s="157"/>
      <c r="AS202" s="157"/>
      <c r="AT202" s="157"/>
      <c r="AU202" s="157"/>
      <c r="AV202" s="157"/>
      <c r="AW202" s="157"/>
      <c r="AX202" s="157"/>
      <c r="AY202" s="157"/>
      <c r="AZ202" s="157"/>
      <c r="BA202" s="157"/>
      <c r="BB202" s="157"/>
      <c r="BC202" s="157"/>
      <c r="BD202" s="157"/>
      <c r="BE202" s="157"/>
      <c r="BF202" s="157"/>
      <c r="BG202" s="157"/>
      <c r="BH202" s="157"/>
      <c r="BI202" s="157"/>
      <c r="BJ202" s="157"/>
      <c r="BK202" s="157"/>
      <c r="BL202" s="157"/>
      <c r="BM202" s="157"/>
      <c r="BN202" s="157"/>
      <c r="BO202" s="157"/>
      <c r="BP202" s="157"/>
      <c r="BQ202" s="157"/>
      <c r="BR202" s="157"/>
      <c r="BS202" s="157"/>
      <c r="BT202" s="157"/>
      <c r="BU202" s="157"/>
      <c r="BV202" s="157"/>
      <c r="BW202" s="157"/>
      <c r="BX202" s="157"/>
      <c r="BY202" s="157"/>
      <c r="BZ202" s="157"/>
      <c r="CA202" s="157"/>
      <c r="CB202" s="157"/>
      <c r="CC202" s="157"/>
      <c r="CD202" s="157"/>
      <c r="CE202" s="157"/>
      <c r="CF202" s="157"/>
      <c r="CG202" s="157"/>
      <c r="CH202" s="157"/>
      <c r="CI202" s="157"/>
      <c r="CJ202" s="157"/>
      <c r="CK202" s="157"/>
      <c r="CL202" s="157"/>
    </row>
    <row r="203" spans="1:90" s="13" customFormat="1" ht="11.1" customHeight="1" x14ac:dyDescent="0.2">
      <c r="A203" s="95" t="s">
        <v>2402</v>
      </c>
      <c r="B203" s="107"/>
      <c r="C203" t="s">
        <v>5652</v>
      </c>
      <c r="D203" s="46" t="s">
        <v>111</v>
      </c>
      <c r="E203" s="47"/>
      <c r="F203" s="34"/>
      <c r="G203" s="34"/>
      <c r="H203" s="34" t="str">
        <f>IF(LEFT($J$1,1)="1",VLOOKUP($A203,PPI_IPI_PGA_PGAI!$A:$I,2,FALSE),IF(LEFT($J$1,1)="2",VLOOKUP($A203,PPI_IPI_PGA_PGAI!$A:$I,3,FALSE),IF(LEFT($J$1,1)="3",VLOOKUP($A203,PPI_IPI_PGA_PGAI!$A:$I,4,FALSE),VLOOKUP($A203,PPI_IPI_PGA_PGAI!$A:$I,5,FALSE))))</f>
        <v>Optische und fotografische Instrumente und Geräte</v>
      </c>
      <c r="I203" s="34"/>
      <c r="J203" s="34"/>
      <c r="K203" s="34"/>
      <c r="L203" s="34"/>
      <c r="M203" s="34"/>
      <c r="N203" s="34"/>
      <c r="O203" s="130">
        <v>0.51849999999999996</v>
      </c>
      <c r="P203" s="154">
        <v>110.11239999999999</v>
      </c>
      <c r="Q203" s="22">
        <v>110.8854</v>
      </c>
      <c r="R203" s="22">
        <v>111.9487</v>
      </c>
      <c r="S203" s="22">
        <v>112.31189999999999</v>
      </c>
      <c r="T203" s="22">
        <v>113.15219999999999</v>
      </c>
      <c r="U203" s="22">
        <v>115.1491</v>
      </c>
      <c r="V203" s="22">
        <v>113.5762</v>
      </c>
      <c r="W203" s="22">
        <v>111.0312</v>
      </c>
      <c r="X203" s="22">
        <v>109.19459999999999</v>
      </c>
      <c r="Y203" s="22">
        <v>108.3372</v>
      </c>
      <c r="Z203" s="22">
        <v>107.339</v>
      </c>
      <c r="AA203" s="22">
        <v>102.33580000000001</v>
      </c>
      <c r="AB203" s="22">
        <v>100.7243</v>
      </c>
      <c r="AC203" s="22">
        <v>101.25620000000001</v>
      </c>
      <c r="AD203" s="22">
        <v>102.2107</v>
      </c>
      <c r="AE203" s="22">
        <v>102.00109999999999</v>
      </c>
      <c r="AF203" s="22">
        <v>100.5523</v>
      </c>
      <c r="AG203" s="150">
        <v>100.0351</v>
      </c>
      <c r="AH203" s="157"/>
      <c r="AI203" s="198"/>
      <c r="AJ203" s="157"/>
      <c r="AK203" s="157"/>
      <c r="AL203" s="157"/>
      <c r="AM203" s="157"/>
      <c r="AN203" s="157"/>
      <c r="AO203" s="157"/>
      <c r="AP203" s="157"/>
      <c r="AQ203" s="157"/>
      <c r="AR203" s="157"/>
      <c r="AS203" s="157"/>
      <c r="AT203" s="157"/>
      <c r="AU203" s="157"/>
      <c r="AV203" s="157"/>
      <c r="AW203" s="157"/>
      <c r="AX203" s="157"/>
      <c r="AY203" s="157"/>
      <c r="AZ203" s="157"/>
      <c r="BA203" s="157"/>
      <c r="BB203" s="157"/>
      <c r="BC203" s="157"/>
      <c r="BD203" s="157"/>
      <c r="BE203" s="157"/>
      <c r="BF203" s="157"/>
      <c r="BG203" s="157"/>
      <c r="BH203" s="157"/>
      <c r="BI203" s="157"/>
      <c r="BJ203" s="157"/>
      <c r="BK203" s="157"/>
      <c r="BL203" s="157"/>
      <c r="BM203" s="157"/>
      <c r="BN203" s="157"/>
      <c r="BO203" s="157"/>
      <c r="BP203" s="157"/>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row>
    <row r="204" spans="1:90" s="13" customFormat="1" ht="11.1" customHeight="1" x14ac:dyDescent="0.2">
      <c r="A204" s="95" t="s">
        <v>2403</v>
      </c>
      <c r="B204" s="107"/>
      <c r="C204" t="s">
        <v>5653</v>
      </c>
      <c r="D204" s="46" t="s">
        <v>112</v>
      </c>
      <c r="E204" s="47"/>
      <c r="F204" s="34"/>
      <c r="G204" s="34" t="str">
        <f>IF(LEFT($J$1,1)="1",VLOOKUP($A204,PPI_IPI_PGA_PGAI!$A:$I,2,FALSE),IF(LEFT($J$1,1)="2",VLOOKUP($A204,PPI_IPI_PGA_PGAI!$A:$I,3,FALSE),IF(LEFT($J$1,1)="3",VLOOKUP($A204,PPI_IPI_PGA_PGAI!$A:$I,4,FALSE),VLOOKUP($A204,PPI_IPI_PGA_PGAI!$A:$I,5,FALSE))))</f>
        <v>Elektrische Ausrüstungen</v>
      </c>
      <c r="H204" s="34"/>
      <c r="I204" s="34"/>
      <c r="J204" s="34"/>
      <c r="K204" s="34"/>
      <c r="L204" s="34"/>
      <c r="M204" s="34"/>
      <c r="N204" s="34"/>
      <c r="O204" s="130">
        <v>5.8292999999999999</v>
      </c>
      <c r="P204" s="154">
        <v>96.638300000000001</v>
      </c>
      <c r="Q204" s="22">
        <v>98.923299999999998</v>
      </c>
      <c r="R204" s="22">
        <v>104.5942</v>
      </c>
      <c r="S204" s="22">
        <v>107.398</v>
      </c>
      <c r="T204" s="22">
        <v>108.9833</v>
      </c>
      <c r="U204" s="22">
        <v>106.50409999999999</v>
      </c>
      <c r="V204" s="22">
        <v>105.7363</v>
      </c>
      <c r="W204" s="22">
        <v>104.527</v>
      </c>
      <c r="X204" s="22">
        <v>102.8443</v>
      </c>
      <c r="Y204" s="22">
        <v>102.238</v>
      </c>
      <c r="Z204" s="22">
        <v>101.5431</v>
      </c>
      <c r="AA204" s="22">
        <v>98.250699999999995</v>
      </c>
      <c r="AB204" s="22">
        <v>97.299800000000005</v>
      </c>
      <c r="AC204" s="22">
        <v>97.767600000000002</v>
      </c>
      <c r="AD204" s="22">
        <v>99.442099999999996</v>
      </c>
      <c r="AE204" s="22">
        <v>99.694599999999994</v>
      </c>
      <c r="AF204" s="22">
        <v>99.5124</v>
      </c>
      <c r="AG204" s="150">
        <v>101.4396</v>
      </c>
      <c r="AH204" s="157"/>
      <c r="AI204" s="198"/>
      <c r="AJ204" s="157"/>
      <c r="AK204" s="157"/>
      <c r="AL204" s="157"/>
      <c r="AM204" s="157"/>
      <c r="AN204" s="157"/>
      <c r="AO204" s="157"/>
      <c r="AP204" s="157"/>
      <c r="AQ204" s="157"/>
      <c r="AR204" s="157"/>
      <c r="AS204" s="157"/>
      <c r="AT204" s="157"/>
      <c r="AU204" s="157"/>
      <c r="AV204" s="157"/>
      <c r="AW204" s="157"/>
      <c r="AX204" s="157"/>
      <c r="AY204" s="157"/>
      <c r="AZ204" s="157"/>
      <c r="BA204" s="157"/>
      <c r="BB204" s="157"/>
      <c r="BC204" s="157"/>
      <c r="BD204" s="157"/>
      <c r="BE204" s="157"/>
      <c r="BF204" s="157"/>
      <c r="BG204" s="157"/>
      <c r="BH204" s="157"/>
      <c r="BI204" s="157"/>
      <c r="BJ204" s="157"/>
      <c r="BK204" s="157"/>
      <c r="BL204" s="157"/>
      <c r="BM204" s="157"/>
      <c r="BN204" s="157"/>
      <c r="BO204" s="157"/>
      <c r="BP204" s="157"/>
      <c r="BQ204" s="157"/>
      <c r="BR204" s="157"/>
      <c r="BS204" s="157"/>
      <c r="BT204" s="157"/>
      <c r="BU204" s="157"/>
      <c r="BV204" s="157"/>
      <c r="BW204" s="157"/>
      <c r="BX204" s="157"/>
      <c r="BY204" s="157"/>
      <c r="BZ204" s="157"/>
      <c r="CA204" s="157"/>
      <c r="CB204" s="157"/>
      <c r="CC204" s="157"/>
      <c r="CD204" s="157"/>
      <c r="CE204" s="157"/>
      <c r="CF204" s="157"/>
      <c r="CG204" s="157"/>
      <c r="CH204" s="157"/>
      <c r="CI204" s="157"/>
      <c r="CJ204" s="157"/>
      <c r="CK204" s="157"/>
      <c r="CL204" s="157"/>
    </row>
    <row r="205" spans="1:90" s="13" customFormat="1" ht="11.1" customHeight="1" x14ac:dyDescent="0.2">
      <c r="A205" s="95" t="s">
        <v>2404</v>
      </c>
      <c r="B205" s="107"/>
      <c r="C205" t="s">
        <v>5654</v>
      </c>
      <c r="D205" s="46" t="s">
        <v>113</v>
      </c>
      <c r="E205" s="47"/>
      <c r="F205" s="34"/>
      <c r="G205" s="34"/>
      <c r="H205" s="34"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34"/>
      <c r="J205" s="34"/>
      <c r="K205" s="34"/>
      <c r="L205" s="34"/>
      <c r="M205" s="34"/>
      <c r="N205" s="34"/>
      <c r="O205" s="130">
        <v>2.1419000000000001</v>
      </c>
      <c r="P205" s="154">
        <v>95.814800000000005</v>
      </c>
      <c r="Q205" s="22">
        <v>99.021900000000002</v>
      </c>
      <c r="R205" s="22">
        <v>103.77209999999999</v>
      </c>
      <c r="S205" s="22">
        <v>107.29559999999999</v>
      </c>
      <c r="T205" s="22">
        <v>108.86109999999999</v>
      </c>
      <c r="U205" s="22">
        <v>106.4718</v>
      </c>
      <c r="V205" s="22">
        <v>102.9761</v>
      </c>
      <c r="W205" s="22">
        <v>101.64530000000001</v>
      </c>
      <c r="X205" s="22">
        <v>99.699700000000007</v>
      </c>
      <c r="Y205" s="22">
        <v>99.418899999999994</v>
      </c>
      <c r="Z205" s="22">
        <v>99.304000000000002</v>
      </c>
      <c r="AA205" s="22">
        <v>97.156899999999993</v>
      </c>
      <c r="AB205" s="22">
        <v>96.793499999999995</v>
      </c>
      <c r="AC205" s="22">
        <v>97.205100000000002</v>
      </c>
      <c r="AD205" s="22">
        <v>99.581800000000001</v>
      </c>
      <c r="AE205" s="22">
        <v>99.829700000000003</v>
      </c>
      <c r="AF205" s="22">
        <v>99.718400000000003</v>
      </c>
      <c r="AG205" s="150">
        <v>101.321</v>
      </c>
      <c r="AH205" s="157"/>
      <c r="AI205" s="198"/>
      <c r="AJ205" s="157"/>
      <c r="AK205" s="157"/>
      <c r="AL205" s="157"/>
      <c r="AM205" s="157"/>
      <c r="AN205" s="157"/>
      <c r="AO205" s="157"/>
      <c r="AP205" s="157"/>
      <c r="AQ205" s="157"/>
      <c r="AR205" s="157"/>
      <c r="AS205" s="157"/>
      <c r="AT205" s="157"/>
      <c r="AU205" s="157"/>
      <c r="AV205" s="157"/>
      <c r="AW205" s="157"/>
      <c r="AX205" s="157"/>
      <c r="AY205" s="157"/>
      <c r="AZ205" s="157"/>
      <c r="BA205" s="157"/>
      <c r="BB205" s="157"/>
      <c r="BC205" s="157"/>
      <c r="BD205" s="157"/>
      <c r="BE205" s="157"/>
      <c r="BF205" s="157"/>
      <c r="BG205" s="157"/>
      <c r="BH205" s="157"/>
      <c r="BI205" s="157"/>
      <c r="BJ205" s="157"/>
      <c r="BK205" s="157"/>
      <c r="BL205" s="157"/>
      <c r="BM205" s="157"/>
      <c r="BN205" s="157"/>
      <c r="BO205" s="157"/>
      <c r="BP205" s="157"/>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row>
    <row r="206" spans="1:90" s="13" customFormat="1" ht="11.1" customHeight="1" x14ac:dyDescent="0.2">
      <c r="A206" s="95" t="s">
        <v>2405</v>
      </c>
      <c r="B206" s="107"/>
      <c r="C206" t="s">
        <v>5655</v>
      </c>
      <c r="D206" s="46" t="s">
        <v>114</v>
      </c>
      <c r="E206" s="47"/>
      <c r="F206" s="34"/>
      <c r="G206" s="34"/>
      <c r="H206" s="34"/>
      <c r="I206" s="34" t="str">
        <f>IF(LEFT($J$1,1)="1",VLOOKUP($A206,PPI_IPI_PGA_PGAI!$A:$I,2,FALSE),IF(LEFT($J$1,1)="2",VLOOKUP($A206,PPI_IPI_PGA_PGAI!$A:$I,3,FALSE),IF(LEFT($J$1,1)="3",VLOOKUP($A206,PPI_IPI_PGA_PGAI!$A:$I,4,FALSE),VLOOKUP($A206,PPI_IPI_PGA_PGAI!$A:$I,5,FALSE))))</f>
        <v>Elektromotoren, Generatoren und Transformatoren</v>
      </c>
      <c r="J206" s="34"/>
      <c r="K206" s="34"/>
      <c r="L206" s="34"/>
      <c r="M206" s="34"/>
      <c r="N206" s="34"/>
      <c r="O206" s="130">
        <v>1.407</v>
      </c>
      <c r="P206" s="154">
        <v>96.907700000000006</v>
      </c>
      <c r="Q206" s="22">
        <v>101.44670000000001</v>
      </c>
      <c r="R206" s="22">
        <v>108.3986</v>
      </c>
      <c r="S206" s="22">
        <v>113.15819999999999</v>
      </c>
      <c r="T206" s="22">
        <v>114.9965</v>
      </c>
      <c r="U206" s="22">
        <v>111.2272</v>
      </c>
      <c r="V206" s="22">
        <v>105.76</v>
      </c>
      <c r="W206" s="22">
        <v>103.3843</v>
      </c>
      <c r="X206" s="22">
        <v>102.0865</v>
      </c>
      <c r="Y206" s="22">
        <v>102.07</v>
      </c>
      <c r="Z206" s="22">
        <v>101.79040000000001</v>
      </c>
      <c r="AA206" s="22">
        <v>98.976900000000001</v>
      </c>
      <c r="AB206" s="22">
        <v>98.510800000000003</v>
      </c>
      <c r="AC206" s="22">
        <v>98.675399999999996</v>
      </c>
      <c r="AD206" s="22">
        <v>100.4466</v>
      </c>
      <c r="AE206" s="22">
        <v>100.0457</v>
      </c>
      <c r="AF206" s="22">
        <v>99.702100000000002</v>
      </c>
      <c r="AG206" s="150">
        <v>101.18040000000001</v>
      </c>
      <c r="AH206" s="157"/>
      <c r="AI206" s="198"/>
      <c r="AJ206" s="157"/>
      <c r="AK206" s="157"/>
      <c r="AL206" s="157"/>
      <c r="AM206" s="157"/>
      <c r="AN206" s="157"/>
      <c r="AO206" s="157"/>
      <c r="AP206" s="157"/>
      <c r="AQ206" s="157"/>
      <c r="AR206" s="157"/>
      <c r="AS206" s="157"/>
      <c r="AT206" s="157"/>
      <c r="AU206" s="157"/>
      <c r="AV206" s="157"/>
      <c r="AW206" s="157"/>
      <c r="AX206" s="157"/>
      <c r="AY206" s="157"/>
      <c r="AZ206" s="157"/>
      <c r="BA206" s="157"/>
      <c r="BB206" s="157"/>
      <c r="BC206" s="157"/>
      <c r="BD206" s="157"/>
      <c r="BE206" s="157"/>
      <c r="BF206" s="157"/>
      <c r="BG206" s="157"/>
      <c r="BH206" s="157"/>
      <c r="BI206" s="157"/>
      <c r="BJ206" s="157"/>
      <c r="BK206" s="157"/>
      <c r="BL206" s="157"/>
      <c r="BM206" s="157"/>
      <c r="BN206" s="157"/>
      <c r="BO206" s="157"/>
      <c r="BP206" s="157"/>
      <c r="BQ206" s="157"/>
      <c r="BR206" s="157"/>
      <c r="BS206" s="157"/>
      <c r="BT206" s="157"/>
      <c r="BU206" s="157"/>
      <c r="BV206" s="157"/>
      <c r="BW206" s="157"/>
      <c r="BX206" s="157"/>
      <c r="BY206" s="157"/>
      <c r="BZ206" s="157"/>
      <c r="CA206" s="157"/>
      <c r="CB206" s="157"/>
      <c r="CC206" s="157"/>
      <c r="CD206" s="157"/>
      <c r="CE206" s="157"/>
      <c r="CF206" s="157"/>
      <c r="CG206" s="157"/>
      <c r="CH206" s="157"/>
      <c r="CI206" s="157"/>
      <c r="CJ206" s="157"/>
      <c r="CK206" s="157"/>
      <c r="CL206" s="157"/>
    </row>
    <row r="207" spans="1:90" s="13" customFormat="1" ht="11.1" customHeight="1" x14ac:dyDescent="0.2">
      <c r="A207" s="95" t="s">
        <v>2406</v>
      </c>
      <c r="B207" s="107"/>
      <c r="C207" t="s">
        <v>5656</v>
      </c>
      <c r="D207" s="46" t="s">
        <v>115</v>
      </c>
      <c r="E207" s="47"/>
      <c r="F207" s="34"/>
      <c r="G207" s="34"/>
      <c r="H207" s="34"/>
      <c r="I207" s="34" t="str">
        <f>IF(LEFT($J$1,1)="1",VLOOKUP($A207,PPI_IPI_PGA_PGAI!$A:$I,2,FALSE),IF(LEFT($J$1,1)="2",VLOOKUP($A207,PPI_IPI_PGA_PGAI!$A:$I,3,FALSE),IF(LEFT($J$1,1)="3",VLOOKUP($A207,PPI_IPI_PGA_PGAI!$A:$I,4,FALSE),VLOOKUP($A207,PPI_IPI_PGA_PGAI!$A:$I,5,FALSE))))</f>
        <v>Elektrizitätsverteilungs- und -schalteinrichtungen</v>
      </c>
      <c r="J207" s="34"/>
      <c r="K207" s="34"/>
      <c r="L207" s="34"/>
      <c r="M207" s="34"/>
      <c r="N207" s="34"/>
      <c r="O207" s="130">
        <v>0.7349</v>
      </c>
      <c r="P207" s="154">
        <v>93.192400000000006</v>
      </c>
      <c r="Q207" s="22">
        <v>93.758700000000005</v>
      </c>
      <c r="R207" s="22">
        <v>94.145600000000002</v>
      </c>
      <c r="S207" s="22">
        <v>95.215299999999999</v>
      </c>
      <c r="T207" s="22">
        <v>96.235900000000001</v>
      </c>
      <c r="U207" s="22">
        <v>96.578100000000006</v>
      </c>
      <c r="V207" s="22">
        <v>96.985699999999994</v>
      </c>
      <c r="W207" s="22">
        <v>97.645899999999997</v>
      </c>
      <c r="X207" s="22">
        <v>94.687299999999993</v>
      </c>
      <c r="Y207" s="22">
        <v>93.987099999999998</v>
      </c>
      <c r="Z207" s="22">
        <v>94.137</v>
      </c>
      <c r="AA207" s="22">
        <v>93.081500000000005</v>
      </c>
      <c r="AB207" s="22">
        <v>92.974500000000006</v>
      </c>
      <c r="AC207" s="22">
        <v>93.935400000000001</v>
      </c>
      <c r="AD207" s="22">
        <v>97.658699999999996</v>
      </c>
      <c r="AE207" s="22">
        <v>99.349299999999999</v>
      </c>
      <c r="AF207" s="22">
        <v>99.754599999999996</v>
      </c>
      <c r="AG207" s="150">
        <v>101.5903</v>
      </c>
      <c r="AH207" s="157"/>
      <c r="AI207" s="198"/>
      <c r="AJ207" s="157"/>
      <c r="AK207" s="157"/>
      <c r="AL207" s="157"/>
      <c r="AM207" s="157"/>
      <c r="AN207" s="157"/>
      <c r="AO207" s="157"/>
      <c r="AP207" s="157"/>
      <c r="AQ207" s="157"/>
      <c r="AR207" s="157"/>
      <c r="AS207" s="157"/>
      <c r="AT207" s="157"/>
      <c r="AU207" s="157"/>
      <c r="AV207" s="157"/>
      <c r="AW207" s="157"/>
      <c r="AX207" s="157"/>
      <c r="AY207" s="157"/>
      <c r="AZ207" s="157"/>
      <c r="BA207" s="157"/>
      <c r="BB207" s="157"/>
      <c r="BC207" s="157"/>
      <c r="BD207" s="157"/>
      <c r="BE207" s="157"/>
      <c r="BF207" s="157"/>
      <c r="BG207" s="157"/>
      <c r="BH207" s="157"/>
      <c r="BI207" s="157"/>
      <c r="BJ207" s="157"/>
      <c r="BK207" s="157"/>
      <c r="BL207" s="157"/>
      <c r="BM207" s="157"/>
      <c r="BN207" s="157"/>
      <c r="BO207" s="157"/>
      <c r="BP207" s="157"/>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row>
    <row r="208" spans="1:90" s="13" customFormat="1" ht="11.1" customHeight="1" x14ac:dyDescent="0.2">
      <c r="A208" s="95" t="s">
        <v>2408</v>
      </c>
      <c r="B208" s="107"/>
      <c r="C208" t="s">
        <v>5657</v>
      </c>
      <c r="D208" s="46" t="s">
        <v>116</v>
      </c>
      <c r="E208" s="47"/>
      <c r="F208" s="34"/>
      <c r="G208" s="34"/>
      <c r="H208" s="34" t="str">
        <f>IF(LEFT($J$1,1)="1",VLOOKUP($A208,PPI_IPI_PGA_PGAI!$A:$I,2,FALSE),IF(LEFT($J$1,1)="2",VLOOKUP($A208,PPI_IPI_PGA_PGAI!$A:$I,3,FALSE),IF(LEFT($J$1,1)="3",VLOOKUP($A208,PPI_IPI_PGA_PGAI!$A:$I,4,FALSE),VLOOKUP($A208,PPI_IPI_PGA_PGAI!$A:$I,5,FALSE))))</f>
        <v>Kabel und elektrisches Installationsmaterial</v>
      </c>
      <c r="I208" s="34"/>
      <c r="J208" s="34"/>
      <c r="K208" s="34"/>
      <c r="L208" s="34"/>
      <c r="M208" s="34"/>
      <c r="N208" s="34"/>
      <c r="O208" s="130">
        <v>1.8903000000000001</v>
      </c>
      <c r="P208" s="154">
        <v>78.755899999999997</v>
      </c>
      <c r="Q208" s="22">
        <v>82.841300000000004</v>
      </c>
      <c r="R208" s="22">
        <v>108.8793</v>
      </c>
      <c r="S208" s="22">
        <v>115.9243</v>
      </c>
      <c r="T208" s="22">
        <v>113.8455</v>
      </c>
      <c r="U208" s="22">
        <v>102.54689999999999</v>
      </c>
      <c r="V208" s="22">
        <v>111.5115</v>
      </c>
      <c r="W208" s="22">
        <v>112.19240000000001</v>
      </c>
      <c r="X208" s="22">
        <v>110.524</v>
      </c>
      <c r="Y208" s="22">
        <v>108.321</v>
      </c>
      <c r="Z208" s="22">
        <v>105.8706</v>
      </c>
      <c r="AA208" s="22">
        <v>100.5042</v>
      </c>
      <c r="AB208" s="22">
        <v>98.149500000000003</v>
      </c>
      <c r="AC208" s="22">
        <v>98.9876</v>
      </c>
      <c r="AD208" s="22">
        <v>99.990499999999997</v>
      </c>
      <c r="AE208" s="22">
        <v>99.597300000000004</v>
      </c>
      <c r="AF208" s="22">
        <v>99.194999999999993</v>
      </c>
      <c r="AG208" s="150">
        <v>102.48</v>
      </c>
      <c r="AH208" s="157"/>
      <c r="AI208" s="198"/>
      <c r="AJ208" s="157"/>
      <c r="AK208" s="157"/>
      <c r="AL208" s="157"/>
      <c r="AM208" s="157"/>
      <c r="AN208" s="157"/>
      <c r="AO208" s="157"/>
      <c r="AP208" s="157"/>
      <c r="AQ208" s="157"/>
      <c r="AR208" s="157"/>
      <c r="AS208" s="157"/>
      <c r="AT208" s="157"/>
      <c r="AU208" s="157"/>
      <c r="AV208" s="157"/>
      <c r="AW208" s="157"/>
      <c r="AX208" s="157"/>
      <c r="AY208" s="157"/>
      <c r="AZ208" s="157"/>
      <c r="BA208" s="157"/>
      <c r="BB208" s="157"/>
      <c r="BC208" s="157"/>
      <c r="BD208" s="157"/>
      <c r="BE208" s="157"/>
      <c r="BF208" s="157"/>
      <c r="BG208" s="157"/>
      <c r="BH208" s="157"/>
      <c r="BI208" s="157"/>
      <c r="BJ208" s="157"/>
      <c r="BK208" s="157"/>
      <c r="BL208" s="157"/>
      <c r="BM208" s="157"/>
      <c r="BN208" s="157"/>
      <c r="BO208" s="157"/>
      <c r="BP208" s="157"/>
      <c r="BQ208" s="157"/>
      <c r="BR208" s="157"/>
      <c r="BS208" s="157"/>
      <c r="BT208" s="157"/>
      <c r="BU208" s="157"/>
      <c r="BV208" s="157"/>
      <c r="BW208" s="157"/>
      <c r="BX208" s="157"/>
      <c r="BY208" s="157"/>
      <c r="BZ208" s="157"/>
      <c r="CA208" s="157"/>
      <c r="CB208" s="157"/>
      <c r="CC208" s="157"/>
      <c r="CD208" s="157"/>
      <c r="CE208" s="157"/>
      <c r="CF208" s="157"/>
      <c r="CG208" s="157"/>
      <c r="CH208" s="157"/>
      <c r="CI208" s="157"/>
      <c r="CJ208" s="157"/>
      <c r="CK208" s="157"/>
      <c r="CL208" s="157"/>
    </row>
    <row r="209" spans="1:90" s="13" customFormat="1" ht="11.1" customHeight="1" x14ac:dyDescent="0.2">
      <c r="A209" s="95" t="s">
        <v>2412</v>
      </c>
      <c r="B209" s="107"/>
      <c r="C209" t="s">
        <v>5658</v>
      </c>
      <c r="D209" s="46" t="s">
        <v>117</v>
      </c>
      <c r="E209" s="47"/>
      <c r="F209" s="34"/>
      <c r="G209" s="34"/>
      <c r="H209" s="34" t="str">
        <f>IF(LEFT($J$1,1)="1",VLOOKUP($A209,PPI_IPI_PGA_PGAI!$A:$I,2,FALSE),IF(LEFT($J$1,1)="2",VLOOKUP($A209,PPI_IPI_PGA_PGAI!$A:$I,3,FALSE),IF(LEFT($J$1,1)="3",VLOOKUP($A209,PPI_IPI_PGA_PGAI!$A:$I,4,FALSE),VLOOKUP($A209,PPI_IPI_PGA_PGAI!$A:$I,5,FALSE))))</f>
        <v>Elektrische Lampen und Leuchten</v>
      </c>
      <c r="I209" s="34"/>
      <c r="J209" s="34"/>
      <c r="K209" s="34"/>
      <c r="L209" s="34"/>
      <c r="M209" s="34"/>
      <c r="N209" s="34"/>
      <c r="O209" s="130">
        <v>0.1643</v>
      </c>
      <c r="P209" s="154">
        <v>93.9482</v>
      </c>
      <c r="Q209" s="22">
        <v>94.555099999999996</v>
      </c>
      <c r="R209" s="22">
        <v>95.730599999999995</v>
      </c>
      <c r="S209" s="22">
        <v>97.855500000000006</v>
      </c>
      <c r="T209" s="22">
        <v>100.17319999999999</v>
      </c>
      <c r="U209" s="22">
        <v>101.667</v>
      </c>
      <c r="V209" s="22">
        <v>102.136</v>
      </c>
      <c r="W209" s="22">
        <v>101.5595</v>
      </c>
      <c r="X209" s="22">
        <v>100.8222</v>
      </c>
      <c r="Y209" s="22">
        <v>100.9851</v>
      </c>
      <c r="Z209" s="22">
        <v>100.5313</v>
      </c>
      <c r="AA209" s="22">
        <v>99.014099999999999</v>
      </c>
      <c r="AB209" s="22">
        <v>97.330600000000004</v>
      </c>
      <c r="AC209" s="22">
        <v>97.302700000000002</v>
      </c>
      <c r="AD209" s="22">
        <v>98.532499999999999</v>
      </c>
      <c r="AE209" s="22">
        <v>98.505700000000004</v>
      </c>
      <c r="AF209" s="22">
        <v>99.0869</v>
      </c>
      <c r="AG209" s="150">
        <v>100.26349999999999</v>
      </c>
      <c r="AH209" s="157"/>
      <c r="AI209" s="198"/>
      <c r="AJ209" s="157"/>
      <c r="AK209" s="157"/>
      <c r="AL209" s="157"/>
      <c r="AM209" s="157"/>
      <c r="AN209" s="157"/>
      <c r="AO209" s="157"/>
      <c r="AP209" s="157"/>
      <c r="AQ209" s="157"/>
      <c r="AR209" s="157"/>
      <c r="AS209" s="157"/>
      <c r="AT209" s="157"/>
      <c r="AU209" s="157"/>
      <c r="AV209" s="157"/>
      <c r="AW209" s="157"/>
      <c r="AX209" s="157"/>
      <c r="AY209" s="157"/>
      <c r="AZ209" s="157"/>
      <c r="BA209" s="157"/>
      <c r="BB209" s="157"/>
      <c r="BC209" s="157"/>
      <c r="BD209" s="157"/>
      <c r="BE209" s="157"/>
      <c r="BF209" s="157"/>
      <c r="BG209" s="157"/>
      <c r="BH209" s="157"/>
      <c r="BI209" s="157"/>
      <c r="BJ209" s="157"/>
      <c r="BK209" s="157"/>
      <c r="BL209" s="157"/>
      <c r="BM209" s="157"/>
      <c r="BN209" s="157"/>
      <c r="BO209" s="157"/>
      <c r="BP209" s="157"/>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row>
    <row r="210" spans="1:90" s="13" customFormat="1" ht="11.1" customHeight="1" x14ac:dyDescent="0.2">
      <c r="A210" s="95" t="s">
        <v>2413</v>
      </c>
      <c r="B210" s="107"/>
      <c r="C210" t="s">
        <v>5659</v>
      </c>
      <c r="D210" s="46" t="s">
        <v>118</v>
      </c>
      <c r="E210" s="47"/>
      <c r="F210" s="34"/>
      <c r="G210" s="34"/>
      <c r="H210" s="34" t="str">
        <f>IF(LEFT($J$1,1)="1",VLOOKUP($A210,PPI_IPI_PGA_PGAI!$A:$I,2,FALSE),IF(LEFT($J$1,1)="2",VLOOKUP($A210,PPI_IPI_PGA_PGAI!$A:$I,3,FALSE),IF(LEFT($J$1,1)="3",VLOOKUP($A210,PPI_IPI_PGA_PGAI!$A:$I,4,FALSE),VLOOKUP($A210,PPI_IPI_PGA_PGAI!$A:$I,5,FALSE))))</f>
        <v>Haushaltsgeräte</v>
      </c>
      <c r="I210" s="34"/>
      <c r="J210" s="34"/>
      <c r="K210" s="34"/>
      <c r="L210" s="34"/>
      <c r="M210" s="34"/>
      <c r="N210" s="34"/>
      <c r="O210" s="130">
        <v>0.59240000000000004</v>
      </c>
      <c r="P210" s="154">
        <v>107.82940000000001</v>
      </c>
      <c r="Q210" s="22">
        <v>106.7388</v>
      </c>
      <c r="R210" s="22">
        <v>110.0727</v>
      </c>
      <c r="S210" s="22">
        <v>109.49760000000001</v>
      </c>
      <c r="T210" s="22">
        <v>111.1698</v>
      </c>
      <c r="U210" s="22">
        <v>109.1484</v>
      </c>
      <c r="V210" s="22">
        <v>109.6973</v>
      </c>
      <c r="W210" s="22">
        <v>108.29519999999999</v>
      </c>
      <c r="X210" s="22">
        <v>105.3873</v>
      </c>
      <c r="Y210" s="22">
        <v>104.15300000000001</v>
      </c>
      <c r="Z210" s="22">
        <v>103.36969999999999</v>
      </c>
      <c r="AA210" s="22">
        <v>101.45010000000001</v>
      </c>
      <c r="AB210" s="22">
        <v>99.044499999999999</v>
      </c>
      <c r="AC210" s="22">
        <v>98.585999999999999</v>
      </c>
      <c r="AD210" s="22">
        <v>100.1704</v>
      </c>
      <c r="AE210" s="22">
        <v>100.7895</v>
      </c>
      <c r="AF210" s="22">
        <v>99.893799999999999</v>
      </c>
      <c r="AG210" s="150">
        <v>100.92659999999999</v>
      </c>
      <c r="AH210" s="157"/>
      <c r="AI210" s="198"/>
      <c r="AJ210" s="157"/>
      <c r="AK210" s="157"/>
      <c r="AL210" s="157"/>
      <c r="AM210" s="157"/>
      <c r="AN210" s="157"/>
      <c r="AO210" s="157"/>
      <c r="AP210" s="157"/>
      <c r="AQ210" s="157"/>
      <c r="AR210" s="157"/>
      <c r="AS210" s="157"/>
      <c r="AT210" s="157"/>
      <c r="AU210" s="157"/>
      <c r="AV210" s="157"/>
      <c r="AW210" s="157"/>
      <c r="AX210" s="157"/>
      <c r="AY210" s="157"/>
      <c r="AZ210" s="157"/>
      <c r="BA210" s="157"/>
      <c r="BB210" s="157"/>
      <c r="BC210" s="157"/>
      <c r="BD210" s="157"/>
      <c r="BE210" s="157"/>
      <c r="BF210" s="157"/>
      <c r="BG210" s="157"/>
      <c r="BH210" s="157"/>
      <c r="BI210" s="157"/>
      <c r="BJ210" s="157"/>
      <c r="BK210" s="157"/>
      <c r="BL210" s="157"/>
      <c r="BM210" s="157"/>
      <c r="BN210" s="157"/>
      <c r="BO210" s="157"/>
      <c r="BP210" s="157"/>
      <c r="BQ210" s="157"/>
      <c r="BR210" s="157"/>
      <c r="BS210" s="157"/>
      <c r="BT210" s="157"/>
      <c r="BU210" s="157"/>
      <c r="BV210" s="157"/>
      <c r="BW210" s="157"/>
      <c r="BX210" s="157"/>
      <c r="BY210" s="157"/>
      <c r="BZ210" s="157"/>
      <c r="CA210" s="157"/>
      <c r="CB210" s="157"/>
      <c r="CC210" s="157"/>
      <c r="CD210" s="157"/>
      <c r="CE210" s="157"/>
      <c r="CF210" s="157"/>
      <c r="CG210" s="157"/>
      <c r="CH210" s="157"/>
      <c r="CI210" s="157"/>
      <c r="CJ210" s="157"/>
      <c r="CK210" s="157"/>
      <c r="CL210" s="157"/>
    </row>
    <row r="211" spans="1:90" s="13" customFormat="1" ht="11.1" customHeight="1" x14ac:dyDescent="0.2">
      <c r="A211" s="95" t="s">
        <v>2417</v>
      </c>
      <c r="B211" s="107"/>
      <c r="C211" t="s">
        <v>5660</v>
      </c>
      <c r="D211" s="46" t="s">
        <v>119</v>
      </c>
      <c r="E211" s="47"/>
      <c r="F211" s="34"/>
      <c r="G211" s="34"/>
      <c r="H211" s="34" t="str">
        <f>IF(LEFT($J$1,1)="1",VLOOKUP($A211,PPI_IPI_PGA_PGAI!$A:$I,2,FALSE),IF(LEFT($J$1,1)="2",VLOOKUP($A211,PPI_IPI_PGA_PGAI!$A:$I,3,FALSE),IF(LEFT($J$1,1)="3",VLOOKUP($A211,PPI_IPI_PGA_PGAI!$A:$I,4,FALSE),VLOOKUP($A211,PPI_IPI_PGA_PGAI!$A:$I,5,FALSE))))</f>
        <v>Sonstige elektrische Ausrüstungen und Geräte</v>
      </c>
      <c r="I211" s="34"/>
      <c r="J211" s="34"/>
      <c r="K211" s="34"/>
      <c r="L211" s="34"/>
      <c r="M211" s="34"/>
      <c r="N211" s="34"/>
      <c r="O211" s="130">
        <v>0.86939999999999995</v>
      </c>
      <c r="P211" s="154">
        <v>93.998699999999999</v>
      </c>
      <c r="Q211" s="22">
        <v>94.940399999999997</v>
      </c>
      <c r="R211" s="22">
        <v>94.722800000000007</v>
      </c>
      <c r="S211" s="22">
        <v>95.075400000000002</v>
      </c>
      <c r="T211" s="22">
        <v>96.3874</v>
      </c>
      <c r="U211" s="22">
        <v>96.404600000000002</v>
      </c>
      <c r="V211" s="22">
        <v>96.268600000000006</v>
      </c>
      <c r="W211" s="22">
        <v>95.068399999999997</v>
      </c>
      <c r="X211" s="22">
        <v>94.879099999999994</v>
      </c>
      <c r="Y211" s="22">
        <v>96.745699999999999</v>
      </c>
      <c r="Z211" s="22">
        <v>97.690899999999999</v>
      </c>
      <c r="AA211" s="22">
        <v>93.557599999999994</v>
      </c>
      <c r="AB211" s="22">
        <v>95.420900000000003</v>
      </c>
      <c r="AC211" s="22">
        <v>95.688900000000004</v>
      </c>
      <c r="AD211" s="22">
        <v>96.949100000000001</v>
      </c>
      <c r="AE211" s="22">
        <v>99.042500000000004</v>
      </c>
      <c r="AF211" s="22">
        <v>99.609800000000007</v>
      </c>
      <c r="AG211" s="150">
        <v>100.1451</v>
      </c>
      <c r="AH211" s="157"/>
      <c r="AI211" s="198"/>
      <c r="AJ211" s="157"/>
      <c r="AK211" s="157"/>
      <c r="AL211" s="157"/>
      <c r="AM211" s="157"/>
      <c r="AN211" s="157"/>
      <c r="AO211" s="157"/>
      <c r="AP211" s="157"/>
      <c r="AQ211" s="157"/>
      <c r="AR211" s="157"/>
      <c r="AS211" s="157"/>
      <c r="AT211" s="157"/>
      <c r="AU211" s="157"/>
      <c r="AV211" s="157"/>
      <c r="AW211" s="157"/>
      <c r="AX211" s="157"/>
      <c r="AY211" s="157"/>
      <c r="AZ211" s="157"/>
      <c r="BA211" s="157"/>
      <c r="BB211" s="157"/>
      <c r="BC211" s="157"/>
      <c r="BD211" s="157"/>
      <c r="BE211" s="157"/>
      <c r="BF211" s="157"/>
      <c r="BG211" s="157"/>
      <c r="BH211" s="157"/>
      <c r="BI211" s="157"/>
      <c r="BJ211" s="157"/>
      <c r="BK211" s="157"/>
      <c r="BL211" s="157"/>
      <c r="BM211" s="157"/>
      <c r="BN211" s="157"/>
      <c r="BO211" s="157"/>
      <c r="BP211" s="157"/>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row>
    <row r="212" spans="1:90" s="13" customFormat="1" ht="11.1" customHeight="1" x14ac:dyDescent="0.2">
      <c r="A212" s="95" t="s">
        <v>2418</v>
      </c>
      <c r="B212" s="107"/>
      <c r="C212" t="s">
        <v>5661</v>
      </c>
      <c r="D212" s="46" t="s">
        <v>120</v>
      </c>
      <c r="E212" s="47"/>
      <c r="F212" s="34"/>
      <c r="G212" s="34" t="str">
        <f>IF(LEFT($J$1,1)="1",VLOOKUP($A212,PPI_IPI_PGA_PGAI!$A:$I,2,FALSE),IF(LEFT($J$1,1)="2",VLOOKUP($A212,PPI_IPI_PGA_PGAI!$A:$I,3,FALSE),IF(LEFT($J$1,1)="3",VLOOKUP($A212,PPI_IPI_PGA_PGAI!$A:$I,4,FALSE),VLOOKUP($A212,PPI_IPI_PGA_PGAI!$A:$I,5,FALSE))))</f>
        <v>Maschinen</v>
      </c>
      <c r="H212" s="34"/>
      <c r="I212" s="34"/>
      <c r="J212" s="34"/>
      <c r="K212" s="34"/>
      <c r="L212" s="34"/>
      <c r="M212" s="34"/>
      <c r="N212" s="34"/>
      <c r="O212" s="130">
        <v>9.6393000000000004</v>
      </c>
      <c r="P212" s="154">
        <v>95.346500000000006</v>
      </c>
      <c r="Q212" s="22">
        <v>96.147199999999998</v>
      </c>
      <c r="R212" s="22">
        <v>97.192700000000002</v>
      </c>
      <c r="S212" s="22">
        <v>99.084100000000007</v>
      </c>
      <c r="T212" s="22">
        <v>100.9816</v>
      </c>
      <c r="U212" s="22">
        <v>102.3892</v>
      </c>
      <c r="V212" s="22">
        <v>102.31740000000001</v>
      </c>
      <c r="W212" s="22">
        <v>101.7136</v>
      </c>
      <c r="X212" s="22">
        <v>100.047</v>
      </c>
      <c r="Y212" s="22">
        <v>100.61450000000001</v>
      </c>
      <c r="Z212" s="22">
        <v>100.62560000000001</v>
      </c>
      <c r="AA212" s="22">
        <v>97.467600000000004</v>
      </c>
      <c r="AB212" s="22">
        <v>96.983199999999997</v>
      </c>
      <c r="AC212" s="22">
        <v>96.9983</v>
      </c>
      <c r="AD212" s="22">
        <v>99.042100000000005</v>
      </c>
      <c r="AE212" s="22">
        <v>99.768900000000002</v>
      </c>
      <c r="AF212" s="22">
        <v>99.724500000000006</v>
      </c>
      <c r="AG212" s="150">
        <v>100.95740000000001</v>
      </c>
      <c r="AH212" s="157"/>
      <c r="AI212" s="198"/>
      <c r="AJ212" s="157"/>
      <c r="AK212" s="157"/>
      <c r="AL212" s="157"/>
      <c r="AM212" s="157"/>
      <c r="AN212" s="157"/>
      <c r="AO212" s="157"/>
      <c r="AP212" s="157"/>
      <c r="AQ212" s="157"/>
      <c r="AR212" s="157"/>
      <c r="AS212" s="157"/>
      <c r="AT212" s="157"/>
      <c r="AU212" s="157"/>
      <c r="AV212" s="157"/>
      <c r="AW212" s="157"/>
      <c r="AX212" s="157"/>
      <c r="AY212" s="157"/>
      <c r="AZ212" s="157"/>
      <c r="BA212" s="157"/>
      <c r="BB212" s="157"/>
      <c r="BC212" s="157"/>
      <c r="BD212" s="157"/>
      <c r="BE212" s="157"/>
      <c r="BF212" s="157"/>
      <c r="BG212" s="157"/>
      <c r="BH212" s="157"/>
      <c r="BI212" s="157"/>
      <c r="BJ212" s="157"/>
      <c r="BK212" s="157"/>
      <c r="BL212" s="157"/>
      <c r="BM212" s="157"/>
      <c r="BN212" s="157"/>
      <c r="BO212" s="157"/>
      <c r="BP212" s="157"/>
      <c r="BQ212" s="157"/>
      <c r="BR212" s="157"/>
      <c r="BS212" s="157"/>
      <c r="BT212" s="157"/>
      <c r="BU212" s="157"/>
      <c r="BV212" s="157"/>
      <c r="BW212" s="157"/>
      <c r="BX212" s="157"/>
      <c r="BY212" s="157"/>
      <c r="BZ212" s="157"/>
      <c r="CA212" s="157"/>
      <c r="CB212" s="157"/>
      <c r="CC212" s="157"/>
      <c r="CD212" s="157"/>
      <c r="CE212" s="157"/>
      <c r="CF212" s="157"/>
      <c r="CG212" s="157"/>
      <c r="CH212" s="157"/>
      <c r="CI212" s="157"/>
      <c r="CJ212" s="157"/>
      <c r="CK212" s="157"/>
      <c r="CL212" s="157"/>
    </row>
    <row r="213" spans="1:90" s="13" customFormat="1" ht="11.1" customHeight="1" x14ac:dyDescent="0.2">
      <c r="A213" s="95" t="s">
        <v>2419</v>
      </c>
      <c r="B213" s="107"/>
      <c r="C213" t="s">
        <v>5662</v>
      </c>
      <c r="D213" s="46" t="s">
        <v>121</v>
      </c>
      <c r="E213" s="47"/>
      <c r="F213" s="34"/>
      <c r="G213" s="34"/>
      <c r="H213" s="34" t="str">
        <f>IF(LEFT($J$1,1)="1",VLOOKUP($A213,PPI_IPI_PGA_PGAI!$A:$I,2,FALSE),IF(LEFT($J$1,1)="2",VLOOKUP($A213,PPI_IPI_PGA_PGAI!$A:$I,3,FALSE),IF(LEFT($J$1,1)="3",VLOOKUP($A213,PPI_IPI_PGA_PGAI!$A:$I,4,FALSE),VLOOKUP($A213,PPI_IPI_PGA_PGAI!$A:$I,5,FALSE))))</f>
        <v>Nicht wirtschaftszweigspezifische Maschinen</v>
      </c>
      <c r="I213" s="34"/>
      <c r="J213" s="34"/>
      <c r="K213" s="34"/>
      <c r="L213" s="34"/>
      <c r="M213" s="34"/>
      <c r="N213" s="34"/>
      <c r="O213" s="130">
        <v>2.2770000000000001</v>
      </c>
      <c r="P213" s="154">
        <v>99.123699999999999</v>
      </c>
      <c r="Q213" s="22">
        <v>100.2638</v>
      </c>
      <c r="R213" s="22">
        <v>102.2346</v>
      </c>
      <c r="S213" s="22">
        <v>105.9716</v>
      </c>
      <c r="T213" s="22">
        <v>107.80629999999999</v>
      </c>
      <c r="U213" s="22">
        <v>108.8546</v>
      </c>
      <c r="V213" s="22">
        <v>108.9893</v>
      </c>
      <c r="W213" s="22">
        <v>106.2997</v>
      </c>
      <c r="X213" s="22">
        <v>101.9667</v>
      </c>
      <c r="Y213" s="22">
        <v>101.9051</v>
      </c>
      <c r="Z213" s="22">
        <v>101.28619999999999</v>
      </c>
      <c r="AA213" s="22">
        <v>96.592699999999994</v>
      </c>
      <c r="AB213" s="22">
        <v>95.870599999999996</v>
      </c>
      <c r="AC213" s="22">
        <v>95.9619</v>
      </c>
      <c r="AD213" s="22">
        <v>99.087299999999999</v>
      </c>
      <c r="AE213" s="22">
        <v>99.977400000000003</v>
      </c>
      <c r="AF213" s="22">
        <v>99.570700000000002</v>
      </c>
      <c r="AG213" s="150">
        <v>101.1848</v>
      </c>
      <c r="AH213" s="157"/>
      <c r="AI213" s="198"/>
      <c r="AJ213" s="157"/>
      <c r="AK213" s="157"/>
      <c r="AL213" s="157"/>
      <c r="AM213" s="157"/>
      <c r="AN213" s="157"/>
      <c r="AO213" s="157"/>
      <c r="AP213" s="157"/>
      <c r="AQ213" s="157"/>
      <c r="AR213" s="157"/>
      <c r="AS213" s="157"/>
      <c r="AT213" s="157"/>
      <c r="AU213" s="157"/>
      <c r="AV213" s="157"/>
      <c r="AW213" s="157"/>
      <c r="AX213" s="157"/>
      <c r="AY213" s="157"/>
      <c r="AZ213" s="157"/>
      <c r="BA213" s="157"/>
      <c r="BB213" s="157"/>
      <c r="BC213" s="157"/>
      <c r="BD213" s="157"/>
      <c r="BE213" s="157"/>
      <c r="BF213" s="157"/>
      <c r="BG213" s="157"/>
      <c r="BH213" s="157"/>
      <c r="BI213" s="157"/>
      <c r="BJ213" s="157"/>
      <c r="BK213" s="157"/>
      <c r="BL213" s="157"/>
      <c r="BM213" s="157"/>
      <c r="BN213" s="157"/>
      <c r="BO213" s="157"/>
      <c r="BP213" s="157"/>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row>
    <row r="214" spans="1:90" s="13" customFormat="1" ht="11.1" customHeight="1" x14ac:dyDescent="0.2">
      <c r="A214" s="95" t="s">
        <v>2421</v>
      </c>
      <c r="B214" s="107"/>
      <c r="C214" t="s">
        <v>5663</v>
      </c>
      <c r="D214" s="46" t="s">
        <v>122</v>
      </c>
      <c r="E214" s="47"/>
      <c r="F214" s="34"/>
      <c r="G214" s="34"/>
      <c r="H214" s="34"/>
      <c r="I214" s="34" t="str">
        <f>IF(LEFT($J$1,1)="1",VLOOKUP($A214,PPI_IPI_PGA_PGAI!$A:$I,2,FALSE),IF(LEFT($J$1,1)="2",VLOOKUP($A214,PPI_IPI_PGA_PGAI!$A:$I,3,FALSE),IF(LEFT($J$1,1)="3",VLOOKUP($A214,PPI_IPI_PGA_PGAI!$A:$I,4,FALSE),VLOOKUP($A214,PPI_IPI_PGA_PGAI!$A:$I,5,FALSE))))</f>
        <v>Hydraulische und pneumatische Komponenten und Systeme</v>
      </c>
      <c r="J214" s="34"/>
      <c r="K214" s="34"/>
      <c r="L214" s="34"/>
      <c r="M214" s="34"/>
      <c r="N214" s="34"/>
      <c r="O214" s="130">
        <v>0.1479</v>
      </c>
      <c r="P214" s="154">
        <v>100.4271</v>
      </c>
      <c r="Q214" s="22">
        <v>101.15349999999999</v>
      </c>
      <c r="R214" s="22">
        <v>102.0971</v>
      </c>
      <c r="S214" s="22">
        <v>104.8454</v>
      </c>
      <c r="T214" s="22">
        <v>106.4974</v>
      </c>
      <c r="U214" s="22">
        <v>108.12860000000001</v>
      </c>
      <c r="V214" s="22">
        <v>108.79349999999999</v>
      </c>
      <c r="W214" s="22">
        <v>109.7051</v>
      </c>
      <c r="X214" s="22">
        <v>108.15730000000001</v>
      </c>
      <c r="Y214" s="22">
        <v>109.03579999999999</v>
      </c>
      <c r="Z214" s="22">
        <v>109.62649999999999</v>
      </c>
      <c r="AA214" s="22">
        <v>103.0806</v>
      </c>
      <c r="AB214" s="22">
        <v>102.4522</v>
      </c>
      <c r="AC214" s="22">
        <v>102.67310000000001</v>
      </c>
      <c r="AD214" s="22">
        <v>104.6414</v>
      </c>
      <c r="AE214" s="22">
        <v>101.93980000000001</v>
      </c>
      <c r="AF214" s="22">
        <v>100.2903</v>
      </c>
      <c r="AG214" s="150">
        <v>100.7655</v>
      </c>
      <c r="AH214" s="157"/>
      <c r="AI214" s="198"/>
      <c r="AJ214" s="157"/>
      <c r="AK214" s="157"/>
      <c r="AL214" s="157"/>
      <c r="AM214" s="157"/>
      <c r="AN214" s="157"/>
      <c r="AO214" s="157"/>
      <c r="AP214" s="157"/>
      <c r="AQ214" s="157"/>
      <c r="AR214" s="157"/>
      <c r="AS214" s="157"/>
      <c r="AT214" s="157"/>
      <c r="AU214" s="157"/>
      <c r="AV214" s="157"/>
      <c r="AW214" s="157"/>
      <c r="AX214" s="157"/>
      <c r="AY214" s="157"/>
      <c r="AZ214" s="157"/>
      <c r="BA214" s="157"/>
      <c r="BB214" s="157"/>
      <c r="BC214" s="157"/>
      <c r="BD214" s="157"/>
      <c r="BE214" s="157"/>
      <c r="BF214" s="157"/>
      <c r="BG214" s="157"/>
      <c r="BH214" s="157"/>
      <c r="BI214" s="157"/>
      <c r="BJ214" s="157"/>
      <c r="BK214" s="157"/>
      <c r="BL214" s="157"/>
      <c r="BM214" s="157"/>
      <c r="BN214" s="157"/>
      <c r="BO214" s="157"/>
      <c r="BP214" s="157"/>
      <c r="BQ214" s="157"/>
      <c r="BR214" s="157"/>
      <c r="BS214" s="157"/>
      <c r="BT214" s="157"/>
      <c r="BU214" s="157"/>
      <c r="BV214" s="157"/>
      <c r="BW214" s="157"/>
      <c r="BX214" s="157"/>
      <c r="BY214" s="157"/>
      <c r="BZ214" s="157"/>
      <c r="CA214" s="157"/>
      <c r="CB214" s="157"/>
      <c r="CC214" s="157"/>
      <c r="CD214" s="157"/>
      <c r="CE214" s="157"/>
      <c r="CF214" s="157"/>
      <c r="CG214" s="157"/>
      <c r="CH214" s="157"/>
      <c r="CI214" s="157"/>
      <c r="CJ214" s="157"/>
      <c r="CK214" s="157"/>
      <c r="CL214" s="157"/>
    </row>
    <row r="215" spans="1:90" s="13" customFormat="1" ht="11.1" customHeight="1" x14ac:dyDescent="0.2">
      <c r="A215" s="95" t="s">
        <v>2422</v>
      </c>
      <c r="B215" s="107"/>
      <c r="C215" t="s">
        <v>5664</v>
      </c>
      <c r="D215" s="46" t="s">
        <v>123</v>
      </c>
      <c r="E215" s="47"/>
      <c r="F215" s="34"/>
      <c r="G215" s="34"/>
      <c r="H215" s="34"/>
      <c r="I215" s="34" t="str">
        <f>IF(LEFT($J$1,1)="1",VLOOKUP($A215,PPI_IPI_PGA_PGAI!$A:$I,2,FALSE),IF(LEFT($J$1,1)="2",VLOOKUP($A215,PPI_IPI_PGA_PGAI!$A:$I,3,FALSE),IF(LEFT($J$1,1)="3",VLOOKUP($A215,PPI_IPI_PGA_PGAI!$A:$I,4,FALSE),VLOOKUP($A215,PPI_IPI_PGA_PGAI!$A:$I,5,FALSE))))</f>
        <v>Pumpen und Kompressoren</v>
      </c>
      <c r="J215" s="34"/>
      <c r="K215" s="34"/>
      <c r="L215" s="34"/>
      <c r="M215" s="34"/>
      <c r="N215" s="34"/>
      <c r="O215" s="130">
        <v>0.60719999999999996</v>
      </c>
      <c r="P215" s="156" t="s">
        <v>5719</v>
      </c>
      <c r="Q215" s="153" t="s">
        <v>5719</v>
      </c>
      <c r="R215" s="153" t="s">
        <v>5719</v>
      </c>
      <c r="S215" s="153" t="s">
        <v>5719</v>
      </c>
      <c r="T215" s="153" t="s">
        <v>5719</v>
      </c>
      <c r="U215" s="153" t="s">
        <v>5719</v>
      </c>
      <c r="V215" s="22">
        <v>116.0972</v>
      </c>
      <c r="W215" s="22">
        <v>115.2283</v>
      </c>
      <c r="X215" s="22">
        <v>111.6237</v>
      </c>
      <c r="Y215" s="22">
        <v>110.8826</v>
      </c>
      <c r="Z215" s="22">
        <v>109.32859999999999</v>
      </c>
      <c r="AA215" s="22">
        <v>101.5243</v>
      </c>
      <c r="AB215" s="22">
        <v>100.1546</v>
      </c>
      <c r="AC215" s="22">
        <v>99.323700000000002</v>
      </c>
      <c r="AD215" s="22">
        <v>104.05110000000001</v>
      </c>
      <c r="AE215" s="22">
        <v>102.7089</v>
      </c>
      <c r="AF215" s="22">
        <v>100.2954</v>
      </c>
      <c r="AG215" s="150">
        <v>100.7039</v>
      </c>
      <c r="AH215" s="157"/>
      <c r="AI215" s="198"/>
      <c r="AJ215" s="157"/>
      <c r="AK215" s="157"/>
      <c r="AL215" s="157"/>
      <c r="AM215" s="157"/>
      <c r="AN215" s="157"/>
      <c r="AO215" s="157"/>
      <c r="AP215" s="157"/>
      <c r="AQ215" s="157"/>
      <c r="AR215" s="157"/>
      <c r="AS215" s="157"/>
      <c r="AT215" s="157"/>
      <c r="AU215" s="157"/>
      <c r="AV215" s="157"/>
      <c r="AW215" s="157"/>
      <c r="AX215" s="157"/>
      <c r="AY215" s="157"/>
      <c r="AZ215" s="157"/>
      <c r="BA215" s="157"/>
      <c r="BB215" s="157"/>
      <c r="BC215" s="157"/>
      <c r="BD215" s="157"/>
      <c r="BE215" s="157"/>
      <c r="BF215" s="157"/>
      <c r="BG215" s="157"/>
      <c r="BH215" s="157"/>
      <c r="BI215" s="157"/>
      <c r="BJ215" s="157"/>
      <c r="BK215" s="157"/>
      <c r="BL215" s="157"/>
      <c r="BM215" s="157"/>
      <c r="BN215" s="157"/>
      <c r="BO215" s="157"/>
      <c r="BP215" s="157"/>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row>
    <row r="216" spans="1:90" s="13" customFormat="1" ht="11.1" customHeight="1" x14ac:dyDescent="0.2">
      <c r="A216" s="95" t="s">
        <v>2423</v>
      </c>
      <c r="B216" s="107"/>
      <c r="C216" t="s">
        <v>5665</v>
      </c>
      <c r="D216" s="46" t="s">
        <v>124</v>
      </c>
      <c r="E216" s="47"/>
      <c r="F216" s="34"/>
      <c r="G216" s="34"/>
      <c r="H216" s="34"/>
      <c r="I216" s="34" t="str">
        <f>IF(LEFT($J$1,1)="1",VLOOKUP($A216,PPI_IPI_PGA_PGAI!$A:$I,2,FALSE),IF(LEFT($J$1,1)="2",VLOOKUP($A216,PPI_IPI_PGA_PGAI!$A:$I,3,FALSE),IF(LEFT($J$1,1)="3",VLOOKUP($A216,PPI_IPI_PGA_PGAI!$A:$I,4,FALSE),VLOOKUP($A216,PPI_IPI_PGA_PGAI!$A:$I,5,FALSE))))</f>
        <v>Armaturen</v>
      </c>
      <c r="J216" s="34"/>
      <c r="K216" s="34"/>
      <c r="L216" s="34"/>
      <c r="M216" s="34"/>
      <c r="N216" s="34"/>
      <c r="O216" s="130">
        <v>0.2722</v>
      </c>
      <c r="P216" s="154">
        <v>86.511300000000006</v>
      </c>
      <c r="Q216" s="22">
        <v>87.370099999999994</v>
      </c>
      <c r="R216" s="22">
        <v>88.624099999999999</v>
      </c>
      <c r="S216" s="22">
        <v>92.049000000000007</v>
      </c>
      <c r="T216" s="22">
        <v>95.788399999999996</v>
      </c>
      <c r="U216" s="22">
        <v>97.978999999999999</v>
      </c>
      <c r="V216" s="22">
        <v>98.898700000000005</v>
      </c>
      <c r="W216" s="22">
        <v>99.725899999999996</v>
      </c>
      <c r="X216" s="22">
        <v>99.912999999999997</v>
      </c>
      <c r="Y216" s="22">
        <v>100.5266</v>
      </c>
      <c r="Z216" s="22">
        <v>101.16459999999999</v>
      </c>
      <c r="AA216" s="22">
        <v>96.790599999999998</v>
      </c>
      <c r="AB216" s="22">
        <v>97.263300000000001</v>
      </c>
      <c r="AC216" s="22">
        <v>97.6494</v>
      </c>
      <c r="AD216" s="22">
        <v>100.9461</v>
      </c>
      <c r="AE216" s="22">
        <v>103.1628</v>
      </c>
      <c r="AF216" s="22">
        <v>100.6972</v>
      </c>
      <c r="AG216" s="150">
        <v>102.0253</v>
      </c>
      <c r="AH216" s="157"/>
      <c r="AI216" s="198"/>
      <c r="AJ216" s="157"/>
      <c r="AK216" s="157"/>
      <c r="AL216" s="157"/>
      <c r="AM216" s="157"/>
      <c r="AN216" s="157"/>
      <c r="AO216" s="157"/>
      <c r="AP216" s="157"/>
      <c r="AQ216" s="157"/>
      <c r="AR216" s="157"/>
      <c r="AS216" s="157"/>
      <c r="AT216" s="157"/>
      <c r="AU216" s="157"/>
      <c r="AV216" s="157"/>
      <c r="AW216" s="157"/>
      <c r="AX216" s="157"/>
      <c r="AY216" s="157"/>
      <c r="AZ216" s="157"/>
      <c r="BA216" s="157"/>
      <c r="BB216" s="157"/>
      <c r="BC216" s="157"/>
      <c r="BD216" s="157"/>
      <c r="BE216" s="157"/>
      <c r="BF216" s="157"/>
      <c r="BG216" s="157"/>
      <c r="BH216" s="157"/>
      <c r="BI216" s="157"/>
      <c r="BJ216" s="157"/>
      <c r="BK216" s="157"/>
      <c r="BL216" s="157"/>
      <c r="BM216" s="157"/>
      <c r="BN216" s="157"/>
      <c r="BO216" s="157"/>
      <c r="BP216" s="157"/>
      <c r="BQ216" s="157"/>
      <c r="BR216" s="157"/>
      <c r="BS216" s="157"/>
      <c r="BT216" s="157"/>
      <c r="BU216" s="157"/>
      <c r="BV216" s="157"/>
      <c r="BW216" s="157"/>
      <c r="BX216" s="157"/>
      <c r="BY216" s="157"/>
      <c r="BZ216" s="157"/>
      <c r="CA216" s="157"/>
      <c r="CB216" s="157"/>
      <c r="CC216" s="157"/>
      <c r="CD216" s="157"/>
      <c r="CE216" s="157"/>
      <c r="CF216" s="157"/>
      <c r="CG216" s="157"/>
      <c r="CH216" s="157"/>
      <c r="CI216" s="157"/>
      <c r="CJ216" s="157"/>
      <c r="CK216" s="157"/>
      <c r="CL216" s="157"/>
    </row>
    <row r="217" spans="1:90" s="13" customFormat="1" ht="11.1" customHeight="1" x14ac:dyDescent="0.2">
      <c r="A217" s="95" t="s">
        <v>2424</v>
      </c>
      <c r="B217" s="107"/>
      <c r="C217" t="s">
        <v>5666</v>
      </c>
      <c r="D217" s="46" t="s">
        <v>125</v>
      </c>
      <c r="E217" s="47"/>
      <c r="F217" s="34"/>
      <c r="G217" s="34"/>
      <c r="H217" s="34"/>
      <c r="I217" s="34" t="str">
        <f>IF(LEFT($J$1,1)="1",VLOOKUP($A217,PPI_IPI_PGA_PGAI!$A:$I,2,FALSE),IF(LEFT($J$1,1)="2",VLOOKUP($A217,PPI_IPI_PGA_PGAI!$A:$I,3,FALSE),IF(LEFT($J$1,1)="3",VLOOKUP($A217,PPI_IPI_PGA_PGAI!$A:$I,4,FALSE),VLOOKUP($A217,PPI_IPI_PGA_PGAI!$A:$I,5,FALSE))))</f>
        <v>Lager, Getriebe, Zahnräder und Antriebselemente</v>
      </c>
      <c r="J217" s="34"/>
      <c r="K217" s="34"/>
      <c r="L217" s="34"/>
      <c r="M217" s="34"/>
      <c r="N217" s="34"/>
      <c r="O217" s="130">
        <v>0.58389999999999997</v>
      </c>
      <c r="P217" s="156" t="s">
        <v>5719</v>
      </c>
      <c r="Q217" s="153" t="s">
        <v>5719</v>
      </c>
      <c r="R217" s="153" t="s">
        <v>5719</v>
      </c>
      <c r="S217" s="153" t="s">
        <v>5719</v>
      </c>
      <c r="T217" s="153" t="s">
        <v>5719</v>
      </c>
      <c r="U217" s="153" t="s">
        <v>5719</v>
      </c>
      <c r="V217" s="22">
        <v>101.3826</v>
      </c>
      <c r="W217" s="22">
        <v>101.7431</v>
      </c>
      <c r="X217" s="22">
        <v>100.3781</v>
      </c>
      <c r="Y217" s="22">
        <v>101.357</v>
      </c>
      <c r="Z217" s="22">
        <v>102.9289</v>
      </c>
      <c r="AA217" s="22">
        <v>98.414500000000004</v>
      </c>
      <c r="AB217" s="22">
        <v>98.68</v>
      </c>
      <c r="AC217" s="22">
        <v>98.874200000000002</v>
      </c>
      <c r="AD217" s="22">
        <v>101.098</v>
      </c>
      <c r="AE217" s="22">
        <v>100.62220000000001</v>
      </c>
      <c r="AF217" s="22">
        <v>99.831299999999999</v>
      </c>
      <c r="AG217" s="150">
        <v>100.8644</v>
      </c>
      <c r="AH217" s="157"/>
      <c r="AI217" s="198"/>
      <c r="AJ217" s="157"/>
      <c r="AK217" s="157"/>
      <c r="AL217" s="157"/>
      <c r="AM217" s="157"/>
      <c r="AN217" s="157"/>
      <c r="AO217" s="157"/>
      <c r="AP217" s="157"/>
      <c r="AQ217" s="157"/>
      <c r="AR217" s="157"/>
      <c r="AS217" s="157"/>
      <c r="AT217" s="157"/>
      <c r="AU217" s="157"/>
      <c r="AV217" s="157"/>
      <c r="AW217" s="157"/>
      <c r="AX217" s="157"/>
      <c r="AY217" s="157"/>
      <c r="AZ217" s="157"/>
      <c r="BA217" s="157"/>
      <c r="BB217" s="157"/>
      <c r="BC217" s="157"/>
      <c r="BD217" s="157"/>
      <c r="BE217" s="157"/>
      <c r="BF217" s="157"/>
      <c r="BG217" s="157"/>
      <c r="BH217" s="157"/>
      <c r="BI217" s="157"/>
      <c r="BJ217" s="157"/>
      <c r="BK217" s="157"/>
      <c r="BL217" s="157"/>
      <c r="BM217" s="157"/>
      <c r="BN217" s="157"/>
      <c r="BO217" s="157"/>
      <c r="BP217" s="157"/>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row>
    <row r="218" spans="1:90" s="106" customFormat="1" ht="11.1" customHeight="1" x14ac:dyDescent="0.2">
      <c r="A218" s="95" t="s">
        <v>2425</v>
      </c>
      <c r="B218" s="105"/>
      <c r="C218" t="s">
        <v>5667</v>
      </c>
      <c r="D218" s="46" t="s">
        <v>126</v>
      </c>
      <c r="E218" s="47"/>
      <c r="F218" s="34"/>
      <c r="G218" s="34"/>
      <c r="H218" s="34" t="str">
        <f>IF(LEFT($J$1,1)="1",VLOOKUP($A218,PPI_IPI_PGA_PGAI!$A:$I,2,FALSE),IF(LEFT($J$1,1)="2",VLOOKUP($A218,PPI_IPI_PGA_PGAI!$A:$I,3,FALSE),IF(LEFT($J$1,1)="3",VLOOKUP($A218,PPI_IPI_PGA_PGAI!$A:$I,4,FALSE),VLOOKUP($A218,PPI_IPI_PGA_PGAI!$A:$I,5,FALSE))))</f>
        <v>Sonstige nicht wirtschaftszweigspezifische Maschinen</v>
      </c>
      <c r="I218" s="34"/>
      <c r="J218" s="34"/>
      <c r="K218" s="34"/>
      <c r="L218" s="34"/>
      <c r="M218" s="34"/>
      <c r="N218" s="34"/>
      <c r="O218" s="130">
        <v>2.8439999999999999</v>
      </c>
      <c r="P218" s="154">
        <v>88.660600000000002</v>
      </c>
      <c r="Q218" s="22">
        <v>89.874399999999994</v>
      </c>
      <c r="R218" s="22">
        <v>91.001900000000006</v>
      </c>
      <c r="S218" s="22">
        <v>93.265100000000004</v>
      </c>
      <c r="T218" s="22">
        <v>96.141300000000001</v>
      </c>
      <c r="U218" s="22">
        <v>98.186599999999999</v>
      </c>
      <c r="V218" s="22">
        <v>98.174599999999998</v>
      </c>
      <c r="W218" s="22">
        <v>98.2286</v>
      </c>
      <c r="X218" s="22">
        <v>97.929299999999998</v>
      </c>
      <c r="Y218" s="22">
        <v>98.589299999999994</v>
      </c>
      <c r="Z218" s="22">
        <v>98.952100000000002</v>
      </c>
      <c r="AA218" s="22">
        <v>96.217299999999994</v>
      </c>
      <c r="AB218" s="22">
        <v>96.018000000000001</v>
      </c>
      <c r="AC218" s="22">
        <v>96.292100000000005</v>
      </c>
      <c r="AD218" s="22">
        <v>98.1755</v>
      </c>
      <c r="AE218" s="22">
        <v>99.764499999999998</v>
      </c>
      <c r="AF218" s="22">
        <v>99.918000000000006</v>
      </c>
      <c r="AG218" s="150">
        <v>100.92489999999999</v>
      </c>
      <c r="AH218" s="159"/>
      <c r="AI218" s="198"/>
      <c r="AJ218" s="159"/>
      <c r="AK218" s="159"/>
      <c r="AL218" s="159"/>
      <c r="AM218" s="159"/>
      <c r="AN218" s="159"/>
      <c r="AO218" s="159"/>
      <c r="AP218" s="159"/>
      <c r="AQ218" s="159"/>
      <c r="AR218" s="159"/>
      <c r="AS218" s="159"/>
      <c r="AT218" s="159"/>
      <c r="AU218" s="159"/>
      <c r="AV218" s="159"/>
      <c r="AW218" s="159"/>
      <c r="AX218" s="159"/>
      <c r="AY218" s="159"/>
      <c r="AZ218" s="159"/>
      <c r="BA218" s="159"/>
      <c r="BB218" s="159"/>
      <c r="BC218" s="159"/>
      <c r="BD218" s="159"/>
      <c r="BE218" s="159"/>
      <c r="BF218" s="159"/>
      <c r="BG218" s="159"/>
      <c r="BH218" s="159"/>
      <c r="BI218" s="159"/>
      <c r="BJ218" s="159"/>
      <c r="BK218" s="159"/>
      <c r="BL218" s="159"/>
      <c r="BM218" s="159"/>
      <c r="BN218" s="159"/>
      <c r="BO218" s="159"/>
      <c r="BP218" s="159"/>
      <c r="BQ218" s="159"/>
      <c r="BR218" s="159"/>
      <c r="BS218" s="159"/>
      <c r="BT218" s="159"/>
      <c r="BU218" s="159"/>
      <c r="BV218" s="159"/>
      <c r="BW218" s="159"/>
      <c r="BX218" s="159"/>
      <c r="BY218" s="159"/>
      <c r="BZ218" s="159"/>
      <c r="CA218" s="159"/>
      <c r="CB218" s="159"/>
      <c r="CC218" s="159"/>
      <c r="CD218" s="159"/>
      <c r="CE218" s="159"/>
      <c r="CF218" s="159"/>
      <c r="CG218" s="159"/>
      <c r="CH218" s="159"/>
      <c r="CI218" s="159"/>
      <c r="CJ218" s="159"/>
      <c r="CK218" s="159"/>
      <c r="CL218" s="159"/>
    </row>
    <row r="219" spans="1:90" s="106" customFormat="1" ht="11.1" customHeight="1" x14ac:dyDescent="0.2">
      <c r="A219" s="95" t="s">
        <v>2426</v>
      </c>
      <c r="B219" s="105"/>
      <c r="C219" t="s">
        <v>5668</v>
      </c>
      <c r="D219" s="51" t="s">
        <v>127</v>
      </c>
      <c r="E219" s="52"/>
      <c r="F219" s="53"/>
      <c r="G219" s="53"/>
      <c r="H219" s="53"/>
      <c r="I219" s="53" t="str">
        <f>IF(LEFT($J$1,1)="1",VLOOKUP($A219,PPI_IPI_PGA_PGAI!$A:$I,2,FALSE),IF(LEFT($J$1,1)="2",VLOOKUP($A219,PPI_IPI_PGA_PGAI!$A:$I,3,FALSE),IF(LEFT($J$1,1)="3",VLOOKUP($A219,PPI_IPI_PGA_PGAI!$A:$I,4,FALSE),VLOOKUP($A219,PPI_IPI_PGA_PGAI!$A:$I,5,FALSE))))</f>
        <v>Öfen und Brenner</v>
      </c>
      <c r="J219" s="53"/>
      <c r="K219" s="34"/>
      <c r="L219" s="34"/>
      <c r="M219" s="34"/>
      <c r="N219" s="34"/>
      <c r="O219" s="130">
        <v>6.0100000000000001E-2</v>
      </c>
      <c r="P219" s="156" t="s">
        <v>5719</v>
      </c>
      <c r="Q219" s="153" t="s">
        <v>5719</v>
      </c>
      <c r="R219" s="153" t="s">
        <v>5719</v>
      </c>
      <c r="S219" s="153" t="s">
        <v>5719</v>
      </c>
      <c r="T219" s="153" t="s">
        <v>5719</v>
      </c>
      <c r="U219" s="153" t="s">
        <v>5719</v>
      </c>
      <c r="V219" s="22">
        <v>110.0596</v>
      </c>
      <c r="W219" s="22">
        <v>109.1806</v>
      </c>
      <c r="X219" s="22">
        <v>104.3653</v>
      </c>
      <c r="Y219" s="22">
        <v>104.6392</v>
      </c>
      <c r="Z219" s="22">
        <v>107.1644</v>
      </c>
      <c r="AA219" s="22">
        <v>100.61279999999999</v>
      </c>
      <c r="AB219" s="22">
        <v>100.9599</v>
      </c>
      <c r="AC219" s="22">
        <v>100.31529999999999</v>
      </c>
      <c r="AD219" s="22">
        <v>99.980599999999995</v>
      </c>
      <c r="AE219" s="22">
        <v>100.35809999999999</v>
      </c>
      <c r="AF219" s="22">
        <v>100.00490000000001</v>
      </c>
      <c r="AG219" s="150">
        <v>100.1711</v>
      </c>
      <c r="AH219" s="159"/>
      <c r="AI219" s="198"/>
      <c r="AJ219" s="159"/>
      <c r="AK219" s="159"/>
      <c r="AL219" s="159"/>
      <c r="AM219" s="159"/>
      <c r="AN219" s="159"/>
      <c r="AO219" s="159"/>
      <c r="AP219" s="159"/>
      <c r="AQ219" s="159"/>
      <c r="AR219" s="159"/>
      <c r="AS219" s="159"/>
      <c r="AT219" s="159"/>
      <c r="AU219" s="159"/>
      <c r="AV219" s="159"/>
      <c r="AW219" s="159"/>
      <c r="AX219" s="159"/>
      <c r="AY219" s="159"/>
      <c r="AZ219" s="159"/>
      <c r="BA219" s="159"/>
      <c r="BB219" s="159"/>
      <c r="BC219" s="159"/>
      <c r="BD219" s="159"/>
      <c r="BE219" s="159"/>
      <c r="BF219" s="159"/>
      <c r="BG219" s="159"/>
      <c r="BH219" s="159"/>
      <c r="BI219" s="159"/>
      <c r="BJ219" s="159"/>
      <c r="BK219" s="159"/>
      <c r="BL219" s="159"/>
      <c r="BM219" s="159"/>
      <c r="BN219" s="159"/>
      <c r="BO219" s="159"/>
      <c r="BP219" s="159"/>
      <c r="BQ219" s="159"/>
      <c r="BR219" s="159"/>
      <c r="BS219" s="159"/>
      <c r="BT219" s="159"/>
      <c r="BU219" s="159"/>
      <c r="BV219" s="159"/>
      <c r="BW219" s="159"/>
      <c r="BX219" s="159"/>
      <c r="BY219" s="159"/>
      <c r="BZ219" s="159"/>
      <c r="CA219" s="159"/>
      <c r="CB219" s="159"/>
      <c r="CC219" s="159"/>
      <c r="CD219" s="159"/>
      <c r="CE219" s="159"/>
      <c r="CF219" s="159"/>
      <c r="CG219" s="159"/>
      <c r="CH219" s="159"/>
      <c r="CI219" s="159"/>
      <c r="CJ219" s="159"/>
      <c r="CK219" s="159"/>
      <c r="CL219" s="159"/>
    </row>
    <row r="220" spans="1:90" s="13" customFormat="1" ht="11.1" customHeight="1" x14ac:dyDescent="0.2">
      <c r="A220" s="95" t="s">
        <v>2427</v>
      </c>
      <c r="B220" s="107"/>
      <c r="C220" t="s">
        <v>5669</v>
      </c>
      <c r="D220" s="51" t="s">
        <v>128</v>
      </c>
      <c r="E220" s="52"/>
      <c r="F220" s="53"/>
      <c r="G220" s="53"/>
      <c r="H220" s="53"/>
      <c r="I220" s="53" t="str">
        <f>IF(LEFT($J$1,1)="1",VLOOKUP($A220,PPI_IPI_PGA_PGAI!$A:$I,2,FALSE),IF(LEFT($J$1,1)="2",VLOOKUP($A220,PPI_IPI_PGA_PGAI!$A:$I,3,FALSE),IF(LEFT($J$1,1)="3",VLOOKUP($A220,PPI_IPI_PGA_PGAI!$A:$I,4,FALSE),VLOOKUP($A220,PPI_IPI_PGA_PGAI!$A:$I,5,FALSE))))</f>
        <v>Hebezeuge und Fördermittel</v>
      </c>
      <c r="J220" s="53"/>
      <c r="K220" s="34"/>
      <c r="L220" s="34"/>
      <c r="M220" s="34"/>
      <c r="N220" s="34"/>
      <c r="O220" s="130">
        <v>0.60429999999999995</v>
      </c>
      <c r="P220" s="154">
        <v>84.727599999999995</v>
      </c>
      <c r="Q220" s="22">
        <v>85.423599999999993</v>
      </c>
      <c r="R220" s="22">
        <v>85.558400000000006</v>
      </c>
      <c r="S220" s="22">
        <v>88.188299999999998</v>
      </c>
      <c r="T220" s="22">
        <v>93.198999999999998</v>
      </c>
      <c r="U220" s="22">
        <v>97.1203</v>
      </c>
      <c r="V220" s="22">
        <v>98.519000000000005</v>
      </c>
      <c r="W220" s="22">
        <v>98.378799999999998</v>
      </c>
      <c r="X220" s="22">
        <v>98.823599999999999</v>
      </c>
      <c r="Y220" s="22">
        <v>98.340199999999996</v>
      </c>
      <c r="Z220" s="22">
        <v>96.280500000000004</v>
      </c>
      <c r="AA220" s="22">
        <v>94.622</v>
      </c>
      <c r="AB220" s="22">
        <v>92.724199999999996</v>
      </c>
      <c r="AC220" s="22">
        <v>93.366100000000003</v>
      </c>
      <c r="AD220" s="22">
        <v>96.316999999999993</v>
      </c>
      <c r="AE220" s="22">
        <v>98.122</v>
      </c>
      <c r="AF220" s="22">
        <v>98.966099999999997</v>
      </c>
      <c r="AG220" s="150">
        <v>100.4846</v>
      </c>
      <c r="AH220" s="157"/>
      <c r="AI220" s="198"/>
      <c r="AJ220" s="157"/>
      <c r="AK220" s="157"/>
      <c r="AL220" s="157"/>
      <c r="AM220" s="157"/>
      <c r="AN220" s="157"/>
      <c r="AO220" s="157"/>
      <c r="AP220" s="157"/>
      <c r="AQ220" s="157"/>
      <c r="AR220" s="157"/>
      <c r="AS220" s="157"/>
      <c r="AT220" s="157"/>
      <c r="AU220" s="157"/>
      <c r="AV220" s="157"/>
      <c r="AW220" s="157"/>
      <c r="AX220" s="157"/>
      <c r="AY220" s="157"/>
      <c r="AZ220" s="157"/>
      <c r="BA220" s="157"/>
      <c r="BB220" s="157"/>
      <c r="BC220" s="157"/>
      <c r="BD220" s="157"/>
      <c r="BE220" s="157"/>
      <c r="BF220" s="157"/>
      <c r="BG220" s="157"/>
      <c r="BH220" s="157"/>
      <c r="BI220" s="157"/>
      <c r="BJ220" s="157"/>
      <c r="BK220" s="157"/>
      <c r="BL220" s="157"/>
      <c r="BM220" s="157"/>
      <c r="BN220" s="157"/>
      <c r="BO220" s="157"/>
      <c r="BP220" s="157"/>
      <c r="BQ220" s="157"/>
      <c r="BR220" s="157"/>
      <c r="BS220" s="157"/>
      <c r="BT220" s="157"/>
      <c r="BU220" s="157"/>
      <c r="BV220" s="157"/>
      <c r="BW220" s="157"/>
      <c r="BX220" s="157"/>
      <c r="BY220" s="157"/>
      <c r="BZ220" s="157"/>
      <c r="CA220" s="157"/>
      <c r="CB220" s="157"/>
      <c r="CC220" s="157"/>
      <c r="CD220" s="157"/>
      <c r="CE220" s="157"/>
      <c r="CF220" s="157"/>
      <c r="CG220" s="157"/>
      <c r="CH220" s="157"/>
      <c r="CI220" s="157"/>
      <c r="CJ220" s="157"/>
      <c r="CK220" s="157"/>
      <c r="CL220" s="157"/>
    </row>
    <row r="221" spans="1:90" s="13" customFormat="1" ht="11.1" customHeight="1" x14ac:dyDescent="0.2">
      <c r="A221" s="95" t="s">
        <v>2430</v>
      </c>
      <c r="B221" s="107"/>
      <c r="C221" t="s">
        <v>5670</v>
      </c>
      <c r="D221" s="51" t="s">
        <v>129</v>
      </c>
      <c r="E221" s="52"/>
      <c r="F221" s="53"/>
      <c r="G221" s="53"/>
      <c r="H221" s="53"/>
      <c r="I221" s="53" t="str">
        <f>IF(LEFT($J$1,1)="1",VLOOKUP($A221,PPI_IPI_PGA_PGAI!$A:$I,2,FALSE),IF(LEFT($J$1,1)="2",VLOOKUP($A221,PPI_IPI_PGA_PGAI!$A:$I,3,FALSE),IF(LEFT($J$1,1)="3",VLOOKUP($A221,PPI_IPI_PGA_PGAI!$A:$I,4,FALSE),VLOOKUP($A221,PPI_IPI_PGA_PGAI!$A:$I,5,FALSE))))</f>
        <v>Kälte- und lufttechnische Erzeugnisse, nicht für den Haushalt</v>
      </c>
      <c r="J221" s="53"/>
      <c r="K221" s="34"/>
      <c r="L221" s="34"/>
      <c r="M221" s="34"/>
      <c r="N221" s="34"/>
      <c r="O221" s="130">
        <v>0.33379999999999999</v>
      </c>
      <c r="P221" s="156" t="s">
        <v>5719</v>
      </c>
      <c r="Q221" s="153" t="s">
        <v>5719</v>
      </c>
      <c r="R221" s="153" t="s">
        <v>5719</v>
      </c>
      <c r="S221" s="153" t="s">
        <v>5719</v>
      </c>
      <c r="T221" s="153" t="s">
        <v>5719</v>
      </c>
      <c r="U221" s="153" t="s">
        <v>5719</v>
      </c>
      <c r="V221" s="153">
        <v>102.8053</v>
      </c>
      <c r="W221" s="22">
        <v>101.383</v>
      </c>
      <c r="X221" s="22">
        <v>99.279499999999999</v>
      </c>
      <c r="Y221" s="22">
        <v>98.921400000000006</v>
      </c>
      <c r="Z221" s="22">
        <v>100.0569</v>
      </c>
      <c r="AA221" s="22">
        <v>97.282700000000006</v>
      </c>
      <c r="AB221" s="22">
        <v>96.435500000000005</v>
      </c>
      <c r="AC221" s="22">
        <v>96.436999999999998</v>
      </c>
      <c r="AD221" s="22">
        <v>98.069100000000006</v>
      </c>
      <c r="AE221" s="22">
        <v>99.022599999999997</v>
      </c>
      <c r="AF221" s="22">
        <v>99.834000000000003</v>
      </c>
      <c r="AG221" s="150">
        <v>100.96599999999999</v>
      </c>
      <c r="AH221" s="157"/>
      <c r="AI221" s="198"/>
      <c r="AJ221" s="157"/>
      <c r="AK221" s="157"/>
      <c r="AL221" s="157"/>
      <c r="AM221" s="157"/>
      <c r="AN221" s="157"/>
      <c r="AO221" s="157"/>
      <c r="AP221" s="157"/>
      <c r="AQ221" s="157"/>
      <c r="AR221" s="157"/>
      <c r="AS221" s="157"/>
      <c r="AT221" s="157"/>
      <c r="AU221" s="157"/>
      <c r="AV221" s="157"/>
      <c r="AW221" s="157"/>
      <c r="AX221" s="157"/>
      <c r="AY221" s="157"/>
      <c r="AZ221" s="157"/>
      <c r="BA221" s="157"/>
      <c r="BB221" s="157"/>
      <c r="BC221" s="157"/>
      <c r="BD221" s="157"/>
      <c r="BE221" s="157"/>
      <c r="BF221" s="157"/>
      <c r="BG221" s="157"/>
      <c r="BH221" s="157"/>
      <c r="BI221" s="157"/>
      <c r="BJ221" s="157"/>
      <c r="BK221" s="157"/>
      <c r="BL221" s="157"/>
      <c r="BM221" s="157"/>
      <c r="BN221" s="157"/>
      <c r="BO221" s="157"/>
      <c r="BP221" s="157"/>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row>
    <row r="222" spans="1:90" s="13" customFormat="1" ht="11.1" customHeight="1" x14ac:dyDescent="0.2">
      <c r="A222" s="95" t="s">
        <v>2431</v>
      </c>
      <c r="B222" s="107"/>
      <c r="C222" t="s">
        <v>5671</v>
      </c>
      <c r="D222" s="51" t="s">
        <v>130</v>
      </c>
      <c r="E222" s="52"/>
      <c r="F222" s="53"/>
      <c r="G222" s="53"/>
      <c r="H222" s="53"/>
      <c r="I222" s="53" t="str">
        <f>IF(LEFT($J$1,1)="1",VLOOKUP($A222,PPI_IPI_PGA_PGAI!$A:$I,2,FALSE),IF(LEFT($J$1,1)="2",VLOOKUP($A222,PPI_IPI_PGA_PGAI!$A:$I,3,FALSE),IF(LEFT($J$1,1)="3",VLOOKUP($A222,PPI_IPI_PGA_PGAI!$A:$I,4,FALSE),VLOOKUP($A222,PPI_IPI_PGA_PGAI!$A:$I,5,FALSE))))</f>
        <v>Sonstige nicht wirtschaftszweigspezifische Maschinen</v>
      </c>
      <c r="J222" s="53"/>
      <c r="K222" s="34"/>
      <c r="L222" s="34"/>
      <c r="M222" s="34"/>
      <c r="N222" s="34"/>
      <c r="O222" s="130">
        <v>1.5335000000000001</v>
      </c>
      <c r="P222" s="154">
        <v>90.270499999999998</v>
      </c>
      <c r="Q222" s="22">
        <v>91.910499999999999</v>
      </c>
      <c r="R222" s="22">
        <v>93.553799999999995</v>
      </c>
      <c r="S222" s="22">
        <v>95.632599999999996</v>
      </c>
      <c r="T222" s="22">
        <v>97.6858</v>
      </c>
      <c r="U222" s="22">
        <v>98.979200000000006</v>
      </c>
      <c r="V222" s="22">
        <v>98.284300000000002</v>
      </c>
      <c r="W222" s="22">
        <v>98.818399999999997</v>
      </c>
      <c r="X222" s="22">
        <v>98.520099999999999</v>
      </c>
      <c r="Y222" s="22">
        <v>99.728499999999997</v>
      </c>
      <c r="Z222" s="22">
        <v>100.9978</v>
      </c>
      <c r="AA222" s="22">
        <v>97.657600000000002</v>
      </c>
      <c r="AB222" s="22">
        <v>97.319400000000002</v>
      </c>
      <c r="AC222" s="22">
        <v>97.342600000000004</v>
      </c>
      <c r="AD222" s="22">
        <v>99.004099999999994</v>
      </c>
      <c r="AE222" s="22">
        <v>100.6206</v>
      </c>
      <c r="AF222" s="22">
        <v>100.3605</v>
      </c>
      <c r="AG222" s="150">
        <v>100.9879</v>
      </c>
      <c r="AH222" s="157"/>
      <c r="AI222" s="198"/>
      <c r="AJ222" s="157"/>
      <c r="AK222" s="157"/>
      <c r="AL222" s="157"/>
      <c r="AM222" s="157"/>
      <c r="AN222" s="157"/>
      <c r="AO222" s="157"/>
      <c r="AP222" s="157"/>
      <c r="AQ222" s="157"/>
      <c r="AR222" s="157"/>
      <c r="AS222" s="157"/>
      <c r="AT222" s="157"/>
      <c r="AU222" s="157"/>
      <c r="AV222" s="157"/>
      <c r="AW222" s="157"/>
      <c r="AX222" s="157"/>
      <c r="AY222" s="157"/>
      <c r="AZ222" s="157"/>
      <c r="BA222" s="157"/>
      <c r="BB222" s="157"/>
      <c r="BC222" s="157"/>
      <c r="BD222" s="157"/>
      <c r="BE222" s="157"/>
      <c r="BF222" s="157"/>
      <c r="BG222" s="157"/>
      <c r="BH222" s="157"/>
      <c r="BI222" s="157"/>
      <c r="BJ222" s="157"/>
      <c r="BK222" s="157"/>
      <c r="BL222" s="157"/>
      <c r="BM222" s="157"/>
      <c r="BN222" s="157"/>
      <c r="BO222" s="157"/>
      <c r="BP222" s="157"/>
      <c r="BQ222" s="157"/>
      <c r="BR222" s="157"/>
      <c r="BS222" s="157"/>
      <c r="BT222" s="157"/>
      <c r="BU222" s="157"/>
      <c r="BV222" s="157"/>
      <c r="BW222" s="157"/>
      <c r="BX222" s="157"/>
      <c r="BY222" s="157"/>
      <c r="BZ222" s="157"/>
      <c r="CA222" s="157"/>
      <c r="CB222" s="157"/>
      <c r="CC222" s="157"/>
      <c r="CD222" s="157"/>
      <c r="CE222" s="157"/>
      <c r="CF222" s="157"/>
      <c r="CG222" s="157"/>
      <c r="CH222" s="157"/>
      <c r="CI222" s="157"/>
      <c r="CJ222" s="157"/>
      <c r="CK222" s="157"/>
      <c r="CL222" s="157"/>
    </row>
    <row r="223" spans="1:90" s="13" customFormat="1" ht="11.1" customHeight="1" x14ac:dyDescent="0.2">
      <c r="A223" s="95" t="s">
        <v>2432</v>
      </c>
      <c r="B223" s="107"/>
      <c r="C223" t="s">
        <v>5672</v>
      </c>
      <c r="D223" s="51" t="s">
        <v>131</v>
      </c>
      <c r="E223" s="52"/>
      <c r="F223" s="53"/>
      <c r="G223" s="53"/>
      <c r="H223" s="53" t="str">
        <f>IF(LEFT($J$1,1)="1",VLOOKUP($A223,PPI_IPI_PGA_PGAI!$A:$I,2,FALSE),IF(LEFT($J$1,1)="2",VLOOKUP($A223,PPI_IPI_PGA_PGAI!$A:$I,3,FALSE),IF(LEFT($J$1,1)="3",VLOOKUP($A223,PPI_IPI_PGA_PGAI!$A:$I,4,FALSE),VLOOKUP($A223,PPI_IPI_PGA_PGAI!$A:$I,5,FALSE))))</f>
        <v>Land- und forstwirtschaftliche Maschinen</v>
      </c>
      <c r="I223" s="53"/>
      <c r="J223" s="53"/>
      <c r="K223" s="34"/>
      <c r="L223" s="34"/>
      <c r="M223" s="34"/>
      <c r="N223" s="34"/>
      <c r="O223" s="130">
        <v>7.9899999999999999E-2</v>
      </c>
      <c r="P223" s="154">
        <v>75.817700000000002</v>
      </c>
      <c r="Q223" s="22">
        <v>77.105199999999996</v>
      </c>
      <c r="R223" s="22">
        <v>82.1434</v>
      </c>
      <c r="S223" s="22">
        <v>84.991799999999998</v>
      </c>
      <c r="T223" s="22">
        <v>85.952399999999997</v>
      </c>
      <c r="U223" s="22">
        <v>91.209400000000002</v>
      </c>
      <c r="V223" s="22">
        <v>93.334900000000005</v>
      </c>
      <c r="W223" s="22">
        <v>93.496300000000005</v>
      </c>
      <c r="X223" s="22">
        <v>93.020799999999994</v>
      </c>
      <c r="Y223" s="22">
        <v>92.980699999999999</v>
      </c>
      <c r="Z223" s="22">
        <v>94.569100000000006</v>
      </c>
      <c r="AA223" s="22">
        <v>94.171599999999998</v>
      </c>
      <c r="AB223" s="22">
        <v>95.979900000000001</v>
      </c>
      <c r="AC223" s="22">
        <v>96.822999999999993</v>
      </c>
      <c r="AD223" s="22">
        <v>98.332999999999998</v>
      </c>
      <c r="AE223" s="22">
        <v>99.428100000000001</v>
      </c>
      <c r="AF223" s="22">
        <v>99.436099999999996</v>
      </c>
      <c r="AG223" s="150">
        <v>100.97629999999999</v>
      </c>
      <c r="AH223" s="157"/>
      <c r="AI223" s="198"/>
      <c r="AJ223" s="157"/>
      <c r="AK223" s="157"/>
      <c r="AL223" s="157"/>
      <c r="AM223" s="157"/>
      <c r="AN223" s="157"/>
      <c r="AO223" s="157"/>
      <c r="AP223" s="157"/>
      <c r="AQ223" s="157"/>
      <c r="AR223" s="157"/>
      <c r="AS223" s="157"/>
      <c r="AT223" s="157"/>
      <c r="AU223" s="157"/>
      <c r="AV223" s="157"/>
      <c r="AW223" s="157"/>
      <c r="AX223" s="157"/>
      <c r="AY223" s="157"/>
      <c r="AZ223" s="157"/>
      <c r="BA223" s="157"/>
      <c r="BB223" s="157"/>
      <c r="BC223" s="157"/>
      <c r="BD223" s="157"/>
      <c r="BE223" s="157"/>
      <c r="BF223" s="157"/>
      <c r="BG223" s="157"/>
      <c r="BH223" s="157"/>
      <c r="BI223" s="157"/>
      <c r="BJ223" s="157"/>
      <c r="BK223" s="157"/>
      <c r="BL223" s="157"/>
      <c r="BM223" s="157"/>
      <c r="BN223" s="157"/>
      <c r="BO223" s="157"/>
      <c r="BP223" s="157"/>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row>
    <row r="224" spans="1:90" s="106" customFormat="1" ht="11.1" customHeight="1" x14ac:dyDescent="0.2">
      <c r="A224" s="95" t="s">
        <v>2433</v>
      </c>
      <c r="B224" s="105"/>
      <c r="C224" t="s">
        <v>5673</v>
      </c>
      <c r="D224" s="54" t="s">
        <v>132</v>
      </c>
      <c r="E224" s="55"/>
      <c r="F224" s="56"/>
      <c r="G224" s="56"/>
      <c r="H224" s="56" t="str">
        <f>IF(LEFT($J$1,1)="1",VLOOKUP($A224,PPI_IPI_PGA_PGAI!$A:$I,2,FALSE),IF(LEFT($J$1,1)="2",VLOOKUP($A224,PPI_IPI_PGA_PGAI!$A:$I,3,FALSE),IF(LEFT($J$1,1)="3",VLOOKUP($A224,PPI_IPI_PGA_PGAI!$A:$I,4,FALSE),VLOOKUP($A224,PPI_IPI_PGA_PGAI!$A:$I,5,FALSE))))</f>
        <v>Werkzeugmaschinen</v>
      </c>
      <c r="I224" s="56"/>
      <c r="J224" s="56"/>
      <c r="K224" s="34"/>
      <c r="L224" s="34"/>
      <c r="M224" s="34"/>
      <c r="N224" s="34"/>
      <c r="O224" s="130">
        <v>1.5924</v>
      </c>
      <c r="P224" s="154">
        <v>98.467399999999998</v>
      </c>
      <c r="Q224" s="22">
        <v>97.991299999999995</v>
      </c>
      <c r="R224" s="22">
        <v>98.873999999999995</v>
      </c>
      <c r="S224" s="22">
        <v>101.3676</v>
      </c>
      <c r="T224" s="22">
        <v>102.2426</v>
      </c>
      <c r="U224" s="22">
        <v>102.7855</v>
      </c>
      <c r="V224" s="22">
        <v>102.7289</v>
      </c>
      <c r="W224" s="22">
        <v>102.7705</v>
      </c>
      <c r="X224" s="22">
        <v>100.5926</v>
      </c>
      <c r="Y224" s="22">
        <v>102.0605</v>
      </c>
      <c r="Z224" s="22">
        <v>101.7433</v>
      </c>
      <c r="AA224" s="22">
        <v>98.643799999999999</v>
      </c>
      <c r="AB224" s="22">
        <v>98.208699999999993</v>
      </c>
      <c r="AC224" s="22">
        <v>97.862200000000001</v>
      </c>
      <c r="AD224" s="22">
        <v>99.798900000000003</v>
      </c>
      <c r="AE224" s="22">
        <v>100.17870000000001</v>
      </c>
      <c r="AF224" s="22">
        <v>99.859200000000001</v>
      </c>
      <c r="AG224" s="150">
        <v>100.7616</v>
      </c>
      <c r="AH224" s="159"/>
      <c r="AI224" s="198"/>
      <c r="AJ224" s="159"/>
      <c r="AK224" s="159"/>
      <c r="AL224" s="159"/>
      <c r="AM224" s="159"/>
      <c r="AN224" s="159"/>
      <c r="AO224" s="159"/>
      <c r="AP224" s="159"/>
      <c r="AQ224" s="159"/>
      <c r="AR224" s="159"/>
      <c r="AS224" s="159"/>
      <c r="AT224" s="159"/>
      <c r="AU224" s="159"/>
      <c r="AV224" s="159"/>
      <c r="AW224" s="159"/>
      <c r="AX224" s="159"/>
      <c r="AY224" s="159"/>
      <c r="AZ224" s="159"/>
      <c r="BA224" s="159"/>
      <c r="BB224" s="159"/>
      <c r="BC224" s="159"/>
      <c r="BD224" s="159"/>
      <c r="BE224" s="159"/>
      <c r="BF224" s="159"/>
      <c r="BG224" s="159"/>
      <c r="BH224" s="159"/>
      <c r="BI224" s="159"/>
      <c r="BJ224" s="159"/>
      <c r="BK224" s="159"/>
      <c r="BL224" s="159"/>
      <c r="BM224" s="159"/>
      <c r="BN224" s="159"/>
      <c r="BO224" s="159"/>
      <c r="BP224" s="159"/>
      <c r="BQ224" s="159"/>
      <c r="BR224" s="159"/>
      <c r="BS224" s="159"/>
      <c r="BT224" s="159"/>
      <c r="BU224" s="159"/>
      <c r="BV224" s="159"/>
      <c r="BW224" s="159"/>
      <c r="BX224" s="159"/>
      <c r="BY224" s="159"/>
      <c r="BZ224" s="159"/>
      <c r="CA224" s="159"/>
      <c r="CB224" s="159"/>
      <c r="CC224" s="159"/>
      <c r="CD224" s="159"/>
      <c r="CE224" s="159"/>
      <c r="CF224" s="159"/>
      <c r="CG224" s="159"/>
      <c r="CH224" s="159"/>
      <c r="CI224" s="159"/>
      <c r="CJ224" s="159"/>
      <c r="CK224" s="159"/>
      <c r="CL224" s="159"/>
    </row>
    <row r="225" spans="1:90" s="13" customFormat="1" ht="11.1" customHeight="1" x14ac:dyDescent="0.2">
      <c r="A225" s="95" t="s">
        <v>2434</v>
      </c>
      <c r="B225" s="107"/>
      <c r="C225" t="s">
        <v>5674</v>
      </c>
      <c r="D225" s="54" t="s">
        <v>133</v>
      </c>
      <c r="E225" s="55"/>
      <c r="F225" s="56"/>
      <c r="G225" s="56"/>
      <c r="H225" s="56" t="str">
        <f>IF(LEFT($J$1,1)="1",VLOOKUP($A225,PPI_IPI_PGA_PGAI!$A:$I,2,FALSE),IF(LEFT($J$1,1)="2",VLOOKUP($A225,PPI_IPI_PGA_PGAI!$A:$I,3,FALSE),IF(LEFT($J$1,1)="3",VLOOKUP($A225,PPI_IPI_PGA_PGAI!$A:$I,4,FALSE),VLOOKUP($A225,PPI_IPI_PGA_PGAI!$A:$I,5,FALSE))))</f>
        <v>Maschinen für sonstige bestimmte Wirtschaftszweige</v>
      </c>
      <c r="I225" s="56"/>
      <c r="J225" s="56"/>
      <c r="K225" s="34"/>
      <c r="L225" s="34"/>
      <c r="M225" s="34"/>
      <c r="N225" s="34"/>
      <c r="O225" s="130">
        <v>2.8460000000000001</v>
      </c>
      <c r="P225" s="154">
        <v>97.538300000000007</v>
      </c>
      <c r="Q225" s="22">
        <v>98.437700000000007</v>
      </c>
      <c r="R225" s="22">
        <v>98.826499999999996</v>
      </c>
      <c r="S225" s="22">
        <v>99.380899999999997</v>
      </c>
      <c r="T225" s="22">
        <v>100.9422</v>
      </c>
      <c r="U225" s="22">
        <v>101.92140000000001</v>
      </c>
      <c r="V225" s="22">
        <v>101.53149999999999</v>
      </c>
      <c r="W225" s="22">
        <v>101.3882</v>
      </c>
      <c r="X225" s="22">
        <v>100.7957</v>
      </c>
      <c r="Y225" s="22">
        <v>101.2403</v>
      </c>
      <c r="Z225" s="22">
        <v>101.54219999999999</v>
      </c>
      <c r="AA225" s="22">
        <v>99.040400000000005</v>
      </c>
      <c r="AB225" s="22">
        <v>98.240600000000001</v>
      </c>
      <c r="AC225" s="22">
        <v>98.075299999999999</v>
      </c>
      <c r="AD225" s="22">
        <v>99.5321</v>
      </c>
      <c r="AE225" s="22">
        <v>99.450599999999994</v>
      </c>
      <c r="AF225" s="22">
        <v>99.607900000000001</v>
      </c>
      <c r="AG225" s="150">
        <v>100.9171</v>
      </c>
      <c r="AH225" s="157"/>
      <c r="AI225" s="198"/>
      <c r="AJ225" s="157"/>
      <c r="AK225" s="157"/>
      <c r="AL225" s="157"/>
      <c r="AM225" s="157"/>
      <c r="AN225" s="157"/>
      <c r="AO225" s="157"/>
      <c r="AP225" s="157"/>
      <c r="AQ225" s="157"/>
      <c r="AR225" s="157"/>
      <c r="AS225" s="157"/>
      <c r="AT225" s="157"/>
      <c r="AU225" s="157"/>
      <c r="AV225" s="157"/>
      <c r="AW225" s="157"/>
      <c r="AX225" s="157"/>
      <c r="AY225" s="157"/>
      <c r="AZ225" s="157"/>
      <c r="BA225" s="157"/>
      <c r="BB225" s="157"/>
      <c r="BC225" s="157"/>
      <c r="BD225" s="157"/>
      <c r="BE225" s="157"/>
      <c r="BF225" s="157"/>
      <c r="BG225" s="157"/>
      <c r="BH225" s="157"/>
      <c r="BI225" s="157"/>
      <c r="BJ225" s="157"/>
      <c r="BK225" s="157"/>
      <c r="BL225" s="157"/>
      <c r="BM225" s="157"/>
      <c r="BN225" s="157"/>
      <c r="BO225" s="157"/>
      <c r="BP225" s="157"/>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row>
    <row r="226" spans="1:90" s="13" customFormat="1" ht="11.1" customHeight="1" x14ac:dyDescent="0.2">
      <c r="A226" s="95" t="s">
        <v>2436</v>
      </c>
      <c r="B226" s="107"/>
      <c r="C226" t="s">
        <v>5675</v>
      </c>
      <c r="D226" s="46" t="s">
        <v>134</v>
      </c>
      <c r="E226" s="47"/>
      <c r="F226" s="34"/>
      <c r="G226" s="34"/>
      <c r="H226" s="34"/>
      <c r="I226" s="34" t="str">
        <f>IF(LEFT($J$1,1)="1",VLOOKUP($A226,PPI_IPI_PGA_PGAI!$A:$I,2,FALSE),IF(LEFT($J$1,1)="2",VLOOKUP($A226,PPI_IPI_PGA_PGAI!$A:$I,3,FALSE),IF(LEFT($J$1,1)="3",VLOOKUP($A226,PPI_IPI_PGA_PGAI!$A:$I,4,FALSE),VLOOKUP($A226,PPI_IPI_PGA_PGAI!$A:$I,5,FALSE))))</f>
        <v>Baumaschinen</v>
      </c>
      <c r="J226" s="34"/>
      <c r="K226" s="34"/>
      <c r="L226" s="34"/>
      <c r="M226" s="34"/>
      <c r="N226" s="34"/>
      <c r="O226" s="130">
        <v>0.1154</v>
      </c>
      <c r="P226" s="154">
        <v>95.558700000000002</v>
      </c>
      <c r="Q226" s="22">
        <v>96.612200000000001</v>
      </c>
      <c r="R226" s="22">
        <v>97.257900000000006</v>
      </c>
      <c r="S226" s="22">
        <v>99.436599999999999</v>
      </c>
      <c r="T226" s="22">
        <v>103.20699999999999</v>
      </c>
      <c r="U226" s="22">
        <v>103.87260000000001</v>
      </c>
      <c r="V226" s="22">
        <v>104.99509999999999</v>
      </c>
      <c r="W226" s="22">
        <v>105.4101</v>
      </c>
      <c r="X226" s="22">
        <v>101.71080000000001</v>
      </c>
      <c r="Y226" s="22">
        <v>100.8753</v>
      </c>
      <c r="Z226" s="22">
        <v>99.937399999999997</v>
      </c>
      <c r="AA226" s="22">
        <v>99.089200000000005</v>
      </c>
      <c r="AB226" s="22">
        <v>98.760999999999996</v>
      </c>
      <c r="AC226" s="22">
        <v>98.852900000000005</v>
      </c>
      <c r="AD226" s="22">
        <v>98.368300000000005</v>
      </c>
      <c r="AE226" s="22">
        <v>99.555899999999994</v>
      </c>
      <c r="AF226" s="22">
        <v>100.65179999999999</v>
      </c>
      <c r="AG226" s="150">
        <v>100.37050000000001</v>
      </c>
      <c r="AH226" s="157"/>
      <c r="AI226" s="198"/>
      <c r="AJ226" s="157"/>
      <c r="AK226" s="157"/>
      <c r="AL226" s="157"/>
      <c r="AM226" s="157"/>
      <c r="AN226" s="157"/>
      <c r="AO226" s="157"/>
      <c r="AP226" s="157"/>
      <c r="AQ226" s="157"/>
      <c r="AR226" s="157"/>
      <c r="AS226" s="157"/>
      <c r="AT226" s="157"/>
      <c r="AU226" s="157"/>
      <c r="AV226" s="157"/>
      <c r="AW226" s="157"/>
      <c r="AX226" s="157"/>
      <c r="AY226" s="157"/>
      <c r="AZ226" s="157"/>
      <c r="BA226" s="157"/>
      <c r="BB226" s="157"/>
      <c r="BC226" s="157"/>
      <c r="BD226" s="157"/>
      <c r="BE226" s="157"/>
      <c r="BF226" s="157"/>
      <c r="BG226" s="157"/>
      <c r="BH226" s="157"/>
      <c r="BI226" s="157"/>
      <c r="BJ226" s="157"/>
      <c r="BK226" s="157"/>
      <c r="BL226" s="157"/>
      <c r="BM226" s="157"/>
      <c r="BN226" s="157"/>
      <c r="BO226" s="157"/>
      <c r="BP226" s="157"/>
      <c r="BQ226" s="157"/>
      <c r="BR226" s="157"/>
      <c r="BS226" s="157"/>
      <c r="BT226" s="157"/>
      <c r="BU226" s="157"/>
      <c r="BV226" s="157"/>
      <c r="BW226" s="157"/>
      <c r="BX226" s="157"/>
      <c r="BY226" s="157"/>
      <c r="BZ226" s="157"/>
      <c r="CA226" s="157"/>
      <c r="CB226" s="157"/>
      <c r="CC226" s="157"/>
      <c r="CD226" s="157"/>
      <c r="CE226" s="157"/>
      <c r="CF226" s="157"/>
      <c r="CG226" s="157"/>
      <c r="CH226" s="157"/>
      <c r="CI226" s="157"/>
      <c r="CJ226" s="157"/>
      <c r="CK226" s="157"/>
      <c r="CL226" s="157"/>
    </row>
    <row r="227" spans="1:90" s="13" customFormat="1" ht="11.1" customHeight="1" x14ac:dyDescent="0.2">
      <c r="A227" s="95" t="s">
        <v>2437</v>
      </c>
      <c r="B227" s="107"/>
      <c r="C227" t="s">
        <v>5676</v>
      </c>
      <c r="D227" s="46" t="s">
        <v>135</v>
      </c>
      <c r="E227" s="47"/>
      <c r="F227" s="34"/>
      <c r="G227" s="34"/>
      <c r="H227" s="34"/>
      <c r="I227" s="34" t="str">
        <f>IF(LEFT($J$1,1)="1",VLOOKUP($A227,PPI_IPI_PGA_PGAI!$A:$I,2,FALSE),IF(LEFT($J$1,1)="2",VLOOKUP($A227,PPI_IPI_PGA_PGAI!$A:$I,3,FALSE),IF(LEFT($J$1,1)="3",VLOOKUP($A227,PPI_IPI_PGA_PGAI!$A:$I,4,FALSE),VLOOKUP($A227,PPI_IPI_PGA_PGAI!$A:$I,5,FALSE))))</f>
        <v>Maschinen für die Nahrungs- und Genussmittelerzeugung</v>
      </c>
      <c r="J227" s="34"/>
      <c r="K227" s="34"/>
      <c r="L227" s="34"/>
      <c r="M227" s="34"/>
      <c r="N227" s="34"/>
      <c r="O227" s="130">
        <v>0.63449999999999995</v>
      </c>
      <c r="P227" s="154">
        <v>88.265299999999996</v>
      </c>
      <c r="Q227" s="22">
        <v>89.441900000000004</v>
      </c>
      <c r="R227" s="22">
        <v>90.569299999999998</v>
      </c>
      <c r="S227" s="22">
        <v>92.680700000000002</v>
      </c>
      <c r="T227" s="22">
        <v>96.992400000000004</v>
      </c>
      <c r="U227" s="22">
        <v>99.202799999999996</v>
      </c>
      <c r="V227" s="22">
        <v>99.557599999999994</v>
      </c>
      <c r="W227" s="22">
        <v>97.475200000000001</v>
      </c>
      <c r="X227" s="22">
        <v>94.314700000000002</v>
      </c>
      <c r="Y227" s="22">
        <v>94.441800000000001</v>
      </c>
      <c r="Z227" s="22">
        <v>94.854399999999998</v>
      </c>
      <c r="AA227" s="22">
        <v>94.572500000000005</v>
      </c>
      <c r="AB227" s="22">
        <v>94.403999999999996</v>
      </c>
      <c r="AC227" s="22">
        <v>94.306600000000003</v>
      </c>
      <c r="AD227" s="22">
        <v>95.060199999999995</v>
      </c>
      <c r="AE227" s="22">
        <v>96.992099999999994</v>
      </c>
      <c r="AF227" s="22">
        <v>98.728099999999998</v>
      </c>
      <c r="AG227" s="150">
        <v>101.2017</v>
      </c>
      <c r="AH227" s="157"/>
      <c r="AI227" s="198"/>
      <c r="AJ227" s="157"/>
      <c r="AK227" s="157"/>
      <c r="AL227" s="157"/>
      <c r="AM227" s="157"/>
      <c r="AN227" s="157"/>
      <c r="AO227" s="157"/>
      <c r="AP227" s="157"/>
      <c r="AQ227" s="157"/>
      <c r="AR227" s="157"/>
      <c r="AS227" s="157"/>
      <c r="AT227" s="157"/>
      <c r="AU227" s="157"/>
      <c r="AV227" s="157"/>
      <c r="AW227" s="157"/>
      <c r="AX227" s="157"/>
      <c r="AY227" s="157"/>
      <c r="AZ227" s="157"/>
      <c r="BA227" s="157"/>
      <c r="BB227" s="157"/>
      <c r="BC227" s="157"/>
      <c r="BD227" s="157"/>
      <c r="BE227" s="157"/>
      <c r="BF227" s="157"/>
      <c r="BG227" s="157"/>
      <c r="BH227" s="157"/>
      <c r="BI227" s="157"/>
      <c r="BJ227" s="157"/>
      <c r="BK227" s="157"/>
      <c r="BL227" s="157"/>
      <c r="BM227" s="157"/>
      <c r="BN227" s="157"/>
      <c r="BO227" s="157"/>
      <c r="BP227" s="157"/>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row>
    <row r="228" spans="1:90" s="13" customFormat="1" ht="11.1" customHeight="1" x14ac:dyDescent="0.2">
      <c r="A228" s="95" t="s">
        <v>2438</v>
      </c>
      <c r="B228" s="107"/>
      <c r="C228" t="s">
        <v>5677</v>
      </c>
      <c r="D228" s="46" t="s">
        <v>136</v>
      </c>
      <c r="E228" s="47"/>
      <c r="F228" s="34"/>
      <c r="G228" s="34"/>
      <c r="H228" s="34"/>
      <c r="I228" s="34" t="str">
        <f>IF(LEFT($J$1,1)="1",VLOOKUP($A228,PPI_IPI_PGA_PGAI!$A:$I,2,FALSE),IF(LEFT($J$1,1)="2",VLOOKUP($A228,PPI_IPI_PGA_PGAI!$A:$I,3,FALSE),IF(LEFT($J$1,1)="3",VLOOKUP($A228,PPI_IPI_PGA_PGAI!$A:$I,4,FALSE),VLOOKUP($A228,PPI_IPI_PGA_PGAI!$A:$I,5,FALSE))))</f>
        <v>Maschinen für die Textil- und Bekleidungsherstellung</v>
      </c>
      <c r="J228" s="34"/>
      <c r="K228" s="34"/>
      <c r="L228" s="34"/>
      <c r="M228" s="34"/>
      <c r="N228" s="34"/>
      <c r="O228" s="130">
        <v>0.43709999999999999</v>
      </c>
      <c r="P228" s="154">
        <v>103.5814</v>
      </c>
      <c r="Q228" s="22">
        <v>104.1044</v>
      </c>
      <c r="R228" s="22">
        <v>103.8563</v>
      </c>
      <c r="S228" s="22">
        <v>104.1</v>
      </c>
      <c r="T228" s="22">
        <v>105.0337</v>
      </c>
      <c r="U228" s="22">
        <v>106.5078</v>
      </c>
      <c r="V228" s="22">
        <v>105.386</v>
      </c>
      <c r="W228" s="22">
        <v>103.89870000000001</v>
      </c>
      <c r="X228" s="22">
        <v>102.6986</v>
      </c>
      <c r="Y228" s="22">
        <v>102.8301</v>
      </c>
      <c r="Z228" s="22">
        <v>103.80419999999999</v>
      </c>
      <c r="AA228" s="22">
        <v>101.29049999999999</v>
      </c>
      <c r="AB228" s="22">
        <v>100.55800000000001</v>
      </c>
      <c r="AC228" s="22">
        <v>100.5526</v>
      </c>
      <c r="AD228" s="22">
        <v>101.55119999999999</v>
      </c>
      <c r="AE228" s="22">
        <v>100.7544</v>
      </c>
      <c r="AF228" s="22">
        <v>100.1386</v>
      </c>
      <c r="AG228" s="150">
        <v>100.03100000000001</v>
      </c>
      <c r="AH228" s="157"/>
      <c r="AI228" s="198"/>
      <c r="AJ228" s="157"/>
      <c r="AK228" s="157"/>
      <c r="AL228" s="157"/>
      <c r="AM228" s="157"/>
      <c r="AN228" s="157"/>
      <c r="AO228" s="157"/>
      <c r="AP228" s="157"/>
      <c r="AQ228" s="157"/>
      <c r="AR228" s="157"/>
      <c r="AS228" s="157"/>
      <c r="AT228" s="157"/>
      <c r="AU228" s="157"/>
      <c r="AV228" s="157"/>
      <c r="AW228" s="157"/>
      <c r="AX228" s="157"/>
      <c r="AY228" s="157"/>
      <c r="AZ228" s="157"/>
      <c r="BA228" s="157"/>
      <c r="BB228" s="157"/>
      <c r="BC228" s="157"/>
      <c r="BD228" s="157"/>
      <c r="BE228" s="157"/>
      <c r="BF228" s="157"/>
      <c r="BG228" s="157"/>
      <c r="BH228" s="157"/>
      <c r="BI228" s="157"/>
      <c r="BJ228" s="157"/>
      <c r="BK228" s="157"/>
      <c r="BL228" s="157"/>
      <c r="BM228" s="157"/>
      <c r="BN228" s="157"/>
      <c r="BO228" s="157"/>
      <c r="BP228" s="157"/>
      <c r="BQ228" s="157"/>
      <c r="BR228" s="157"/>
      <c r="BS228" s="157"/>
      <c r="BT228" s="157"/>
      <c r="BU228" s="157"/>
      <c r="BV228" s="157"/>
      <c r="BW228" s="157"/>
      <c r="BX228" s="157"/>
      <c r="BY228" s="157"/>
      <c r="BZ228" s="157"/>
      <c r="CA228" s="157"/>
      <c r="CB228" s="157"/>
      <c r="CC228" s="157"/>
      <c r="CD228" s="157"/>
      <c r="CE228" s="157"/>
      <c r="CF228" s="157"/>
      <c r="CG228" s="157"/>
      <c r="CH228" s="157"/>
      <c r="CI228" s="157"/>
      <c r="CJ228" s="157"/>
      <c r="CK228" s="157"/>
      <c r="CL228" s="157"/>
    </row>
    <row r="229" spans="1:90" s="13" customFormat="1" ht="11.1" customHeight="1" x14ac:dyDescent="0.2">
      <c r="A229" s="95" t="s">
        <v>2441</v>
      </c>
      <c r="B229" s="107"/>
      <c r="C229" t="s">
        <v>5678</v>
      </c>
      <c r="D229" s="46" t="s">
        <v>137</v>
      </c>
      <c r="E229" s="47"/>
      <c r="F229" s="34"/>
      <c r="G229" s="34"/>
      <c r="H229" s="34"/>
      <c r="I229" s="34" t="str">
        <f>IF(LEFT($J$1,1)="1",VLOOKUP($A229,PPI_IPI_PGA_PGAI!$A:$I,2,FALSE),IF(LEFT($J$1,1)="2",VLOOKUP($A229,PPI_IPI_PGA_PGAI!$A:$I,3,FALSE),IF(LEFT($J$1,1)="3",VLOOKUP($A229,PPI_IPI_PGA_PGAI!$A:$I,4,FALSE),VLOOKUP($A229,PPI_IPI_PGA_PGAI!$A:$I,5,FALSE))))</f>
        <v>Maschinen für sonstige bestimmte Wirtschaftszweige</v>
      </c>
      <c r="J229" s="34"/>
      <c r="K229" s="34"/>
      <c r="L229" s="34"/>
      <c r="M229" s="34"/>
      <c r="N229" s="34"/>
      <c r="O229" s="130">
        <v>0.90439999999999998</v>
      </c>
      <c r="P229" s="154">
        <v>96.3459</v>
      </c>
      <c r="Q229" s="22">
        <v>97.296400000000006</v>
      </c>
      <c r="R229" s="22">
        <v>97.683000000000007</v>
      </c>
      <c r="S229" s="22">
        <v>97.552099999999996</v>
      </c>
      <c r="T229" s="22">
        <v>98.011099999999999</v>
      </c>
      <c r="U229" s="22">
        <v>98.223500000000001</v>
      </c>
      <c r="V229" s="22">
        <v>97.749300000000005</v>
      </c>
      <c r="W229" s="22">
        <v>99.119699999999995</v>
      </c>
      <c r="X229" s="22">
        <v>100.58150000000001</v>
      </c>
      <c r="Y229" s="22">
        <v>101.5675</v>
      </c>
      <c r="Z229" s="22">
        <v>101.73009999999999</v>
      </c>
      <c r="AA229" s="22">
        <v>97.982500000000002</v>
      </c>
      <c r="AB229" s="22">
        <v>96.832999999999998</v>
      </c>
      <c r="AC229" s="22">
        <v>97.231399999999994</v>
      </c>
      <c r="AD229" s="22">
        <v>99.136499999999998</v>
      </c>
      <c r="AE229" s="22">
        <v>98.9696</v>
      </c>
      <c r="AF229" s="22">
        <v>99.192700000000002</v>
      </c>
      <c r="AG229" s="150">
        <v>101.2522</v>
      </c>
      <c r="AH229" s="157"/>
      <c r="AI229" s="198"/>
      <c r="AJ229" s="157"/>
      <c r="AK229" s="157"/>
      <c r="AL229" s="157"/>
      <c r="AM229" s="157"/>
      <c r="AN229" s="157"/>
      <c r="AO229" s="157"/>
      <c r="AP229" s="157"/>
      <c r="AQ229" s="157"/>
      <c r="AR229" s="157"/>
      <c r="AS229" s="157"/>
      <c r="AT229" s="157"/>
      <c r="AU229" s="157"/>
      <c r="AV229" s="157"/>
      <c r="AW229" s="157"/>
      <c r="AX229" s="157"/>
      <c r="AY229" s="157"/>
      <c r="AZ229" s="157"/>
      <c r="BA229" s="157"/>
      <c r="BB229" s="157"/>
      <c r="BC229" s="157"/>
      <c r="BD229" s="157"/>
      <c r="BE229" s="157"/>
      <c r="BF229" s="157"/>
      <c r="BG229" s="157"/>
      <c r="BH229" s="157"/>
      <c r="BI229" s="157"/>
      <c r="BJ229" s="157"/>
      <c r="BK229" s="157"/>
      <c r="BL229" s="157"/>
      <c r="BM229" s="157"/>
      <c r="BN229" s="157"/>
      <c r="BO229" s="157"/>
      <c r="BP229" s="157"/>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row>
    <row r="230" spans="1:90" s="13" customFormat="1" ht="11.1" customHeight="1" x14ac:dyDescent="0.2">
      <c r="A230" s="95" t="s">
        <v>2444</v>
      </c>
      <c r="B230" s="107"/>
      <c r="C230" t="s">
        <v>5679</v>
      </c>
      <c r="D230" s="54" t="s">
        <v>138</v>
      </c>
      <c r="E230" s="55"/>
      <c r="F230" s="56"/>
      <c r="G230" s="56" t="str">
        <f>IF(LEFT($J$1,1)="1",VLOOKUP($A230,PPI_IPI_PGA_PGAI!$A:$I,2,FALSE),IF(LEFT($J$1,1)="2",VLOOKUP($A230,PPI_IPI_PGA_PGAI!$A:$I,3,FALSE),IF(LEFT($J$1,1)="3",VLOOKUP($A230,PPI_IPI_PGA_PGAI!$A:$I,4,FALSE),VLOOKUP($A230,PPI_IPI_PGA_PGAI!$A:$I,5,FALSE))))</f>
        <v>Automobile und Automobilteile</v>
      </c>
      <c r="H230" s="56"/>
      <c r="I230" s="56"/>
      <c r="J230" s="56"/>
      <c r="K230" s="34"/>
      <c r="L230" s="34"/>
      <c r="M230" s="34"/>
      <c r="N230" s="34"/>
      <c r="O230" s="130">
        <v>0.3039</v>
      </c>
      <c r="P230" s="154">
        <v>101.7744</v>
      </c>
      <c r="Q230" s="22">
        <v>103.723</v>
      </c>
      <c r="R230" s="22">
        <v>105.4978</v>
      </c>
      <c r="S230" s="22">
        <v>106.8309</v>
      </c>
      <c r="T230" s="22">
        <v>107.2804</v>
      </c>
      <c r="U230" s="22">
        <v>103.17319999999999</v>
      </c>
      <c r="V230" s="22">
        <v>101.89660000000001</v>
      </c>
      <c r="W230" s="22">
        <v>101.0523</v>
      </c>
      <c r="X230" s="22">
        <v>100.99979999999999</v>
      </c>
      <c r="Y230" s="22">
        <v>103.3224</v>
      </c>
      <c r="Z230" s="22">
        <v>104.29770000000001</v>
      </c>
      <c r="AA230" s="22">
        <v>101.11279999999999</v>
      </c>
      <c r="AB230" s="22">
        <v>100.8304</v>
      </c>
      <c r="AC230" s="22">
        <v>100.4803</v>
      </c>
      <c r="AD230" s="22">
        <v>104.6292</v>
      </c>
      <c r="AE230" s="22">
        <v>102.8946</v>
      </c>
      <c r="AF230" s="22">
        <v>99.594200000000001</v>
      </c>
      <c r="AG230" s="150">
        <v>100.036</v>
      </c>
      <c r="AH230" s="157"/>
      <c r="AI230" s="198"/>
      <c r="AJ230" s="157"/>
      <c r="AK230" s="157"/>
      <c r="AL230" s="157"/>
      <c r="AM230" s="157"/>
      <c r="AN230" s="157"/>
      <c r="AO230" s="157"/>
      <c r="AP230" s="157"/>
      <c r="AQ230" s="157"/>
      <c r="AR230" s="157"/>
      <c r="AS230" s="157"/>
      <c r="AT230" s="157"/>
      <c r="AU230" s="157"/>
      <c r="AV230" s="157"/>
      <c r="AW230" s="157"/>
      <c r="AX230" s="157"/>
      <c r="AY230" s="157"/>
      <c r="AZ230" s="157"/>
      <c r="BA230" s="157"/>
      <c r="BB230" s="157"/>
      <c r="BC230" s="157"/>
      <c r="BD230" s="157"/>
      <c r="BE230" s="157"/>
      <c r="BF230" s="157"/>
      <c r="BG230" s="157"/>
      <c r="BH230" s="157"/>
      <c r="BI230" s="157"/>
      <c r="BJ230" s="157"/>
      <c r="BK230" s="157"/>
      <c r="BL230" s="157"/>
      <c r="BM230" s="157"/>
      <c r="BN230" s="157"/>
      <c r="BO230" s="157"/>
      <c r="BP230" s="157"/>
      <c r="BQ230" s="157"/>
      <c r="BR230" s="157"/>
      <c r="BS230" s="157"/>
      <c r="BT230" s="157"/>
      <c r="BU230" s="157"/>
      <c r="BV230" s="157"/>
      <c r="BW230" s="157"/>
      <c r="BX230" s="157"/>
      <c r="BY230" s="157"/>
      <c r="BZ230" s="157"/>
      <c r="CA230" s="157"/>
      <c r="CB230" s="157"/>
      <c r="CC230" s="157"/>
      <c r="CD230" s="157"/>
      <c r="CE230" s="157"/>
      <c r="CF230" s="157"/>
      <c r="CG230" s="157"/>
      <c r="CH230" s="157"/>
      <c r="CI230" s="157"/>
      <c r="CJ230" s="157"/>
      <c r="CK230" s="157"/>
      <c r="CL230" s="157"/>
    </row>
    <row r="231" spans="1:90" s="94" customFormat="1" ht="11.1" customHeight="1" x14ac:dyDescent="0.2">
      <c r="A231" s="95" t="s">
        <v>2451</v>
      </c>
      <c r="B231" s="96"/>
      <c r="C231" t="s">
        <v>5680</v>
      </c>
      <c r="D231" s="57" t="s">
        <v>139</v>
      </c>
      <c r="E231" s="47"/>
      <c r="F231" s="34"/>
      <c r="G231" s="34" t="str">
        <f>IF(LEFT($J$1,1)="1",VLOOKUP($A231,PPI_IPI_PGA_PGAI!$A:$I,2,FALSE),IF(LEFT($J$1,1)="2",VLOOKUP($A231,PPI_IPI_PGA_PGAI!$A:$I,3,FALSE),IF(LEFT($J$1,1)="3",VLOOKUP($A231,PPI_IPI_PGA_PGAI!$A:$I,4,FALSE),VLOOKUP($A231,PPI_IPI_PGA_PGAI!$A:$I,5,FALSE))))</f>
        <v>Möbel</v>
      </c>
      <c r="H231" s="34"/>
      <c r="I231" s="34"/>
      <c r="J231" s="34"/>
      <c r="K231" s="34"/>
      <c r="L231" s="34"/>
      <c r="M231" s="34"/>
      <c r="N231" s="34"/>
      <c r="O231" s="130">
        <v>0.61560000000000004</v>
      </c>
      <c r="P231" s="154">
        <v>87.316900000000004</v>
      </c>
      <c r="Q231" s="22">
        <v>88.651200000000003</v>
      </c>
      <c r="R231" s="22">
        <v>89.644800000000004</v>
      </c>
      <c r="S231" s="22">
        <v>92.214100000000002</v>
      </c>
      <c r="T231" s="22">
        <v>94.837999999999994</v>
      </c>
      <c r="U231" s="22">
        <v>97.997299999999996</v>
      </c>
      <c r="V231" s="22">
        <v>98.159199999999998</v>
      </c>
      <c r="W231" s="22">
        <v>98.865799999999993</v>
      </c>
      <c r="X231" s="22">
        <v>97.991799999999998</v>
      </c>
      <c r="Y231" s="22">
        <v>98.449299999999994</v>
      </c>
      <c r="Z231" s="22">
        <v>98.677700000000002</v>
      </c>
      <c r="AA231" s="22">
        <v>97.296199999999999</v>
      </c>
      <c r="AB231" s="22">
        <v>96.853399999999993</v>
      </c>
      <c r="AC231" s="22">
        <v>96.790499999999994</v>
      </c>
      <c r="AD231" s="22">
        <v>98.54</v>
      </c>
      <c r="AE231" s="22">
        <v>98.938400000000001</v>
      </c>
      <c r="AF231" s="22">
        <v>99.738699999999994</v>
      </c>
      <c r="AG231" s="150">
        <v>101.15649999999999</v>
      </c>
      <c r="AH231" s="148"/>
      <c r="AI231" s="19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row>
    <row r="232" spans="1:90" s="94" customFormat="1" ht="11.1" customHeight="1" x14ac:dyDescent="0.2">
      <c r="A232" s="95" t="s">
        <v>2452</v>
      </c>
      <c r="B232" s="96"/>
      <c r="C232" t="s">
        <v>5681</v>
      </c>
      <c r="D232" s="57" t="s">
        <v>409</v>
      </c>
      <c r="E232" s="47"/>
      <c r="F232" s="34"/>
      <c r="G232" s="34"/>
      <c r="H232" s="34" t="str">
        <f>IF(LEFT($J$1,1)="1",VLOOKUP($A232,PPI_IPI_PGA_PGAI!$A:$I,2,FALSE),IF(LEFT($J$1,1)="2",VLOOKUP($A232,PPI_IPI_PGA_PGAI!$A:$I,3,FALSE),IF(LEFT($J$1,1)="3",VLOOKUP($A232,PPI_IPI_PGA_PGAI!$A:$I,4,FALSE),VLOOKUP($A232,PPI_IPI_PGA_PGAI!$A:$I,5,FALSE))))</f>
        <v>Büro- und Ladenmöbel</v>
      </c>
      <c r="I232" s="34"/>
      <c r="J232" s="34"/>
      <c r="K232" s="34"/>
      <c r="L232" s="34"/>
      <c r="M232" s="34"/>
      <c r="N232" s="34"/>
      <c r="O232" s="130">
        <v>0.1976</v>
      </c>
      <c r="P232" s="154">
        <v>84.726100000000002</v>
      </c>
      <c r="Q232" s="22">
        <v>85.938400000000001</v>
      </c>
      <c r="R232" s="22">
        <v>86.628100000000003</v>
      </c>
      <c r="S232" s="22">
        <v>89.009299999999996</v>
      </c>
      <c r="T232" s="22">
        <v>92.391400000000004</v>
      </c>
      <c r="U232" s="22">
        <v>95.881500000000003</v>
      </c>
      <c r="V232" s="22">
        <v>96.350399999999993</v>
      </c>
      <c r="W232" s="22">
        <v>97.101799999999997</v>
      </c>
      <c r="X232" s="22">
        <v>97.704499999999996</v>
      </c>
      <c r="Y232" s="22">
        <v>97.577799999999996</v>
      </c>
      <c r="Z232" s="22">
        <v>97.878</v>
      </c>
      <c r="AA232" s="22">
        <v>97.858699999999999</v>
      </c>
      <c r="AB232" s="22">
        <v>98.005799999999994</v>
      </c>
      <c r="AC232" s="22">
        <v>98.143000000000001</v>
      </c>
      <c r="AD232" s="22">
        <v>98.789299999999997</v>
      </c>
      <c r="AE232" s="22">
        <v>99.661100000000005</v>
      </c>
      <c r="AF232" s="22">
        <v>99.866600000000005</v>
      </c>
      <c r="AG232" s="150">
        <v>101.3219</v>
      </c>
      <c r="AH232" s="148"/>
      <c r="AI232" s="198"/>
      <c r="AJ232" s="148"/>
      <c r="AK232" s="148"/>
      <c r="AL232" s="148"/>
      <c r="AM232" s="148"/>
      <c r="AN232" s="148"/>
      <c r="AO232" s="148"/>
      <c r="AP232" s="148"/>
      <c r="AQ232" s="148"/>
      <c r="AR232" s="148"/>
      <c r="AS232" s="148"/>
      <c r="AT232" s="148"/>
      <c r="AU232" s="148"/>
      <c r="AV232" s="148"/>
      <c r="AW232" s="148"/>
      <c r="AX232" s="148"/>
      <c r="AY232" s="148"/>
      <c r="AZ232" s="148"/>
      <c r="BA232" s="148"/>
      <c r="BB232" s="148"/>
      <c r="BC232" s="148"/>
      <c r="BD232" s="148"/>
      <c r="BE232" s="148"/>
      <c r="BF232" s="148"/>
      <c r="BG232" s="148"/>
      <c r="BH232" s="148"/>
      <c r="BI232" s="148"/>
      <c r="BJ232" s="148"/>
      <c r="BK232" s="148"/>
      <c r="BL232" s="148"/>
      <c r="BM232" s="148"/>
      <c r="BN232" s="148"/>
      <c r="BO232" s="148"/>
      <c r="BP232" s="148"/>
      <c r="BQ232" s="148"/>
      <c r="BR232" s="148"/>
      <c r="BS232" s="148"/>
      <c r="BT232" s="148"/>
      <c r="BU232" s="148"/>
      <c r="BV232" s="148"/>
      <c r="BW232" s="148"/>
      <c r="BX232" s="148"/>
      <c r="BY232" s="148"/>
      <c r="BZ232" s="148"/>
      <c r="CA232" s="148"/>
      <c r="CB232" s="148"/>
      <c r="CC232" s="148"/>
      <c r="CD232" s="148"/>
      <c r="CE232" s="148"/>
      <c r="CF232" s="148"/>
      <c r="CG232" s="148"/>
      <c r="CH232" s="148"/>
      <c r="CI232" s="148"/>
      <c r="CJ232" s="148"/>
      <c r="CK232" s="148"/>
      <c r="CL232" s="148"/>
    </row>
    <row r="233" spans="1:90" s="13" customFormat="1" ht="11.1" customHeight="1" x14ac:dyDescent="0.2">
      <c r="A233" s="95" t="s">
        <v>2453</v>
      </c>
      <c r="B233" s="107"/>
      <c r="C233" t="s">
        <v>5682</v>
      </c>
      <c r="D233" s="46" t="s">
        <v>410</v>
      </c>
      <c r="E233" s="47"/>
      <c r="F233" s="34"/>
      <c r="G233" s="34"/>
      <c r="H233" s="34" t="str">
        <f>IF(LEFT($J$1,1)="1",VLOOKUP($A233,PPI_IPI_PGA_PGAI!$A:$I,2,FALSE),IF(LEFT($J$1,1)="2",VLOOKUP($A233,PPI_IPI_PGA_PGAI!$A:$I,3,FALSE),IF(LEFT($J$1,1)="3",VLOOKUP($A233,PPI_IPI_PGA_PGAI!$A:$I,4,FALSE),VLOOKUP($A233,PPI_IPI_PGA_PGAI!$A:$I,5,FALSE))))</f>
        <v>Küchen- und Badezimmermöbel</v>
      </c>
      <c r="I233" s="34"/>
      <c r="J233" s="34"/>
      <c r="K233" s="34"/>
      <c r="L233" s="34"/>
      <c r="M233" s="34"/>
      <c r="N233" s="34"/>
      <c r="O233" s="130">
        <v>0.1303</v>
      </c>
      <c r="P233" s="156" t="s">
        <v>5719</v>
      </c>
      <c r="Q233" s="153" t="s">
        <v>5719</v>
      </c>
      <c r="R233" s="153" t="s">
        <v>5719</v>
      </c>
      <c r="S233" s="153" t="s">
        <v>5719</v>
      </c>
      <c r="T233" s="153" t="s">
        <v>5719</v>
      </c>
      <c r="U233" s="153" t="s">
        <v>5719</v>
      </c>
      <c r="V233" s="22">
        <v>96.368899999999996</v>
      </c>
      <c r="W233" s="22">
        <v>98.116399999999999</v>
      </c>
      <c r="X233" s="22">
        <v>96.328500000000005</v>
      </c>
      <c r="Y233" s="22">
        <v>96.829899999999995</v>
      </c>
      <c r="Z233" s="22">
        <v>97.163600000000002</v>
      </c>
      <c r="AA233" s="22">
        <v>96.589500000000001</v>
      </c>
      <c r="AB233" s="22">
        <v>95.419200000000004</v>
      </c>
      <c r="AC233" s="22">
        <v>94.766800000000003</v>
      </c>
      <c r="AD233" s="22">
        <v>97.232699999999994</v>
      </c>
      <c r="AE233" s="22">
        <v>97.636099999999999</v>
      </c>
      <c r="AF233" s="22">
        <v>99.971599999999995</v>
      </c>
      <c r="AG233" s="150">
        <v>100.7011</v>
      </c>
      <c r="AH233" s="157"/>
      <c r="AI233" s="198"/>
      <c r="AJ233" s="157"/>
      <c r="AK233" s="157"/>
      <c r="AL233" s="157"/>
      <c r="AM233" s="157"/>
      <c r="AN233" s="157"/>
      <c r="AO233" s="157"/>
      <c r="AP233" s="157"/>
      <c r="AQ233" s="157"/>
      <c r="AR233" s="157"/>
      <c r="AS233" s="157"/>
      <c r="AT233" s="157"/>
      <c r="AU233" s="157"/>
      <c r="AV233" s="157"/>
      <c r="AW233" s="157"/>
      <c r="AX233" s="157"/>
      <c r="AY233" s="157"/>
      <c r="AZ233" s="157"/>
      <c r="BA233" s="157"/>
      <c r="BB233" s="157"/>
      <c r="BC233" s="157"/>
      <c r="BD233" s="157"/>
      <c r="BE233" s="157"/>
      <c r="BF233" s="157"/>
      <c r="BG233" s="157"/>
      <c r="BH233" s="157"/>
      <c r="BI233" s="157"/>
      <c r="BJ233" s="157"/>
      <c r="BK233" s="157"/>
      <c r="BL233" s="157"/>
      <c r="BM233" s="157"/>
      <c r="BN233" s="157"/>
      <c r="BO233" s="157"/>
      <c r="BP233" s="157"/>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row>
    <row r="234" spans="1:90" s="13" customFormat="1" ht="11.1" customHeight="1" x14ac:dyDescent="0.2">
      <c r="A234" s="95" t="s">
        <v>2454</v>
      </c>
      <c r="B234" s="107"/>
      <c r="C234" t="s">
        <v>5683</v>
      </c>
      <c r="D234" s="46" t="s">
        <v>411</v>
      </c>
      <c r="E234" s="47"/>
      <c r="F234" s="34"/>
      <c r="G234" s="34"/>
      <c r="H234" s="34" t="str">
        <f>IF(LEFT($J$1,1)="1",VLOOKUP($A234,PPI_IPI_PGA_PGAI!$A:$I,2,FALSE),IF(LEFT($J$1,1)="2",VLOOKUP($A234,PPI_IPI_PGA_PGAI!$A:$I,3,FALSE),IF(LEFT($J$1,1)="3",VLOOKUP($A234,PPI_IPI_PGA_PGAI!$A:$I,4,FALSE),VLOOKUP($A234,PPI_IPI_PGA_PGAI!$A:$I,5,FALSE))))</f>
        <v>Matratzen</v>
      </c>
      <c r="I234" s="34"/>
      <c r="J234" s="34"/>
      <c r="K234" s="34"/>
      <c r="L234" s="34"/>
      <c r="M234" s="34"/>
      <c r="N234" s="34"/>
      <c r="O234" s="130">
        <v>5.04E-2</v>
      </c>
      <c r="P234" s="154">
        <v>92.071399999999997</v>
      </c>
      <c r="Q234" s="22">
        <v>93.6417</v>
      </c>
      <c r="R234" s="22">
        <v>95.496700000000004</v>
      </c>
      <c r="S234" s="22">
        <v>100.51179999999999</v>
      </c>
      <c r="T234" s="22">
        <v>102.44929999999999</v>
      </c>
      <c r="U234" s="22">
        <v>104.9132</v>
      </c>
      <c r="V234" s="22">
        <v>104.71080000000001</v>
      </c>
      <c r="W234" s="22">
        <v>103.9413</v>
      </c>
      <c r="X234" s="22">
        <v>101.49930000000001</v>
      </c>
      <c r="Y234" s="22">
        <v>101.8078</v>
      </c>
      <c r="Z234" s="22">
        <v>101.9791</v>
      </c>
      <c r="AA234" s="22">
        <v>99.280699999999996</v>
      </c>
      <c r="AB234" s="22">
        <v>98.896299999999997</v>
      </c>
      <c r="AC234" s="22">
        <v>99.437299999999993</v>
      </c>
      <c r="AD234" s="22">
        <v>101.48820000000001</v>
      </c>
      <c r="AE234" s="22">
        <v>102.1433</v>
      </c>
      <c r="AF234" s="22">
        <v>100.9323</v>
      </c>
      <c r="AG234" s="150">
        <v>100.9182</v>
      </c>
      <c r="AH234" s="157"/>
      <c r="AI234" s="198"/>
      <c r="AJ234" s="157"/>
      <c r="AK234" s="157"/>
      <c r="AL234" s="157"/>
      <c r="AM234" s="157"/>
      <c r="AN234" s="157"/>
      <c r="AO234" s="157"/>
      <c r="AP234" s="157"/>
      <c r="AQ234" s="157"/>
      <c r="AR234" s="157"/>
      <c r="AS234" s="157"/>
      <c r="AT234" s="157"/>
      <c r="AU234" s="157"/>
      <c r="AV234" s="157"/>
      <c r="AW234" s="157"/>
      <c r="AX234" s="157"/>
      <c r="AY234" s="157"/>
      <c r="AZ234" s="157"/>
      <c r="BA234" s="157"/>
      <c r="BB234" s="157"/>
      <c r="BC234" s="157"/>
      <c r="BD234" s="157"/>
      <c r="BE234" s="157"/>
      <c r="BF234" s="157"/>
      <c r="BG234" s="157"/>
      <c r="BH234" s="157"/>
      <c r="BI234" s="157"/>
      <c r="BJ234" s="157"/>
      <c r="BK234" s="157"/>
      <c r="BL234" s="157"/>
      <c r="BM234" s="157"/>
      <c r="BN234" s="157"/>
      <c r="BO234" s="157"/>
      <c r="BP234" s="157"/>
      <c r="BQ234" s="157"/>
      <c r="BR234" s="157"/>
      <c r="BS234" s="157"/>
      <c r="BT234" s="157"/>
      <c r="BU234" s="157"/>
      <c r="BV234" s="157"/>
      <c r="BW234" s="157"/>
      <c r="BX234" s="157"/>
      <c r="BY234" s="157"/>
      <c r="BZ234" s="157"/>
      <c r="CA234" s="157"/>
      <c r="CB234" s="157"/>
      <c r="CC234" s="157"/>
      <c r="CD234" s="157"/>
      <c r="CE234" s="157"/>
      <c r="CF234" s="157"/>
      <c r="CG234" s="157"/>
      <c r="CH234" s="157"/>
      <c r="CI234" s="157"/>
      <c r="CJ234" s="157"/>
      <c r="CK234" s="157"/>
      <c r="CL234" s="157"/>
    </row>
    <row r="235" spans="1:90" s="94" customFormat="1" ht="11.1" customHeight="1" x14ac:dyDescent="0.2">
      <c r="A235" s="95" t="s">
        <v>2455</v>
      </c>
      <c r="B235" s="96"/>
      <c r="C235" t="s">
        <v>5684</v>
      </c>
      <c r="D235" s="57" t="s">
        <v>412</v>
      </c>
      <c r="E235" s="47"/>
      <c r="F235" s="34"/>
      <c r="G235" s="34"/>
      <c r="H235" s="34" t="str">
        <f>IF(LEFT($J$1,1)="1",VLOOKUP($A235,PPI_IPI_PGA_PGAI!$A:$I,2,FALSE),IF(LEFT($J$1,1)="2",VLOOKUP($A235,PPI_IPI_PGA_PGAI!$A:$I,3,FALSE),IF(LEFT($J$1,1)="3",VLOOKUP($A235,PPI_IPI_PGA_PGAI!$A:$I,4,FALSE),VLOOKUP($A235,PPI_IPI_PGA_PGAI!$A:$I,5,FALSE))))</f>
        <v>Sonstige Möbel</v>
      </c>
      <c r="I235" s="34"/>
      <c r="J235" s="34"/>
      <c r="K235" s="34"/>
      <c r="L235" s="34"/>
      <c r="M235" s="34"/>
      <c r="N235" s="34"/>
      <c r="O235" s="130">
        <v>0.23730000000000001</v>
      </c>
      <c r="P235" s="154">
        <v>89.619799999999998</v>
      </c>
      <c r="Q235" s="22">
        <v>91.006100000000004</v>
      </c>
      <c r="R235" s="22">
        <v>91.966899999999995</v>
      </c>
      <c r="S235" s="22">
        <v>94.101500000000001</v>
      </c>
      <c r="T235" s="22">
        <v>96.341099999999997</v>
      </c>
      <c r="U235" s="22">
        <v>99.546300000000002</v>
      </c>
      <c r="V235" s="22">
        <v>99.523499999999999</v>
      </c>
      <c r="W235" s="22">
        <v>99.812799999999996</v>
      </c>
      <c r="X235" s="22">
        <v>98.886600000000001</v>
      </c>
      <c r="Y235" s="22">
        <v>99.757000000000005</v>
      </c>
      <c r="Z235" s="22">
        <v>99.856099999999998</v>
      </c>
      <c r="AA235" s="22">
        <v>97.046899999999994</v>
      </c>
      <c r="AB235" s="22">
        <v>96.854799999999997</v>
      </c>
      <c r="AC235" s="22">
        <v>97.077399999999997</v>
      </c>
      <c r="AD235" s="22">
        <v>98.991799999999998</v>
      </c>
      <c r="AE235" s="22">
        <v>98.924400000000006</v>
      </c>
      <c r="AF235" s="22">
        <v>99.139099999999999</v>
      </c>
      <c r="AG235" s="150">
        <v>101.3193</v>
      </c>
      <c r="AH235" s="148"/>
      <c r="AI235" s="198"/>
      <c r="AJ235" s="148"/>
      <c r="AK235" s="148"/>
      <c r="AL235" s="148"/>
      <c r="AM235" s="148"/>
      <c r="AN235" s="148"/>
      <c r="AO235" s="148"/>
      <c r="AP235" s="148"/>
      <c r="AQ235" s="148"/>
      <c r="AR235" s="148"/>
      <c r="AS235" s="148"/>
      <c r="AT235" s="148"/>
      <c r="AU235" s="148"/>
      <c r="AV235" s="148"/>
      <c r="AW235" s="148"/>
      <c r="AX235" s="148"/>
      <c r="AY235" s="148"/>
      <c r="AZ235" s="148"/>
      <c r="BA235" s="148"/>
      <c r="BB235" s="148"/>
      <c r="BC235" s="148"/>
      <c r="BD235" s="148"/>
      <c r="BE235" s="148"/>
      <c r="BF235" s="148"/>
      <c r="BG235" s="148"/>
      <c r="BH235" s="148"/>
      <c r="BI235" s="148"/>
      <c r="BJ235" s="148"/>
      <c r="BK235" s="148"/>
      <c r="BL235" s="148"/>
      <c r="BM235" s="148"/>
      <c r="BN235" s="148"/>
      <c r="BO235" s="148"/>
      <c r="BP235" s="148"/>
      <c r="BQ235" s="148"/>
      <c r="BR235" s="148"/>
      <c r="BS235" s="148"/>
      <c r="BT235" s="148"/>
      <c r="BU235" s="148"/>
      <c r="BV235" s="148"/>
      <c r="BW235" s="148"/>
      <c r="BX235" s="148"/>
      <c r="BY235" s="148"/>
      <c r="BZ235" s="148"/>
      <c r="CA235" s="148"/>
      <c r="CB235" s="148"/>
      <c r="CC235" s="148"/>
      <c r="CD235" s="148"/>
      <c r="CE235" s="148"/>
      <c r="CF235" s="148"/>
      <c r="CG235" s="148"/>
      <c r="CH235" s="148"/>
      <c r="CI235" s="148"/>
      <c r="CJ235" s="148"/>
      <c r="CK235" s="148"/>
      <c r="CL235" s="148"/>
    </row>
    <row r="236" spans="1:90" s="13" customFormat="1" ht="11.1" customHeight="1" x14ac:dyDescent="0.2">
      <c r="A236" s="95" t="s">
        <v>2456</v>
      </c>
      <c r="B236" s="107"/>
      <c r="C236" t="s">
        <v>5685</v>
      </c>
      <c r="D236" s="46" t="s">
        <v>140</v>
      </c>
      <c r="E236" s="47"/>
      <c r="F236" s="34"/>
      <c r="G236" s="34" t="str">
        <f>IF(LEFT($J$1,1)="1",VLOOKUP($A236,PPI_IPI_PGA_PGAI!$A:$I,2,FALSE),IF(LEFT($J$1,1)="2",VLOOKUP($A236,PPI_IPI_PGA_PGAI!$A:$I,3,FALSE),IF(LEFT($J$1,1)="3",VLOOKUP($A236,PPI_IPI_PGA_PGAI!$A:$I,4,FALSE),VLOOKUP($A236,PPI_IPI_PGA_PGAI!$A:$I,5,FALSE))))</f>
        <v>Sonstige Produkte</v>
      </c>
      <c r="H236" s="34"/>
      <c r="I236" s="34"/>
      <c r="J236" s="34"/>
      <c r="K236" s="34"/>
      <c r="L236" s="34"/>
      <c r="M236" s="34"/>
      <c r="N236" s="34"/>
      <c r="O236" s="130">
        <v>3.1631999999999998</v>
      </c>
      <c r="P236" s="154">
        <v>108.0262</v>
      </c>
      <c r="Q236" s="22">
        <v>109.0664</v>
      </c>
      <c r="R236" s="22">
        <v>109.2664</v>
      </c>
      <c r="S236" s="22">
        <v>109.8793</v>
      </c>
      <c r="T236" s="22">
        <v>110.1194</v>
      </c>
      <c r="U236" s="22">
        <v>111.12309999999999</v>
      </c>
      <c r="V236" s="22">
        <v>110.0557</v>
      </c>
      <c r="W236" s="22">
        <v>108.02079999999999</v>
      </c>
      <c r="X236" s="22">
        <v>107.5848</v>
      </c>
      <c r="Y236" s="22">
        <v>105.8103</v>
      </c>
      <c r="Z236" s="22">
        <v>104.343</v>
      </c>
      <c r="AA236" s="22">
        <v>101.1948</v>
      </c>
      <c r="AB236" s="22">
        <v>101.166</v>
      </c>
      <c r="AC236" s="22">
        <v>101.4241</v>
      </c>
      <c r="AD236" s="22">
        <v>103.33580000000001</v>
      </c>
      <c r="AE236" s="22">
        <v>102.229</v>
      </c>
      <c r="AF236" s="22">
        <v>100.2102</v>
      </c>
      <c r="AG236" s="150">
        <v>100.4365</v>
      </c>
      <c r="AH236" s="157"/>
      <c r="AI236" s="198"/>
      <c r="AJ236" s="157"/>
      <c r="AK236" s="157"/>
      <c r="AL236" s="157"/>
      <c r="AM236" s="157"/>
      <c r="AN236" s="157"/>
      <c r="AO236" s="157"/>
      <c r="AP236" s="157"/>
      <c r="AQ236" s="157"/>
      <c r="AR236" s="157"/>
      <c r="AS236" s="157"/>
      <c r="AT236" s="157"/>
      <c r="AU236" s="157"/>
      <c r="AV236" s="157"/>
      <c r="AW236" s="157"/>
      <c r="AX236" s="157"/>
      <c r="AY236" s="157"/>
      <c r="AZ236" s="157"/>
      <c r="BA236" s="157"/>
      <c r="BB236" s="157"/>
      <c r="BC236" s="157"/>
      <c r="BD236" s="157"/>
      <c r="BE236" s="157"/>
      <c r="BF236" s="157"/>
      <c r="BG236" s="157"/>
      <c r="BH236" s="157"/>
      <c r="BI236" s="157"/>
      <c r="BJ236" s="157"/>
      <c r="BK236" s="157"/>
      <c r="BL236" s="157"/>
      <c r="BM236" s="157"/>
      <c r="BN236" s="157"/>
      <c r="BO236" s="157"/>
      <c r="BP236" s="157"/>
      <c r="BQ236" s="157"/>
      <c r="BR236" s="157"/>
      <c r="BS236" s="157"/>
      <c r="BT236" s="157"/>
      <c r="BU236" s="157"/>
      <c r="BV236" s="157"/>
      <c r="BW236" s="157"/>
      <c r="BX236" s="157"/>
      <c r="BY236" s="157"/>
      <c r="BZ236" s="157"/>
      <c r="CA236" s="157"/>
      <c r="CB236" s="157"/>
      <c r="CC236" s="157"/>
      <c r="CD236" s="157"/>
      <c r="CE236" s="157"/>
      <c r="CF236" s="157"/>
      <c r="CG236" s="157"/>
      <c r="CH236" s="157"/>
      <c r="CI236" s="157"/>
      <c r="CJ236" s="157"/>
      <c r="CK236" s="157"/>
      <c r="CL236" s="157"/>
    </row>
    <row r="237" spans="1:90" s="13" customFormat="1" ht="11.1" customHeight="1" x14ac:dyDescent="0.2">
      <c r="A237" s="95" t="s">
        <v>2457</v>
      </c>
      <c r="B237" s="107"/>
      <c r="C237" t="s">
        <v>5686</v>
      </c>
      <c r="D237" s="46" t="s">
        <v>141</v>
      </c>
      <c r="E237" s="47"/>
      <c r="F237" s="34"/>
      <c r="G237" s="34"/>
      <c r="H237" s="34" t="str">
        <f>IF(LEFT($J$1,1)="1",VLOOKUP($A237,PPI_IPI_PGA_PGAI!$A:$I,2,FALSE),IF(LEFT($J$1,1)="2",VLOOKUP($A237,PPI_IPI_PGA_PGAI!$A:$I,3,FALSE),IF(LEFT($J$1,1)="3",VLOOKUP($A237,PPI_IPI_PGA_PGAI!$A:$I,4,FALSE),VLOOKUP($A237,PPI_IPI_PGA_PGAI!$A:$I,5,FALSE))))</f>
        <v>Medizinische und zahnmedizinische Apparate und Materialien usw.</v>
      </c>
      <c r="I237" s="34"/>
      <c r="J237" s="34"/>
      <c r="K237" s="34"/>
      <c r="L237" s="34"/>
      <c r="M237" s="34"/>
      <c r="N237" s="34"/>
      <c r="O237" s="130">
        <v>2.8369</v>
      </c>
      <c r="P237" s="154">
        <v>108.47799999999999</v>
      </c>
      <c r="Q237" s="22">
        <v>109.52200000000001</v>
      </c>
      <c r="R237" s="22">
        <v>109.717</v>
      </c>
      <c r="S237" s="22">
        <v>110.32429999999999</v>
      </c>
      <c r="T237" s="22">
        <v>110.55</v>
      </c>
      <c r="U237" s="22">
        <v>111.54689999999999</v>
      </c>
      <c r="V237" s="22">
        <v>110.4713</v>
      </c>
      <c r="W237" s="22">
        <v>108.315</v>
      </c>
      <c r="X237" s="22">
        <v>107.8536</v>
      </c>
      <c r="Y237" s="22">
        <v>105.94029999999999</v>
      </c>
      <c r="Z237" s="22">
        <v>104.4173</v>
      </c>
      <c r="AA237" s="22">
        <v>101.1648</v>
      </c>
      <c r="AB237" s="22">
        <v>101.1776</v>
      </c>
      <c r="AC237" s="22">
        <v>101.5836</v>
      </c>
      <c r="AD237" s="22">
        <v>103.6664</v>
      </c>
      <c r="AE237" s="22">
        <v>102.4263</v>
      </c>
      <c r="AF237" s="22">
        <v>100.1835</v>
      </c>
      <c r="AG237" s="150">
        <v>100.3985</v>
      </c>
      <c r="AH237" s="157"/>
      <c r="AI237" s="198"/>
      <c r="AJ237" s="157"/>
      <c r="AK237" s="157"/>
      <c r="AL237" s="157"/>
      <c r="AM237" s="157"/>
      <c r="AN237" s="157"/>
      <c r="AO237" s="157"/>
      <c r="AP237" s="157"/>
      <c r="AQ237" s="157"/>
      <c r="AR237" s="157"/>
      <c r="AS237" s="157"/>
      <c r="AT237" s="157"/>
      <c r="AU237" s="157"/>
      <c r="AV237" s="157"/>
      <c r="AW237" s="157"/>
      <c r="AX237" s="157"/>
      <c r="AY237" s="157"/>
      <c r="AZ237" s="157"/>
      <c r="BA237" s="157"/>
      <c r="BB237" s="157"/>
      <c r="BC237" s="157"/>
      <c r="BD237" s="157"/>
      <c r="BE237" s="157"/>
      <c r="BF237" s="157"/>
      <c r="BG237" s="157"/>
      <c r="BH237" s="157"/>
      <c r="BI237" s="157"/>
      <c r="BJ237" s="157"/>
      <c r="BK237" s="157"/>
      <c r="BL237" s="157"/>
      <c r="BM237" s="157"/>
      <c r="BN237" s="157"/>
      <c r="BO237" s="157"/>
      <c r="BP237" s="157"/>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row>
    <row r="238" spans="1:90" s="94" customFormat="1" ht="11.1" customHeight="1" x14ac:dyDescent="0.2">
      <c r="A238" s="95" t="s">
        <v>2458</v>
      </c>
      <c r="B238" s="96"/>
      <c r="C238" t="s">
        <v>5687</v>
      </c>
      <c r="D238" s="46" t="s">
        <v>413</v>
      </c>
      <c r="E238" s="55"/>
      <c r="F238" s="56"/>
      <c r="G238" s="56"/>
      <c r="H238" s="56"/>
      <c r="I238" s="56" t="str">
        <f>IF(LEFT($J$1,1)="1",VLOOKUP($A238,PPI_IPI_PGA_PGAI!$A:$I,2,FALSE),IF(LEFT($J$1,1)="2",VLOOKUP($A238,PPI_IPI_PGA_PGAI!$A:$I,3,FALSE),IF(LEFT($J$1,1)="3",VLOOKUP($A238,PPI_IPI_PGA_PGAI!$A:$I,4,FALSE),VLOOKUP($A238,PPI_IPI_PGA_PGAI!$A:$I,5,FALSE))))</f>
        <v>Medizinische und zahnmedizinische Apparate und Materialien</v>
      </c>
      <c r="J238" s="56"/>
      <c r="K238" s="34"/>
      <c r="L238" s="34"/>
      <c r="M238" s="34"/>
      <c r="N238" s="34"/>
      <c r="O238" s="130">
        <v>1.3418000000000001</v>
      </c>
      <c r="P238" s="156" t="s">
        <v>5719</v>
      </c>
      <c r="Q238" s="153" t="s">
        <v>5719</v>
      </c>
      <c r="R238" s="153" t="s">
        <v>5719</v>
      </c>
      <c r="S238" s="153" t="s">
        <v>5719</v>
      </c>
      <c r="T238" s="153" t="s">
        <v>5719</v>
      </c>
      <c r="U238" s="153" t="s">
        <v>5719</v>
      </c>
      <c r="V238" s="22">
        <v>99.589100000000002</v>
      </c>
      <c r="W238" s="22">
        <v>99.611000000000004</v>
      </c>
      <c r="X238" s="22">
        <v>101.0449</v>
      </c>
      <c r="Y238" s="22">
        <v>101.3227</v>
      </c>
      <c r="Z238" s="22">
        <v>102.4953</v>
      </c>
      <c r="AA238" s="22">
        <v>99.321100000000001</v>
      </c>
      <c r="AB238" s="22">
        <v>100.508</v>
      </c>
      <c r="AC238" s="22">
        <v>100.54510000000001</v>
      </c>
      <c r="AD238" s="22">
        <v>103.7403</v>
      </c>
      <c r="AE238" s="22">
        <v>101.9041</v>
      </c>
      <c r="AF238" s="22">
        <v>100.0003</v>
      </c>
      <c r="AG238" s="150">
        <v>101.375</v>
      </c>
      <c r="AH238" s="148"/>
      <c r="AI238" s="198"/>
      <c r="AJ238" s="148"/>
      <c r="AK238" s="148"/>
      <c r="AL238" s="148"/>
      <c r="AM238" s="148"/>
      <c r="AN238" s="148"/>
      <c r="AO238" s="148"/>
      <c r="AP238" s="148"/>
      <c r="AQ238" s="148"/>
      <c r="AR238" s="148"/>
      <c r="AS238" s="148"/>
      <c r="AT238" s="148"/>
      <c r="AU238" s="148"/>
      <c r="AV238" s="148"/>
      <c r="AW238" s="148"/>
      <c r="AX238" s="148"/>
      <c r="AY238" s="148"/>
      <c r="AZ238" s="148"/>
      <c r="BA238" s="148"/>
      <c r="BB238" s="148"/>
      <c r="BC238" s="148"/>
      <c r="BD238" s="148"/>
      <c r="BE238" s="148"/>
      <c r="BF238" s="148"/>
      <c r="BG238" s="148"/>
      <c r="BH238" s="148"/>
      <c r="BI238" s="148"/>
      <c r="BJ238" s="148"/>
      <c r="BK238" s="148"/>
      <c r="BL238" s="148"/>
      <c r="BM238" s="148"/>
      <c r="BN238" s="148"/>
      <c r="BO238" s="148"/>
      <c r="BP238" s="148"/>
      <c r="BQ238" s="148"/>
      <c r="BR238" s="148"/>
      <c r="BS238" s="148"/>
      <c r="BT238" s="148"/>
      <c r="BU238" s="148"/>
      <c r="BV238" s="148"/>
      <c r="BW238" s="148"/>
      <c r="BX238" s="148"/>
      <c r="BY238" s="148"/>
      <c r="BZ238" s="148"/>
      <c r="CA238" s="148"/>
      <c r="CB238" s="148"/>
      <c r="CC238" s="148"/>
      <c r="CD238" s="148"/>
      <c r="CE238" s="148"/>
      <c r="CF238" s="148"/>
      <c r="CG238" s="148"/>
      <c r="CH238" s="148"/>
      <c r="CI238" s="148"/>
      <c r="CJ238" s="148"/>
      <c r="CK238" s="148"/>
      <c r="CL238" s="148"/>
    </row>
    <row r="239" spans="1:90" s="94" customFormat="1" ht="11.1" customHeight="1" x14ac:dyDescent="0.2">
      <c r="A239" s="95" t="s">
        <v>2459</v>
      </c>
      <c r="B239" s="96"/>
      <c r="C239" t="s">
        <v>5688</v>
      </c>
      <c r="D239" s="46" t="s">
        <v>414</v>
      </c>
      <c r="E239" s="55"/>
      <c r="F239" s="56"/>
      <c r="G239" s="56"/>
      <c r="H239" s="56"/>
      <c r="I239" s="56" t="str">
        <f>IF(LEFT($J$1,1)="1",VLOOKUP($A239,PPI_IPI_PGA_PGAI!$A:$I,2,FALSE),IF(LEFT($J$1,1)="2",VLOOKUP($A239,PPI_IPI_PGA_PGAI!$A:$I,3,FALSE),IF(LEFT($J$1,1)="3",VLOOKUP($A239,PPI_IPI_PGA_PGAI!$A:$I,4,FALSE),VLOOKUP($A239,PPI_IPI_PGA_PGAI!$A:$I,5,FALSE))))</f>
        <v>Orthopädische und prothetische Erzeugnisse</v>
      </c>
      <c r="J239" s="56"/>
      <c r="K239" s="34"/>
      <c r="L239" s="34"/>
      <c r="M239" s="34"/>
      <c r="N239" s="34"/>
      <c r="O239" s="130">
        <v>1.2353000000000001</v>
      </c>
      <c r="P239" s="156" t="s">
        <v>5719</v>
      </c>
      <c r="Q239" s="153" t="s">
        <v>5719</v>
      </c>
      <c r="R239" s="153" t="s">
        <v>5719</v>
      </c>
      <c r="S239" s="153" t="s">
        <v>5719</v>
      </c>
      <c r="T239" s="153" t="s">
        <v>5719</v>
      </c>
      <c r="U239" s="153" t="s">
        <v>5719</v>
      </c>
      <c r="V239" s="22">
        <v>113.502</v>
      </c>
      <c r="W239" s="22">
        <v>111.6065</v>
      </c>
      <c r="X239" s="22">
        <v>112.0051</v>
      </c>
      <c r="Y239" s="22">
        <v>107.29819999999999</v>
      </c>
      <c r="Z239" s="22">
        <v>104.1789</v>
      </c>
      <c r="AA239" s="22">
        <v>101.87949999999999</v>
      </c>
      <c r="AB239" s="22">
        <v>101.5774</v>
      </c>
      <c r="AC239" s="22">
        <v>102.08580000000001</v>
      </c>
      <c r="AD239" s="22">
        <v>102.82689999999999</v>
      </c>
      <c r="AE239" s="22">
        <v>102.6006</v>
      </c>
      <c r="AF239" s="22">
        <v>100.3766</v>
      </c>
      <c r="AG239" s="150">
        <v>99.246700000000004</v>
      </c>
      <c r="AH239" s="148"/>
      <c r="AI239" s="198"/>
      <c r="AJ239" s="148"/>
      <c r="AK239" s="148"/>
      <c r="AL239" s="148"/>
      <c r="AM239" s="148"/>
      <c r="AN239" s="148"/>
      <c r="AO239" s="148"/>
      <c r="AP239" s="148"/>
      <c r="AQ239" s="148"/>
      <c r="AR239" s="148"/>
      <c r="AS239" s="148"/>
      <c r="AT239" s="148"/>
      <c r="AU239" s="148"/>
      <c r="AV239" s="148"/>
      <c r="AW239" s="148"/>
      <c r="AX239" s="148"/>
      <c r="AY239" s="148"/>
      <c r="AZ239" s="148"/>
      <c r="BA239" s="148"/>
      <c r="BB239" s="148"/>
      <c r="BC239" s="148"/>
      <c r="BD239" s="148"/>
      <c r="BE239" s="148"/>
      <c r="BF239" s="148"/>
      <c r="BG239" s="148"/>
      <c r="BH239" s="148"/>
      <c r="BI239" s="148"/>
      <c r="BJ239" s="148"/>
      <c r="BK239" s="148"/>
      <c r="BL239" s="148"/>
      <c r="BM239" s="148"/>
      <c r="BN239" s="148"/>
      <c r="BO239" s="148"/>
      <c r="BP239" s="148"/>
      <c r="BQ239" s="148"/>
      <c r="BR239" s="148"/>
      <c r="BS239" s="148"/>
      <c r="BT239" s="148"/>
      <c r="BU239" s="148"/>
      <c r="BV239" s="148"/>
      <c r="BW239" s="148"/>
      <c r="BX239" s="148"/>
      <c r="BY239" s="148"/>
      <c r="BZ239" s="148"/>
      <c r="CA239" s="148"/>
      <c r="CB239" s="148"/>
      <c r="CC239" s="148"/>
      <c r="CD239" s="148"/>
      <c r="CE239" s="148"/>
      <c r="CF239" s="148"/>
      <c r="CG239" s="148"/>
      <c r="CH239" s="148"/>
      <c r="CI239" s="148"/>
      <c r="CJ239" s="148"/>
      <c r="CK239" s="148"/>
      <c r="CL239" s="148"/>
    </row>
    <row r="240" spans="1:90" s="94" customFormat="1" ht="11.1" customHeight="1" x14ac:dyDescent="0.2">
      <c r="A240" s="95" t="s">
        <v>2460</v>
      </c>
      <c r="B240" s="96"/>
      <c r="C240" t="s">
        <v>5689</v>
      </c>
      <c r="D240" s="46" t="s">
        <v>415</v>
      </c>
      <c r="E240" s="55"/>
      <c r="F240" s="56"/>
      <c r="G240" s="56"/>
      <c r="H240" s="56"/>
      <c r="I240" s="56" t="str">
        <f>IF(LEFT($J$1,1)="1",VLOOKUP($A240,PPI_IPI_PGA_PGAI!$A:$I,2,FALSE),IF(LEFT($J$1,1)="2",VLOOKUP($A240,PPI_IPI_PGA_PGAI!$A:$I,3,FALSE),IF(LEFT($J$1,1)="3",VLOOKUP($A240,PPI_IPI_PGA_PGAI!$A:$I,4,FALSE),VLOOKUP($A240,PPI_IPI_PGA_PGAI!$A:$I,5,FALSE))))</f>
        <v>Produkte aus zahntechnischen Laboratorien</v>
      </c>
      <c r="J240" s="56"/>
      <c r="K240" s="34"/>
      <c r="L240" s="34"/>
      <c r="M240" s="34"/>
      <c r="N240" s="34"/>
      <c r="O240" s="130">
        <v>0.2034</v>
      </c>
      <c r="P240" s="156" t="s">
        <v>5719</v>
      </c>
      <c r="Q240" s="153" t="s">
        <v>5719</v>
      </c>
      <c r="R240" s="153" t="s">
        <v>5719</v>
      </c>
      <c r="S240" s="153" t="s">
        <v>5719</v>
      </c>
      <c r="T240" s="153" t="s">
        <v>5719</v>
      </c>
      <c r="U240" s="153" t="s">
        <v>5719</v>
      </c>
      <c r="V240" s="22">
        <v>122.08580000000001</v>
      </c>
      <c r="W240" s="22">
        <v>119.9532</v>
      </c>
      <c r="X240" s="22">
        <v>114.1878</v>
      </c>
      <c r="Y240" s="22">
        <v>113.318</v>
      </c>
      <c r="Z240" s="22">
        <v>109.37909999999999</v>
      </c>
      <c r="AA240" s="22">
        <v>104.7052</v>
      </c>
      <c r="AB240" s="22">
        <v>102.381</v>
      </c>
      <c r="AC240" s="22">
        <v>103.8048</v>
      </c>
      <c r="AD240" s="22">
        <v>106.94110000000001</v>
      </c>
      <c r="AE240" s="22">
        <v>103.8678</v>
      </c>
      <c r="AF240" s="22">
        <v>100.2419</v>
      </c>
      <c r="AG240" s="150">
        <v>100.9375</v>
      </c>
      <c r="AH240" s="148"/>
      <c r="AI240" s="198"/>
      <c r="AJ240" s="148"/>
      <c r="AK240" s="148"/>
      <c r="AL240" s="148"/>
      <c r="AM240" s="148"/>
      <c r="AN240" s="148"/>
      <c r="AO240" s="148"/>
      <c r="AP240" s="148"/>
      <c r="AQ240" s="148"/>
      <c r="AR240" s="148"/>
      <c r="AS240" s="148"/>
      <c r="AT240" s="148"/>
      <c r="AU240" s="148"/>
      <c r="AV240" s="148"/>
      <c r="AW240" s="148"/>
      <c r="AX240" s="148"/>
      <c r="AY240" s="148"/>
      <c r="AZ240" s="148"/>
      <c r="BA240" s="148"/>
      <c r="BB240" s="148"/>
      <c r="BC240" s="148"/>
      <c r="BD240" s="148"/>
      <c r="BE240" s="148"/>
      <c r="BF240" s="148"/>
      <c r="BG240" s="148"/>
      <c r="BH240" s="148"/>
      <c r="BI240" s="148"/>
      <c r="BJ240" s="148"/>
      <c r="BK240" s="148"/>
      <c r="BL240" s="148"/>
      <c r="BM240" s="148"/>
      <c r="BN240" s="148"/>
      <c r="BO240" s="148"/>
      <c r="BP240" s="148"/>
      <c r="BQ240" s="148"/>
      <c r="BR240" s="148"/>
      <c r="BS240" s="148"/>
      <c r="BT240" s="148"/>
      <c r="BU240" s="148"/>
      <c r="BV240" s="148"/>
      <c r="BW240" s="148"/>
      <c r="BX240" s="148"/>
      <c r="BY240" s="148"/>
      <c r="BZ240" s="148"/>
      <c r="CA240" s="148"/>
      <c r="CB240" s="148"/>
      <c r="CC240" s="148"/>
      <c r="CD240" s="148"/>
      <c r="CE240" s="148"/>
      <c r="CF240" s="148"/>
      <c r="CG240" s="148"/>
      <c r="CH240" s="148"/>
      <c r="CI240" s="148"/>
      <c r="CJ240" s="148"/>
      <c r="CK240" s="148"/>
      <c r="CL240" s="148"/>
    </row>
    <row r="241" spans="1:90" s="94" customFormat="1" ht="11.1" customHeight="1" x14ac:dyDescent="0.2">
      <c r="A241" s="95" t="s">
        <v>2461</v>
      </c>
      <c r="B241" s="96"/>
      <c r="C241" t="s">
        <v>5690</v>
      </c>
      <c r="D241" s="46" t="s">
        <v>416</v>
      </c>
      <c r="E241" s="55"/>
      <c r="F241" s="56"/>
      <c r="G241" s="56"/>
      <c r="H241" s="56"/>
      <c r="I241" s="56" t="str">
        <f>IF(LEFT($J$1,1)="1",VLOOKUP($A241,PPI_IPI_PGA_PGAI!$A:$I,2,FALSE),IF(LEFT($J$1,1)="2",VLOOKUP($A241,PPI_IPI_PGA_PGAI!$A:$I,3,FALSE),IF(LEFT($J$1,1)="3",VLOOKUP($A241,PPI_IPI_PGA_PGAI!$A:$I,4,FALSE),VLOOKUP($A241,PPI_IPI_PGA_PGAI!$A:$I,5,FALSE))))</f>
        <v>Brillen, Brillengläser und Teile dafür</v>
      </c>
      <c r="J241" s="56"/>
      <c r="K241" s="34"/>
      <c r="L241" s="34"/>
      <c r="M241" s="34"/>
      <c r="N241" s="34"/>
      <c r="O241" s="130">
        <v>5.6399999999999999E-2</v>
      </c>
      <c r="P241" s="156" t="s">
        <v>5719</v>
      </c>
      <c r="Q241" s="153" t="s">
        <v>5719</v>
      </c>
      <c r="R241" s="153" t="s">
        <v>5719</v>
      </c>
      <c r="S241" s="153" t="s">
        <v>5719</v>
      </c>
      <c r="T241" s="153" t="s">
        <v>5719</v>
      </c>
      <c r="U241" s="153" t="s">
        <v>5719</v>
      </c>
      <c r="V241" s="22">
        <v>116.8425</v>
      </c>
      <c r="W241" s="22">
        <v>114.6065</v>
      </c>
      <c r="X241" s="22">
        <v>111.37130000000001</v>
      </c>
      <c r="Y241" s="22">
        <v>111.16630000000001</v>
      </c>
      <c r="Z241" s="22">
        <v>111.0363</v>
      </c>
      <c r="AA241" s="22">
        <v>101.9413</v>
      </c>
      <c r="AB241" s="22">
        <v>99.763000000000005</v>
      </c>
      <c r="AC241" s="22">
        <v>99.959900000000005</v>
      </c>
      <c r="AD241" s="22">
        <v>104.48860000000001</v>
      </c>
      <c r="AE241" s="22">
        <v>101.7069</v>
      </c>
      <c r="AF241" s="22">
        <v>99.452699999999993</v>
      </c>
      <c r="AG241" s="150">
        <v>100.4483</v>
      </c>
      <c r="AH241" s="148"/>
      <c r="AI241" s="198"/>
      <c r="AJ241" s="148"/>
      <c r="AK241" s="148"/>
      <c r="AL241" s="148"/>
      <c r="AM241" s="148"/>
      <c r="AN241" s="148"/>
      <c r="AO241" s="148"/>
      <c r="AP241" s="148"/>
      <c r="AQ241" s="148"/>
      <c r="AR241" s="148"/>
      <c r="AS241" s="148"/>
      <c r="AT241" s="148"/>
      <c r="AU241" s="148"/>
      <c r="AV241" s="148"/>
      <c r="AW241" s="148"/>
      <c r="AX241" s="148"/>
      <c r="AY241" s="148"/>
      <c r="AZ241" s="148"/>
      <c r="BA241" s="148"/>
      <c r="BB241" s="148"/>
      <c r="BC241" s="148"/>
      <c r="BD241" s="148"/>
      <c r="BE241" s="148"/>
      <c r="BF241" s="148"/>
      <c r="BG241" s="148"/>
      <c r="BH241" s="148"/>
      <c r="BI241" s="148"/>
      <c r="BJ241" s="148"/>
      <c r="BK241" s="148"/>
      <c r="BL241" s="148"/>
      <c r="BM241" s="148"/>
      <c r="BN241" s="148"/>
      <c r="BO241" s="148"/>
      <c r="BP241" s="148"/>
      <c r="BQ241" s="148"/>
      <c r="BR241" s="148"/>
      <c r="BS241" s="148"/>
      <c r="BT241" s="148"/>
      <c r="BU241" s="148"/>
      <c r="BV241" s="148"/>
      <c r="BW241" s="148"/>
      <c r="BX241" s="148"/>
      <c r="BY241" s="148"/>
      <c r="BZ241" s="148"/>
      <c r="CA241" s="148"/>
      <c r="CB241" s="148"/>
      <c r="CC241" s="148"/>
      <c r="CD241" s="148"/>
      <c r="CE241" s="148"/>
      <c r="CF241" s="148"/>
      <c r="CG241" s="148"/>
      <c r="CH241" s="148"/>
      <c r="CI241" s="148"/>
      <c r="CJ241" s="148"/>
      <c r="CK241" s="148"/>
      <c r="CL241" s="148"/>
    </row>
    <row r="242" spans="1:90" s="94" customFormat="1" ht="11.1" customHeight="1" x14ac:dyDescent="0.2">
      <c r="A242" s="95" t="s">
        <v>2462</v>
      </c>
      <c r="B242" s="96"/>
      <c r="C242" t="s">
        <v>5691</v>
      </c>
      <c r="D242" s="46" t="s">
        <v>142</v>
      </c>
      <c r="E242" s="55"/>
      <c r="F242" s="56"/>
      <c r="G242" s="56"/>
      <c r="H242" s="56" t="str">
        <f>IF(LEFT($J$1,1)="1",VLOOKUP($A242,PPI_IPI_PGA_PGAI!$A:$I,2,FALSE),IF(LEFT($J$1,1)="2",VLOOKUP($A242,PPI_IPI_PGA_PGAI!$A:$I,3,FALSE),IF(LEFT($J$1,1)="3",VLOOKUP($A242,PPI_IPI_PGA_PGAI!$A:$I,4,FALSE),VLOOKUP($A242,PPI_IPI_PGA_PGAI!$A:$I,5,FALSE))))</f>
        <v>Sonstige Produkte</v>
      </c>
      <c r="I242" s="56"/>
      <c r="J242" s="56"/>
      <c r="K242" s="34"/>
      <c r="L242" s="34"/>
      <c r="M242" s="34"/>
      <c r="N242" s="34"/>
      <c r="O242" s="130">
        <v>0.23230000000000001</v>
      </c>
      <c r="P242" s="154">
        <v>89.483500000000006</v>
      </c>
      <c r="Q242" s="22">
        <v>90.499300000000005</v>
      </c>
      <c r="R242" s="22">
        <v>92.100800000000007</v>
      </c>
      <c r="S242" s="22">
        <v>94.658000000000001</v>
      </c>
      <c r="T242" s="22">
        <v>98.690200000000004</v>
      </c>
      <c r="U242" s="22">
        <v>102.2274</v>
      </c>
      <c r="V242" s="22">
        <v>102.3108</v>
      </c>
      <c r="W242" s="22">
        <v>102.7413</v>
      </c>
      <c r="X242" s="22">
        <v>102.693</v>
      </c>
      <c r="Y242" s="22">
        <v>103.0373</v>
      </c>
      <c r="Z242" s="22">
        <v>102.42440000000001</v>
      </c>
      <c r="AA242" s="22">
        <v>100.8783</v>
      </c>
      <c r="AB242" s="22">
        <v>101.1122</v>
      </c>
      <c r="AC242" s="22">
        <v>100.6756</v>
      </c>
      <c r="AD242" s="22">
        <v>101.78440000000001</v>
      </c>
      <c r="AE242" s="22">
        <v>101.3034</v>
      </c>
      <c r="AF242" s="22">
        <v>100.3356</v>
      </c>
      <c r="AG242" s="150">
        <v>100.8494</v>
      </c>
      <c r="AH242" s="148"/>
      <c r="AI242" s="198"/>
      <c r="AJ242" s="148"/>
      <c r="AK242" s="148"/>
      <c r="AL242" s="148"/>
      <c r="AM242" s="148"/>
      <c r="AN242" s="148"/>
      <c r="AO242" s="148"/>
      <c r="AP242" s="148"/>
      <c r="AQ242" s="148"/>
      <c r="AR242" s="148"/>
      <c r="AS242" s="148"/>
      <c r="AT242" s="148"/>
      <c r="AU242" s="148"/>
      <c r="AV242" s="148"/>
      <c r="AW242" s="148"/>
      <c r="AX242" s="148"/>
      <c r="AY242" s="148"/>
      <c r="AZ242" s="148"/>
      <c r="BA242" s="148"/>
      <c r="BB242" s="148"/>
      <c r="BC242" s="148"/>
      <c r="BD242" s="148"/>
      <c r="BE242" s="148"/>
      <c r="BF242" s="148"/>
      <c r="BG242" s="148"/>
      <c r="BH242" s="148"/>
      <c r="BI242" s="148"/>
      <c r="BJ242" s="148"/>
      <c r="BK242" s="148"/>
      <c r="BL242" s="148"/>
      <c r="BM242" s="148"/>
      <c r="BN242" s="148"/>
      <c r="BO242" s="148"/>
      <c r="BP242" s="148"/>
      <c r="BQ242" s="148"/>
      <c r="BR242" s="148"/>
      <c r="BS242" s="148"/>
      <c r="BT242" s="148"/>
      <c r="BU242" s="148"/>
      <c r="BV242" s="148"/>
      <c r="BW242" s="148"/>
      <c r="BX242" s="148"/>
      <c r="BY242" s="148"/>
      <c r="BZ242" s="148"/>
      <c r="CA242" s="148"/>
      <c r="CB242" s="148"/>
      <c r="CC242" s="148"/>
      <c r="CD242" s="148"/>
      <c r="CE242" s="148"/>
      <c r="CF242" s="148"/>
      <c r="CG242" s="148"/>
      <c r="CH242" s="148"/>
      <c r="CI242" s="148"/>
      <c r="CJ242" s="148"/>
      <c r="CK242" s="148"/>
      <c r="CL242" s="148"/>
    </row>
    <row r="243" spans="1:90" s="94" customFormat="1" ht="11.1" customHeight="1" x14ac:dyDescent="0.2">
      <c r="A243" s="95" t="s">
        <v>4455</v>
      </c>
      <c r="B243" s="96"/>
      <c r="C243" t="s">
        <v>5692</v>
      </c>
      <c r="D243" s="46" t="s">
        <v>5365</v>
      </c>
      <c r="E243" s="55"/>
      <c r="F243" s="56"/>
      <c r="G243" s="56" t="str">
        <f>IF(LEFT($J$1,1)="1",VLOOKUP($A243,PPI_IPI_PGA_PGAI!$A:$I,2,FALSE),IF(LEFT($J$1,1)="2",VLOOKUP($A243,PPI_IPI_PGA_PGAI!$A:$I,3,FALSE),IF(LEFT($J$1,1)="3",VLOOKUP($A243,PPI_IPI_PGA_PGAI!$A:$I,4,FALSE),VLOOKUP($A243,PPI_IPI_PGA_PGAI!$A:$I,5,FALSE))))</f>
        <v>Reparatur und Installation von Maschinen und Ausrüstungen</v>
      </c>
      <c r="H243" s="56"/>
      <c r="I243" s="56"/>
      <c r="J243" s="56"/>
      <c r="K243" s="34"/>
      <c r="L243" s="34"/>
      <c r="M243" s="34"/>
      <c r="N243" s="34"/>
      <c r="O243" s="130">
        <v>1.4076</v>
      </c>
      <c r="P243" s="153" t="s">
        <v>5719</v>
      </c>
      <c r="Q243" s="153" t="s">
        <v>5719</v>
      </c>
      <c r="R243" s="153" t="s">
        <v>5719</v>
      </c>
      <c r="S243" s="153" t="s">
        <v>5719</v>
      </c>
      <c r="T243" s="153" t="s">
        <v>5719</v>
      </c>
      <c r="U243" s="153" t="s">
        <v>5719</v>
      </c>
      <c r="V243" s="153" t="s">
        <v>5719</v>
      </c>
      <c r="W243" s="153" t="s">
        <v>5719</v>
      </c>
      <c r="X243" s="153" t="s">
        <v>5719</v>
      </c>
      <c r="Y243" s="153" t="s">
        <v>5719</v>
      </c>
      <c r="Z243" s="153" t="s">
        <v>5719</v>
      </c>
      <c r="AA243" s="153" t="s">
        <v>5719</v>
      </c>
      <c r="AB243" s="153" t="s">
        <v>5719</v>
      </c>
      <c r="AC243" s="153" t="s">
        <v>5719</v>
      </c>
      <c r="AD243" s="153" t="s">
        <v>5719</v>
      </c>
      <c r="AE243" s="153" t="s">
        <v>5719</v>
      </c>
      <c r="AF243" s="153" t="s">
        <v>5719</v>
      </c>
      <c r="AG243" s="210">
        <v>100.09520000000001</v>
      </c>
      <c r="AH243" s="148"/>
      <c r="AI243" s="198"/>
      <c r="AJ243" s="148"/>
      <c r="AK243" s="148"/>
      <c r="AL243" s="148"/>
      <c r="AM243" s="148"/>
      <c r="AN243" s="148"/>
      <c r="AO243" s="148"/>
      <c r="AP243" s="148"/>
      <c r="AQ243" s="148"/>
      <c r="AR243" s="148"/>
      <c r="AS243" s="148"/>
      <c r="AT243" s="148"/>
      <c r="AU243" s="148"/>
      <c r="AV243" s="148"/>
      <c r="AW243" s="148"/>
      <c r="AX243" s="148"/>
      <c r="AY243" s="148"/>
      <c r="AZ243" s="148"/>
      <c r="BA243" s="148"/>
      <c r="BB243" s="148"/>
      <c r="BC243" s="148"/>
      <c r="BD243" s="148"/>
      <c r="BE243" s="148"/>
      <c r="BF243" s="148"/>
      <c r="BG243" s="148"/>
      <c r="BH243" s="148"/>
      <c r="BI243" s="148"/>
      <c r="BJ243" s="148"/>
      <c r="BK243" s="148"/>
      <c r="BL243" s="148"/>
      <c r="BM243" s="148"/>
      <c r="BN243" s="148"/>
      <c r="BO243" s="148"/>
      <c r="BP243" s="148"/>
      <c r="BQ243" s="148"/>
      <c r="BR243" s="148"/>
      <c r="BS243" s="148"/>
      <c r="BT243" s="148"/>
      <c r="BU243" s="148"/>
      <c r="BV243" s="148"/>
      <c r="BW243" s="148"/>
      <c r="BX243" s="148"/>
      <c r="BY243" s="148"/>
      <c r="BZ243" s="148"/>
      <c r="CA243" s="148"/>
      <c r="CB243" s="148"/>
      <c r="CC243" s="148"/>
      <c r="CD243" s="148"/>
      <c r="CE243" s="148"/>
      <c r="CF243" s="148"/>
      <c r="CG243" s="148"/>
      <c r="CH243" s="148"/>
      <c r="CI243" s="148"/>
      <c r="CJ243" s="148"/>
      <c r="CK243" s="148"/>
      <c r="CL243" s="148"/>
    </row>
    <row r="244" spans="1:90" s="94" customFormat="1" ht="11.1" customHeight="1" x14ac:dyDescent="0.2">
      <c r="A244" s="95" t="s">
        <v>4460</v>
      </c>
      <c r="B244" s="96"/>
      <c r="C244" t="s">
        <v>5693</v>
      </c>
      <c r="D244" s="46" t="s">
        <v>5366</v>
      </c>
      <c r="E244" s="55"/>
      <c r="F244" s="56"/>
      <c r="G244" s="56"/>
      <c r="H244" s="56" t="str">
        <f>IF(LEFT($J$1,1)="1",VLOOKUP($A244,PPI_IPI_PGA_PGAI!$A:$I,2,FALSE),IF(LEFT($J$1,1)="2",VLOOKUP($A244,PPI_IPI_PGA_PGAI!$A:$I,3,FALSE),IF(LEFT($J$1,1)="3",VLOOKUP($A244,PPI_IPI_PGA_PGAI!$A:$I,4,FALSE),VLOOKUP($A244,PPI_IPI_PGA_PGAI!$A:$I,5,FALSE))))</f>
        <v>Reparatur von Metallerzeugnissen, Maschinen und Ausrüstungen</v>
      </c>
      <c r="I244" s="56"/>
      <c r="J244" s="56"/>
      <c r="K244" s="34"/>
      <c r="L244" s="34"/>
      <c r="M244" s="34"/>
      <c r="N244" s="34"/>
      <c r="O244" s="130">
        <v>1.4076</v>
      </c>
      <c r="P244" s="153" t="s">
        <v>5719</v>
      </c>
      <c r="Q244" s="153" t="s">
        <v>5719</v>
      </c>
      <c r="R244" s="153" t="s">
        <v>5719</v>
      </c>
      <c r="S244" s="153" t="s">
        <v>5719</v>
      </c>
      <c r="T244" s="153" t="s">
        <v>5719</v>
      </c>
      <c r="U244" s="153" t="s">
        <v>5719</v>
      </c>
      <c r="V244" s="153" t="s">
        <v>5719</v>
      </c>
      <c r="W244" s="153" t="s">
        <v>5719</v>
      </c>
      <c r="X244" s="153" t="s">
        <v>5719</v>
      </c>
      <c r="Y244" s="153" t="s">
        <v>5719</v>
      </c>
      <c r="Z244" s="153" t="s">
        <v>5719</v>
      </c>
      <c r="AA244" s="153" t="s">
        <v>5719</v>
      </c>
      <c r="AB244" s="153" t="s">
        <v>5719</v>
      </c>
      <c r="AC244" s="153" t="s">
        <v>5719</v>
      </c>
      <c r="AD244" s="153" t="s">
        <v>5719</v>
      </c>
      <c r="AE244" s="153" t="s">
        <v>5719</v>
      </c>
      <c r="AF244" s="153" t="s">
        <v>5719</v>
      </c>
      <c r="AG244" s="210">
        <v>100.09520000000001</v>
      </c>
      <c r="AH244" s="148"/>
      <c r="AI244" s="198"/>
      <c r="AJ244" s="148"/>
      <c r="AK244" s="148"/>
      <c r="AL244" s="148"/>
      <c r="AM244" s="148"/>
      <c r="AN244" s="148"/>
      <c r="AO244" s="148"/>
      <c r="AP244" s="148"/>
      <c r="AQ244" s="148"/>
      <c r="AR244" s="148"/>
      <c r="AS244" s="148"/>
      <c r="AT244" s="148"/>
      <c r="AU244" s="148"/>
      <c r="AV244" s="148"/>
      <c r="AW244" s="148"/>
      <c r="AX244" s="148"/>
      <c r="AY244" s="148"/>
      <c r="AZ244" s="148"/>
      <c r="BA244" s="148"/>
      <c r="BB244" s="148"/>
      <c r="BC244" s="148"/>
      <c r="BD244" s="148"/>
      <c r="BE244" s="148"/>
      <c r="BF244" s="148"/>
      <c r="BG244" s="148"/>
      <c r="BH244" s="148"/>
      <c r="BI244" s="148"/>
      <c r="BJ244" s="148"/>
      <c r="BK244" s="148"/>
      <c r="BL244" s="148"/>
      <c r="BM244" s="148"/>
      <c r="BN244" s="148"/>
      <c r="BO244" s="148"/>
      <c r="BP244" s="148"/>
      <c r="BQ244" s="148"/>
      <c r="BR244" s="148"/>
      <c r="BS244" s="148"/>
      <c r="BT244" s="148"/>
      <c r="BU244" s="148"/>
      <c r="BV244" s="148"/>
      <c r="BW244" s="148"/>
      <c r="BX244" s="148"/>
      <c r="BY244" s="148"/>
      <c r="BZ244" s="148"/>
      <c r="CA244" s="148"/>
      <c r="CB244" s="148"/>
      <c r="CC244" s="148"/>
      <c r="CD244" s="148"/>
      <c r="CE244" s="148"/>
      <c r="CF244" s="148"/>
      <c r="CG244" s="148"/>
      <c r="CH244" s="148"/>
      <c r="CI244" s="148"/>
      <c r="CJ244" s="148"/>
      <c r="CK244" s="148"/>
      <c r="CL244" s="148"/>
    </row>
    <row r="245" spans="1:90" s="94" customFormat="1" ht="11.1" customHeight="1" x14ac:dyDescent="0.2">
      <c r="A245" s="95" t="s">
        <v>4465</v>
      </c>
      <c r="B245" s="96"/>
      <c r="C245" t="s">
        <v>5694</v>
      </c>
      <c r="D245" s="46" t="s">
        <v>5367</v>
      </c>
      <c r="E245" s="55"/>
      <c r="F245" s="56"/>
      <c r="G245" s="56"/>
      <c r="H245" s="56"/>
      <c r="I245" s="56" t="str">
        <f>IF(LEFT($J$1,1)="1",VLOOKUP($A245,PPI_IPI_PGA_PGAI!$A:$I,2,FALSE),IF(LEFT($J$1,1)="2",VLOOKUP($A245,PPI_IPI_PGA_PGAI!$A:$I,3,FALSE),IF(LEFT($J$1,1)="3",VLOOKUP($A245,PPI_IPI_PGA_PGAI!$A:$I,4,FALSE),VLOOKUP($A245,PPI_IPI_PGA_PGAI!$A:$I,5,FALSE))))</f>
        <v>Reparatur von Maschinen</v>
      </c>
      <c r="J245" s="56"/>
      <c r="K245" s="34"/>
      <c r="L245" s="34"/>
      <c r="M245" s="34"/>
      <c r="N245" s="34"/>
      <c r="O245" s="130">
        <v>0.74909999999999999</v>
      </c>
      <c r="P245" s="153" t="s">
        <v>5719</v>
      </c>
      <c r="Q245" s="153" t="s">
        <v>5719</v>
      </c>
      <c r="R245" s="153" t="s">
        <v>5719</v>
      </c>
      <c r="S245" s="153" t="s">
        <v>5719</v>
      </c>
      <c r="T245" s="153" t="s">
        <v>5719</v>
      </c>
      <c r="U245" s="153" t="s">
        <v>5719</v>
      </c>
      <c r="V245" s="153" t="s">
        <v>5719</v>
      </c>
      <c r="W245" s="153" t="s">
        <v>5719</v>
      </c>
      <c r="X245" s="153" t="s">
        <v>5719</v>
      </c>
      <c r="Y245" s="153" t="s">
        <v>5719</v>
      </c>
      <c r="Z245" s="153" t="s">
        <v>5719</v>
      </c>
      <c r="AA245" s="153" t="s">
        <v>5719</v>
      </c>
      <c r="AB245" s="153" t="s">
        <v>5719</v>
      </c>
      <c r="AC245" s="153" t="s">
        <v>5719</v>
      </c>
      <c r="AD245" s="153" t="s">
        <v>5719</v>
      </c>
      <c r="AE245" s="153" t="s">
        <v>5719</v>
      </c>
      <c r="AF245" s="153" t="s">
        <v>5719</v>
      </c>
      <c r="AG245" s="210">
        <v>100.06229999999999</v>
      </c>
      <c r="AH245" s="148"/>
      <c r="AI245" s="198"/>
      <c r="AJ245" s="148"/>
      <c r="AK245" s="148"/>
      <c r="AL245" s="148"/>
      <c r="AM245" s="148"/>
      <c r="AN245" s="148"/>
      <c r="AO245" s="148"/>
      <c r="AP245" s="148"/>
      <c r="AQ245" s="148"/>
      <c r="AR245" s="148"/>
      <c r="AS245" s="148"/>
      <c r="AT245" s="148"/>
      <c r="AU245" s="148"/>
      <c r="AV245" s="148"/>
      <c r="AW245" s="148"/>
      <c r="AX245" s="148"/>
      <c r="AY245" s="148"/>
      <c r="AZ245" s="148"/>
      <c r="BA245" s="148"/>
      <c r="BB245" s="148"/>
      <c r="BC245" s="148"/>
      <c r="BD245" s="148"/>
      <c r="BE245" s="148"/>
      <c r="BF245" s="148"/>
      <c r="BG245" s="148"/>
      <c r="BH245" s="148"/>
      <c r="BI245" s="148"/>
      <c r="BJ245" s="148"/>
      <c r="BK245" s="148"/>
      <c r="BL245" s="148"/>
      <c r="BM245" s="148"/>
      <c r="BN245" s="148"/>
      <c r="BO245" s="148"/>
      <c r="BP245" s="148"/>
      <c r="BQ245" s="148"/>
      <c r="BR245" s="148"/>
      <c r="BS245" s="148"/>
      <c r="BT245" s="148"/>
      <c r="BU245" s="148"/>
      <c r="BV245" s="148"/>
      <c r="BW245" s="148"/>
      <c r="BX245" s="148"/>
      <c r="BY245" s="148"/>
      <c r="BZ245" s="148"/>
      <c r="CA245" s="148"/>
      <c r="CB245" s="148"/>
      <c r="CC245" s="148"/>
      <c r="CD245" s="148"/>
      <c r="CE245" s="148"/>
      <c r="CF245" s="148"/>
      <c r="CG245" s="148"/>
      <c r="CH245" s="148"/>
      <c r="CI245" s="148"/>
      <c r="CJ245" s="148"/>
      <c r="CK245" s="148"/>
      <c r="CL245" s="148"/>
    </row>
    <row r="246" spans="1:90" s="94" customFormat="1" ht="11.1" customHeight="1" x14ac:dyDescent="0.2">
      <c r="A246" s="95" t="s">
        <v>4470</v>
      </c>
      <c r="B246" s="96"/>
      <c r="C246" t="s">
        <v>5695</v>
      </c>
      <c r="D246" s="46" t="s">
        <v>5368</v>
      </c>
      <c r="E246" s="55"/>
      <c r="F246" s="56"/>
      <c r="G246" s="56"/>
      <c r="H246" s="56"/>
      <c r="I246" s="56" t="str">
        <f>IF(LEFT($J$1,1)="1",VLOOKUP($A246,PPI_IPI_PGA_PGAI!$A:$I,2,FALSE),IF(LEFT($J$1,1)="2",VLOOKUP($A246,PPI_IPI_PGA_PGAI!$A:$I,3,FALSE),IF(LEFT($J$1,1)="3",VLOOKUP($A246,PPI_IPI_PGA_PGAI!$A:$I,4,FALSE),VLOOKUP($A246,PPI_IPI_PGA_PGAI!$A:$I,5,FALSE))))</f>
        <v>Reparatur und Instandhaltung von Luft- und Raumfahrzeugen</v>
      </c>
      <c r="J246" s="56"/>
      <c r="K246" s="34"/>
      <c r="L246" s="34"/>
      <c r="M246" s="34"/>
      <c r="N246" s="34"/>
      <c r="O246" s="130">
        <v>0.61209999999999998</v>
      </c>
      <c r="P246" s="153" t="s">
        <v>5719</v>
      </c>
      <c r="Q246" s="153" t="s">
        <v>5719</v>
      </c>
      <c r="R246" s="153" t="s">
        <v>5719</v>
      </c>
      <c r="S246" s="153" t="s">
        <v>5719</v>
      </c>
      <c r="T246" s="153" t="s">
        <v>5719</v>
      </c>
      <c r="U246" s="153" t="s">
        <v>5719</v>
      </c>
      <c r="V246" s="153" t="s">
        <v>5719</v>
      </c>
      <c r="W246" s="153" t="s">
        <v>5719</v>
      </c>
      <c r="X246" s="153" t="s">
        <v>5719</v>
      </c>
      <c r="Y246" s="153" t="s">
        <v>5719</v>
      </c>
      <c r="Z246" s="153" t="s">
        <v>5719</v>
      </c>
      <c r="AA246" s="153" t="s">
        <v>5719</v>
      </c>
      <c r="AB246" s="153" t="s">
        <v>5719</v>
      </c>
      <c r="AC246" s="153" t="s">
        <v>5719</v>
      </c>
      <c r="AD246" s="153" t="s">
        <v>5719</v>
      </c>
      <c r="AE246" s="153" t="s">
        <v>5719</v>
      </c>
      <c r="AF246" s="153" t="s">
        <v>5719</v>
      </c>
      <c r="AG246" s="210">
        <v>100.0979</v>
      </c>
      <c r="AH246" s="148"/>
      <c r="AI246" s="198"/>
      <c r="AJ246" s="148"/>
      <c r="AK246" s="148"/>
      <c r="AL246" s="148"/>
      <c r="AM246" s="148"/>
      <c r="AN246" s="148"/>
      <c r="AO246" s="148"/>
      <c r="AP246" s="148"/>
      <c r="AQ246" s="148"/>
      <c r="AR246" s="148"/>
      <c r="AS246" s="148"/>
      <c r="AT246" s="148"/>
      <c r="AU246" s="148"/>
      <c r="AV246" s="148"/>
      <c r="AW246" s="148"/>
      <c r="AX246" s="148"/>
      <c r="AY246" s="148"/>
      <c r="AZ246" s="148"/>
      <c r="BA246" s="148"/>
      <c r="BB246" s="148"/>
      <c r="BC246" s="148"/>
      <c r="BD246" s="148"/>
      <c r="BE246" s="148"/>
      <c r="BF246" s="148"/>
      <c r="BG246" s="148"/>
      <c r="BH246" s="148"/>
      <c r="BI246" s="148"/>
      <c r="BJ246" s="148"/>
      <c r="BK246" s="148"/>
      <c r="BL246" s="148"/>
      <c r="BM246" s="148"/>
      <c r="BN246" s="148"/>
      <c r="BO246" s="148"/>
      <c r="BP246" s="148"/>
      <c r="BQ246" s="148"/>
      <c r="BR246" s="148"/>
      <c r="BS246" s="148"/>
      <c r="BT246" s="148"/>
      <c r="BU246" s="148"/>
      <c r="BV246" s="148"/>
      <c r="BW246" s="148"/>
      <c r="BX246" s="148"/>
      <c r="BY246" s="148"/>
      <c r="BZ246" s="148"/>
      <c r="CA246" s="148"/>
      <c r="CB246" s="148"/>
      <c r="CC246" s="148"/>
      <c r="CD246" s="148"/>
      <c r="CE246" s="148"/>
      <c r="CF246" s="148"/>
      <c r="CG246" s="148"/>
      <c r="CH246" s="148"/>
      <c r="CI246" s="148"/>
      <c r="CJ246" s="148"/>
      <c r="CK246" s="148"/>
      <c r="CL246" s="148"/>
    </row>
    <row r="247" spans="1:90" s="94" customFormat="1" ht="11.1" customHeight="1" x14ac:dyDescent="0.2">
      <c r="A247" s="95" t="s">
        <v>4475</v>
      </c>
      <c r="B247" s="96"/>
      <c r="C247" t="s">
        <v>5696</v>
      </c>
      <c r="D247" s="46" t="s">
        <v>5369</v>
      </c>
      <c r="E247" s="55"/>
      <c r="F247" s="56"/>
      <c r="G247" s="56"/>
      <c r="H247" s="56"/>
      <c r="I247" s="56" t="str">
        <f>IF(LEFT($J$1,1)="1",VLOOKUP($A247,PPI_IPI_PGA_PGAI!$A:$I,2,FALSE),IF(LEFT($J$1,1)="2",VLOOKUP($A247,PPI_IPI_PGA_PGAI!$A:$I,3,FALSE),IF(LEFT($J$1,1)="3",VLOOKUP($A247,PPI_IPI_PGA_PGAI!$A:$I,4,FALSE),VLOOKUP($A247,PPI_IPI_PGA_PGAI!$A:$I,5,FALSE))))</f>
        <v>Reparatur und Instandhaltung von Fahrzeugen a. n. g.</v>
      </c>
      <c r="J247" s="56"/>
      <c r="K247" s="34"/>
      <c r="L247" s="34"/>
      <c r="M247" s="34"/>
      <c r="N247" s="34"/>
      <c r="O247" s="130">
        <v>4.6399999999999997E-2</v>
      </c>
      <c r="P247" s="153" t="s">
        <v>5719</v>
      </c>
      <c r="Q247" s="153" t="s">
        <v>5719</v>
      </c>
      <c r="R247" s="153" t="s">
        <v>5719</v>
      </c>
      <c r="S247" s="153" t="s">
        <v>5719</v>
      </c>
      <c r="T247" s="153" t="s">
        <v>5719</v>
      </c>
      <c r="U247" s="153" t="s">
        <v>5719</v>
      </c>
      <c r="V247" s="153" t="s">
        <v>5719</v>
      </c>
      <c r="W247" s="153" t="s">
        <v>5719</v>
      </c>
      <c r="X247" s="153" t="s">
        <v>5719</v>
      </c>
      <c r="Y247" s="153" t="s">
        <v>5719</v>
      </c>
      <c r="Z247" s="153" t="s">
        <v>5719</v>
      </c>
      <c r="AA247" s="153" t="s">
        <v>5719</v>
      </c>
      <c r="AB247" s="153" t="s">
        <v>5719</v>
      </c>
      <c r="AC247" s="153" t="s">
        <v>5719</v>
      </c>
      <c r="AD247" s="153" t="s">
        <v>5719</v>
      </c>
      <c r="AE247" s="153" t="s">
        <v>5719</v>
      </c>
      <c r="AF247" s="153" t="s">
        <v>5719</v>
      </c>
      <c r="AG247" s="210">
        <v>100.59059999999999</v>
      </c>
      <c r="AH247" s="148"/>
      <c r="AI247" s="198"/>
      <c r="AJ247" s="148"/>
      <c r="AK247" s="148"/>
      <c r="AL247" s="148"/>
      <c r="AM247" s="148"/>
      <c r="AN247" s="148"/>
      <c r="AO247" s="148"/>
      <c r="AP247" s="148"/>
      <c r="AQ247" s="148"/>
      <c r="AR247" s="148"/>
      <c r="AS247" s="148"/>
      <c r="AT247" s="148"/>
      <c r="AU247" s="148"/>
      <c r="AV247" s="148"/>
      <c r="AW247" s="148"/>
      <c r="AX247" s="148"/>
      <c r="AY247" s="148"/>
      <c r="AZ247" s="148"/>
      <c r="BA247" s="148"/>
      <c r="BB247" s="148"/>
      <c r="BC247" s="148"/>
      <c r="BD247" s="148"/>
      <c r="BE247" s="148"/>
      <c r="BF247" s="148"/>
      <c r="BG247" s="148"/>
      <c r="BH247" s="148"/>
      <c r="BI247" s="148"/>
      <c r="BJ247" s="148"/>
      <c r="BK247" s="148"/>
      <c r="BL247" s="148"/>
      <c r="BM247" s="148"/>
      <c r="BN247" s="148"/>
      <c r="BO247" s="148"/>
      <c r="BP247" s="148"/>
      <c r="BQ247" s="148"/>
      <c r="BR247" s="148"/>
      <c r="BS247" s="148"/>
      <c r="BT247" s="148"/>
      <c r="BU247" s="148"/>
      <c r="BV247" s="148"/>
      <c r="BW247" s="148"/>
      <c r="BX247" s="148"/>
      <c r="BY247" s="148"/>
      <c r="BZ247" s="148"/>
      <c r="CA247" s="148"/>
      <c r="CB247" s="148"/>
      <c r="CC247" s="148"/>
      <c r="CD247" s="148"/>
      <c r="CE247" s="148"/>
      <c r="CF247" s="148"/>
      <c r="CG247" s="148"/>
      <c r="CH247" s="148"/>
      <c r="CI247" s="148"/>
      <c r="CJ247" s="148"/>
      <c r="CK247" s="148"/>
      <c r="CL247" s="148"/>
    </row>
    <row r="248" spans="1:90" s="94" customFormat="1" ht="11.1" customHeight="1" x14ac:dyDescent="0.2">
      <c r="A248" s="95" t="s">
        <v>2463</v>
      </c>
      <c r="B248" s="96"/>
      <c r="C248" t="s">
        <v>5697</v>
      </c>
      <c r="D248" s="44" t="s">
        <v>143</v>
      </c>
      <c r="E248" s="58"/>
      <c r="F248" s="59" t="str">
        <f>IF($B248=F$7,IF(LEFT($J$1,1)="1",VLOOKUP($A248,PPI_IPI_PGA_PGAI!$A:$I,2,FALSE),IF(LEFT($J$1,1)="2",VLOOKUP($A248,PPI_IPI_PGA_PGAI!$A:$I,3,FALSE),IF(LEFT($J$1,1)="3",VLOOKUP($A248,PPI_IPI_PGA_PGAI!$A:$I,4,FALSE),VLOOKUP($A248,PPI_IPI_PGA_PGAI!$A:$I,5,FALSE)))),"")</f>
        <v>Energieversorgung (Elektrizität und Gas)</v>
      </c>
      <c r="G248" s="59"/>
      <c r="H248" s="59"/>
      <c r="I248" s="59"/>
      <c r="J248" s="59"/>
      <c r="K248" s="35"/>
      <c r="L248" s="35"/>
      <c r="M248" s="35"/>
      <c r="N248" s="35"/>
      <c r="O248" s="132">
        <v>3.2092000000000001</v>
      </c>
      <c r="P248" s="162">
        <v>93.157600000000002</v>
      </c>
      <c r="Q248" s="149">
        <v>91.352500000000006</v>
      </c>
      <c r="R248" s="149">
        <v>93.825000000000003</v>
      </c>
      <c r="S248" s="149">
        <v>93.158799999999999</v>
      </c>
      <c r="T248" s="149">
        <v>95.0886</v>
      </c>
      <c r="U248" s="149">
        <v>95.822400000000002</v>
      </c>
      <c r="V248" s="149">
        <v>97.064700000000002</v>
      </c>
      <c r="W248" s="149">
        <v>99.932000000000002</v>
      </c>
      <c r="X248" s="149">
        <v>100.7366</v>
      </c>
      <c r="Y248" s="149">
        <v>99.845399999999998</v>
      </c>
      <c r="Z248" s="149">
        <v>100.91200000000001</v>
      </c>
      <c r="AA248" s="149">
        <v>101.348</v>
      </c>
      <c r="AB248" s="149">
        <v>100.3777</v>
      </c>
      <c r="AC248" s="149">
        <v>98.834900000000005</v>
      </c>
      <c r="AD248" s="149">
        <v>101.27379999999999</v>
      </c>
      <c r="AE248" s="149">
        <v>102.64279999999999</v>
      </c>
      <c r="AF248" s="149">
        <v>100.58580000000001</v>
      </c>
      <c r="AG248" s="147">
        <v>101.10850000000001</v>
      </c>
      <c r="AH248" s="148"/>
      <c r="AI248" s="198"/>
      <c r="AJ248" s="148"/>
      <c r="AK248" s="148"/>
      <c r="AL248" s="148"/>
      <c r="AM248" s="148"/>
      <c r="AN248" s="148"/>
      <c r="AO248" s="148"/>
      <c r="AP248" s="148"/>
      <c r="AQ248" s="148"/>
      <c r="AR248" s="148"/>
      <c r="AS248" s="148"/>
      <c r="AT248" s="148"/>
      <c r="AU248" s="148"/>
      <c r="AV248" s="148"/>
      <c r="AW248" s="148"/>
      <c r="AX248" s="148"/>
      <c r="AY248" s="148"/>
      <c r="AZ248" s="148"/>
      <c r="BA248" s="148"/>
      <c r="BB248" s="148"/>
      <c r="BC248" s="148"/>
      <c r="BD248" s="148"/>
      <c r="BE248" s="148"/>
      <c r="BF248" s="148"/>
      <c r="BG248" s="148"/>
      <c r="BH248" s="148"/>
      <c r="BI248" s="148"/>
      <c r="BJ248" s="148"/>
      <c r="BK248" s="148"/>
      <c r="BL248" s="148"/>
      <c r="BM248" s="148"/>
      <c r="BN248" s="148"/>
      <c r="BO248" s="148"/>
      <c r="BP248" s="148"/>
      <c r="BQ248" s="148"/>
      <c r="BR248" s="148"/>
      <c r="BS248" s="148"/>
      <c r="BT248" s="148"/>
      <c r="BU248" s="148"/>
      <c r="BV248" s="148"/>
      <c r="BW248" s="148"/>
      <c r="BX248" s="148"/>
      <c r="BY248" s="148"/>
      <c r="BZ248" s="148"/>
      <c r="CA248" s="148"/>
      <c r="CB248" s="148"/>
      <c r="CC248" s="148"/>
      <c r="CD248" s="148"/>
      <c r="CE248" s="148"/>
      <c r="CF248" s="148"/>
      <c r="CG248" s="148"/>
      <c r="CH248" s="148"/>
      <c r="CI248" s="148"/>
      <c r="CJ248" s="148"/>
      <c r="CK248" s="148"/>
      <c r="CL248" s="148"/>
    </row>
    <row r="249" spans="1:90" s="94" customFormat="1" ht="11.1" customHeight="1" x14ac:dyDescent="0.2">
      <c r="A249" s="95" t="s">
        <v>2464</v>
      </c>
      <c r="B249" s="96"/>
      <c r="C249" t="s">
        <v>5697</v>
      </c>
      <c r="D249" s="46" t="s">
        <v>5370</v>
      </c>
      <c r="E249" s="55"/>
      <c r="F249" s="56"/>
      <c r="G249" s="56" t="str">
        <f>IF(LEFT($J$1,1)="1",VLOOKUP($A249,PPI_IPI_PGA_PGAI!$A:$I,2,FALSE),IF(LEFT($J$1,1)="2",VLOOKUP($A249,PPI_IPI_PGA_PGAI!$A:$I,3,FALSE),IF(LEFT($J$1,1)="3",VLOOKUP($A249,PPI_IPI_PGA_PGAI!$A:$I,4,FALSE),VLOOKUP($A249,PPI_IPI_PGA_PGAI!$A:$I,5,FALSE))))</f>
        <v>Energieversorgung</v>
      </c>
      <c r="H249" s="56"/>
      <c r="I249" s="56"/>
      <c r="J249" s="56"/>
      <c r="K249" s="34"/>
      <c r="L249" s="34"/>
      <c r="M249" s="34"/>
      <c r="N249" s="34"/>
      <c r="O249" s="130">
        <v>3.2092000000000001</v>
      </c>
      <c r="P249" s="154">
        <v>93.157600000000002</v>
      </c>
      <c r="Q249" s="22">
        <v>93.157600000000002</v>
      </c>
      <c r="R249" s="22">
        <v>93.157600000000002</v>
      </c>
      <c r="S249" s="22">
        <v>93.157600000000002</v>
      </c>
      <c r="T249" s="22">
        <v>93.157600000000002</v>
      </c>
      <c r="U249" s="22">
        <v>93.157600000000002</v>
      </c>
      <c r="V249" s="22">
        <v>93.157600000000002</v>
      </c>
      <c r="W249" s="22">
        <v>93.157600000000002</v>
      </c>
      <c r="X249" s="22">
        <v>93.157600000000002</v>
      </c>
      <c r="Y249" s="22">
        <v>93.157600000000002</v>
      </c>
      <c r="Z249" s="22">
        <v>93.157600000000002</v>
      </c>
      <c r="AA249" s="22">
        <v>93.157600000000002</v>
      </c>
      <c r="AB249" s="22">
        <v>93.157600000000002</v>
      </c>
      <c r="AC249" s="22">
        <v>93.157600000000002</v>
      </c>
      <c r="AD249" s="22">
        <v>93.157600000000002</v>
      </c>
      <c r="AE249" s="22">
        <v>93.157600000000002</v>
      </c>
      <c r="AF249" s="22">
        <f>AF248</f>
        <v>100.58580000000001</v>
      </c>
      <c r="AG249" s="150">
        <v>101.10850000000001</v>
      </c>
      <c r="AH249" s="148"/>
      <c r="AI249" s="198"/>
      <c r="AJ249" s="148"/>
      <c r="AK249" s="148"/>
      <c r="AL249" s="148"/>
      <c r="AM249" s="148"/>
      <c r="AN249" s="148"/>
      <c r="AO249" s="148"/>
      <c r="AP249" s="148"/>
      <c r="AQ249" s="148"/>
      <c r="AR249" s="148"/>
      <c r="AS249" s="148"/>
      <c r="AT249" s="148"/>
      <c r="AU249" s="148"/>
      <c r="AV249" s="148"/>
      <c r="AW249" s="148"/>
      <c r="AX249" s="148"/>
      <c r="AY249" s="148"/>
      <c r="AZ249" s="148"/>
      <c r="BA249" s="148"/>
      <c r="BB249" s="148"/>
      <c r="BC249" s="148"/>
      <c r="BD249" s="148"/>
      <c r="BE249" s="148"/>
      <c r="BF249" s="148"/>
      <c r="BG249" s="148"/>
      <c r="BH249" s="148"/>
      <c r="BI249" s="148"/>
      <c r="BJ249" s="148"/>
      <c r="BK249" s="148"/>
      <c r="BL249" s="148"/>
      <c r="BM249" s="148"/>
      <c r="BN249" s="148"/>
      <c r="BO249" s="148"/>
      <c r="BP249" s="148"/>
      <c r="BQ249" s="148"/>
      <c r="BR249" s="148"/>
      <c r="BS249" s="148"/>
      <c r="BT249" s="148"/>
      <c r="BU249" s="148"/>
      <c r="BV249" s="148"/>
      <c r="BW249" s="148"/>
      <c r="BX249" s="148"/>
      <c r="BY249" s="148"/>
      <c r="BZ249" s="148"/>
      <c r="CA249" s="148"/>
      <c r="CB249" s="148"/>
      <c r="CC249" s="148"/>
      <c r="CD249" s="148"/>
      <c r="CE249" s="148"/>
      <c r="CF249" s="148"/>
      <c r="CG249" s="148"/>
      <c r="CH249" s="148"/>
      <c r="CI249" s="148"/>
      <c r="CJ249" s="148"/>
      <c r="CK249" s="148"/>
      <c r="CL249" s="148"/>
    </row>
    <row r="250" spans="1:90" s="94" customFormat="1" ht="11.1" customHeight="1" x14ac:dyDescent="0.2">
      <c r="A250" s="95" t="s">
        <v>2465</v>
      </c>
      <c r="B250" s="96"/>
      <c r="C250" t="s">
        <v>5698</v>
      </c>
      <c r="D250" s="46" t="s">
        <v>144</v>
      </c>
      <c r="E250" s="55"/>
      <c r="F250" s="56"/>
      <c r="G250" s="56"/>
      <c r="H250" s="56" t="str">
        <f>IF(LEFT($J$1,1)="1",VLOOKUP($A250,PPI_IPI_PGA_PGAI!$A:$I,2,FALSE),IF(LEFT($J$1,1)="2",VLOOKUP($A250,PPI_IPI_PGA_PGAI!$A:$I,3,FALSE),IF(LEFT($J$1,1)="3",VLOOKUP($A250,PPI_IPI_PGA_PGAI!$A:$I,4,FALSE),VLOOKUP($A250,PPI_IPI_PGA_PGAI!$A:$I,5,FALSE))))</f>
        <v>Elektrizität</v>
      </c>
      <c r="I250" s="56"/>
      <c r="J250" s="56"/>
      <c r="K250" s="34"/>
      <c r="L250" s="34"/>
      <c r="M250" s="34"/>
      <c r="N250" s="34"/>
      <c r="O250" s="130">
        <v>2.4861</v>
      </c>
      <c r="P250" s="154">
        <v>97.599900000000005</v>
      </c>
      <c r="Q250" s="22">
        <v>93.907700000000006</v>
      </c>
      <c r="R250" s="22">
        <v>94.118600000000001</v>
      </c>
      <c r="S250" s="22">
        <v>92.148700000000005</v>
      </c>
      <c r="T250" s="22">
        <v>91.820300000000003</v>
      </c>
      <c r="U250" s="22">
        <v>94.16</v>
      </c>
      <c r="V250" s="22">
        <v>97.217600000000004</v>
      </c>
      <c r="W250" s="22">
        <v>99.399000000000001</v>
      </c>
      <c r="X250" s="22">
        <v>98.663399999999996</v>
      </c>
      <c r="Y250" s="22">
        <v>97.642600000000002</v>
      </c>
      <c r="Z250" s="22">
        <v>98.382499999999993</v>
      </c>
      <c r="AA250" s="22">
        <v>100.9992</v>
      </c>
      <c r="AB250" s="22">
        <v>100.715</v>
      </c>
      <c r="AC250" s="22">
        <v>99.150300000000001</v>
      </c>
      <c r="AD250" s="22">
        <v>100.2491</v>
      </c>
      <c r="AE250" s="22">
        <v>100.6031</v>
      </c>
      <c r="AF250" s="22">
        <v>100.00579999999999</v>
      </c>
      <c r="AG250" s="150">
        <v>100.886</v>
      </c>
      <c r="AH250" s="148"/>
      <c r="AI250" s="198"/>
      <c r="AJ250" s="148"/>
      <c r="AK250" s="148"/>
      <c r="AL250" s="148"/>
      <c r="AM250" s="148"/>
      <c r="AN250" s="148"/>
      <c r="AO250" s="148"/>
      <c r="AP250" s="148"/>
      <c r="AQ250" s="148"/>
      <c r="AR250" s="148"/>
      <c r="AS250" s="148"/>
      <c r="AT250" s="148"/>
      <c r="AU250" s="148"/>
      <c r="AV250" s="148"/>
      <c r="AW250" s="148"/>
      <c r="AX250" s="148"/>
      <c r="AY250" s="148"/>
      <c r="AZ250" s="148"/>
      <c r="BA250" s="148"/>
      <c r="BB250" s="148"/>
      <c r="BC250" s="148"/>
      <c r="BD250" s="148"/>
      <c r="BE250" s="148"/>
      <c r="BF250" s="148"/>
      <c r="BG250" s="148"/>
      <c r="BH250" s="148"/>
      <c r="BI250" s="148"/>
      <c r="BJ250" s="148"/>
      <c r="BK250" s="148"/>
      <c r="BL250" s="148"/>
      <c r="BM250" s="148"/>
      <c r="BN250" s="148"/>
      <c r="BO250" s="148"/>
      <c r="BP250" s="148"/>
      <c r="BQ250" s="148"/>
      <c r="BR250" s="148"/>
      <c r="BS250" s="148"/>
      <c r="BT250" s="148"/>
      <c r="BU250" s="148"/>
      <c r="BV250" s="148"/>
      <c r="BW250" s="148"/>
      <c r="BX250" s="148"/>
      <c r="BY250" s="148"/>
      <c r="BZ250" s="148"/>
      <c r="CA250" s="148"/>
      <c r="CB250" s="148"/>
      <c r="CC250" s="148"/>
      <c r="CD250" s="148"/>
      <c r="CE250" s="148"/>
      <c r="CF250" s="148"/>
      <c r="CG250" s="148"/>
      <c r="CH250" s="148"/>
      <c r="CI250" s="148"/>
      <c r="CJ250" s="148"/>
      <c r="CK250" s="148"/>
      <c r="CL250" s="148"/>
    </row>
    <row r="251" spans="1:90" s="94" customFormat="1" ht="11.1" customHeight="1" x14ac:dyDescent="0.2">
      <c r="A251" s="95" t="s">
        <v>2466</v>
      </c>
      <c r="B251" s="96"/>
      <c r="C251" t="s">
        <v>5699</v>
      </c>
      <c r="D251" s="46" t="s">
        <v>452</v>
      </c>
      <c r="E251" s="55"/>
      <c r="F251" s="56"/>
      <c r="G251" s="56"/>
      <c r="H251" s="56"/>
      <c r="I251" s="56" t="str">
        <f>IF(LEFT($J$1,1)="1",VLOOKUP($A251,PPI_IPI_PGA_PGAI!$A:$I,2,FALSE),IF(LEFT($J$1,1)="2",VLOOKUP($A251,PPI_IPI_PGA_PGAI!$A:$I,3,FALSE),IF(LEFT($J$1,1)="3",VLOOKUP($A251,PPI_IPI_PGA_PGAI!$A:$I,4,FALSE),VLOOKUP($A251,PPI_IPI_PGA_PGAI!$A:$I,5,FALSE))))</f>
        <v>Haushalte</v>
      </c>
      <c r="J251" s="56"/>
      <c r="K251" s="34"/>
      <c r="L251" s="34"/>
      <c r="M251" s="34"/>
      <c r="N251" s="34"/>
      <c r="O251" s="130">
        <v>1.0471999999999999</v>
      </c>
      <c r="P251" s="154">
        <v>86.209199999999996</v>
      </c>
      <c r="Q251" s="22">
        <v>83.668499999999995</v>
      </c>
      <c r="R251" s="22">
        <v>83.389899999999997</v>
      </c>
      <c r="S251" s="22">
        <v>82.002600000000001</v>
      </c>
      <c r="T251" s="22">
        <v>83.576800000000006</v>
      </c>
      <c r="U251" s="22">
        <v>87.885499999999993</v>
      </c>
      <c r="V251" s="22">
        <v>92.254900000000006</v>
      </c>
      <c r="W251" s="22">
        <v>95.343000000000004</v>
      </c>
      <c r="X251" s="22">
        <v>92.282899999999998</v>
      </c>
      <c r="Y251" s="22">
        <v>91.152299999999997</v>
      </c>
      <c r="Z251" s="22">
        <v>92.182500000000005</v>
      </c>
      <c r="AA251" s="22">
        <v>95.473699999999994</v>
      </c>
      <c r="AB251" s="22">
        <v>95.948400000000007</v>
      </c>
      <c r="AC251" s="22">
        <v>95.967200000000005</v>
      </c>
      <c r="AD251" s="22">
        <v>99.071200000000005</v>
      </c>
      <c r="AE251" s="22">
        <v>100.4541</v>
      </c>
      <c r="AF251" s="22">
        <v>100.0305</v>
      </c>
      <c r="AG251" s="150">
        <v>101.32040000000001</v>
      </c>
      <c r="AH251" s="148"/>
      <c r="AI251" s="198"/>
      <c r="AJ251" s="148"/>
      <c r="AK251" s="148"/>
      <c r="AL251" s="148"/>
      <c r="AM251" s="148"/>
      <c r="AN251" s="148"/>
      <c r="AO251" s="148"/>
      <c r="AP251" s="148"/>
      <c r="AQ251" s="148"/>
      <c r="AR251" s="148"/>
      <c r="AS251" s="148"/>
      <c r="AT251" s="148"/>
      <c r="AU251" s="148"/>
      <c r="AV251" s="148"/>
      <c r="AW251" s="148"/>
      <c r="AX251" s="148"/>
      <c r="AY251" s="148"/>
      <c r="AZ251" s="148"/>
      <c r="BA251" s="148"/>
      <c r="BB251" s="148"/>
      <c r="BC251" s="148"/>
      <c r="BD251" s="148"/>
      <c r="BE251" s="148"/>
      <c r="BF251" s="148"/>
      <c r="BG251" s="148"/>
      <c r="BH251" s="148"/>
      <c r="BI251" s="148"/>
      <c r="BJ251" s="148"/>
      <c r="BK251" s="148"/>
      <c r="BL251" s="148"/>
      <c r="BM251" s="148"/>
      <c r="BN251" s="148"/>
      <c r="BO251" s="148"/>
      <c r="BP251" s="148"/>
      <c r="BQ251" s="148"/>
      <c r="BR251" s="148"/>
      <c r="BS251" s="148"/>
      <c r="BT251" s="148"/>
      <c r="BU251" s="148"/>
      <c r="BV251" s="148"/>
      <c r="BW251" s="148"/>
      <c r="BX251" s="148"/>
      <c r="BY251" s="148"/>
      <c r="BZ251" s="148"/>
      <c r="CA251" s="148"/>
      <c r="CB251" s="148"/>
      <c r="CC251" s="148"/>
      <c r="CD251" s="148"/>
      <c r="CE251" s="148"/>
      <c r="CF251" s="148"/>
      <c r="CG251" s="148"/>
      <c r="CH251" s="148"/>
      <c r="CI251" s="148"/>
      <c r="CJ251" s="148"/>
      <c r="CK251" s="148"/>
      <c r="CL251" s="148"/>
    </row>
    <row r="252" spans="1:90" s="94" customFormat="1" ht="11.1" customHeight="1" x14ac:dyDescent="0.2">
      <c r="A252" s="95" t="s">
        <v>2467</v>
      </c>
      <c r="B252" s="96"/>
      <c r="C252" t="s">
        <v>5700</v>
      </c>
      <c r="D252" s="46" t="s">
        <v>453</v>
      </c>
      <c r="E252" s="55"/>
      <c r="F252" s="56"/>
      <c r="G252" s="56"/>
      <c r="H252" s="56"/>
      <c r="I252" s="56" t="str">
        <f>IF(LEFT($J$1,1)="1",VLOOKUP($A252,PPI_IPI_PGA_PGAI!$A:$I,2,FALSE),IF(LEFT($J$1,1)="2",VLOOKUP($A252,PPI_IPI_PGA_PGAI!$A:$I,3,FALSE),IF(LEFT($J$1,1)="3",VLOOKUP($A252,PPI_IPI_PGA_PGAI!$A:$I,4,FALSE),VLOOKUP($A252,PPI_IPI_PGA_PGAI!$A:$I,5,FALSE))))</f>
        <v>Gewerbe, Industrie, Dienstleistungen</v>
      </c>
      <c r="J252" s="56"/>
      <c r="K252" s="34"/>
      <c r="L252" s="34"/>
      <c r="M252" s="34"/>
      <c r="N252" s="34"/>
      <c r="O252" s="130">
        <v>1.4389000000000001</v>
      </c>
      <c r="P252" s="154">
        <v>104.545</v>
      </c>
      <c r="Q252" s="22">
        <v>100.2736</v>
      </c>
      <c r="R252" s="22">
        <v>100.78879999999999</v>
      </c>
      <c r="S252" s="22">
        <v>98.498800000000003</v>
      </c>
      <c r="T252" s="22">
        <v>97.068200000000004</v>
      </c>
      <c r="U252" s="22">
        <v>98.284300000000002</v>
      </c>
      <c r="V252" s="22">
        <v>100.67700000000001</v>
      </c>
      <c r="W252" s="22">
        <v>102.47369999999999</v>
      </c>
      <c r="X252" s="22">
        <v>102.8869</v>
      </c>
      <c r="Y252" s="22">
        <v>101.9101</v>
      </c>
      <c r="Z252" s="22">
        <v>102.5133</v>
      </c>
      <c r="AA252" s="22">
        <v>104.8223</v>
      </c>
      <c r="AB252" s="22">
        <v>104.0235</v>
      </c>
      <c r="AC252" s="22">
        <v>101.3596</v>
      </c>
      <c r="AD252" s="22">
        <v>101.0667</v>
      </c>
      <c r="AE252" s="22">
        <v>100.70659999999999</v>
      </c>
      <c r="AF252" s="22">
        <v>99.988699999999994</v>
      </c>
      <c r="AG252" s="150">
        <v>100.5699</v>
      </c>
      <c r="AH252" s="148"/>
      <c r="AI252" s="198"/>
      <c r="AJ252" s="148"/>
      <c r="AK252" s="148"/>
      <c r="AL252" s="148"/>
      <c r="AM252" s="148"/>
      <c r="AN252" s="148"/>
      <c r="AO252" s="148"/>
      <c r="AP252" s="148"/>
      <c r="AQ252" s="148"/>
      <c r="AR252" s="148"/>
      <c r="AS252" s="148"/>
      <c r="AT252" s="148"/>
      <c r="AU252" s="148"/>
      <c r="AV252" s="148"/>
      <c r="AW252" s="148"/>
      <c r="AX252" s="148"/>
      <c r="AY252" s="148"/>
      <c r="AZ252" s="148"/>
      <c r="BA252" s="148"/>
      <c r="BB252" s="148"/>
      <c r="BC252" s="148"/>
      <c r="BD252" s="148"/>
      <c r="BE252" s="148"/>
      <c r="BF252" s="148"/>
      <c r="BG252" s="148"/>
      <c r="BH252" s="148"/>
      <c r="BI252" s="148"/>
      <c r="BJ252" s="148"/>
      <c r="BK252" s="148"/>
      <c r="BL252" s="148"/>
      <c r="BM252" s="148"/>
      <c r="BN252" s="148"/>
      <c r="BO252" s="148"/>
      <c r="BP252" s="148"/>
      <c r="BQ252" s="148"/>
      <c r="BR252" s="148"/>
      <c r="BS252" s="148"/>
      <c r="BT252" s="148"/>
      <c r="BU252" s="148"/>
      <c r="BV252" s="148"/>
      <c r="BW252" s="148"/>
      <c r="BX252" s="148"/>
      <c r="BY252" s="148"/>
      <c r="BZ252" s="148"/>
      <c r="CA252" s="148"/>
      <c r="CB252" s="148"/>
      <c r="CC252" s="148"/>
      <c r="CD252" s="148"/>
      <c r="CE252" s="148"/>
      <c r="CF252" s="148"/>
      <c r="CG252" s="148"/>
      <c r="CH252" s="148"/>
      <c r="CI252" s="148"/>
      <c r="CJ252" s="148"/>
      <c r="CK252" s="148"/>
      <c r="CL252" s="148"/>
    </row>
    <row r="253" spans="1:90" s="94" customFormat="1" ht="11.1" customHeight="1" x14ac:dyDescent="0.2">
      <c r="A253" s="95" t="s">
        <v>2468</v>
      </c>
      <c r="B253" s="96"/>
      <c r="C253" t="s">
        <v>5701</v>
      </c>
      <c r="D253" s="46" t="s">
        <v>145</v>
      </c>
      <c r="E253" s="55"/>
      <c r="F253" s="56"/>
      <c r="G253" s="56"/>
      <c r="H253" s="56" t="str">
        <f>IF(LEFT($J$1,1)="1",VLOOKUP($A253,PPI_IPI_PGA_PGAI!$A:$I,2,FALSE),IF(LEFT($J$1,1)="2",VLOOKUP($A253,PPI_IPI_PGA_PGAI!$A:$I,3,FALSE),IF(LEFT($J$1,1)="3",VLOOKUP($A253,PPI_IPI_PGA_PGAI!$A:$I,4,FALSE),VLOOKUP($A253,PPI_IPI_PGA_PGAI!$A:$I,5,FALSE))))</f>
        <v>Gas</v>
      </c>
      <c r="I253" s="56"/>
      <c r="J253" s="56"/>
      <c r="K253" s="34"/>
      <c r="L253" s="34"/>
      <c r="M253" s="34"/>
      <c r="N253" s="34"/>
      <c r="O253" s="130">
        <v>0.72309999999999997</v>
      </c>
      <c r="P253" s="154">
        <v>69.896699999999996</v>
      </c>
      <c r="Q253" s="22">
        <v>77.488299999999995</v>
      </c>
      <c r="R253" s="22">
        <v>91.162899999999993</v>
      </c>
      <c r="S253" s="22">
        <v>96.98</v>
      </c>
      <c r="T253" s="22">
        <v>110.102</v>
      </c>
      <c r="U253" s="22">
        <v>102.84950000000001</v>
      </c>
      <c r="V253" s="22">
        <v>95.058499999999995</v>
      </c>
      <c r="W253" s="22">
        <v>101.5712</v>
      </c>
      <c r="X253" s="22">
        <v>107.657</v>
      </c>
      <c r="Y253" s="22">
        <v>107.2109</v>
      </c>
      <c r="Z253" s="22">
        <v>109.3963</v>
      </c>
      <c r="AA253" s="22">
        <v>102.35290000000001</v>
      </c>
      <c r="AB253" s="22">
        <v>99.13</v>
      </c>
      <c r="AC253" s="22">
        <v>97.668700000000001</v>
      </c>
      <c r="AD253" s="22">
        <v>105.0638</v>
      </c>
      <c r="AE253" s="22">
        <v>110.18680000000001</v>
      </c>
      <c r="AF253" s="22">
        <v>102.7313</v>
      </c>
      <c r="AG253" s="150">
        <v>101.8732</v>
      </c>
      <c r="AH253" s="148"/>
      <c r="AI253" s="198"/>
      <c r="AJ253" s="148"/>
      <c r="AK253" s="148"/>
      <c r="AL253" s="148"/>
      <c r="AM253" s="148"/>
      <c r="AN253" s="148"/>
      <c r="AO253" s="148"/>
      <c r="AP253" s="148"/>
      <c r="AQ253" s="148"/>
      <c r="AR253" s="148"/>
      <c r="AS253" s="148"/>
      <c r="AT253" s="148"/>
      <c r="AU253" s="148"/>
      <c r="AV253" s="148"/>
      <c r="AW253" s="148"/>
      <c r="AX253" s="148"/>
      <c r="AY253" s="148"/>
      <c r="AZ253" s="148"/>
      <c r="BA253" s="148"/>
      <c r="BB253" s="148"/>
      <c r="BC253" s="148"/>
      <c r="BD253" s="148"/>
      <c r="BE253" s="148"/>
      <c r="BF253" s="148"/>
      <c r="BG253" s="148"/>
      <c r="BH253" s="148"/>
      <c r="BI253" s="148"/>
      <c r="BJ253" s="148"/>
      <c r="BK253" s="148"/>
      <c r="BL253" s="148"/>
      <c r="BM253" s="148"/>
      <c r="BN253" s="148"/>
      <c r="BO253" s="148"/>
      <c r="BP253" s="148"/>
      <c r="BQ253" s="148"/>
      <c r="BR253" s="148"/>
      <c r="BS253" s="148"/>
      <c r="BT253" s="148"/>
      <c r="BU253" s="148"/>
      <c r="BV253" s="148"/>
      <c r="BW253" s="148"/>
      <c r="BX253" s="148"/>
      <c r="BY253" s="148"/>
      <c r="BZ253" s="148"/>
      <c r="CA253" s="148"/>
      <c r="CB253" s="148"/>
      <c r="CC253" s="148"/>
      <c r="CD253" s="148"/>
      <c r="CE253" s="148"/>
      <c r="CF253" s="148"/>
      <c r="CG253" s="148"/>
      <c r="CH253" s="148"/>
      <c r="CI253" s="148"/>
      <c r="CJ253" s="148"/>
      <c r="CK253" s="148"/>
      <c r="CL253" s="148"/>
    </row>
    <row r="254" spans="1:90" s="94" customFormat="1" ht="11.1" customHeight="1" x14ac:dyDescent="0.2">
      <c r="A254" s="95" t="s">
        <v>2469</v>
      </c>
      <c r="B254" s="96"/>
      <c r="C254" t="s">
        <v>5702</v>
      </c>
      <c r="D254" s="46" t="s">
        <v>454</v>
      </c>
      <c r="E254" s="55"/>
      <c r="F254" s="56"/>
      <c r="G254" s="56"/>
      <c r="H254" s="56"/>
      <c r="I254" s="56" t="str">
        <f>IF(LEFT($J$1,1)="1",VLOOKUP($A254,PPI_IPI_PGA_PGAI!$A:$I,2,FALSE),IF(LEFT($J$1,1)="2",VLOOKUP($A254,PPI_IPI_PGA_PGAI!$A:$I,3,FALSE),IF(LEFT($J$1,1)="3",VLOOKUP($A254,PPI_IPI_PGA_PGAI!$A:$I,4,FALSE),VLOOKUP($A254,PPI_IPI_PGA_PGAI!$A:$I,5,FALSE))))</f>
        <v>Haushalte</v>
      </c>
      <c r="J254" s="56"/>
      <c r="K254" s="34"/>
      <c r="L254" s="34"/>
      <c r="M254" s="34"/>
      <c r="N254" s="34"/>
      <c r="O254" s="130">
        <v>0.34970000000000001</v>
      </c>
      <c r="P254" s="154">
        <v>71.165700000000001</v>
      </c>
      <c r="Q254" s="22">
        <v>77.618700000000004</v>
      </c>
      <c r="R254" s="22">
        <v>90.680300000000003</v>
      </c>
      <c r="S254" s="22">
        <v>95.057400000000001</v>
      </c>
      <c r="T254" s="22">
        <v>107.47190000000001</v>
      </c>
      <c r="U254" s="22">
        <v>99.857799999999997</v>
      </c>
      <c r="V254" s="22">
        <v>95.076700000000002</v>
      </c>
      <c r="W254" s="22">
        <v>100.60680000000001</v>
      </c>
      <c r="X254" s="22">
        <v>106.49760000000001</v>
      </c>
      <c r="Y254" s="22">
        <v>106.325</v>
      </c>
      <c r="Z254" s="22">
        <v>108.4328</v>
      </c>
      <c r="AA254" s="22">
        <v>101.23820000000001</v>
      </c>
      <c r="AB254" s="22">
        <v>98.337500000000006</v>
      </c>
      <c r="AC254" s="22">
        <v>96.984099999999998</v>
      </c>
      <c r="AD254" s="22">
        <v>103.99169999999999</v>
      </c>
      <c r="AE254" s="22">
        <v>108.9251</v>
      </c>
      <c r="AF254" s="22">
        <v>102.34229999999999</v>
      </c>
      <c r="AG254" s="150">
        <v>100.8459</v>
      </c>
      <c r="AH254" s="148"/>
      <c r="AI254" s="198"/>
      <c r="AJ254" s="148"/>
      <c r="AK254" s="148"/>
      <c r="AL254" s="148"/>
      <c r="AM254" s="148"/>
      <c r="AN254" s="148"/>
      <c r="AO254" s="148"/>
      <c r="AP254" s="148"/>
      <c r="AQ254" s="148"/>
      <c r="AR254" s="148"/>
      <c r="AS254" s="148"/>
      <c r="AT254" s="148"/>
      <c r="AU254" s="148"/>
      <c r="AV254" s="148"/>
      <c r="AW254" s="148"/>
      <c r="AX254" s="148"/>
      <c r="AY254" s="148"/>
      <c r="AZ254" s="148"/>
      <c r="BA254" s="148"/>
      <c r="BB254" s="148"/>
      <c r="BC254" s="148"/>
      <c r="BD254" s="148"/>
      <c r="BE254" s="148"/>
      <c r="BF254" s="148"/>
      <c r="BG254" s="148"/>
      <c r="BH254" s="148"/>
      <c r="BI254" s="148"/>
      <c r="BJ254" s="148"/>
      <c r="BK254" s="148"/>
      <c r="BL254" s="148"/>
      <c r="BM254" s="148"/>
      <c r="BN254" s="148"/>
      <c r="BO254" s="148"/>
      <c r="BP254" s="148"/>
      <c r="BQ254" s="148"/>
      <c r="BR254" s="148"/>
      <c r="BS254" s="148"/>
      <c r="BT254" s="148"/>
      <c r="BU254" s="148"/>
      <c r="BV254" s="148"/>
      <c r="BW254" s="148"/>
      <c r="BX254" s="148"/>
      <c r="BY254" s="148"/>
      <c r="BZ254" s="148"/>
      <c r="CA254" s="148"/>
      <c r="CB254" s="148"/>
      <c r="CC254" s="148"/>
      <c r="CD254" s="148"/>
      <c r="CE254" s="148"/>
      <c r="CF254" s="148"/>
      <c r="CG254" s="148"/>
      <c r="CH254" s="148"/>
      <c r="CI254" s="148"/>
      <c r="CJ254" s="148"/>
      <c r="CK254" s="148"/>
      <c r="CL254" s="148"/>
    </row>
    <row r="255" spans="1:90" s="94" customFormat="1" ht="11.1" customHeight="1" x14ac:dyDescent="0.2">
      <c r="A255" s="95" t="s">
        <v>2470</v>
      </c>
      <c r="B255" s="96"/>
      <c r="C255" t="s">
        <v>5703</v>
      </c>
      <c r="D255" s="46" t="s">
        <v>455</v>
      </c>
      <c r="E255" s="55"/>
      <c r="F255" s="56"/>
      <c r="G255" s="56"/>
      <c r="H255" s="56"/>
      <c r="I255" s="56" t="str">
        <f>IF(LEFT($J$1,1)="1",VLOOKUP($A255,PPI_IPI_PGA_PGAI!$A:$I,2,FALSE),IF(LEFT($J$1,1)="2",VLOOKUP($A255,PPI_IPI_PGA_PGAI!$A:$I,3,FALSE),IF(LEFT($J$1,1)="3",VLOOKUP($A255,PPI_IPI_PGA_PGAI!$A:$I,4,FALSE),VLOOKUP($A255,PPI_IPI_PGA_PGAI!$A:$I,5,FALSE))))</f>
        <v>Gewerbe, Industrie, Dienstleistungen</v>
      </c>
      <c r="J255" s="56"/>
      <c r="K255" s="34"/>
      <c r="L255" s="34"/>
      <c r="M255" s="34"/>
      <c r="N255" s="34"/>
      <c r="O255" s="130">
        <v>0.37340000000000001</v>
      </c>
      <c r="P255" s="154">
        <v>67.966999999999999</v>
      </c>
      <c r="Q255" s="22">
        <v>76.918899999999994</v>
      </c>
      <c r="R255" s="22">
        <v>91.275300000000001</v>
      </c>
      <c r="S255" s="22">
        <v>98.832800000000006</v>
      </c>
      <c r="T255" s="22">
        <v>112.7556</v>
      </c>
      <c r="U255" s="22">
        <v>105.9862</v>
      </c>
      <c r="V255" s="22">
        <v>94.534499999999994</v>
      </c>
      <c r="W255" s="22">
        <v>102.3766</v>
      </c>
      <c r="X255" s="22">
        <v>108.6165</v>
      </c>
      <c r="Y255" s="22">
        <v>107.9592</v>
      </c>
      <c r="Z255" s="22">
        <v>110.20569999999999</v>
      </c>
      <c r="AA255" s="22">
        <v>103.2747</v>
      </c>
      <c r="AB255" s="22">
        <v>99.7864</v>
      </c>
      <c r="AC255" s="22">
        <v>98.235799999999998</v>
      </c>
      <c r="AD255" s="22">
        <v>105.95180000000001</v>
      </c>
      <c r="AE255" s="22">
        <v>111.2317</v>
      </c>
      <c r="AF255" s="22">
        <v>103.0534</v>
      </c>
      <c r="AG255" s="150">
        <v>102.8353</v>
      </c>
      <c r="AH255" s="148"/>
      <c r="AI255" s="198"/>
      <c r="AJ255" s="148"/>
      <c r="AK255" s="148"/>
      <c r="AL255" s="148"/>
      <c r="AM255" s="148"/>
      <c r="AN255" s="148"/>
      <c r="AO255" s="148"/>
      <c r="AP255" s="148"/>
      <c r="AQ255" s="148"/>
      <c r="AR255" s="148"/>
      <c r="AS255" s="148"/>
      <c r="AT255" s="148"/>
      <c r="AU255" s="148"/>
      <c r="AV255" s="148"/>
      <c r="AW255" s="148"/>
      <c r="AX255" s="148"/>
      <c r="AY255" s="148"/>
      <c r="AZ255" s="148"/>
      <c r="BA255" s="148"/>
      <c r="BB255" s="148"/>
      <c r="BC255" s="148"/>
      <c r="BD255" s="148"/>
      <c r="BE255" s="148"/>
      <c r="BF255" s="148"/>
      <c r="BG255" s="148"/>
      <c r="BH255" s="148"/>
      <c r="BI255" s="148"/>
      <c r="BJ255" s="148"/>
      <c r="BK255" s="148"/>
      <c r="BL255" s="148"/>
      <c r="BM255" s="148"/>
      <c r="BN255" s="148"/>
      <c r="BO255" s="148"/>
      <c r="BP255" s="148"/>
      <c r="BQ255" s="148"/>
      <c r="BR255" s="148"/>
      <c r="BS255" s="148"/>
      <c r="BT255" s="148"/>
      <c r="BU255" s="148"/>
      <c r="BV255" s="148"/>
      <c r="BW255" s="148"/>
      <c r="BX255" s="148"/>
      <c r="BY255" s="148"/>
      <c r="BZ255" s="148"/>
      <c r="CA255" s="148"/>
      <c r="CB255" s="148"/>
      <c r="CC255" s="148"/>
      <c r="CD255" s="148"/>
      <c r="CE255" s="148"/>
      <c r="CF255" s="148"/>
      <c r="CG255" s="148"/>
      <c r="CH255" s="148"/>
      <c r="CI255" s="148"/>
      <c r="CJ255" s="148"/>
      <c r="CK255" s="148"/>
      <c r="CL255" s="148"/>
    </row>
    <row r="256" spans="1:90" s="94" customFormat="1" ht="11.1" customHeight="1" x14ac:dyDescent="0.2">
      <c r="A256" s="95" t="s">
        <v>2471</v>
      </c>
      <c r="B256" s="96"/>
      <c r="C256" t="s">
        <v>5704</v>
      </c>
      <c r="D256" s="44" t="s">
        <v>146</v>
      </c>
      <c r="E256" s="58"/>
      <c r="F256" s="59"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59"/>
      <c r="H256" s="59"/>
      <c r="I256" s="59"/>
      <c r="J256" s="59"/>
      <c r="K256" s="35"/>
      <c r="L256" s="35"/>
      <c r="M256" s="35"/>
      <c r="N256" s="35"/>
      <c r="O256" s="132">
        <v>1.3984000000000001</v>
      </c>
      <c r="P256" s="162">
        <v>149.2646</v>
      </c>
      <c r="Q256" s="149">
        <v>119.3995</v>
      </c>
      <c r="R256" s="149">
        <v>146.27809999999999</v>
      </c>
      <c r="S256" s="149">
        <v>178.95529999999999</v>
      </c>
      <c r="T256" s="149">
        <v>237.1687</v>
      </c>
      <c r="U256" s="149">
        <v>114.6938</v>
      </c>
      <c r="V256" s="149">
        <v>187.86969999999999</v>
      </c>
      <c r="W256" s="149">
        <v>201.6422</v>
      </c>
      <c r="X256" s="149">
        <v>172.7353</v>
      </c>
      <c r="Y256" s="149">
        <v>157.4768</v>
      </c>
      <c r="Z256" s="149">
        <v>150.71680000000001</v>
      </c>
      <c r="AA256" s="149">
        <v>118.67870000000001</v>
      </c>
      <c r="AB256" s="149">
        <v>117.6769</v>
      </c>
      <c r="AC256" s="149">
        <v>149.13759999999999</v>
      </c>
      <c r="AD256" s="149">
        <v>148.1284</v>
      </c>
      <c r="AE256" s="149">
        <v>103.11579999999999</v>
      </c>
      <c r="AF256" s="149">
        <v>86.544200000000004</v>
      </c>
      <c r="AG256" s="147">
        <v>114.7565</v>
      </c>
      <c r="AH256" s="148"/>
      <c r="AI256" s="198"/>
      <c r="AJ256" s="148"/>
      <c r="AK256" s="148"/>
      <c r="AL256" s="148"/>
      <c r="AM256" s="148"/>
      <c r="AN256" s="148"/>
      <c r="AO256" s="148"/>
      <c r="AP256" s="148"/>
      <c r="AQ256" s="148"/>
      <c r="AR256" s="148"/>
      <c r="AS256" s="148"/>
      <c r="AT256" s="148"/>
      <c r="AU256" s="148"/>
      <c r="AV256" s="148"/>
      <c r="AW256" s="148"/>
      <c r="AX256" s="148"/>
      <c r="AY256" s="148"/>
      <c r="AZ256" s="148"/>
      <c r="BA256" s="148"/>
      <c r="BB256" s="148"/>
      <c r="BC256" s="148"/>
      <c r="BD256" s="148"/>
      <c r="BE256" s="148"/>
      <c r="BF256" s="148"/>
      <c r="BG256" s="148"/>
      <c r="BH256" s="148"/>
      <c r="BI256" s="148"/>
      <c r="BJ256" s="148"/>
      <c r="BK256" s="148"/>
      <c r="BL256" s="148"/>
      <c r="BM256" s="148"/>
      <c r="BN256" s="148"/>
      <c r="BO256" s="148"/>
      <c r="BP256" s="148"/>
      <c r="BQ256" s="148"/>
      <c r="BR256" s="148"/>
      <c r="BS256" s="148"/>
      <c r="BT256" s="148"/>
      <c r="BU256" s="148"/>
      <c r="BV256" s="148"/>
      <c r="BW256" s="148"/>
      <c r="BX256" s="148"/>
      <c r="BY256" s="148"/>
      <c r="BZ256" s="148"/>
      <c r="CA256" s="148"/>
      <c r="CB256" s="148"/>
      <c r="CC256" s="148"/>
      <c r="CD256" s="148"/>
      <c r="CE256" s="148"/>
      <c r="CF256" s="148"/>
      <c r="CG256" s="148"/>
      <c r="CH256" s="148"/>
      <c r="CI256" s="148"/>
      <c r="CJ256" s="148"/>
      <c r="CK256" s="148"/>
      <c r="CL256" s="148"/>
    </row>
    <row r="257" spans="1:90" s="94" customFormat="1" ht="11.1" customHeight="1" x14ac:dyDescent="0.2">
      <c r="A257" s="95" t="s">
        <v>4557</v>
      </c>
      <c r="B257" s="96"/>
      <c r="C257" t="s">
        <v>5705</v>
      </c>
      <c r="D257" s="46" t="s">
        <v>5371</v>
      </c>
      <c r="E257" s="55"/>
      <c r="F257" s="56"/>
      <c r="G257" s="56" t="str">
        <f>IF(LEFT($J$1,1)="1",VLOOKUP($A257,PPI_IPI_PGA_PGAI!$A:$I,2,FALSE),IF(LEFT($J$1,1)="2",VLOOKUP($A257,PPI_IPI_PGA_PGAI!$A:$I,3,FALSE),IF(LEFT($J$1,1)="3",VLOOKUP($A257,PPI_IPI_PGA_PGAI!$A:$I,4,FALSE),VLOOKUP($A257,PPI_IPI_PGA_PGAI!$A:$I,5,FALSE))))</f>
        <v>Wasserversorgung</v>
      </c>
      <c r="H257" s="56"/>
      <c r="I257" s="56"/>
      <c r="J257" s="56"/>
      <c r="K257" s="34"/>
      <c r="L257" s="34"/>
      <c r="M257" s="34"/>
      <c r="N257" s="34"/>
      <c r="O257" s="130">
        <v>0.1953</v>
      </c>
      <c r="P257" s="153" t="s">
        <v>5719</v>
      </c>
      <c r="Q257" s="153" t="s">
        <v>5719</v>
      </c>
      <c r="R257" s="153" t="s">
        <v>5719</v>
      </c>
      <c r="S257" s="153" t="s">
        <v>5719</v>
      </c>
      <c r="T257" s="153" t="s">
        <v>5719</v>
      </c>
      <c r="U257" s="153" t="s">
        <v>5719</v>
      </c>
      <c r="V257" s="153" t="s">
        <v>5719</v>
      </c>
      <c r="W257" s="153" t="s">
        <v>5719</v>
      </c>
      <c r="X257" s="153" t="s">
        <v>5719</v>
      </c>
      <c r="Y257" s="153" t="s">
        <v>5719</v>
      </c>
      <c r="Z257" s="153" t="s">
        <v>5719</v>
      </c>
      <c r="AA257" s="153" t="s">
        <v>5719</v>
      </c>
      <c r="AB257" s="153" t="s">
        <v>5719</v>
      </c>
      <c r="AC257" s="153" t="s">
        <v>5719</v>
      </c>
      <c r="AD257" s="153" t="s">
        <v>5719</v>
      </c>
      <c r="AE257" s="153" t="s">
        <v>5719</v>
      </c>
      <c r="AF257" s="153" t="s">
        <v>5719</v>
      </c>
      <c r="AG257" s="210">
        <v>99.700100000000006</v>
      </c>
      <c r="AH257" s="148"/>
      <c r="AI257" s="198"/>
      <c r="AJ257" s="148"/>
      <c r="AK257" s="148"/>
      <c r="AL257" s="148"/>
      <c r="AM257" s="148"/>
      <c r="AN257" s="148"/>
      <c r="AO257" s="148"/>
      <c r="AP257" s="148"/>
      <c r="AQ257" s="148"/>
      <c r="AR257" s="148"/>
      <c r="AS257" s="148"/>
      <c r="AT257" s="148"/>
      <c r="AU257" s="148"/>
      <c r="AV257" s="148"/>
      <c r="AW257" s="148"/>
      <c r="AX257" s="148"/>
      <c r="AY257" s="148"/>
      <c r="AZ257" s="148"/>
      <c r="BA257" s="148"/>
      <c r="BB257" s="148"/>
      <c r="BC257" s="148"/>
      <c r="BD257" s="148"/>
      <c r="BE257" s="148"/>
      <c r="BF257" s="148"/>
      <c r="BG257" s="148"/>
      <c r="BH257" s="148"/>
      <c r="BI257" s="148"/>
      <c r="BJ257" s="148"/>
      <c r="BK257" s="148"/>
      <c r="BL257" s="148"/>
      <c r="BM257" s="148"/>
      <c r="BN257" s="148"/>
      <c r="BO257" s="148"/>
      <c r="BP257" s="148"/>
      <c r="BQ257" s="148"/>
      <c r="BR257" s="148"/>
      <c r="BS257" s="148"/>
      <c r="BT257" s="148"/>
      <c r="BU257" s="148"/>
      <c r="BV257" s="148"/>
      <c r="BW257" s="148"/>
      <c r="BX257" s="148"/>
      <c r="BY257" s="148"/>
      <c r="BZ257" s="148"/>
      <c r="CA257" s="148"/>
      <c r="CB257" s="148"/>
      <c r="CC257" s="148"/>
      <c r="CD257" s="148"/>
      <c r="CE257" s="148"/>
      <c r="CF257" s="148"/>
      <c r="CG257" s="148"/>
      <c r="CH257" s="148"/>
      <c r="CI257" s="148"/>
      <c r="CJ257" s="148"/>
      <c r="CK257" s="148"/>
      <c r="CL257" s="148"/>
    </row>
    <row r="258" spans="1:90" s="94" customFormat="1" ht="11.1" customHeight="1" x14ac:dyDescent="0.2">
      <c r="A258" s="95" t="s">
        <v>4576</v>
      </c>
      <c r="B258" s="96"/>
      <c r="C258" t="s">
        <v>5706</v>
      </c>
      <c r="D258" s="46" t="s">
        <v>5372</v>
      </c>
      <c r="E258" s="55"/>
      <c r="F258" s="56"/>
      <c r="G258" s="56" t="str">
        <f>IF(LEFT($J$1,1)="1",VLOOKUP($A258,PPI_IPI_PGA_PGAI!$A:$I,2,FALSE),IF(LEFT($J$1,1)="2",VLOOKUP($A258,PPI_IPI_PGA_PGAI!$A:$I,3,FALSE),IF(LEFT($J$1,1)="3",VLOOKUP($A258,PPI_IPI_PGA_PGAI!$A:$I,4,FALSE),VLOOKUP($A258,PPI_IPI_PGA_PGAI!$A:$I,5,FALSE))))</f>
        <v>Abwasserentsorgung</v>
      </c>
      <c r="H258" s="56"/>
      <c r="I258" s="56"/>
      <c r="J258" s="56"/>
      <c r="K258" s="34"/>
      <c r="L258" s="34"/>
      <c r="M258" s="34"/>
      <c r="N258" s="34"/>
      <c r="O258" s="130">
        <v>0.2135</v>
      </c>
      <c r="P258" s="153" t="s">
        <v>5719</v>
      </c>
      <c r="Q258" s="153" t="s">
        <v>5719</v>
      </c>
      <c r="R258" s="153" t="s">
        <v>5719</v>
      </c>
      <c r="S258" s="153" t="s">
        <v>5719</v>
      </c>
      <c r="T258" s="153" t="s">
        <v>5719</v>
      </c>
      <c r="U258" s="153" t="s">
        <v>5719</v>
      </c>
      <c r="V258" s="153" t="s">
        <v>5719</v>
      </c>
      <c r="W258" s="153" t="s">
        <v>5719</v>
      </c>
      <c r="X258" s="153" t="s">
        <v>5719</v>
      </c>
      <c r="Y258" s="153" t="s">
        <v>5719</v>
      </c>
      <c r="Z258" s="153" t="s">
        <v>5719</v>
      </c>
      <c r="AA258" s="153" t="s">
        <v>5719</v>
      </c>
      <c r="AB258" s="153" t="s">
        <v>5719</v>
      </c>
      <c r="AC258" s="153" t="s">
        <v>5719</v>
      </c>
      <c r="AD258" s="153" t="s">
        <v>5719</v>
      </c>
      <c r="AE258" s="153" t="s">
        <v>5719</v>
      </c>
      <c r="AF258" s="153" t="s">
        <v>5719</v>
      </c>
      <c r="AG258" s="210">
        <v>100.0022</v>
      </c>
      <c r="AH258" s="148"/>
      <c r="AI258" s="198"/>
      <c r="AJ258" s="148"/>
      <c r="AK258" s="148"/>
      <c r="AL258" s="148"/>
      <c r="AM258" s="148"/>
      <c r="AN258" s="148"/>
      <c r="AO258" s="148"/>
      <c r="AP258" s="148"/>
      <c r="AQ258" s="148"/>
      <c r="AR258" s="148"/>
      <c r="AS258" s="148"/>
      <c r="AT258" s="148"/>
      <c r="AU258" s="148"/>
      <c r="AV258" s="148"/>
      <c r="AW258" s="148"/>
      <c r="AX258" s="148"/>
      <c r="AY258" s="148"/>
      <c r="AZ258" s="148"/>
      <c r="BA258" s="148"/>
      <c r="BB258" s="148"/>
      <c r="BC258" s="148"/>
      <c r="BD258" s="148"/>
      <c r="BE258" s="148"/>
      <c r="BF258" s="148"/>
      <c r="BG258" s="148"/>
      <c r="BH258" s="148"/>
      <c r="BI258" s="148"/>
      <c r="BJ258" s="148"/>
      <c r="BK258" s="148"/>
      <c r="BL258" s="148"/>
      <c r="BM258" s="148"/>
      <c r="BN258" s="148"/>
      <c r="BO258" s="148"/>
      <c r="BP258" s="148"/>
      <c r="BQ258" s="148"/>
      <c r="BR258" s="148"/>
      <c r="BS258" s="148"/>
      <c r="BT258" s="148"/>
      <c r="BU258" s="148"/>
      <c r="BV258" s="148"/>
      <c r="BW258" s="148"/>
      <c r="BX258" s="148"/>
      <c r="BY258" s="148"/>
      <c r="BZ258" s="148"/>
      <c r="CA258" s="148"/>
      <c r="CB258" s="148"/>
      <c r="CC258" s="148"/>
      <c r="CD258" s="148"/>
      <c r="CE258" s="148"/>
      <c r="CF258" s="148"/>
      <c r="CG258" s="148"/>
      <c r="CH258" s="148"/>
      <c r="CI258" s="148"/>
      <c r="CJ258" s="148"/>
      <c r="CK258" s="148"/>
      <c r="CL258" s="148"/>
    </row>
    <row r="259" spans="1:90" s="94" customFormat="1" ht="11.1" customHeight="1" x14ac:dyDescent="0.2">
      <c r="A259" s="95" t="s">
        <v>2472</v>
      </c>
      <c r="B259" s="96"/>
      <c r="C259" t="s">
        <v>5707</v>
      </c>
      <c r="D259" s="46" t="s">
        <v>5373</v>
      </c>
      <c r="E259" s="55"/>
      <c r="F259" s="56"/>
      <c r="G259" s="56" t="str">
        <f>IF(LEFT($J$1,1)="1",VLOOKUP($A259,PPI_IPI_PGA_PGAI!$A:$I,2,FALSE),IF(LEFT($J$1,1)="2",VLOOKUP($A259,PPI_IPI_PGA_PGAI!$A:$I,3,FALSE),IF(LEFT($J$1,1)="3",VLOOKUP($A259,PPI_IPI_PGA_PGAI!$A:$I,4,FALSE),VLOOKUP($A259,PPI_IPI_PGA_PGAI!$A:$I,5,FALSE))))</f>
        <v>Sammlung von Abfällen, Recycling</v>
      </c>
      <c r="H259" s="56"/>
      <c r="I259" s="56"/>
      <c r="J259" s="56"/>
      <c r="K259" s="34"/>
      <c r="L259" s="34"/>
      <c r="M259" s="34"/>
      <c r="N259" s="34"/>
      <c r="O259" s="130">
        <v>0.98960000000000004</v>
      </c>
      <c r="P259" s="153" t="s">
        <v>5719</v>
      </c>
      <c r="Q259" s="153" t="s">
        <v>5719</v>
      </c>
      <c r="R259" s="153" t="s">
        <v>5719</v>
      </c>
      <c r="S259" s="153" t="s">
        <v>5719</v>
      </c>
      <c r="T259" s="153" t="s">
        <v>5719</v>
      </c>
      <c r="U259" s="153" t="s">
        <v>5719</v>
      </c>
      <c r="V259" s="153" t="s">
        <v>5719</v>
      </c>
      <c r="W259" s="153" t="s">
        <v>5719</v>
      </c>
      <c r="X259" s="153" t="s">
        <v>5719</v>
      </c>
      <c r="Y259" s="153" t="s">
        <v>5719</v>
      </c>
      <c r="Z259" s="153" t="s">
        <v>5719</v>
      </c>
      <c r="AA259" s="153" t="s">
        <v>5719</v>
      </c>
      <c r="AB259" s="153" t="s">
        <v>5719</v>
      </c>
      <c r="AC259" s="153" t="s">
        <v>5719</v>
      </c>
      <c r="AD259" s="153" t="s">
        <v>5719</v>
      </c>
      <c r="AE259" s="153" t="s">
        <v>5719</v>
      </c>
      <c r="AF259" s="153" t="s">
        <v>5719</v>
      </c>
      <c r="AG259" s="210">
        <v>120.911</v>
      </c>
      <c r="AH259" s="148"/>
      <c r="AI259" s="198"/>
      <c r="AJ259" s="148"/>
      <c r="AK259" s="148"/>
      <c r="AL259" s="148"/>
      <c r="AM259" s="148"/>
      <c r="AN259" s="148"/>
      <c r="AO259" s="148"/>
      <c r="AP259" s="148"/>
      <c r="AQ259" s="148"/>
      <c r="AR259" s="148"/>
      <c r="AS259" s="148"/>
      <c r="AT259" s="148"/>
      <c r="AU259" s="148"/>
      <c r="AV259" s="148"/>
      <c r="AW259" s="148"/>
      <c r="AX259" s="148"/>
      <c r="AY259" s="148"/>
      <c r="AZ259" s="148"/>
      <c r="BA259" s="148"/>
      <c r="BB259" s="148"/>
      <c r="BC259" s="148"/>
      <c r="BD259" s="148"/>
      <c r="BE259" s="148"/>
      <c r="BF259" s="148"/>
      <c r="BG259" s="148"/>
      <c r="BH259" s="148"/>
      <c r="BI259" s="148"/>
      <c r="BJ259" s="148"/>
      <c r="BK259" s="148"/>
      <c r="BL259" s="148"/>
      <c r="BM259" s="148"/>
      <c r="BN259" s="148"/>
      <c r="BO259" s="148"/>
      <c r="BP259" s="148"/>
      <c r="BQ259" s="148"/>
      <c r="BR259" s="148"/>
      <c r="BS259" s="148"/>
      <c r="BT259" s="148"/>
      <c r="BU259" s="148"/>
      <c r="BV259" s="148"/>
      <c r="BW259" s="148"/>
      <c r="BX259" s="148"/>
      <c r="BY259" s="148"/>
      <c r="BZ259" s="148"/>
      <c r="CA259" s="148"/>
      <c r="CB259" s="148"/>
      <c r="CC259" s="148"/>
      <c r="CD259" s="148"/>
      <c r="CE259" s="148"/>
      <c r="CF259" s="148"/>
      <c r="CG259" s="148"/>
      <c r="CH259" s="148"/>
      <c r="CI259" s="148"/>
      <c r="CJ259" s="148"/>
      <c r="CK259" s="148"/>
      <c r="CL259" s="148"/>
    </row>
    <row r="260" spans="1:90" s="94" customFormat="1" ht="11.1" customHeight="1" x14ac:dyDescent="0.2">
      <c r="A260" s="95" t="s">
        <v>2479</v>
      </c>
      <c r="B260" s="96"/>
      <c r="C260" t="s">
        <v>5708</v>
      </c>
      <c r="D260" s="46" t="s">
        <v>5374</v>
      </c>
      <c r="E260" s="55"/>
      <c r="F260" s="56"/>
      <c r="G260" s="56"/>
      <c r="H260" s="56" t="str">
        <f>IF(LEFT($J$1,1)="1",VLOOKUP($A260,PPI_IPI_PGA_PGAI!$A:$I,2,FALSE),IF(LEFT($J$1,1)="2",VLOOKUP($A260,PPI_IPI_PGA_PGAI!$A:$I,3,FALSE),IF(LEFT($J$1,1)="3",VLOOKUP($A260,PPI_IPI_PGA_PGAI!$A:$I,4,FALSE),VLOOKUP($A260,PPI_IPI_PGA_PGAI!$A:$I,5,FALSE))))</f>
        <v>Schrott</v>
      </c>
      <c r="I260" s="56"/>
      <c r="K260" s="34"/>
      <c r="L260" s="34"/>
      <c r="M260" s="34"/>
      <c r="N260" s="34"/>
      <c r="O260" s="130">
        <v>0.41499999999999998</v>
      </c>
      <c r="P260" s="153" t="s">
        <v>5719</v>
      </c>
      <c r="Q260" s="153" t="s">
        <v>5719</v>
      </c>
      <c r="R260" s="153" t="s">
        <v>5719</v>
      </c>
      <c r="S260" s="153" t="s">
        <v>5719</v>
      </c>
      <c r="T260" s="153" t="s">
        <v>5719</v>
      </c>
      <c r="U260" s="153" t="s">
        <v>5719</v>
      </c>
      <c r="V260" s="153" t="s">
        <v>5719</v>
      </c>
      <c r="W260" s="153" t="s">
        <v>5719</v>
      </c>
      <c r="X260" s="153" t="s">
        <v>5719</v>
      </c>
      <c r="Y260" s="153" t="s">
        <v>5719</v>
      </c>
      <c r="Z260" s="153" t="s">
        <v>5719</v>
      </c>
      <c r="AA260" s="153" t="s">
        <v>5719</v>
      </c>
      <c r="AB260" s="153" t="s">
        <v>5719</v>
      </c>
      <c r="AC260" s="153" t="s">
        <v>5719</v>
      </c>
      <c r="AD260" s="153" t="s">
        <v>5719</v>
      </c>
      <c r="AE260" s="153" t="s">
        <v>5719</v>
      </c>
      <c r="AF260" s="153" t="s">
        <v>5719</v>
      </c>
      <c r="AG260" s="210">
        <v>142.40180000000001</v>
      </c>
      <c r="AH260" s="148"/>
      <c r="AI260" s="19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row>
    <row r="261" spans="1:90" s="94" customFormat="1" ht="11.1" customHeight="1" x14ac:dyDescent="0.2">
      <c r="A261" s="108"/>
      <c r="B261" s="96"/>
      <c r="C261" s="12"/>
      <c r="D261" s="44"/>
      <c r="E261" s="58"/>
      <c r="F261" s="59"/>
      <c r="G261" s="59"/>
      <c r="H261" s="59"/>
      <c r="I261" s="59"/>
      <c r="J261" s="59"/>
      <c r="K261" s="35"/>
      <c r="L261" s="35"/>
      <c r="M261" s="35"/>
      <c r="N261" s="35"/>
      <c r="O261" s="24"/>
      <c r="P261" s="154"/>
      <c r="Q261" s="22"/>
      <c r="R261" s="22"/>
      <c r="S261" s="22"/>
      <c r="T261" s="22"/>
      <c r="U261" s="22"/>
      <c r="V261" s="22"/>
      <c r="W261" s="22"/>
      <c r="X261" s="22"/>
      <c r="Y261" s="22"/>
      <c r="Z261" s="22"/>
      <c r="AA261" s="22"/>
      <c r="AB261" s="22"/>
      <c r="AC261" s="22"/>
      <c r="AD261" s="22"/>
      <c r="AE261" s="22"/>
      <c r="AF261" s="22"/>
      <c r="AG261" s="150"/>
      <c r="AH261" s="148"/>
      <c r="AI261" s="19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row>
    <row r="262" spans="1:90" s="94" customFormat="1" ht="11.1" customHeight="1" x14ac:dyDescent="0.2">
      <c r="A262" s="92" t="s">
        <v>2015</v>
      </c>
      <c r="B262" s="93"/>
      <c r="C262" s="126"/>
      <c r="D262" s="60"/>
      <c r="E262" s="61"/>
      <c r="F262" s="62" t="str">
        <f>IF(LEFT($J$1,1)="1",VLOOKUP($A262,PPI_IPI_PGA_PGAI!$A:$E,2,FALSE),IF(LEFT($J$1,1)="2",VLOOKUP($A262,PPI_IPI_PGA_PGAI!$A:$E,3,FALSE),IF(LEFT($J$1,1)="3",VLOOKUP($A262,PPI_IPI_PGA_PGAI!$A:$E,4,FALSE),VLOOKUP($A262,PPI_IPI_PGA_PGAI!$A:$E,5,FALSE))))</f>
        <v>Destinationen</v>
      </c>
      <c r="G262" s="62"/>
      <c r="H262" s="62"/>
      <c r="I262" s="62"/>
      <c r="J262" s="62"/>
      <c r="K262" s="43"/>
      <c r="L262" s="43"/>
      <c r="M262" s="43"/>
      <c r="N262" s="43"/>
      <c r="O262" s="25"/>
      <c r="P262" s="155"/>
      <c r="Q262" s="151"/>
      <c r="R262" s="151"/>
      <c r="S262" s="151"/>
      <c r="T262" s="151"/>
      <c r="U262" s="151"/>
      <c r="V262" s="151"/>
      <c r="W262" s="151"/>
      <c r="X262" s="151"/>
      <c r="Y262" s="151"/>
      <c r="Z262" s="151"/>
      <c r="AA262" s="151"/>
      <c r="AB262" s="151"/>
      <c r="AC262" s="151"/>
      <c r="AD262" s="151"/>
      <c r="AE262" s="151"/>
      <c r="AF262" s="151"/>
      <c r="AG262" s="152"/>
      <c r="AH262" s="148"/>
      <c r="AI262" s="198"/>
      <c r="AJ262" s="148"/>
      <c r="AK262" s="148"/>
      <c r="AL262" s="148"/>
      <c r="AM262" s="148"/>
      <c r="AN262" s="148"/>
      <c r="AO262" s="148"/>
      <c r="AP262" s="148"/>
      <c r="AQ262" s="148"/>
      <c r="AR262" s="148"/>
      <c r="AS262" s="148"/>
      <c r="AT262" s="148"/>
      <c r="AU262" s="148"/>
      <c r="AV262" s="148"/>
      <c r="AW262" s="148"/>
      <c r="AX262" s="148"/>
      <c r="AY262" s="148"/>
      <c r="AZ262" s="148"/>
      <c r="BA262" s="148"/>
      <c r="BB262" s="148"/>
      <c r="BC262" s="148"/>
      <c r="BD262" s="148"/>
      <c r="BE262" s="148"/>
      <c r="BF262" s="148"/>
      <c r="BG262" s="148"/>
      <c r="BH262" s="148"/>
      <c r="BI262" s="148"/>
      <c r="BJ262" s="148"/>
      <c r="BK262" s="148"/>
      <c r="BL262" s="148"/>
      <c r="BM262" s="148"/>
      <c r="BN262" s="148"/>
      <c r="BO262" s="148"/>
      <c r="BP262" s="148"/>
      <c r="BQ262" s="148"/>
      <c r="BR262" s="148"/>
      <c r="BS262" s="148"/>
      <c r="BT262" s="148"/>
      <c r="BU262" s="148"/>
      <c r="BV262" s="148"/>
      <c r="BW262" s="148"/>
      <c r="BX262" s="148"/>
      <c r="BY262" s="148"/>
      <c r="BZ262" s="148"/>
      <c r="CA262" s="148"/>
      <c r="CB262" s="148"/>
      <c r="CC262" s="148"/>
      <c r="CD262" s="148"/>
      <c r="CE262" s="148"/>
      <c r="CF262" s="148"/>
      <c r="CG262" s="148"/>
      <c r="CH262" s="148"/>
      <c r="CI262" s="148"/>
      <c r="CJ262" s="148"/>
      <c r="CK262" s="148"/>
      <c r="CL262" s="148"/>
    </row>
    <row r="263" spans="1:90" s="94" customFormat="1" ht="11.1" customHeight="1" x14ac:dyDescent="0.2">
      <c r="A263" s="95" t="s">
        <v>2016</v>
      </c>
      <c r="B263" s="96"/>
      <c r="C263" t="s">
        <v>5709</v>
      </c>
      <c r="D263" s="44" t="s">
        <v>225</v>
      </c>
      <c r="E263" s="58"/>
      <c r="F263" s="56" t="str">
        <f>IF(LEFT($J$1,1)="1",VLOOKUP($A263,PPI_IPI_PGA_PGAI!$A:$E,2,FALSE),IF(LEFT($J$1,1)="2",VLOOKUP($A263,PPI_IPI_PGA_PGAI!$A:$E,3,FALSE),IF(LEFT($J$1,1)="3",VLOOKUP($A263,PPI_IPI_PGA_PGAI!$A:$E,4,FALSE),VLOOKUP($A263,PPI_IPI_PGA_PGAI!$A:$E,5,FALSE))))</f>
        <v xml:space="preserve"> Verarbeitete Produkte: Inlandabsatz</v>
      </c>
      <c r="G263" s="109"/>
      <c r="H263" s="59"/>
      <c r="I263" s="59"/>
      <c r="J263" s="59"/>
      <c r="K263" s="35"/>
      <c r="L263" s="35"/>
      <c r="M263" s="35"/>
      <c r="N263" s="35"/>
      <c r="O263" s="23">
        <v>41.421300000000002</v>
      </c>
      <c r="P263" s="156" t="s">
        <v>5719</v>
      </c>
      <c r="Q263" s="153" t="s">
        <v>5719</v>
      </c>
      <c r="R263" s="153" t="s">
        <v>5719</v>
      </c>
      <c r="S263" s="153" t="s">
        <v>5719</v>
      </c>
      <c r="T263" s="153" t="s">
        <v>5719</v>
      </c>
      <c r="U263" s="153" t="s">
        <v>5719</v>
      </c>
      <c r="V263" s="22">
        <v>105.1357</v>
      </c>
      <c r="W263" s="22">
        <v>105.1678</v>
      </c>
      <c r="X263" s="22">
        <v>104.655</v>
      </c>
      <c r="Y263" s="22">
        <v>104.5043</v>
      </c>
      <c r="Z263" s="22">
        <v>103.7401</v>
      </c>
      <c r="AA263" s="22">
        <v>100.2706</v>
      </c>
      <c r="AB263" s="22">
        <v>98.773799999999994</v>
      </c>
      <c r="AC263" s="22">
        <v>98.769199999999998</v>
      </c>
      <c r="AD263" s="22">
        <v>99.959199999999996</v>
      </c>
      <c r="AE263" s="22">
        <v>100.5489</v>
      </c>
      <c r="AF263" s="22">
        <v>99.884799999999998</v>
      </c>
      <c r="AG263" s="150">
        <v>101.9687</v>
      </c>
      <c r="AH263" s="148"/>
      <c r="AI263" s="198"/>
      <c r="AJ263" s="148"/>
      <c r="AK263" s="148"/>
      <c r="AL263" s="148"/>
      <c r="AM263" s="148"/>
      <c r="AN263" s="148"/>
      <c r="AO263" s="148"/>
      <c r="AP263" s="148"/>
      <c r="AQ263" s="148"/>
      <c r="AR263" s="148"/>
      <c r="AS263" s="148"/>
      <c r="AT263" s="148"/>
      <c r="AU263" s="148"/>
      <c r="AV263" s="148"/>
      <c r="AW263" s="148"/>
      <c r="AX263" s="148"/>
      <c r="AY263" s="148"/>
      <c r="AZ263" s="148"/>
      <c r="BA263" s="148"/>
      <c r="BB263" s="148"/>
      <c r="BC263" s="148"/>
      <c r="BD263" s="148"/>
      <c r="BE263" s="148"/>
      <c r="BF263" s="148"/>
      <c r="BG263" s="148"/>
      <c r="BH263" s="148"/>
      <c r="BI263" s="148"/>
      <c r="BJ263" s="148"/>
      <c r="BK263" s="148"/>
      <c r="BL263" s="148"/>
      <c r="BM263" s="148"/>
      <c r="BN263" s="148"/>
      <c r="BO263" s="148"/>
      <c r="BP263" s="148"/>
      <c r="BQ263" s="148"/>
      <c r="BR263" s="148"/>
      <c r="BS263" s="148"/>
      <c r="BT263" s="148"/>
      <c r="BU263" s="148"/>
      <c r="BV263" s="148"/>
      <c r="BW263" s="148"/>
      <c r="BX263" s="148"/>
      <c r="BY263" s="148"/>
      <c r="BZ263" s="148"/>
      <c r="CA263" s="148"/>
      <c r="CB263" s="148"/>
      <c r="CC263" s="148"/>
      <c r="CD263" s="148"/>
      <c r="CE263" s="148"/>
      <c r="CF263" s="148"/>
      <c r="CG263" s="148"/>
      <c r="CH263" s="148"/>
      <c r="CI263" s="148"/>
      <c r="CJ263" s="148"/>
      <c r="CK263" s="148"/>
      <c r="CL263" s="148"/>
    </row>
    <row r="264" spans="1:90" s="94" customFormat="1" ht="11.1" customHeight="1" x14ac:dyDescent="0.2">
      <c r="A264" s="95" t="s">
        <v>2017</v>
      </c>
      <c r="B264" s="96"/>
      <c r="C264" t="s">
        <v>5710</v>
      </c>
      <c r="D264" s="44" t="s">
        <v>225</v>
      </c>
      <c r="E264" s="58"/>
      <c r="F264" s="56" t="str">
        <f>IF(LEFT($J$1,1)="1",VLOOKUP($A264,PPI_IPI_PGA_PGAI!$A:$E,2,FALSE),IF(LEFT($J$1,1)="2",VLOOKUP($A264,PPI_IPI_PGA_PGAI!$A:$E,3,FALSE),IF(LEFT($J$1,1)="3",VLOOKUP($A264,PPI_IPI_PGA_PGAI!$A:$E,4,FALSE),VLOOKUP($A264,PPI_IPI_PGA_PGAI!$A:$E,5,FALSE))))</f>
        <v xml:space="preserve"> Verarbeitete Produkte: Exporte</v>
      </c>
      <c r="G264" s="109"/>
      <c r="H264" s="59"/>
      <c r="I264" s="59"/>
      <c r="J264" s="59"/>
      <c r="K264" s="35"/>
      <c r="L264" s="35"/>
      <c r="M264" s="35"/>
      <c r="N264" s="35"/>
      <c r="O264" s="23">
        <v>58.578699999999998</v>
      </c>
      <c r="P264" s="156" t="s">
        <v>5719</v>
      </c>
      <c r="Q264" s="153" t="s">
        <v>5719</v>
      </c>
      <c r="R264" s="153" t="s">
        <v>5719</v>
      </c>
      <c r="S264" s="153" t="s">
        <v>5719</v>
      </c>
      <c r="T264" s="153" t="s">
        <v>5719</v>
      </c>
      <c r="U264" s="153" t="s">
        <v>5719</v>
      </c>
      <c r="V264" s="22">
        <v>112.4453</v>
      </c>
      <c r="W264" s="22">
        <v>110.5286</v>
      </c>
      <c r="X264" s="22">
        <v>109.93810000000001</v>
      </c>
      <c r="Y264" s="22">
        <v>110.5158</v>
      </c>
      <c r="Z264" s="22">
        <v>109.4139</v>
      </c>
      <c r="AA264" s="22">
        <v>104.9516</v>
      </c>
      <c r="AB264" s="22">
        <v>103.36060000000001</v>
      </c>
      <c r="AC264" s="22">
        <v>102.5729</v>
      </c>
      <c r="AD264" s="22">
        <v>104.1096</v>
      </c>
      <c r="AE264" s="22">
        <v>102.8764</v>
      </c>
      <c r="AF264" s="22">
        <v>100.5318</v>
      </c>
      <c r="AG264" s="150">
        <v>101.1576</v>
      </c>
      <c r="AH264" s="148"/>
      <c r="AI264" s="198"/>
      <c r="AJ264" s="148"/>
      <c r="AK264" s="148"/>
      <c r="AL264" s="148"/>
      <c r="AM264" s="148"/>
      <c r="AN264" s="148"/>
      <c r="AO264" s="148"/>
      <c r="AP264" s="148"/>
      <c r="AQ264" s="148"/>
      <c r="AR264" s="148"/>
      <c r="AS264" s="148"/>
      <c r="AT264" s="148"/>
      <c r="AU264" s="148"/>
      <c r="AV264" s="148"/>
      <c r="AW264" s="148"/>
      <c r="AX264" s="148"/>
      <c r="AY264" s="148"/>
      <c r="AZ264" s="148"/>
      <c r="BA264" s="148"/>
      <c r="BB264" s="148"/>
      <c r="BC264" s="148"/>
      <c r="BD264" s="148"/>
      <c r="BE264" s="148"/>
      <c r="BF264" s="148"/>
      <c r="BG264" s="148"/>
      <c r="BH264" s="148"/>
      <c r="BI264" s="148"/>
      <c r="BJ264" s="148"/>
      <c r="BK264" s="148"/>
      <c r="BL264" s="148"/>
      <c r="BM264" s="148"/>
      <c r="BN264" s="148"/>
      <c r="BO264" s="148"/>
      <c r="BP264" s="148"/>
      <c r="BQ264" s="148"/>
      <c r="BR264" s="148"/>
      <c r="BS264" s="148"/>
      <c r="BT264" s="148"/>
      <c r="BU264" s="148"/>
      <c r="BV264" s="148"/>
      <c r="BW264" s="148"/>
      <c r="BX264" s="148"/>
      <c r="BY264" s="148"/>
      <c r="BZ264" s="148"/>
      <c r="CA264" s="148"/>
      <c r="CB264" s="148"/>
      <c r="CC264" s="148"/>
      <c r="CD264" s="148"/>
      <c r="CE264" s="148"/>
      <c r="CF264" s="148"/>
      <c r="CG264" s="148"/>
      <c r="CH264" s="148"/>
      <c r="CI264" s="148"/>
      <c r="CJ264" s="148"/>
      <c r="CK264" s="148"/>
      <c r="CL264" s="148"/>
    </row>
    <row r="265" spans="1:90" s="94" customFormat="1" ht="9.6" customHeight="1" x14ac:dyDescent="0.2">
      <c r="B265" s="96"/>
      <c r="C265" s="12"/>
      <c r="D265" s="44"/>
      <c r="E265" s="58"/>
      <c r="F265" s="59"/>
      <c r="G265" s="59"/>
      <c r="H265" s="59"/>
      <c r="I265" s="59"/>
      <c r="J265" s="59"/>
      <c r="K265" s="35"/>
      <c r="L265" s="35"/>
      <c r="M265" s="35"/>
      <c r="N265" s="35"/>
      <c r="O265" s="23"/>
      <c r="P265" s="154"/>
      <c r="Q265" s="22"/>
      <c r="R265" s="22"/>
      <c r="S265" s="22"/>
      <c r="T265" s="22"/>
      <c r="U265" s="22"/>
      <c r="V265" s="22"/>
      <c r="W265" s="22"/>
      <c r="X265" s="22"/>
      <c r="Y265" s="22"/>
      <c r="Z265" s="22"/>
      <c r="AA265" s="22"/>
      <c r="AB265" s="22"/>
      <c r="AC265" s="22"/>
      <c r="AD265" s="22"/>
      <c r="AE265" s="22"/>
      <c r="AF265" s="22"/>
      <c r="AG265" s="150"/>
      <c r="AH265" s="148"/>
      <c r="AI265" s="198"/>
      <c r="AJ265" s="148"/>
      <c r="AK265" s="148"/>
      <c r="AL265" s="148"/>
      <c r="AM265" s="148"/>
      <c r="AN265" s="148"/>
      <c r="AO265" s="148"/>
      <c r="AP265" s="148"/>
      <c r="AQ265" s="148"/>
      <c r="AR265" s="148"/>
      <c r="AS265" s="148"/>
      <c r="AT265" s="148"/>
      <c r="AU265" s="148"/>
      <c r="AV265" s="148"/>
      <c r="AW265" s="148"/>
      <c r="AX265" s="148"/>
      <c r="AY265" s="148"/>
      <c r="AZ265" s="148"/>
      <c r="BA265" s="148"/>
      <c r="BB265" s="148"/>
      <c r="BC265" s="148"/>
      <c r="BD265" s="148"/>
      <c r="BE265" s="148"/>
      <c r="BF265" s="148"/>
      <c r="BG265" s="148"/>
      <c r="BH265" s="148"/>
      <c r="BI265" s="148"/>
      <c r="BJ265" s="148"/>
      <c r="BK265" s="148"/>
      <c r="BL265" s="148"/>
      <c r="BM265" s="148"/>
      <c r="BN265" s="148"/>
      <c r="BO265" s="148"/>
      <c r="BP265" s="148"/>
      <c r="BQ265" s="148"/>
      <c r="BR265" s="148"/>
      <c r="BS265" s="148"/>
      <c r="BT265" s="148"/>
      <c r="BU265" s="148"/>
      <c r="BV265" s="148"/>
      <c r="BW265" s="148"/>
      <c r="BX265" s="148"/>
      <c r="BY265" s="148"/>
      <c r="BZ265" s="148"/>
      <c r="CA265" s="148"/>
      <c r="CB265" s="148"/>
      <c r="CC265" s="148"/>
      <c r="CD265" s="148"/>
      <c r="CE265" s="148"/>
      <c r="CF265" s="148"/>
      <c r="CG265" s="148"/>
      <c r="CH265" s="148"/>
      <c r="CI265" s="148"/>
      <c r="CJ265" s="148"/>
      <c r="CK265" s="148"/>
      <c r="CL265" s="148"/>
    </row>
    <row r="266" spans="1:90" s="94" customFormat="1" ht="11.1" customHeight="1" x14ac:dyDescent="0.2">
      <c r="A266" s="92" t="s">
        <v>2018</v>
      </c>
      <c r="B266" s="93"/>
      <c r="C266" s="126"/>
      <c r="D266" s="60"/>
      <c r="E266" s="61"/>
      <c r="F266" s="62" t="str">
        <f>IF(LEFT($J$1,1)="1",VLOOKUP($A266,PPI_IPI_PGA_PGAI!$A:$E,2,FALSE),IF(LEFT($J$1,1)="2",VLOOKUP($A266,PPI_IPI_PGA_PGAI!$A:$E,3,FALSE),IF(LEFT($J$1,1)="3",VLOOKUP($A266,PPI_IPI_PGA_PGAI!$A:$E,4,FALSE),VLOOKUP($A266,PPI_IPI_PGA_PGAI!$A:$E,5,FALSE))))</f>
        <v xml:space="preserve"> Verwendungszweck und Verarbeitungsgrad</v>
      </c>
      <c r="G266" s="62"/>
      <c r="H266" s="62"/>
      <c r="I266" s="62"/>
      <c r="J266" s="62"/>
      <c r="K266" s="43"/>
      <c r="L266" s="43"/>
      <c r="M266" s="43"/>
      <c r="N266" s="43"/>
      <c r="O266" s="25"/>
      <c r="P266" s="155"/>
      <c r="Q266" s="151"/>
      <c r="R266" s="151"/>
      <c r="S266" s="151"/>
      <c r="T266" s="151"/>
      <c r="U266" s="151"/>
      <c r="V266" s="151"/>
      <c r="W266" s="151"/>
      <c r="X266" s="151"/>
      <c r="Y266" s="151"/>
      <c r="Z266" s="151"/>
      <c r="AA266" s="151"/>
      <c r="AB266" s="151"/>
      <c r="AC266" s="151"/>
      <c r="AD266" s="151"/>
      <c r="AE266" s="151"/>
      <c r="AF266" s="151"/>
      <c r="AG266" s="152"/>
      <c r="AH266" s="148"/>
      <c r="AI266" s="198"/>
      <c r="AJ266" s="148"/>
      <c r="AK266" s="148"/>
      <c r="AL266" s="148"/>
      <c r="AM266" s="148"/>
      <c r="AN266" s="148"/>
      <c r="AO266" s="148"/>
      <c r="AP266" s="148"/>
      <c r="AQ266" s="148"/>
      <c r="AR266" s="148"/>
      <c r="AS266" s="148"/>
      <c r="AT266" s="148"/>
      <c r="AU266" s="148"/>
      <c r="AV266" s="148"/>
      <c r="AW266" s="148"/>
      <c r="AX266" s="148"/>
      <c r="AY266" s="148"/>
      <c r="AZ266" s="148"/>
      <c r="BA266" s="148"/>
      <c r="BB266" s="148"/>
      <c r="BC266" s="148"/>
      <c r="BD266" s="148"/>
      <c r="BE266" s="148"/>
      <c r="BF266" s="148"/>
      <c r="BG266" s="148"/>
      <c r="BH266" s="148"/>
      <c r="BI266" s="148"/>
      <c r="BJ266" s="148"/>
      <c r="BK266" s="148"/>
      <c r="BL266" s="148"/>
      <c r="BM266" s="148"/>
      <c r="BN266" s="148"/>
      <c r="BO266" s="148"/>
      <c r="BP266" s="148"/>
      <c r="BQ266" s="148"/>
      <c r="BR266" s="148"/>
      <c r="BS266" s="148"/>
      <c r="BT266" s="148"/>
      <c r="BU266" s="148"/>
      <c r="BV266" s="148"/>
      <c r="BW266" s="148"/>
      <c r="BX266" s="148"/>
      <c r="BY266" s="148"/>
      <c r="BZ266" s="148"/>
      <c r="CA266" s="148"/>
      <c r="CB266" s="148"/>
      <c r="CC266" s="148"/>
      <c r="CD266" s="148"/>
      <c r="CE266" s="148"/>
      <c r="CF266" s="148"/>
      <c r="CG266" s="148"/>
      <c r="CH266" s="148"/>
      <c r="CI266" s="148"/>
      <c r="CJ266" s="148"/>
      <c r="CK266" s="148"/>
      <c r="CL266" s="148"/>
    </row>
    <row r="267" spans="1:90" s="94" customFormat="1" ht="11.1" customHeight="1" x14ac:dyDescent="0.2">
      <c r="A267" s="95" t="s">
        <v>2019</v>
      </c>
      <c r="B267" s="96"/>
      <c r="C267" t="s">
        <v>5459</v>
      </c>
      <c r="D267" s="44"/>
      <c r="E267" s="58"/>
      <c r="F267" s="56" t="str">
        <f>IF(LEFT($J$1,1)="1",VLOOKUP($A267,PPI_IPI_PGA_PGAI!$A:$E,2,FALSE),IF(LEFT($J$1,1)="2",VLOOKUP($A267,PPI_IPI_PGA_PGAI!$A:$E,3,FALSE),IF(LEFT($J$1,1)="3",VLOOKUP($A267,PPI_IPI_PGA_PGAI!$A:$E,4,FALSE),VLOOKUP($A267,PPI_IPI_PGA_PGAI!$A:$E,5,FALSE))))</f>
        <v xml:space="preserve"> Land- und forstwirtschaftliche Produkte</v>
      </c>
      <c r="G267" s="59"/>
      <c r="H267" s="109"/>
      <c r="I267" s="59"/>
      <c r="J267" s="59"/>
      <c r="K267" s="35"/>
      <c r="L267" s="35"/>
      <c r="M267" s="35"/>
      <c r="N267" s="35"/>
      <c r="O267" s="23">
        <v>2.0714999999999999</v>
      </c>
      <c r="P267" s="154">
        <v>99.914400000000001</v>
      </c>
      <c r="Q267" s="22">
        <v>96.655199999999994</v>
      </c>
      <c r="R267" s="22">
        <v>97.767899999999997</v>
      </c>
      <c r="S267" s="22">
        <v>98.805599999999998</v>
      </c>
      <c r="T267" s="22">
        <v>105.5577</v>
      </c>
      <c r="U267" s="22">
        <v>98.908299999999997</v>
      </c>
      <c r="V267" s="22">
        <v>95.037899999999993</v>
      </c>
      <c r="W267" s="22">
        <v>95.238900000000001</v>
      </c>
      <c r="X267" s="22">
        <v>93.195700000000002</v>
      </c>
      <c r="Y267" s="22">
        <v>99.073599999999999</v>
      </c>
      <c r="Z267" s="22">
        <v>99.876099999999994</v>
      </c>
      <c r="AA267" s="22">
        <v>94.563500000000005</v>
      </c>
      <c r="AB267" s="22">
        <v>94.594099999999997</v>
      </c>
      <c r="AC267" s="22">
        <v>95.265500000000003</v>
      </c>
      <c r="AD267" s="22">
        <v>95.819500000000005</v>
      </c>
      <c r="AE267" s="22">
        <v>97.927499999999995</v>
      </c>
      <c r="AF267" s="22">
        <v>99.702500000000001</v>
      </c>
      <c r="AG267" s="150">
        <v>100.923</v>
      </c>
      <c r="AH267" s="148"/>
      <c r="AI267" s="198"/>
      <c r="AJ267" s="148"/>
      <c r="AK267" s="148"/>
      <c r="AL267" s="148"/>
      <c r="AM267" s="148"/>
      <c r="AN267" s="148"/>
      <c r="AO267" s="148"/>
      <c r="AP267" s="148"/>
      <c r="AQ267" s="148"/>
      <c r="AR267" s="148"/>
      <c r="AS267" s="148"/>
      <c r="AT267" s="148"/>
      <c r="AU267" s="148"/>
      <c r="AV267" s="148"/>
      <c r="AW267" s="148"/>
      <c r="AX267" s="148"/>
      <c r="AY267" s="148"/>
      <c r="AZ267" s="148"/>
      <c r="BA267" s="148"/>
      <c r="BB267" s="148"/>
      <c r="BC267" s="148"/>
      <c r="BD267" s="148"/>
      <c r="BE267" s="148"/>
      <c r="BF267" s="148"/>
      <c r="BG267" s="148"/>
      <c r="BH267" s="148"/>
      <c r="BI267" s="148"/>
      <c r="BJ267" s="148"/>
      <c r="BK267" s="148"/>
      <c r="BL267" s="148"/>
      <c r="BM267" s="148"/>
      <c r="BN267" s="148"/>
      <c r="BO267" s="148"/>
      <c r="BP267" s="148"/>
      <c r="BQ267" s="148"/>
      <c r="BR267" s="148"/>
      <c r="BS267" s="148"/>
      <c r="BT267" s="148"/>
      <c r="BU267" s="148"/>
      <c r="BV267" s="148"/>
      <c r="BW267" s="148"/>
      <c r="BX267" s="148"/>
      <c r="BY267" s="148"/>
      <c r="BZ267" s="148"/>
      <c r="CA267" s="148"/>
      <c r="CB267" s="148"/>
      <c r="CC267" s="148"/>
      <c r="CD267" s="148"/>
      <c r="CE267" s="148"/>
      <c r="CF267" s="148"/>
      <c r="CG267" s="148"/>
      <c r="CH267" s="148"/>
      <c r="CI267" s="148"/>
      <c r="CJ267" s="148"/>
      <c r="CK267" s="148"/>
      <c r="CL267" s="148"/>
    </row>
    <row r="268" spans="1:90" s="94" customFormat="1" ht="11.1" customHeight="1" x14ac:dyDescent="0.2">
      <c r="A268" s="95" t="s">
        <v>2020</v>
      </c>
      <c r="B268" s="96"/>
      <c r="C268" t="s">
        <v>5711</v>
      </c>
      <c r="D268" s="44"/>
      <c r="E268" s="58"/>
      <c r="F268" s="56" t="str">
        <f>IF(LEFT($J$1,1)="1",VLOOKUP($A268,PPI_IPI_PGA_PGAI!$A:$E,2,FALSE),IF(LEFT($J$1,1)="2",VLOOKUP($A268,PPI_IPI_PGA_PGAI!$A:$E,3,FALSE),IF(LEFT($J$1,1)="3",VLOOKUP($A268,PPI_IPI_PGA_PGAI!$A:$E,4,FALSE),VLOOKUP($A268,PPI_IPI_PGA_PGAI!$A:$E,5,FALSE))))</f>
        <v xml:space="preserve"> Vorleistungsgüter</v>
      </c>
      <c r="G268" s="59"/>
      <c r="H268" s="109"/>
      <c r="I268" s="59"/>
      <c r="J268" s="59"/>
      <c r="K268" s="35"/>
      <c r="L268" s="35"/>
      <c r="M268" s="35"/>
      <c r="N268" s="35"/>
      <c r="O268" s="23">
        <v>28.069500000000001</v>
      </c>
      <c r="P268" s="154">
        <v>97.110200000000006</v>
      </c>
      <c r="Q268" s="22">
        <v>98.198400000000007</v>
      </c>
      <c r="R268" s="22">
        <v>101.8404</v>
      </c>
      <c r="S268" s="22">
        <v>105.5907</v>
      </c>
      <c r="T268" s="22">
        <v>109.1144</v>
      </c>
      <c r="U268" s="22">
        <v>105.22620000000001</v>
      </c>
      <c r="V268" s="22">
        <v>105.2342</v>
      </c>
      <c r="W268" s="22">
        <v>104.4366</v>
      </c>
      <c r="X268" s="22">
        <v>103.7726</v>
      </c>
      <c r="Y268" s="22">
        <v>103.8507</v>
      </c>
      <c r="Z268" s="22">
        <v>102.9503</v>
      </c>
      <c r="AA268" s="22">
        <v>99.149000000000001</v>
      </c>
      <c r="AB268" s="22">
        <v>98.021799999999999</v>
      </c>
      <c r="AC268" s="22">
        <v>98.198599999999999</v>
      </c>
      <c r="AD268" s="22">
        <v>100.29300000000001</v>
      </c>
      <c r="AE268" s="22">
        <v>100.6819</v>
      </c>
      <c r="AF268" s="22">
        <v>99.805499999999995</v>
      </c>
      <c r="AG268" s="150">
        <v>102.76220000000001</v>
      </c>
      <c r="AH268" s="148"/>
      <c r="AI268" s="198"/>
      <c r="AJ268" s="148"/>
      <c r="AK268" s="148"/>
      <c r="AL268" s="148"/>
      <c r="AM268" s="148"/>
      <c r="AN268" s="148"/>
      <c r="AO268" s="148"/>
      <c r="AP268" s="148"/>
      <c r="AQ268" s="148"/>
      <c r="AR268" s="148"/>
      <c r="AS268" s="148"/>
      <c r="AT268" s="148"/>
      <c r="AU268" s="148"/>
      <c r="AV268" s="148"/>
      <c r="AW268" s="148"/>
      <c r="AX268" s="148"/>
      <c r="AY268" s="148"/>
      <c r="AZ268" s="148"/>
      <c r="BA268" s="148"/>
      <c r="BB268" s="148"/>
      <c r="BC268" s="148"/>
      <c r="BD268" s="148"/>
      <c r="BE268" s="148"/>
      <c r="BF268" s="148"/>
      <c r="BG268" s="148"/>
      <c r="BH268" s="148"/>
      <c r="BI268" s="148"/>
      <c r="BJ268" s="148"/>
      <c r="BK268" s="148"/>
      <c r="BL268" s="148"/>
      <c r="BM268" s="148"/>
      <c r="BN268" s="148"/>
      <c r="BO268" s="148"/>
      <c r="BP268" s="148"/>
      <c r="BQ268" s="148"/>
      <c r="BR268" s="148"/>
      <c r="BS268" s="148"/>
      <c r="BT268" s="148"/>
      <c r="BU268" s="148"/>
      <c r="BV268" s="148"/>
      <c r="BW268" s="148"/>
      <c r="BX268" s="148"/>
      <c r="BY268" s="148"/>
      <c r="BZ268" s="148"/>
      <c r="CA268" s="148"/>
      <c r="CB268" s="148"/>
      <c r="CC268" s="148"/>
      <c r="CD268" s="148"/>
      <c r="CE268" s="148"/>
      <c r="CF268" s="148"/>
      <c r="CG268" s="148"/>
      <c r="CH268" s="148"/>
      <c r="CI268" s="148"/>
      <c r="CJ268" s="148"/>
      <c r="CK268" s="148"/>
      <c r="CL268" s="148"/>
    </row>
    <row r="269" spans="1:90" s="94" customFormat="1" ht="11.1" customHeight="1" x14ac:dyDescent="0.2">
      <c r="A269" s="95" t="s">
        <v>2021</v>
      </c>
      <c r="B269" s="96"/>
      <c r="C269" t="s">
        <v>5712</v>
      </c>
      <c r="D269" s="44"/>
      <c r="E269" s="58"/>
      <c r="F269" s="56" t="str">
        <f>IF(LEFT($J$1,1)="1",VLOOKUP($A269,PPI_IPI_PGA_PGAI!$A:$E,2,FALSE),IF(LEFT($J$1,1)="2",VLOOKUP($A269,PPI_IPI_PGA_PGAI!$A:$E,3,FALSE),IF(LEFT($J$1,1)="3",VLOOKUP($A269,PPI_IPI_PGA_PGAI!$A:$E,4,FALSE),VLOOKUP($A269,PPI_IPI_PGA_PGAI!$A:$E,5,FALSE))))</f>
        <v xml:space="preserve"> Investitionsgüter</v>
      </c>
      <c r="G269" s="59"/>
      <c r="H269" s="109"/>
      <c r="I269" s="59"/>
      <c r="J269" s="59"/>
      <c r="K269" s="35"/>
      <c r="L269" s="35"/>
      <c r="M269" s="35"/>
      <c r="N269" s="35"/>
      <c r="O269" s="23">
        <v>27.514700000000001</v>
      </c>
      <c r="P269" s="154">
        <v>94.544799999999995</v>
      </c>
      <c r="Q269" s="22">
        <v>95.698599999999999</v>
      </c>
      <c r="R269" s="22">
        <v>97.102699999999999</v>
      </c>
      <c r="S269" s="22">
        <v>99.656400000000005</v>
      </c>
      <c r="T269" s="22">
        <v>101.76779999999999</v>
      </c>
      <c r="U269" s="22">
        <v>102.66540000000001</v>
      </c>
      <c r="V269" s="22">
        <v>102.53740000000001</v>
      </c>
      <c r="W269" s="22">
        <v>102.1484</v>
      </c>
      <c r="X269" s="22">
        <v>101.6558</v>
      </c>
      <c r="Y269" s="22">
        <v>101.85850000000001</v>
      </c>
      <c r="Z269" s="22">
        <v>101.2796</v>
      </c>
      <c r="AA269" s="22">
        <v>98.774699999999996</v>
      </c>
      <c r="AB269" s="22">
        <v>98.363399999999999</v>
      </c>
      <c r="AC269" s="22">
        <v>98.345399999999998</v>
      </c>
      <c r="AD269" s="22">
        <v>99.597099999999998</v>
      </c>
      <c r="AE269" s="22">
        <v>99.962900000000005</v>
      </c>
      <c r="AF269" s="22">
        <v>99.755300000000005</v>
      </c>
      <c r="AG269" s="150">
        <v>101.3121</v>
      </c>
      <c r="AH269" s="148"/>
      <c r="AI269" s="198"/>
      <c r="AJ269" s="148"/>
      <c r="AK269" s="148"/>
      <c r="AL269" s="148"/>
      <c r="AM269" s="148"/>
      <c r="AN269" s="148"/>
      <c r="AO269" s="148"/>
      <c r="AP269" s="148"/>
      <c r="AQ269" s="148"/>
      <c r="AR269" s="148"/>
      <c r="AS269" s="148"/>
      <c r="AT269" s="148"/>
      <c r="AU269" s="148"/>
      <c r="AV269" s="148"/>
      <c r="AW269" s="148"/>
      <c r="AX269" s="148"/>
      <c r="AY269" s="148"/>
      <c r="AZ269" s="148"/>
      <c r="BA269" s="148"/>
      <c r="BB269" s="148"/>
      <c r="BC269" s="148"/>
      <c r="BD269" s="148"/>
      <c r="BE269" s="148"/>
      <c r="BF269" s="148"/>
      <c r="BG269" s="148"/>
      <c r="BH269" s="148"/>
      <c r="BI269" s="148"/>
      <c r="BJ269" s="148"/>
      <c r="BK269" s="148"/>
      <c r="BL269" s="148"/>
      <c r="BM269" s="148"/>
      <c r="BN269" s="148"/>
      <c r="BO269" s="148"/>
      <c r="BP269" s="148"/>
      <c r="BQ269" s="148"/>
      <c r="BR269" s="148"/>
      <c r="BS269" s="148"/>
      <c r="BT269" s="148"/>
      <c r="BU269" s="148"/>
      <c r="BV269" s="148"/>
      <c r="BW269" s="148"/>
      <c r="BX269" s="148"/>
      <c r="BY269" s="148"/>
      <c r="BZ269" s="148"/>
      <c r="CA269" s="148"/>
      <c r="CB269" s="148"/>
      <c r="CC269" s="148"/>
      <c r="CD269" s="148"/>
      <c r="CE269" s="148"/>
      <c r="CF269" s="148"/>
      <c r="CG269" s="148"/>
      <c r="CH269" s="148"/>
      <c r="CI269" s="148"/>
      <c r="CJ269" s="148"/>
      <c r="CK269" s="148"/>
      <c r="CL269" s="148"/>
    </row>
    <row r="270" spans="1:90" s="94" customFormat="1" ht="11.1" customHeight="1" x14ac:dyDescent="0.2">
      <c r="A270" s="95" t="s">
        <v>2022</v>
      </c>
      <c r="B270" s="96"/>
      <c r="C270" t="s">
        <v>5713</v>
      </c>
      <c r="D270" s="44"/>
      <c r="E270" s="58"/>
      <c r="F270" s="56" t="str">
        <f>IF(LEFT($J$1,1)="1",VLOOKUP($A270,PPI_IPI_PGA_PGAI!$A:$E,2,FALSE),IF(LEFT($J$1,1)="2",VLOOKUP($A270,PPI_IPI_PGA_PGAI!$A:$E,3,FALSE),IF(LEFT($J$1,1)="3",VLOOKUP($A270,PPI_IPI_PGA_PGAI!$A:$E,4,FALSE),VLOOKUP($A270,PPI_IPI_PGA_PGAI!$A:$E,5,FALSE))))</f>
        <v xml:space="preserve"> Gebrauchsgüter</v>
      </c>
      <c r="G270" s="59"/>
      <c r="H270" s="109"/>
      <c r="I270" s="59"/>
      <c r="J270" s="59"/>
      <c r="K270" s="35"/>
      <c r="L270" s="35"/>
      <c r="M270" s="35"/>
      <c r="N270" s="35"/>
      <c r="O270" s="23">
        <v>1.9576</v>
      </c>
      <c r="P270" s="154">
        <v>96.819699999999997</v>
      </c>
      <c r="Q270" s="22">
        <v>97.578900000000004</v>
      </c>
      <c r="R270" s="22">
        <v>98.968400000000003</v>
      </c>
      <c r="S270" s="22">
        <v>100.49379999999999</v>
      </c>
      <c r="T270" s="22">
        <v>102.44670000000001</v>
      </c>
      <c r="U270" s="22">
        <v>103.8407</v>
      </c>
      <c r="V270" s="22">
        <v>103.62220000000001</v>
      </c>
      <c r="W270" s="22">
        <v>103.4552</v>
      </c>
      <c r="X270" s="22">
        <v>101.87860000000001</v>
      </c>
      <c r="Y270" s="22">
        <v>101.867</v>
      </c>
      <c r="Z270" s="22">
        <v>101.7642</v>
      </c>
      <c r="AA270" s="22">
        <v>99.597800000000007</v>
      </c>
      <c r="AB270" s="22">
        <v>98.489099999999993</v>
      </c>
      <c r="AC270" s="22">
        <v>98.447800000000001</v>
      </c>
      <c r="AD270" s="22">
        <v>99.930400000000006</v>
      </c>
      <c r="AE270" s="22">
        <v>100.1703</v>
      </c>
      <c r="AF270" s="22">
        <v>99.946100000000001</v>
      </c>
      <c r="AG270" s="150">
        <v>100.82129999999999</v>
      </c>
      <c r="AH270" s="148"/>
      <c r="AI270" s="198"/>
      <c r="AJ270" s="148"/>
      <c r="AK270" s="148"/>
      <c r="AL270" s="148"/>
      <c r="AM270" s="148"/>
      <c r="AN270" s="148"/>
      <c r="AO270" s="148"/>
      <c r="AP270" s="148"/>
      <c r="AQ270" s="148"/>
      <c r="AR270" s="148"/>
      <c r="AS270" s="148"/>
      <c r="AT270" s="148"/>
      <c r="AU270" s="148"/>
      <c r="AV270" s="148"/>
      <c r="AW270" s="148"/>
      <c r="AX270" s="148"/>
      <c r="AY270" s="148"/>
      <c r="AZ270" s="148"/>
      <c r="BA270" s="148"/>
      <c r="BB270" s="148"/>
      <c r="BC270" s="148"/>
      <c r="BD270" s="148"/>
      <c r="BE270" s="148"/>
      <c r="BF270" s="148"/>
      <c r="BG270" s="148"/>
      <c r="BH270" s="148"/>
      <c r="BI270" s="148"/>
      <c r="BJ270" s="148"/>
      <c r="BK270" s="148"/>
      <c r="BL270" s="148"/>
      <c r="BM270" s="148"/>
      <c r="BN270" s="148"/>
      <c r="BO270" s="148"/>
      <c r="BP270" s="148"/>
      <c r="BQ270" s="148"/>
      <c r="BR270" s="148"/>
      <c r="BS270" s="148"/>
      <c r="BT270" s="148"/>
      <c r="BU270" s="148"/>
      <c r="BV270" s="148"/>
      <c r="BW270" s="148"/>
      <c r="BX270" s="148"/>
      <c r="BY270" s="148"/>
      <c r="BZ270" s="148"/>
      <c r="CA270" s="148"/>
      <c r="CB270" s="148"/>
      <c r="CC270" s="148"/>
      <c r="CD270" s="148"/>
      <c r="CE270" s="148"/>
      <c r="CF270" s="148"/>
      <c r="CG270" s="148"/>
      <c r="CH270" s="148"/>
      <c r="CI270" s="148"/>
      <c r="CJ270" s="148"/>
      <c r="CK270" s="148"/>
      <c r="CL270" s="148"/>
    </row>
    <row r="271" spans="1:90" s="94" customFormat="1" ht="11.1" customHeight="1" x14ac:dyDescent="0.2">
      <c r="A271" s="95" t="s">
        <v>2023</v>
      </c>
      <c r="B271" s="96"/>
      <c r="C271" t="s">
        <v>5714</v>
      </c>
      <c r="D271" s="44"/>
      <c r="E271" s="58"/>
      <c r="F271" s="56" t="str">
        <f>IF(LEFT($J$1,1)="1",VLOOKUP($A271,PPI_IPI_PGA_PGAI!$A:$E,2,FALSE),IF(LEFT($J$1,1)="2",VLOOKUP($A271,PPI_IPI_PGA_PGAI!$A:$E,3,FALSE),IF(LEFT($J$1,1)="3",VLOOKUP($A271,PPI_IPI_PGA_PGAI!$A:$E,4,FALSE),VLOOKUP($A271,PPI_IPI_PGA_PGAI!$A:$E,5,FALSE))))</f>
        <v xml:space="preserve"> Verbrauchsgüter</v>
      </c>
      <c r="G271" s="59"/>
      <c r="H271" s="109"/>
      <c r="I271" s="59"/>
      <c r="J271" s="59"/>
      <c r="K271" s="35"/>
      <c r="L271" s="35"/>
      <c r="M271" s="35"/>
      <c r="N271" s="35"/>
      <c r="O271" s="23">
        <v>35.0655</v>
      </c>
      <c r="P271" s="154">
        <v>117.0299</v>
      </c>
      <c r="Q271" s="22">
        <v>117.3091</v>
      </c>
      <c r="R271" s="22">
        <v>117.0776</v>
      </c>
      <c r="S271" s="22">
        <v>118.0223</v>
      </c>
      <c r="T271" s="22">
        <v>120.9828</v>
      </c>
      <c r="U271" s="22">
        <v>121.4812</v>
      </c>
      <c r="V271" s="22">
        <v>119.42619999999999</v>
      </c>
      <c r="W271" s="22">
        <v>114.619</v>
      </c>
      <c r="X271" s="22">
        <v>113.5915</v>
      </c>
      <c r="Y271" s="22">
        <v>114.5425</v>
      </c>
      <c r="Z271" s="22">
        <v>113.5106</v>
      </c>
      <c r="AA271" s="22">
        <v>109.45529999999999</v>
      </c>
      <c r="AB271" s="22">
        <v>107.1109</v>
      </c>
      <c r="AC271" s="22">
        <v>105.1866</v>
      </c>
      <c r="AD271" s="22">
        <v>105.14619999999999</v>
      </c>
      <c r="AE271" s="22">
        <v>103.5284</v>
      </c>
      <c r="AF271" s="22">
        <v>101.0844</v>
      </c>
      <c r="AG271" s="150">
        <v>99.888300000000001</v>
      </c>
      <c r="AH271" s="148"/>
      <c r="AI271" s="198"/>
      <c r="AJ271" s="148"/>
      <c r="AK271" s="148"/>
      <c r="AL271" s="148"/>
      <c r="AM271" s="148"/>
      <c r="AN271" s="148"/>
      <c r="AO271" s="148"/>
      <c r="AP271" s="148"/>
      <c r="AQ271" s="148"/>
      <c r="AR271" s="148"/>
      <c r="AS271" s="148"/>
      <c r="AT271" s="148"/>
      <c r="AU271" s="148"/>
      <c r="AV271" s="148"/>
      <c r="AW271" s="148"/>
      <c r="AX271" s="148"/>
      <c r="AY271" s="148"/>
      <c r="AZ271" s="148"/>
      <c r="BA271" s="148"/>
      <c r="BB271" s="148"/>
      <c r="BC271" s="148"/>
      <c r="BD271" s="148"/>
      <c r="BE271" s="148"/>
      <c r="BF271" s="148"/>
      <c r="BG271" s="148"/>
      <c r="BH271" s="148"/>
      <c r="BI271" s="148"/>
      <c r="BJ271" s="148"/>
      <c r="BK271" s="148"/>
      <c r="BL271" s="148"/>
      <c r="BM271" s="148"/>
      <c r="BN271" s="148"/>
      <c r="BO271" s="148"/>
      <c r="BP271" s="148"/>
      <c r="BQ271" s="148"/>
      <c r="BR271" s="148"/>
      <c r="BS271" s="148"/>
      <c r="BT271" s="148"/>
      <c r="BU271" s="148"/>
      <c r="BV271" s="148"/>
      <c r="BW271" s="148"/>
      <c r="BX271" s="148"/>
      <c r="BY271" s="148"/>
      <c r="BZ271" s="148"/>
      <c r="CA271" s="148"/>
      <c r="CB271" s="148"/>
      <c r="CC271" s="148"/>
      <c r="CD271" s="148"/>
      <c r="CE271" s="148"/>
      <c r="CF271" s="148"/>
      <c r="CG271" s="148"/>
      <c r="CH271" s="148"/>
      <c r="CI271" s="148"/>
      <c r="CJ271" s="148"/>
      <c r="CK271" s="148"/>
      <c r="CL271" s="148"/>
    </row>
    <row r="272" spans="1:90" s="94" customFormat="1" ht="11.1" customHeight="1" x14ac:dyDescent="0.2">
      <c r="A272" s="95" t="s">
        <v>2024</v>
      </c>
      <c r="B272" s="96"/>
      <c r="C272" t="s">
        <v>5715</v>
      </c>
      <c r="D272" s="44"/>
      <c r="E272" s="58"/>
      <c r="F272" s="56" t="str">
        <f>IF(LEFT($J$1,1)="1",VLOOKUP($A272,PPI_IPI_PGA_PGAI!$A:$E,2,FALSE),IF(LEFT($J$1,1)="2",VLOOKUP($A272,PPI_IPI_PGA_PGAI!$A:$E,3,FALSE),IF(LEFT($J$1,1)="3",VLOOKUP($A272,PPI_IPI_PGA_PGAI!$A:$E,4,FALSE),VLOOKUP($A272,PPI_IPI_PGA_PGAI!$A:$E,5,FALSE))))</f>
        <v xml:space="preserve"> Energie</v>
      </c>
      <c r="G272" s="59"/>
      <c r="H272" s="109"/>
      <c r="I272" s="59"/>
      <c r="J272" s="59"/>
      <c r="K272" s="35"/>
      <c r="L272" s="35"/>
      <c r="M272" s="35"/>
      <c r="N272" s="35"/>
      <c r="O272" s="23">
        <v>4.1181000000000001</v>
      </c>
      <c r="P272" s="154">
        <v>99.520700000000005</v>
      </c>
      <c r="Q272" s="22">
        <v>103.74250000000001</v>
      </c>
      <c r="R272" s="22">
        <v>108.80119999999999</v>
      </c>
      <c r="S272" s="22">
        <v>109.2334</v>
      </c>
      <c r="T272" s="22">
        <v>118.1551</v>
      </c>
      <c r="U272" s="22">
        <v>107.1935</v>
      </c>
      <c r="V272" s="22">
        <v>112.69119999999999</v>
      </c>
      <c r="W272" s="22">
        <v>119.8856</v>
      </c>
      <c r="X272" s="22">
        <v>123.9881</v>
      </c>
      <c r="Y272" s="22">
        <v>120.9071</v>
      </c>
      <c r="Z272" s="22">
        <v>118.9653</v>
      </c>
      <c r="AA272" s="22">
        <v>107.31780000000001</v>
      </c>
      <c r="AB272" s="22">
        <v>101.54900000000001</v>
      </c>
      <c r="AC272" s="22">
        <v>103.9246</v>
      </c>
      <c r="AD272" s="22">
        <v>111.8554</v>
      </c>
      <c r="AE272" s="22">
        <v>110.9191</v>
      </c>
      <c r="AF272" s="22">
        <v>100.753</v>
      </c>
      <c r="AG272" s="150">
        <v>107.53789999999999</v>
      </c>
      <c r="AH272" s="148"/>
      <c r="AI272" s="198"/>
      <c r="AJ272" s="148"/>
      <c r="AK272" s="148"/>
      <c r="AL272" s="148"/>
      <c r="AM272" s="148"/>
      <c r="AN272" s="148"/>
      <c r="AO272" s="148"/>
      <c r="AP272" s="148"/>
      <c r="AQ272" s="148"/>
      <c r="AR272" s="148"/>
      <c r="AS272" s="148"/>
      <c r="AT272" s="148"/>
      <c r="AU272" s="148"/>
      <c r="AV272" s="148"/>
      <c r="AW272" s="148"/>
      <c r="AX272" s="148"/>
      <c r="AY272" s="148"/>
      <c r="AZ272" s="148"/>
      <c r="BA272" s="148"/>
      <c r="BB272" s="148"/>
      <c r="BC272" s="148"/>
      <c r="BD272" s="148"/>
      <c r="BE272" s="148"/>
      <c r="BF272" s="148"/>
      <c r="BG272" s="148"/>
      <c r="BH272" s="148"/>
      <c r="BI272" s="148"/>
      <c r="BJ272" s="148"/>
      <c r="BK272" s="148"/>
      <c r="BL272" s="148"/>
      <c r="BM272" s="148"/>
      <c r="BN272" s="148"/>
      <c r="BO272" s="148"/>
      <c r="BP272" s="148"/>
      <c r="BQ272" s="148"/>
      <c r="BR272" s="148"/>
      <c r="BS272" s="148"/>
      <c r="BT272" s="148"/>
      <c r="BU272" s="148"/>
      <c r="BV272" s="148"/>
      <c r="BW272" s="148"/>
      <c r="BX272" s="148"/>
      <c r="BY272" s="148"/>
      <c r="BZ272" s="148"/>
      <c r="CA272" s="148"/>
      <c r="CB272" s="148"/>
      <c r="CC272" s="148"/>
      <c r="CD272" s="148"/>
      <c r="CE272" s="148"/>
      <c r="CF272" s="148"/>
      <c r="CG272" s="148"/>
      <c r="CH272" s="148"/>
      <c r="CI272" s="148"/>
      <c r="CJ272" s="148"/>
      <c r="CK272" s="148"/>
      <c r="CL272" s="148"/>
    </row>
    <row r="273" spans="1:90" s="94" customFormat="1" ht="11.1" customHeight="1" x14ac:dyDescent="0.2">
      <c r="A273" s="95" t="s">
        <v>2025</v>
      </c>
      <c r="B273" s="96"/>
      <c r="C273" t="s">
        <v>5704</v>
      </c>
      <c r="D273" s="44"/>
      <c r="E273" s="58"/>
      <c r="F273" s="56" t="str">
        <f>IF(LEFT($J$1,1)="1",VLOOKUP($A273,PPI_IPI_PGA_PGAI!$A:$E,2,FALSE),IF(LEFT($J$1,1)="2",VLOOKUP($A273,PPI_IPI_PGA_PGAI!$A:$E,3,FALSE),IF(LEFT($J$1,1)="3",VLOOKUP($A273,PPI_IPI_PGA_PGAI!$A:$E,4,FALSE),VLOOKUP($A273,PPI_IPI_PGA_PGAI!$A:$E,5,FALSE))))</f>
        <v xml:space="preserve"> Abwasserentsorgung, Recycling</v>
      </c>
      <c r="G273" s="59"/>
      <c r="H273" s="109"/>
      <c r="I273" s="59"/>
      <c r="J273" s="59"/>
      <c r="K273" s="35"/>
      <c r="L273" s="35"/>
      <c r="M273" s="35"/>
      <c r="N273" s="35"/>
      <c r="O273" s="23">
        <v>1.2031000000000001</v>
      </c>
      <c r="P273" s="154">
        <v>149.2646</v>
      </c>
      <c r="Q273" s="22">
        <v>119.3995</v>
      </c>
      <c r="R273" s="22">
        <v>146.27809999999999</v>
      </c>
      <c r="S273" s="22">
        <v>178.95529999999999</v>
      </c>
      <c r="T273" s="22">
        <v>237.1687</v>
      </c>
      <c r="U273" s="22">
        <v>114.6938</v>
      </c>
      <c r="V273" s="22">
        <v>187.86969999999999</v>
      </c>
      <c r="W273" s="22">
        <v>201.6422</v>
      </c>
      <c r="X273" s="22">
        <v>172.7353</v>
      </c>
      <c r="Y273" s="22">
        <v>157.4768</v>
      </c>
      <c r="Z273" s="22">
        <v>150.71680000000001</v>
      </c>
      <c r="AA273" s="22">
        <v>118.67870000000001</v>
      </c>
      <c r="AB273" s="22">
        <v>117.6769</v>
      </c>
      <c r="AC273" s="22">
        <v>149.13759999999999</v>
      </c>
      <c r="AD273" s="22">
        <v>148.1284</v>
      </c>
      <c r="AE273" s="22">
        <v>103.11579999999999</v>
      </c>
      <c r="AF273" s="22">
        <v>86.544200000000004</v>
      </c>
      <c r="AG273" s="150">
        <v>117.2011</v>
      </c>
      <c r="AH273" s="148"/>
      <c r="AI273" s="198"/>
      <c r="AJ273" s="148"/>
      <c r="AK273" s="148"/>
      <c r="AL273" s="148"/>
      <c r="AM273" s="148"/>
      <c r="AN273" s="148"/>
      <c r="AO273" s="148"/>
      <c r="AP273" s="148"/>
      <c r="AQ273" s="148"/>
      <c r="AR273" s="148"/>
      <c r="AS273" s="148"/>
      <c r="AT273" s="148"/>
      <c r="AU273" s="148"/>
      <c r="AV273" s="148"/>
      <c r="AW273" s="148"/>
      <c r="AX273" s="148"/>
      <c r="AY273" s="148"/>
      <c r="AZ273" s="148"/>
      <c r="BA273" s="148"/>
      <c r="BB273" s="148"/>
      <c r="BC273" s="148"/>
      <c r="BD273" s="148"/>
      <c r="BE273" s="148"/>
      <c r="BF273" s="148"/>
      <c r="BG273" s="148"/>
      <c r="BH273" s="148"/>
      <c r="BI273" s="148"/>
      <c r="BJ273" s="148"/>
      <c r="BK273" s="148"/>
      <c r="BL273" s="148"/>
      <c r="BM273" s="148"/>
      <c r="BN273" s="148"/>
      <c r="BO273" s="148"/>
      <c r="BP273" s="148"/>
      <c r="BQ273" s="148"/>
      <c r="BR273" s="148"/>
      <c r="BS273" s="148"/>
      <c r="BT273" s="148"/>
      <c r="BU273" s="148"/>
      <c r="BV273" s="148"/>
      <c r="BW273" s="148"/>
      <c r="BX273" s="148"/>
      <c r="BY273" s="148"/>
      <c r="BZ273" s="148"/>
      <c r="CA273" s="148"/>
      <c r="CB273" s="148"/>
      <c r="CC273" s="148"/>
      <c r="CD273" s="148"/>
      <c r="CE273" s="148"/>
      <c r="CF273" s="148"/>
      <c r="CG273" s="148"/>
      <c r="CH273" s="148"/>
      <c r="CI273" s="148"/>
      <c r="CJ273" s="148"/>
      <c r="CK273" s="148"/>
      <c r="CL273" s="148"/>
    </row>
    <row r="274" spans="1:90" s="94" customFormat="1" ht="11.1" customHeight="1" x14ac:dyDescent="0.2">
      <c r="A274" s="95"/>
      <c r="B274" s="96"/>
      <c r="C274" s="12"/>
      <c r="D274" s="44"/>
      <c r="E274" s="58"/>
      <c r="F274" s="56"/>
      <c r="G274" s="59"/>
      <c r="H274" s="109"/>
      <c r="I274" s="59"/>
      <c r="J274" s="59"/>
      <c r="K274" s="35"/>
      <c r="L274" s="35"/>
      <c r="M274" s="35"/>
      <c r="N274" s="35"/>
      <c r="O274" s="26"/>
      <c r="P274" s="154"/>
      <c r="Q274" s="22"/>
      <c r="R274" s="22"/>
      <c r="S274" s="22"/>
      <c r="T274" s="22"/>
      <c r="U274" s="22"/>
      <c r="V274" s="22"/>
      <c r="W274" s="22"/>
      <c r="X274" s="22"/>
      <c r="Y274" s="22"/>
      <c r="Z274" s="22"/>
      <c r="AA274" s="22"/>
      <c r="AB274" s="22"/>
      <c r="AC274" s="22"/>
      <c r="AD274" s="22"/>
      <c r="AE274" s="22"/>
      <c r="AF274" s="22"/>
      <c r="AG274" s="150"/>
      <c r="AH274" s="148"/>
      <c r="AI274" s="198"/>
      <c r="AJ274" s="148"/>
      <c r="AK274" s="148"/>
      <c r="AL274" s="148"/>
      <c r="AM274" s="148"/>
      <c r="AN274" s="148"/>
      <c r="AO274" s="148"/>
      <c r="AP274" s="148"/>
      <c r="AQ274" s="148"/>
      <c r="AR274" s="148"/>
      <c r="AS274" s="148"/>
      <c r="AT274" s="148"/>
      <c r="AU274" s="148"/>
      <c r="AV274" s="148"/>
      <c r="AW274" s="148"/>
      <c r="AX274" s="148"/>
      <c r="AY274" s="148"/>
      <c r="AZ274" s="148"/>
      <c r="BA274" s="148"/>
      <c r="BB274" s="148"/>
      <c r="BC274" s="148"/>
      <c r="BD274" s="148"/>
      <c r="BE274" s="148"/>
      <c r="BF274" s="148"/>
      <c r="BG274" s="148"/>
      <c r="BH274" s="148"/>
      <c r="BI274" s="148"/>
      <c r="BJ274" s="148"/>
      <c r="BK274" s="148"/>
      <c r="BL274" s="148"/>
      <c r="BM274" s="148"/>
      <c r="BN274" s="148"/>
      <c r="BO274" s="148"/>
      <c r="BP274" s="148"/>
      <c r="BQ274" s="148"/>
      <c r="BR274" s="148"/>
      <c r="BS274" s="148"/>
      <c r="BT274" s="148"/>
      <c r="BU274" s="148"/>
      <c r="BV274" s="148"/>
      <c r="BW274" s="148"/>
      <c r="BX274" s="148"/>
      <c r="BY274" s="148"/>
      <c r="BZ274" s="148"/>
      <c r="CA274" s="148"/>
      <c r="CB274" s="148"/>
      <c r="CC274" s="148"/>
      <c r="CD274" s="148"/>
      <c r="CE274" s="148"/>
      <c r="CF274" s="148"/>
      <c r="CG274" s="148"/>
      <c r="CH274" s="148"/>
      <c r="CI274" s="148"/>
      <c r="CJ274" s="148"/>
      <c r="CK274" s="148"/>
      <c r="CL274" s="148"/>
    </row>
    <row r="275" spans="1:90" s="94" customFormat="1" ht="11.1" customHeight="1" x14ac:dyDescent="0.2">
      <c r="A275" s="92" t="s">
        <v>3778</v>
      </c>
      <c r="B275" s="93"/>
      <c r="C275" s="126"/>
      <c r="D275" s="60"/>
      <c r="E275" s="61"/>
      <c r="F275" s="62" t="str">
        <f>IF(LEFT($J$1,1)="1",VLOOKUP($A275,PPI_IPI_PGA_PGAI!$A:$E,2,FALSE),IF(LEFT($J$1,1)="2",VLOOKUP($A275,PPI_IPI_PGA_PGAI!$A:$E,3,FALSE),IF(LEFT($J$1,1)="3",VLOOKUP($A275,PPI_IPI_PGA_PGAI!$A:$E,4,FALSE),VLOOKUP($A275,PPI_IPI_PGA_PGAI!$A:$E,5,FALSE))))</f>
        <v>Sondergliederungen</v>
      </c>
      <c r="G275" s="62"/>
      <c r="H275" s="110"/>
      <c r="I275" s="62"/>
      <c r="J275" s="62"/>
      <c r="K275" s="43"/>
      <c r="L275" s="43"/>
      <c r="M275" s="43"/>
      <c r="N275" s="43"/>
      <c r="O275" s="27"/>
      <c r="P275" s="155"/>
      <c r="Q275" s="151"/>
      <c r="R275" s="151"/>
      <c r="S275" s="151"/>
      <c r="T275" s="151"/>
      <c r="U275" s="151"/>
      <c r="V275" s="151"/>
      <c r="W275" s="151"/>
      <c r="X275" s="151"/>
      <c r="Y275" s="151"/>
      <c r="Z275" s="151"/>
      <c r="AA275" s="151"/>
      <c r="AB275" s="151"/>
      <c r="AC275" s="151"/>
      <c r="AD275" s="151"/>
      <c r="AE275" s="151"/>
      <c r="AF275" s="151"/>
      <c r="AG275" s="152"/>
      <c r="AH275" s="148"/>
      <c r="AI275" s="198"/>
      <c r="AJ275" s="148"/>
      <c r="AK275" s="148"/>
      <c r="AL275" s="148"/>
      <c r="AM275" s="148"/>
      <c r="AN275" s="148"/>
      <c r="AO275" s="148"/>
      <c r="AP275" s="148"/>
      <c r="AQ275" s="148"/>
      <c r="AR275" s="148"/>
      <c r="AS275" s="148"/>
      <c r="AT275" s="148"/>
      <c r="AU275" s="148"/>
      <c r="AV275" s="148"/>
      <c r="AW275" s="148"/>
      <c r="AX275" s="148"/>
      <c r="AY275" s="148"/>
      <c r="AZ275" s="148"/>
      <c r="BA275" s="148"/>
      <c r="BB275" s="148"/>
      <c r="BC275" s="148"/>
      <c r="BD275" s="148"/>
      <c r="BE275" s="148"/>
      <c r="BF275" s="148"/>
      <c r="BG275" s="148"/>
      <c r="BH275" s="148"/>
      <c r="BI275" s="148"/>
      <c r="BJ275" s="148"/>
      <c r="BK275" s="148"/>
      <c r="BL275" s="148"/>
      <c r="BM275" s="148"/>
      <c r="BN275" s="148"/>
      <c r="BO275" s="148"/>
      <c r="BP275" s="148"/>
      <c r="BQ275" s="148"/>
      <c r="BR275" s="148"/>
      <c r="BS275" s="148"/>
      <c r="BT275" s="148"/>
      <c r="BU275" s="148"/>
      <c r="BV275" s="148"/>
      <c r="BW275" s="148"/>
      <c r="BX275" s="148"/>
      <c r="BY275" s="148"/>
      <c r="BZ275" s="148"/>
      <c r="CA275" s="148"/>
      <c r="CB275" s="148"/>
      <c r="CC275" s="148"/>
      <c r="CD275" s="148"/>
      <c r="CE275" s="148"/>
      <c r="CF275" s="148"/>
      <c r="CG275" s="148"/>
      <c r="CH275" s="148"/>
      <c r="CI275" s="148"/>
      <c r="CJ275" s="148"/>
      <c r="CK275" s="148"/>
      <c r="CL275" s="148"/>
    </row>
    <row r="276" spans="1:90" s="13" customFormat="1" ht="11.1" customHeight="1" x14ac:dyDescent="0.2">
      <c r="A276" s="95" t="s">
        <v>2096</v>
      </c>
      <c r="B276" s="107"/>
      <c r="C276" t="s">
        <v>5716</v>
      </c>
      <c r="D276" s="63"/>
      <c r="E276" s="47"/>
      <c r="F276" s="34" t="str">
        <f>IF(LEFT($J$1,1)="1",VLOOKUP($A276,PPI_IPI_PGA_PGAI!$A:$E,2,FALSE),IF(LEFT($J$1,1)="2",VLOOKUP($A276,PPI_IPI_PGA_PGAI!$A:$E,3,FALSE),IF(LEFT($J$1,1)="3",VLOOKUP($A276,PPI_IPI_PGA_PGAI!$A:$E,4,FALSE),VLOOKUP($A276,PPI_IPI_PGA_PGAI!$A:$E,5,FALSE))))</f>
        <v xml:space="preserve"> Kerninflation 2)</v>
      </c>
      <c r="G276" s="34"/>
      <c r="H276" s="34"/>
      <c r="I276" s="34"/>
      <c r="J276" s="34"/>
      <c r="K276" s="34"/>
      <c r="L276" s="34"/>
      <c r="M276" s="34"/>
      <c r="N276" s="34"/>
      <c r="O276" s="23">
        <v>90.4465</v>
      </c>
      <c r="P276" s="154">
        <v>102.8036</v>
      </c>
      <c r="Q276" s="22">
        <v>103.3459</v>
      </c>
      <c r="R276" s="22">
        <v>104.63330000000001</v>
      </c>
      <c r="S276" s="22">
        <v>106.6925</v>
      </c>
      <c r="T276" s="22">
        <v>109.26390000000001</v>
      </c>
      <c r="U276" s="22">
        <v>109.5621</v>
      </c>
      <c r="V276" s="22">
        <v>108.6726</v>
      </c>
      <c r="W276" s="22">
        <v>106.8442</v>
      </c>
      <c r="X276" s="22">
        <v>106.1704</v>
      </c>
      <c r="Y276" s="22">
        <v>106.4558</v>
      </c>
      <c r="Z276" s="22">
        <v>105.7503</v>
      </c>
      <c r="AA276" s="22">
        <v>102.6216</v>
      </c>
      <c r="AB276" s="22">
        <v>101.3137</v>
      </c>
      <c r="AC276" s="22">
        <v>100.5735</v>
      </c>
      <c r="AD276" s="22">
        <v>101.5939</v>
      </c>
      <c r="AE276" s="22">
        <v>101.35299999999999</v>
      </c>
      <c r="AF276" s="22">
        <v>100.25069999999999</v>
      </c>
      <c r="AG276" s="150">
        <v>100.8364</v>
      </c>
      <c r="AH276" s="157"/>
      <c r="AI276" s="198"/>
      <c r="AJ276" s="157"/>
      <c r="AK276" s="157"/>
      <c r="AL276" s="157"/>
      <c r="AM276" s="157"/>
      <c r="AN276" s="157"/>
      <c r="AO276" s="157"/>
      <c r="AP276" s="157"/>
      <c r="AQ276" s="157"/>
      <c r="AR276" s="157"/>
      <c r="AS276" s="157"/>
      <c r="AT276" s="157"/>
      <c r="AU276" s="157"/>
      <c r="AV276" s="157"/>
      <c r="AW276" s="157"/>
      <c r="AX276" s="157"/>
      <c r="AY276" s="157"/>
      <c r="AZ276" s="157"/>
      <c r="BA276" s="157"/>
      <c r="BB276" s="157"/>
      <c r="BC276" s="157"/>
      <c r="BD276" s="157"/>
      <c r="BE276" s="157"/>
      <c r="BF276" s="157"/>
      <c r="BG276" s="157"/>
      <c r="BH276" s="157"/>
      <c r="BI276" s="157"/>
      <c r="BJ276" s="157"/>
      <c r="BK276" s="157"/>
      <c r="BL276" s="157"/>
      <c r="BM276" s="157"/>
      <c r="BN276" s="157"/>
      <c r="BO276" s="157"/>
      <c r="BP276" s="157"/>
      <c r="BQ276" s="157"/>
      <c r="BR276" s="157"/>
      <c r="BS276" s="157"/>
      <c r="BT276" s="157"/>
      <c r="BU276" s="157"/>
      <c r="BV276" s="157"/>
      <c r="BW276" s="157"/>
      <c r="BX276" s="157"/>
      <c r="BY276" s="157"/>
      <c r="BZ276" s="157"/>
      <c r="CA276" s="157"/>
      <c r="CB276" s="157"/>
      <c r="CC276" s="157"/>
      <c r="CD276" s="157"/>
      <c r="CE276" s="157"/>
      <c r="CF276" s="157"/>
      <c r="CG276" s="157"/>
      <c r="CH276" s="157"/>
      <c r="CI276" s="157"/>
      <c r="CJ276" s="157"/>
      <c r="CK276" s="157"/>
      <c r="CL276" s="157"/>
    </row>
    <row r="277" spans="1:90" s="1" customFormat="1" ht="6" customHeight="1" x14ac:dyDescent="0.2">
      <c r="A277" s="107"/>
      <c r="D277" s="64"/>
      <c r="E277" s="63"/>
      <c r="F277" s="63"/>
      <c r="G277" s="63"/>
      <c r="H277" s="63"/>
      <c r="I277" s="63"/>
      <c r="J277" s="63"/>
      <c r="K277" s="34"/>
      <c r="L277" s="34"/>
      <c r="M277" s="34"/>
      <c r="N277" s="34"/>
      <c r="O277" s="5"/>
      <c r="P277" s="6"/>
      <c r="Q277" s="7"/>
      <c r="R277" s="7"/>
      <c r="S277" s="7"/>
      <c r="T277" s="7"/>
      <c r="U277" s="7"/>
      <c r="V277" s="7"/>
      <c r="W277" s="7"/>
      <c r="X277" s="7"/>
      <c r="Y277" s="7"/>
      <c r="Z277" s="7"/>
      <c r="AA277" s="7"/>
      <c r="AB277" s="7"/>
      <c r="AC277" s="7"/>
      <c r="AD277" s="7"/>
      <c r="AE277" s="7"/>
      <c r="AF277" s="7"/>
      <c r="AG277" s="8"/>
      <c r="AI277" s="199"/>
    </row>
    <row r="278" spans="1:90" s="13" customFormat="1" ht="11.1" customHeight="1" x14ac:dyDescent="0.2">
      <c r="A278" s="95"/>
      <c r="B278" s="1"/>
      <c r="C278" s="1"/>
      <c r="D278" s="63"/>
      <c r="E278" s="34"/>
      <c r="F278" s="34"/>
      <c r="G278" s="34"/>
      <c r="H278" s="34"/>
      <c r="I278" s="34"/>
      <c r="J278" s="34"/>
      <c r="K278" s="34"/>
      <c r="L278" s="34"/>
      <c r="M278" s="34"/>
      <c r="N278" s="34"/>
      <c r="O278" s="14"/>
      <c r="P278" s="4"/>
      <c r="Q278" s="4"/>
      <c r="R278" s="4"/>
      <c r="S278" s="4"/>
      <c r="T278" s="4"/>
      <c r="U278" s="4"/>
      <c r="V278" s="4"/>
      <c r="W278" s="4"/>
      <c r="X278" s="4"/>
      <c r="Y278" s="4"/>
      <c r="Z278" s="4"/>
      <c r="AA278" s="4"/>
      <c r="AB278" s="4"/>
      <c r="AC278" s="4"/>
      <c r="AD278" s="4"/>
      <c r="AE278" s="4"/>
      <c r="AF278" s="4"/>
      <c r="AG278" s="28"/>
      <c r="AI278" s="197"/>
    </row>
    <row r="279" spans="1:90" s="13" customFormat="1" ht="11.1" customHeight="1" x14ac:dyDescent="0.2">
      <c r="A279" s="95" t="s">
        <v>2122</v>
      </c>
      <c r="D279" s="65" t="str">
        <f>IF(LEFT($J$1,1)="1",VLOOKUP($A279,PPI_IPI_PGA_PGAI!$A:$E,2,FALSE),IF(LEFT($J$1,1)="2",VLOOKUP($A279,PPI_IPI_PGA_PGAI!$A:$E,3,FALSE),IF(LEFT($J$1,1)="3",VLOOKUP($A279,PPI_IPI_PGA_PGAI!$A:$E,4,FALSE),VLOOKUP($A279,PPI_IPI_PGA_PGAI!$A:$E,5,FALSE))))</f>
        <v>1) Gewichtung des Produzenten- und Importpreisindexes auf der Basis Dezember 2020 = 100.</v>
      </c>
      <c r="E279" s="66"/>
      <c r="F279" s="66"/>
      <c r="G279" s="66"/>
      <c r="H279" s="66"/>
      <c r="I279" s="66"/>
      <c r="J279" s="66"/>
      <c r="K279" s="66"/>
      <c r="L279" s="66"/>
      <c r="M279" s="66"/>
      <c r="N279" s="66"/>
      <c r="O279" s="16"/>
      <c r="P279" s="17"/>
      <c r="Q279" s="17"/>
      <c r="R279" s="17"/>
      <c r="S279" s="17"/>
      <c r="T279" s="17"/>
      <c r="U279" s="17"/>
      <c r="V279" s="17"/>
      <c r="W279" s="17"/>
      <c r="X279" s="17"/>
      <c r="Y279" s="17"/>
      <c r="Z279" s="17"/>
      <c r="AA279" s="17"/>
      <c r="AB279" s="17"/>
      <c r="AC279" s="17"/>
      <c r="AD279" s="17"/>
      <c r="AE279" s="21"/>
      <c r="AF279" s="21"/>
      <c r="AG279" s="29"/>
      <c r="AI279" s="197"/>
    </row>
    <row r="280" spans="1:90" s="13" customFormat="1" ht="11.1" customHeight="1" x14ac:dyDescent="0.2">
      <c r="A280" s="95" t="s">
        <v>2123</v>
      </c>
      <c r="D280" s="65"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66"/>
      <c r="F280" s="66"/>
      <c r="G280" s="66"/>
      <c r="H280" s="66"/>
      <c r="I280" s="66"/>
      <c r="J280" s="66"/>
      <c r="K280" s="66"/>
      <c r="L280" s="66"/>
      <c r="M280" s="66"/>
      <c r="N280" s="66"/>
      <c r="O280" s="16"/>
      <c r="P280" s="17"/>
      <c r="Q280" s="17"/>
      <c r="R280" s="17"/>
      <c r="S280" s="17"/>
      <c r="T280" s="17"/>
      <c r="U280" s="17"/>
      <c r="V280" s="17"/>
      <c r="W280" s="17"/>
      <c r="X280" s="17"/>
      <c r="Y280" s="17"/>
      <c r="Z280" s="17"/>
      <c r="AA280" s="17"/>
      <c r="AB280" s="17"/>
      <c r="AC280" s="17"/>
      <c r="AD280" s="17"/>
      <c r="AE280" s="21"/>
      <c r="AF280" s="21"/>
      <c r="AG280" s="29"/>
      <c r="AI280" s="197"/>
    </row>
    <row r="281" spans="1:90" s="13" customFormat="1" ht="11.1" customHeight="1" x14ac:dyDescent="0.2">
      <c r="A281" s="95" t="s">
        <v>2124</v>
      </c>
      <c r="D281" s="65" t="str">
        <f>IF(LEFT($J$1,1)="1",VLOOKUP($A281,PPI_IPI_PGA_PGAI!$A:$E,2,FALSE),IF(LEFT($J$1,1)="2",VLOOKUP($A281,PPI_IPI_PGA_PGAI!$A:$E,3,FALSE),IF(LEFT($J$1,1)="3",VLOOKUP($A281,PPI_IPI_PGA_PGAI!$A:$E,4,FALSE),VLOOKUP($A281,PPI_IPI_PGA_PGAI!$A:$E,5,FALSE))))</f>
        <v>3) Bis Dezember 2010 inkl. Tabaksteuer.</v>
      </c>
      <c r="E281" s="66"/>
      <c r="F281" s="66"/>
      <c r="G281" s="66"/>
      <c r="H281" s="66"/>
      <c r="I281" s="66"/>
      <c r="J281" s="66"/>
      <c r="K281" s="66"/>
      <c r="L281" s="66"/>
      <c r="M281" s="66"/>
      <c r="N281" s="66"/>
      <c r="O281" s="16"/>
      <c r="P281" s="17"/>
      <c r="Q281" s="17"/>
      <c r="R281" s="17"/>
      <c r="S281" s="17"/>
      <c r="T281" s="17"/>
      <c r="U281" s="17"/>
      <c r="V281" s="17"/>
      <c r="W281" s="17"/>
      <c r="X281" s="17"/>
      <c r="Y281" s="17"/>
      <c r="Z281" s="17"/>
      <c r="AA281" s="17"/>
      <c r="AB281" s="17"/>
      <c r="AC281" s="17"/>
      <c r="AD281" s="17"/>
      <c r="AE281" s="21"/>
      <c r="AF281" s="21"/>
      <c r="AG281" s="29"/>
      <c r="AI281" s="197"/>
    </row>
    <row r="282" spans="1:90" s="13" customFormat="1" ht="6" customHeight="1" x14ac:dyDescent="0.2">
      <c r="D282" s="64"/>
      <c r="E282" s="34"/>
      <c r="F282" s="34"/>
      <c r="G282" s="34"/>
      <c r="H282" s="34"/>
      <c r="I282" s="34"/>
      <c r="J282" s="34"/>
      <c r="K282" s="34"/>
      <c r="L282" s="34"/>
      <c r="M282" s="34"/>
      <c r="N282" s="34"/>
      <c r="O282" s="20"/>
      <c r="P282" s="21"/>
      <c r="Q282" s="21"/>
      <c r="R282" s="21"/>
      <c r="S282" s="21"/>
      <c r="T282" s="21"/>
      <c r="U282" s="21"/>
      <c r="V282" s="21"/>
      <c r="W282" s="21"/>
      <c r="X282" s="21"/>
      <c r="Y282" s="21"/>
      <c r="Z282" s="21"/>
      <c r="AA282" s="21"/>
      <c r="AB282" s="21"/>
      <c r="AC282" s="21"/>
      <c r="AD282" s="21"/>
      <c r="AE282" s="21"/>
      <c r="AF282" s="21"/>
      <c r="AG282" s="29"/>
      <c r="AI282" s="197"/>
    </row>
    <row r="283" spans="1:90" s="1" customFormat="1" ht="11.25" x14ac:dyDescent="0.2">
      <c r="A283" s="111" t="s">
        <v>3680</v>
      </c>
      <c r="B283" s="86"/>
      <c r="C283" s="86"/>
      <c r="D283" s="112" t="str">
        <f>IF(LEFT($J$1,1)="1",VLOOKUP($A283,PPI_IPI_PGA_PGAI!$A:$E,2,FALSE),IF(LEFT($J$1,1)="2",VLOOKUP($A283,PPI_IPI_PGA_PGAI!$A:$E,3,FALSE),IF(LEFT($J$1,1)="3",VLOOKUP($A283,PPI_IPI_PGA_PGAI!$A:$E,4,FALSE),VLOOKUP($A283,PPI_IPI_PGA_PGAI!$A:$E,5,FALSE))))</f>
        <v>© Bundesamt für Statistik, Espace de l'Europe 10, CH-2010 Neuchâtel</v>
      </c>
      <c r="E283" s="84"/>
      <c r="F283" s="84"/>
      <c r="G283" s="85"/>
      <c r="H283" s="85"/>
      <c r="I283" s="85"/>
      <c r="J283" s="85"/>
      <c r="K283" s="85"/>
      <c r="L283" s="85"/>
      <c r="M283" s="85"/>
      <c r="N283" s="85"/>
      <c r="O283" s="86"/>
      <c r="P283" s="86"/>
      <c r="Q283" s="86"/>
      <c r="R283" s="86"/>
      <c r="S283" s="86"/>
      <c r="T283" s="86"/>
      <c r="U283" s="86"/>
      <c r="V283" s="86"/>
      <c r="W283" s="86"/>
      <c r="X283" s="86"/>
      <c r="Y283" s="86"/>
      <c r="Z283" s="86"/>
      <c r="AA283" s="86"/>
      <c r="AB283" s="86"/>
      <c r="AC283" s="86"/>
      <c r="AD283" s="86"/>
      <c r="AE283" s="86"/>
      <c r="AF283" s="86"/>
      <c r="AG283" s="113"/>
      <c r="AI283" s="199"/>
    </row>
    <row r="284" spans="1:90" s="1" customFormat="1" ht="11.25" x14ac:dyDescent="0.2">
      <c r="A284" s="111" t="s">
        <v>3681</v>
      </c>
      <c r="B284" s="86"/>
      <c r="C284" s="86"/>
      <c r="D284" s="112" t="str">
        <f>IF(LEFT($J$1,1)="1",VLOOKUP($A284,PPI_IPI_PGA_PGAI!$A:$E,2,FALSE),IF(LEFT($J$1,1)="2",VLOOKUP($A284,PPI_IPI_PGA_PGAI!$A:$E,3,FALSE),IF(LEFT($J$1,1)="3",VLOOKUP($A284,PPI_IPI_PGA_PGAI!$A:$E,4,FALSE),VLOOKUP($A284,PPI_IPI_PGA_PGAI!$A:$E,5,FALSE))))</f>
        <v>Auskunft: PPI@bfs.admin.ch, 058 / 463 66 06</v>
      </c>
      <c r="E284" s="84"/>
      <c r="F284" s="84"/>
      <c r="G284" s="85"/>
      <c r="H284" s="85"/>
      <c r="I284" s="85"/>
      <c r="J284" s="85"/>
      <c r="K284" s="85"/>
      <c r="L284" s="85"/>
      <c r="M284" s="85"/>
      <c r="N284" s="85"/>
      <c r="O284" s="86"/>
      <c r="P284" s="86"/>
      <c r="Q284" s="86"/>
      <c r="R284" s="86"/>
      <c r="S284" s="86"/>
      <c r="T284" s="86"/>
      <c r="U284" s="86"/>
      <c r="V284" s="86"/>
      <c r="W284" s="86"/>
      <c r="X284" s="86"/>
      <c r="Y284" s="86"/>
      <c r="Z284" s="86"/>
      <c r="AA284" s="86"/>
      <c r="AB284" s="86"/>
      <c r="AC284" s="86"/>
      <c r="AD284" s="86"/>
      <c r="AE284" s="86"/>
      <c r="AF284" s="86"/>
      <c r="AG284" s="113"/>
      <c r="AI284" s="199"/>
    </row>
    <row r="285" spans="1:90" s="1" customFormat="1" ht="11.25" x14ac:dyDescent="0.2">
      <c r="A285" s="86"/>
      <c r="B285" s="86"/>
      <c r="C285" s="86"/>
      <c r="D285" s="114" t="s">
        <v>3783</v>
      </c>
      <c r="E285" s="87"/>
      <c r="F285" s="87"/>
      <c r="G285" s="88"/>
      <c r="H285" s="88"/>
      <c r="I285" s="88"/>
      <c r="J285" s="88"/>
      <c r="K285" s="88"/>
      <c r="L285" s="88"/>
      <c r="M285" s="88"/>
      <c r="N285" s="88"/>
      <c r="O285" s="89"/>
      <c r="P285" s="89"/>
      <c r="Q285" s="89"/>
      <c r="R285" s="89"/>
      <c r="S285" s="89"/>
      <c r="T285" s="89"/>
      <c r="U285" s="89"/>
      <c r="V285" s="89"/>
      <c r="W285" s="89"/>
      <c r="X285" s="89"/>
      <c r="Y285" s="89"/>
      <c r="Z285" s="89"/>
      <c r="AA285" s="89"/>
      <c r="AB285" s="89"/>
      <c r="AC285" s="89"/>
      <c r="AD285" s="89"/>
      <c r="AE285" s="89"/>
      <c r="AF285" s="89"/>
      <c r="AG285" s="115"/>
      <c r="AI285" s="199"/>
    </row>
    <row r="286" spans="1:90" s="13" customFormat="1" ht="11.1" customHeight="1" x14ac:dyDescent="0.2">
      <c r="D286" s="116"/>
      <c r="O286" s="16"/>
      <c r="P286" s="17"/>
      <c r="Q286" s="17"/>
      <c r="R286" s="17"/>
      <c r="S286" s="17"/>
      <c r="T286" s="17"/>
      <c r="U286" s="17"/>
      <c r="V286" s="17"/>
      <c r="W286" s="17"/>
      <c r="X286" s="17"/>
      <c r="Y286" s="17"/>
      <c r="Z286" s="17"/>
      <c r="AA286" s="17"/>
      <c r="AB286" s="17"/>
      <c r="AC286" s="17"/>
      <c r="AD286" s="17"/>
      <c r="AE286" s="17"/>
      <c r="AF286" s="17"/>
      <c r="AG286" s="17"/>
      <c r="AI286" s="197"/>
    </row>
    <row r="287" spans="1:90" s="13" customFormat="1" ht="11.1" customHeight="1" x14ac:dyDescent="0.2">
      <c r="D287" s="116"/>
      <c r="O287" s="16"/>
      <c r="P287" s="17"/>
      <c r="Q287" s="17"/>
      <c r="R287" s="17"/>
      <c r="S287" s="17"/>
      <c r="T287" s="17"/>
      <c r="U287" s="17"/>
      <c r="V287" s="17"/>
      <c r="W287" s="17"/>
      <c r="X287" s="17"/>
      <c r="Y287" s="17"/>
      <c r="Z287" s="17"/>
      <c r="AA287" s="17"/>
      <c r="AB287" s="17"/>
      <c r="AC287" s="17"/>
      <c r="AD287" s="17"/>
      <c r="AE287" s="17"/>
      <c r="AF287" s="17"/>
      <c r="AG287" s="17"/>
      <c r="AI287" s="197"/>
    </row>
    <row r="288" spans="1:90" s="13" customFormat="1" ht="11.1" customHeight="1" x14ac:dyDescent="0.2">
      <c r="D288" s="116"/>
      <c r="O288" s="16"/>
      <c r="P288" s="17"/>
      <c r="Q288" s="17"/>
      <c r="R288" s="17"/>
      <c r="S288" s="17"/>
      <c r="T288" s="17"/>
      <c r="U288" s="17"/>
      <c r="V288" s="17"/>
      <c r="W288" s="17"/>
      <c r="X288" s="17"/>
      <c r="Y288" s="17"/>
      <c r="Z288" s="17"/>
      <c r="AA288" s="17"/>
      <c r="AB288" s="17"/>
      <c r="AC288" s="17"/>
      <c r="AD288" s="17"/>
      <c r="AE288" s="17"/>
      <c r="AF288" s="17"/>
      <c r="AG288" s="17"/>
      <c r="AI288" s="197"/>
    </row>
    <row r="289" spans="4:35" s="13" customFormat="1" ht="11.1" customHeight="1" x14ac:dyDescent="0.2">
      <c r="D289" s="116"/>
      <c r="O289" s="16"/>
      <c r="P289" s="17"/>
      <c r="Q289" s="17"/>
      <c r="R289" s="17"/>
      <c r="S289" s="17"/>
      <c r="T289" s="17"/>
      <c r="U289" s="17"/>
      <c r="V289" s="17"/>
      <c r="W289" s="17"/>
      <c r="X289" s="17"/>
      <c r="Y289" s="17"/>
      <c r="Z289" s="17"/>
      <c r="AA289" s="17"/>
      <c r="AB289" s="17"/>
      <c r="AC289" s="17"/>
      <c r="AD289" s="17"/>
      <c r="AE289" s="17"/>
      <c r="AF289" s="17"/>
      <c r="AG289" s="17"/>
      <c r="AI289" s="197"/>
    </row>
    <row r="290" spans="4:35" s="13" customFormat="1" ht="11.1" customHeight="1" x14ac:dyDescent="0.2">
      <c r="D290" s="116"/>
      <c r="O290" s="16"/>
      <c r="P290" s="17"/>
      <c r="Q290" s="17"/>
      <c r="R290" s="17"/>
      <c r="S290" s="17"/>
      <c r="T290" s="17"/>
      <c r="U290" s="17"/>
      <c r="V290" s="17"/>
      <c r="W290" s="17"/>
      <c r="X290" s="17"/>
      <c r="Y290" s="17"/>
      <c r="Z290" s="17"/>
      <c r="AA290" s="17"/>
      <c r="AB290" s="17"/>
      <c r="AC290" s="17"/>
      <c r="AD290" s="17"/>
      <c r="AE290" s="17"/>
      <c r="AF290" s="17"/>
      <c r="AG290" s="17"/>
      <c r="AI290" s="197"/>
    </row>
    <row r="291" spans="4:35" s="13" customFormat="1" ht="11.1" customHeight="1" x14ac:dyDescent="0.2">
      <c r="D291" s="116"/>
      <c r="O291" s="16"/>
      <c r="P291" s="17"/>
      <c r="Q291" s="17"/>
      <c r="R291" s="17"/>
      <c r="S291" s="17"/>
      <c r="T291" s="17"/>
      <c r="U291" s="17"/>
      <c r="V291" s="17"/>
      <c r="W291" s="17"/>
      <c r="X291" s="17"/>
      <c r="Y291" s="17"/>
      <c r="Z291" s="17"/>
      <c r="AA291" s="17"/>
      <c r="AB291" s="17"/>
      <c r="AC291" s="17"/>
      <c r="AD291" s="17"/>
      <c r="AE291" s="17"/>
      <c r="AF291" s="17"/>
      <c r="AG291" s="17"/>
      <c r="AI291" s="197"/>
    </row>
    <row r="292" spans="4:35" s="13" customFormat="1" ht="11.1" customHeight="1" x14ac:dyDescent="0.2">
      <c r="D292" s="116"/>
      <c r="O292" s="16"/>
      <c r="P292" s="17"/>
      <c r="Q292" s="17"/>
      <c r="R292" s="17"/>
      <c r="S292" s="17"/>
      <c r="T292" s="17"/>
      <c r="U292" s="17"/>
      <c r="V292" s="17"/>
      <c r="W292" s="17"/>
      <c r="X292" s="17"/>
      <c r="Y292" s="17"/>
      <c r="Z292" s="17"/>
      <c r="AA292" s="17"/>
      <c r="AB292" s="17"/>
      <c r="AC292" s="17"/>
      <c r="AD292" s="17"/>
      <c r="AE292" s="17"/>
      <c r="AF292" s="17"/>
      <c r="AG292" s="17"/>
      <c r="AI292" s="197"/>
    </row>
    <row r="293" spans="4:35" s="13" customFormat="1" ht="11.1" customHeight="1" x14ac:dyDescent="0.2">
      <c r="D293" s="116"/>
      <c r="O293" s="16"/>
      <c r="P293" s="17"/>
      <c r="Q293" s="17"/>
      <c r="R293" s="17"/>
      <c r="S293" s="17"/>
      <c r="T293" s="17"/>
      <c r="U293" s="17"/>
      <c r="V293" s="17"/>
      <c r="W293" s="17"/>
      <c r="X293" s="17"/>
      <c r="Y293" s="17"/>
      <c r="Z293" s="17"/>
      <c r="AA293" s="17"/>
      <c r="AB293" s="17"/>
      <c r="AC293" s="17"/>
      <c r="AD293" s="17"/>
      <c r="AE293" s="17"/>
      <c r="AF293" s="17"/>
      <c r="AG293" s="17"/>
      <c r="AI293" s="197"/>
    </row>
    <row r="294" spans="4:35" s="13" customFormat="1" ht="11.1" customHeight="1" x14ac:dyDescent="0.2">
      <c r="D294" s="116"/>
      <c r="O294" s="16"/>
      <c r="P294" s="17"/>
      <c r="Q294" s="17"/>
      <c r="R294" s="17"/>
      <c r="S294" s="17"/>
      <c r="T294" s="17"/>
      <c r="U294" s="17"/>
      <c r="V294" s="17"/>
      <c r="W294" s="17"/>
      <c r="X294" s="17"/>
      <c r="Y294" s="17"/>
      <c r="Z294" s="17"/>
      <c r="AA294" s="17"/>
      <c r="AB294" s="17"/>
      <c r="AC294" s="17"/>
      <c r="AD294" s="17"/>
      <c r="AE294" s="17"/>
      <c r="AF294" s="17"/>
      <c r="AG294" s="17"/>
      <c r="AI294" s="197"/>
    </row>
    <row r="295" spans="4:35" s="13" customFormat="1" ht="11.1" customHeight="1" x14ac:dyDescent="0.2">
      <c r="D295" s="116"/>
      <c r="O295" s="16"/>
      <c r="P295" s="17"/>
      <c r="Q295" s="17"/>
      <c r="R295" s="17"/>
      <c r="S295" s="17"/>
      <c r="T295" s="17"/>
      <c r="U295" s="17"/>
      <c r="V295" s="17"/>
      <c r="W295" s="17"/>
      <c r="X295" s="17"/>
      <c r="Y295" s="17"/>
      <c r="Z295" s="17"/>
      <c r="AA295" s="17"/>
      <c r="AB295" s="17"/>
      <c r="AC295" s="17"/>
      <c r="AD295" s="17"/>
      <c r="AE295" s="17"/>
      <c r="AF295" s="17"/>
      <c r="AG295" s="17"/>
      <c r="AI295" s="197"/>
    </row>
    <row r="296" spans="4:35" s="13" customFormat="1" ht="11.1" customHeight="1" x14ac:dyDescent="0.2">
      <c r="D296" s="116"/>
      <c r="O296" s="16"/>
      <c r="P296" s="17"/>
      <c r="Q296" s="17"/>
      <c r="R296" s="17"/>
      <c r="S296" s="17"/>
      <c r="T296" s="17"/>
      <c r="U296" s="17"/>
      <c r="V296" s="17"/>
      <c r="W296" s="17"/>
      <c r="X296" s="17"/>
      <c r="Y296" s="17"/>
      <c r="Z296" s="17"/>
      <c r="AA296" s="17"/>
      <c r="AB296" s="17"/>
      <c r="AC296" s="17"/>
      <c r="AD296" s="17"/>
      <c r="AE296" s="17"/>
      <c r="AF296" s="17"/>
      <c r="AG296" s="17"/>
      <c r="AI296" s="197"/>
    </row>
    <row r="297" spans="4:35" s="13" customFormat="1" ht="11.1" customHeight="1" x14ac:dyDescent="0.2">
      <c r="D297" s="116"/>
      <c r="O297" s="16"/>
      <c r="P297" s="17"/>
      <c r="Q297" s="17"/>
      <c r="R297" s="17"/>
      <c r="S297" s="17"/>
      <c r="T297" s="17"/>
      <c r="U297" s="17"/>
      <c r="V297" s="17"/>
      <c r="W297" s="17"/>
      <c r="X297" s="17"/>
      <c r="Y297" s="17"/>
      <c r="Z297" s="17"/>
      <c r="AA297" s="17"/>
      <c r="AB297" s="17"/>
      <c r="AC297" s="17"/>
      <c r="AD297" s="17"/>
      <c r="AE297" s="17"/>
      <c r="AF297" s="17"/>
      <c r="AG297" s="17"/>
      <c r="AI297" s="197"/>
    </row>
    <row r="298" spans="4:35" s="13" customFormat="1" ht="11.1" customHeight="1" x14ac:dyDescent="0.2">
      <c r="D298" s="116"/>
      <c r="O298" s="16"/>
      <c r="P298" s="17"/>
      <c r="Q298" s="17"/>
      <c r="R298" s="17"/>
      <c r="S298" s="17"/>
      <c r="T298" s="17"/>
      <c r="U298" s="17"/>
      <c r="V298" s="17"/>
      <c r="W298" s="17"/>
      <c r="X298" s="17"/>
      <c r="Y298" s="17"/>
      <c r="Z298" s="17"/>
      <c r="AA298" s="17"/>
      <c r="AB298" s="17"/>
      <c r="AC298" s="17"/>
      <c r="AD298" s="17"/>
      <c r="AE298" s="17"/>
      <c r="AF298" s="17"/>
      <c r="AG298" s="17"/>
      <c r="AI298" s="197"/>
    </row>
    <row r="299" spans="4:35" s="13" customFormat="1" ht="11.1" customHeight="1" x14ac:dyDescent="0.2">
      <c r="D299" s="116"/>
      <c r="O299" s="16"/>
      <c r="P299" s="17"/>
      <c r="Q299" s="17"/>
      <c r="R299" s="17"/>
      <c r="S299" s="17"/>
      <c r="T299" s="17"/>
      <c r="U299" s="17"/>
      <c r="V299" s="17"/>
      <c r="W299" s="17"/>
      <c r="X299" s="17"/>
      <c r="Y299" s="17"/>
      <c r="Z299" s="17"/>
      <c r="AA299" s="17"/>
      <c r="AB299" s="17"/>
      <c r="AC299" s="17"/>
      <c r="AD299" s="17"/>
      <c r="AE299" s="17"/>
      <c r="AF299" s="17"/>
      <c r="AG299" s="17"/>
      <c r="AI299" s="197"/>
    </row>
    <row r="300" spans="4:35" s="13" customFormat="1" ht="11.1" customHeight="1" x14ac:dyDescent="0.2">
      <c r="D300" s="116"/>
      <c r="O300" s="16"/>
      <c r="P300" s="17"/>
      <c r="Q300" s="17"/>
      <c r="R300" s="17"/>
      <c r="S300" s="17"/>
      <c r="T300" s="17"/>
      <c r="U300" s="17"/>
      <c r="V300" s="17"/>
      <c r="W300" s="17"/>
      <c r="X300" s="17"/>
      <c r="Y300" s="17"/>
      <c r="Z300" s="17"/>
      <c r="AA300" s="17"/>
      <c r="AB300" s="17"/>
      <c r="AC300" s="17"/>
      <c r="AD300" s="17"/>
      <c r="AE300" s="17"/>
      <c r="AF300" s="17"/>
      <c r="AG300" s="17"/>
      <c r="AI300" s="197"/>
    </row>
    <row r="301" spans="4:35" s="13" customFormat="1" ht="11.1" customHeight="1" x14ac:dyDescent="0.2">
      <c r="D301" s="116"/>
      <c r="O301" s="16"/>
      <c r="P301" s="17"/>
      <c r="Q301" s="17"/>
      <c r="R301" s="17"/>
      <c r="S301" s="17"/>
      <c r="T301" s="17"/>
      <c r="U301" s="17"/>
      <c r="V301" s="17"/>
      <c r="W301" s="17"/>
      <c r="X301" s="17"/>
      <c r="Y301" s="17"/>
      <c r="Z301" s="17"/>
      <c r="AA301" s="17"/>
      <c r="AB301" s="17"/>
      <c r="AC301" s="17"/>
      <c r="AD301" s="17"/>
      <c r="AE301" s="17"/>
      <c r="AF301" s="17"/>
      <c r="AG301" s="17"/>
      <c r="AI301" s="197"/>
    </row>
    <row r="302" spans="4:35" s="13" customFormat="1" ht="11.1" customHeight="1" x14ac:dyDescent="0.2">
      <c r="D302" s="116"/>
      <c r="O302" s="16"/>
      <c r="P302" s="17"/>
      <c r="Q302" s="17"/>
      <c r="R302" s="17"/>
      <c r="S302" s="17"/>
      <c r="T302" s="17"/>
      <c r="U302" s="17"/>
      <c r="V302" s="17"/>
      <c r="W302" s="17"/>
      <c r="X302" s="17"/>
      <c r="Y302" s="17"/>
      <c r="Z302" s="17"/>
      <c r="AA302" s="17"/>
      <c r="AB302" s="17"/>
      <c r="AC302" s="17"/>
      <c r="AD302" s="17"/>
      <c r="AE302" s="17"/>
      <c r="AF302" s="17"/>
      <c r="AG302" s="17"/>
      <c r="AI302" s="197"/>
    </row>
    <row r="303" spans="4:35" s="13" customFormat="1" ht="11.1" customHeight="1" x14ac:dyDescent="0.2">
      <c r="D303" s="116"/>
      <c r="O303" s="16"/>
      <c r="P303" s="17"/>
      <c r="Q303" s="17"/>
      <c r="R303" s="17"/>
      <c r="S303" s="17"/>
      <c r="T303" s="17"/>
      <c r="U303" s="17"/>
      <c r="V303" s="17"/>
      <c r="W303" s="17"/>
      <c r="X303" s="17"/>
      <c r="Y303" s="17"/>
      <c r="Z303" s="17"/>
      <c r="AA303" s="17"/>
      <c r="AB303" s="17"/>
      <c r="AC303" s="17"/>
      <c r="AD303" s="17"/>
      <c r="AE303" s="17"/>
      <c r="AF303" s="17"/>
      <c r="AG303" s="17"/>
      <c r="AI303" s="197"/>
    </row>
    <row r="304" spans="4:35" s="13" customFormat="1" ht="11.1" customHeight="1" x14ac:dyDescent="0.2">
      <c r="D304" s="116"/>
      <c r="O304" s="16"/>
      <c r="P304" s="17"/>
      <c r="Q304" s="17"/>
      <c r="R304" s="17"/>
      <c r="S304" s="17"/>
      <c r="T304" s="17"/>
      <c r="U304" s="17"/>
      <c r="V304" s="17"/>
      <c r="W304" s="17"/>
      <c r="X304" s="17"/>
      <c r="Y304" s="17"/>
      <c r="Z304" s="17"/>
      <c r="AA304" s="17"/>
      <c r="AB304" s="17"/>
      <c r="AC304" s="17"/>
      <c r="AD304" s="17"/>
      <c r="AE304" s="17"/>
      <c r="AF304" s="17"/>
      <c r="AG304" s="17"/>
      <c r="AI304" s="197"/>
    </row>
    <row r="305" spans="4:35" s="13" customFormat="1" ht="11.1" customHeight="1" x14ac:dyDescent="0.2">
      <c r="D305" s="116"/>
      <c r="O305" s="16"/>
      <c r="P305" s="17"/>
      <c r="Q305" s="17"/>
      <c r="R305" s="17"/>
      <c r="S305" s="17"/>
      <c r="T305" s="17"/>
      <c r="U305" s="17"/>
      <c r="V305" s="17"/>
      <c r="W305" s="17"/>
      <c r="X305" s="17"/>
      <c r="Y305" s="17"/>
      <c r="Z305" s="17"/>
      <c r="AA305" s="17"/>
      <c r="AB305" s="17"/>
      <c r="AC305" s="17"/>
      <c r="AD305" s="17"/>
      <c r="AE305" s="17"/>
      <c r="AF305" s="17"/>
      <c r="AG305" s="17"/>
      <c r="AI305" s="197"/>
    </row>
    <row r="306" spans="4:35" s="13" customFormat="1" ht="11.1" customHeight="1" x14ac:dyDescent="0.2">
      <c r="D306" s="116"/>
      <c r="O306" s="16"/>
      <c r="P306" s="17"/>
      <c r="Q306" s="17"/>
      <c r="R306" s="17"/>
      <c r="S306" s="17"/>
      <c r="T306" s="17"/>
      <c r="U306" s="17"/>
      <c r="V306" s="17"/>
      <c r="W306" s="17"/>
      <c r="X306" s="17"/>
      <c r="Y306" s="17"/>
      <c r="Z306" s="17"/>
      <c r="AA306" s="17"/>
      <c r="AB306" s="17"/>
      <c r="AC306" s="17"/>
      <c r="AD306" s="17"/>
      <c r="AE306" s="17"/>
      <c r="AF306" s="17"/>
      <c r="AG306" s="17"/>
      <c r="AI306" s="197"/>
    </row>
    <row r="307" spans="4:35" s="13" customFormat="1" ht="11.1" customHeight="1" x14ac:dyDescent="0.2">
      <c r="D307" s="116"/>
      <c r="O307" s="16"/>
      <c r="P307" s="17"/>
      <c r="Q307" s="17"/>
      <c r="R307" s="17"/>
      <c r="S307" s="17"/>
      <c r="T307" s="17"/>
      <c r="U307" s="17"/>
      <c r="V307" s="17"/>
      <c r="W307" s="17"/>
      <c r="X307" s="17"/>
      <c r="Y307" s="17"/>
      <c r="Z307" s="17"/>
      <c r="AA307" s="17"/>
      <c r="AB307" s="17"/>
      <c r="AC307" s="17"/>
      <c r="AD307" s="17"/>
      <c r="AE307" s="17"/>
      <c r="AF307" s="17"/>
      <c r="AG307" s="17"/>
      <c r="AI307" s="197"/>
    </row>
    <row r="308" spans="4:35" s="13" customFormat="1" ht="11.1" customHeight="1" x14ac:dyDescent="0.2">
      <c r="D308" s="116"/>
      <c r="O308" s="16"/>
      <c r="P308" s="17"/>
      <c r="Q308" s="17"/>
      <c r="R308" s="17"/>
      <c r="S308" s="17"/>
      <c r="T308" s="17"/>
      <c r="U308" s="17"/>
      <c r="V308" s="17"/>
      <c r="W308" s="17"/>
      <c r="X308" s="17"/>
      <c r="Y308" s="17"/>
      <c r="Z308" s="17"/>
      <c r="AA308" s="17"/>
      <c r="AB308" s="17"/>
      <c r="AC308" s="17"/>
      <c r="AD308" s="17"/>
      <c r="AE308" s="17"/>
      <c r="AF308" s="17"/>
      <c r="AG308" s="17"/>
      <c r="AI308" s="197"/>
    </row>
    <row r="309" spans="4:35" s="13" customFormat="1" ht="11.1" customHeight="1" x14ac:dyDescent="0.2">
      <c r="D309" s="116"/>
      <c r="O309" s="16"/>
      <c r="P309" s="17"/>
      <c r="Q309" s="17"/>
      <c r="R309" s="17"/>
      <c r="S309" s="17"/>
      <c r="T309" s="17"/>
      <c r="U309" s="17"/>
      <c r="V309" s="17"/>
      <c r="W309" s="17"/>
      <c r="X309" s="17"/>
      <c r="Y309" s="17"/>
      <c r="Z309" s="17"/>
      <c r="AA309" s="17"/>
      <c r="AB309" s="17"/>
      <c r="AC309" s="17"/>
      <c r="AD309" s="17"/>
      <c r="AE309" s="17"/>
      <c r="AF309" s="17"/>
      <c r="AG309" s="17"/>
      <c r="AI309" s="197"/>
    </row>
    <row r="310" spans="4:35" s="13" customFormat="1" ht="11.1" customHeight="1" x14ac:dyDescent="0.2">
      <c r="D310" s="116"/>
      <c r="O310" s="16"/>
      <c r="P310" s="17"/>
      <c r="Q310" s="17"/>
      <c r="R310" s="17"/>
      <c r="S310" s="17"/>
      <c r="T310" s="17"/>
      <c r="U310" s="17"/>
      <c r="V310" s="17"/>
      <c r="W310" s="17"/>
      <c r="X310" s="17"/>
      <c r="Y310" s="17"/>
      <c r="Z310" s="17"/>
      <c r="AA310" s="17"/>
      <c r="AB310" s="17"/>
      <c r="AC310" s="17"/>
      <c r="AD310" s="17"/>
      <c r="AE310" s="17"/>
      <c r="AF310" s="17"/>
      <c r="AG310" s="17"/>
      <c r="AI310" s="197"/>
    </row>
    <row r="311" spans="4:35" s="13" customFormat="1" ht="11.1" customHeight="1" x14ac:dyDescent="0.2">
      <c r="D311" s="116"/>
      <c r="O311" s="16"/>
      <c r="P311" s="17"/>
      <c r="Q311" s="17"/>
      <c r="R311" s="17"/>
      <c r="S311" s="17"/>
      <c r="T311" s="17"/>
      <c r="U311" s="17"/>
      <c r="V311" s="17"/>
      <c r="W311" s="17"/>
      <c r="X311" s="17"/>
      <c r="Y311" s="17"/>
      <c r="Z311" s="17"/>
      <c r="AA311" s="17"/>
      <c r="AB311" s="17"/>
      <c r="AC311" s="17"/>
      <c r="AD311" s="17"/>
      <c r="AE311" s="17"/>
      <c r="AF311" s="17"/>
      <c r="AG311" s="17"/>
      <c r="AI311" s="197"/>
    </row>
    <row r="312" spans="4:35" s="13" customFormat="1" ht="11.1" customHeight="1" x14ac:dyDescent="0.2">
      <c r="D312" s="116"/>
      <c r="O312" s="16"/>
      <c r="P312" s="17"/>
      <c r="Q312" s="17"/>
      <c r="R312" s="17"/>
      <c r="S312" s="17"/>
      <c r="T312" s="17"/>
      <c r="U312" s="17"/>
      <c r="V312" s="17"/>
      <c r="W312" s="17"/>
      <c r="X312" s="17"/>
      <c r="Y312" s="17"/>
      <c r="Z312" s="17"/>
      <c r="AA312" s="17"/>
      <c r="AB312" s="17"/>
      <c r="AC312" s="17"/>
      <c r="AD312" s="17"/>
      <c r="AE312" s="17"/>
      <c r="AF312" s="17"/>
      <c r="AG312" s="17"/>
      <c r="AI312" s="197"/>
    </row>
    <row r="313" spans="4:35" s="13" customFormat="1" ht="11.1" customHeight="1" x14ac:dyDescent="0.2">
      <c r="D313" s="116"/>
      <c r="O313" s="16"/>
      <c r="P313" s="17"/>
      <c r="Q313" s="17"/>
      <c r="R313" s="17"/>
      <c r="S313" s="17"/>
      <c r="T313" s="17"/>
      <c r="U313" s="17"/>
      <c r="V313" s="17"/>
      <c r="W313" s="17"/>
      <c r="X313" s="17"/>
      <c r="Y313" s="17"/>
      <c r="Z313" s="17"/>
      <c r="AA313" s="17"/>
      <c r="AB313" s="17"/>
      <c r="AC313" s="17"/>
      <c r="AD313" s="17"/>
      <c r="AE313" s="17"/>
      <c r="AF313" s="17"/>
      <c r="AG313" s="17"/>
      <c r="AI313" s="197"/>
    </row>
    <row r="314" spans="4:35" s="13" customFormat="1" ht="11.1" customHeight="1" x14ac:dyDescent="0.2">
      <c r="D314" s="116"/>
      <c r="O314" s="16"/>
      <c r="P314" s="17"/>
      <c r="Q314" s="17"/>
      <c r="R314" s="17"/>
      <c r="S314" s="17"/>
      <c r="T314" s="17"/>
      <c r="U314" s="17"/>
      <c r="V314" s="17"/>
      <c r="W314" s="17"/>
      <c r="X314" s="17"/>
      <c r="Y314" s="17"/>
      <c r="Z314" s="17"/>
      <c r="AA314" s="17"/>
      <c r="AB314" s="17"/>
      <c r="AC314" s="17"/>
      <c r="AD314" s="17"/>
      <c r="AE314" s="17"/>
      <c r="AF314" s="17"/>
      <c r="AG314" s="17"/>
      <c r="AI314" s="197"/>
    </row>
    <row r="315" spans="4:35" s="13" customFormat="1" ht="11.1" customHeight="1" x14ac:dyDescent="0.2">
      <c r="D315" s="116"/>
      <c r="O315" s="16"/>
      <c r="P315" s="17"/>
      <c r="Q315" s="17"/>
      <c r="R315" s="17"/>
      <c r="S315" s="17"/>
      <c r="T315" s="17"/>
      <c r="U315" s="17"/>
      <c r="V315" s="17"/>
      <c r="W315" s="17"/>
      <c r="X315" s="17"/>
      <c r="Y315" s="17"/>
      <c r="Z315" s="17"/>
      <c r="AA315" s="17"/>
      <c r="AB315" s="17"/>
      <c r="AC315" s="17"/>
      <c r="AD315" s="17"/>
      <c r="AE315" s="17"/>
      <c r="AF315" s="17"/>
      <c r="AG315" s="17"/>
      <c r="AI315" s="197"/>
    </row>
    <row r="316" spans="4:35" s="13" customFormat="1" ht="11.1" customHeight="1" x14ac:dyDescent="0.2">
      <c r="D316" s="116"/>
      <c r="O316" s="16"/>
      <c r="P316" s="17"/>
      <c r="Q316" s="17"/>
      <c r="R316" s="17"/>
      <c r="S316" s="17"/>
      <c r="T316" s="17"/>
      <c r="U316" s="17"/>
      <c r="V316" s="17"/>
      <c r="W316" s="17"/>
      <c r="X316" s="17"/>
      <c r="Y316" s="17"/>
      <c r="Z316" s="17"/>
      <c r="AA316" s="17"/>
      <c r="AB316" s="17"/>
      <c r="AC316" s="17"/>
      <c r="AD316" s="17"/>
      <c r="AE316" s="17"/>
      <c r="AF316" s="17"/>
      <c r="AG316" s="17"/>
      <c r="AI316" s="197"/>
    </row>
    <row r="317" spans="4:35" s="13" customFormat="1" ht="11.1" customHeight="1" x14ac:dyDescent="0.2">
      <c r="D317" s="116"/>
      <c r="O317" s="16"/>
      <c r="P317" s="17"/>
      <c r="Q317" s="17"/>
      <c r="R317" s="17"/>
      <c r="S317" s="17"/>
      <c r="T317" s="17"/>
      <c r="U317" s="17"/>
      <c r="V317" s="17"/>
      <c r="W317" s="17"/>
      <c r="X317" s="17"/>
      <c r="Y317" s="17"/>
      <c r="Z317" s="17"/>
      <c r="AA317" s="17"/>
      <c r="AB317" s="17"/>
      <c r="AC317" s="17"/>
      <c r="AD317" s="17"/>
      <c r="AE317" s="17"/>
      <c r="AF317" s="17"/>
      <c r="AG317" s="17"/>
      <c r="AI317" s="197"/>
    </row>
    <row r="318" spans="4:35" s="13" customFormat="1" ht="11.1" customHeight="1" x14ac:dyDescent="0.2">
      <c r="D318" s="116"/>
      <c r="O318" s="16"/>
      <c r="P318" s="17"/>
      <c r="Q318" s="17"/>
      <c r="R318" s="17"/>
      <c r="S318" s="17"/>
      <c r="T318" s="17"/>
      <c r="U318" s="17"/>
      <c r="V318" s="17"/>
      <c r="W318" s="17"/>
      <c r="X318" s="17"/>
      <c r="Y318" s="17"/>
      <c r="Z318" s="17"/>
      <c r="AA318" s="17"/>
      <c r="AB318" s="17"/>
      <c r="AC318" s="17"/>
      <c r="AD318" s="17"/>
      <c r="AE318" s="17"/>
      <c r="AF318" s="17"/>
      <c r="AG318" s="17"/>
      <c r="AI318" s="197"/>
    </row>
    <row r="319" spans="4:35" s="13" customFormat="1" ht="11.1" customHeight="1" x14ac:dyDescent="0.2">
      <c r="D319" s="116"/>
      <c r="O319" s="16"/>
      <c r="P319" s="17"/>
      <c r="Q319" s="17"/>
      <c r="R319" s="17"/>
      <c r="S319" s="17"/>
      <c r="T319" s="17"/>
      <c r="U319" s="17"/>
      <c r="V319" s="17"/>
      <c r="W319" s="17"/>
      <c r="X319" s="17"/>
      <c r="Y319" s="17"/>
      <c r="Z319" s="17"/>
      <c r="AA319" s="17"/>
      <c r="AB319" s="17"/>
      <c r="AC319" s="17"/>
      <c r="AD319" s="17"/>
      <c r="AE319" s="17"/>
      <c r="AF319" s="17"/>
      <c r="AG319" s="17"/>
      <c r="AI319" s="197"/>
    </row>
    <row r="320" spans="4:35" s="13" customFormat="1" ht="11.1" customHeight="1" x14ac:dyDescent="0.2">
      <c r="D320" s="116"/>
      <c r="O320" s="16"/>
      <c r="P320" s="17"/>
      <c r="Q320" s="17"/>
      <c r="R320" s="17"/>
      <c r="S320" s="17"/>
      <c r="T320" s="17"/>
      <c r="U320" s="17"/>
      <c r="V320" s="17"/>
      <c r="W320" s="17"/>
      <c r="X320" s="17"/>
      <c r="Y320" s="17"/>
      <c r="Z320" s="17"/>
      <c r="AA320" s="17"/>
      <c r="AB320" s="17"/>
      <c r="AC320" s="17"/>
      <c r="AD320" s="17"/>
      <c r="AE320" s="17"/>
      <c r="AF320" s="17"/>
      <c r="AG320" s="17"/>
      <c r="AI320" s="197"/>
    </row>
    <row r="321" spans="4:35" s="13" customFormat="1" ht="11.1" customHeight="1" x14ac:dyDescent="0.2">
      <c r="D321" s="116"/>
      <c r="O321" s="16"/>
      <c r="P321" s="17"/>
      <c r="Q321" s="17"/>
      <c r="R321" s="17"/>
      <c r="S321" s="17"/>
      <c r="T321" s="17"/>
      <c r="U321" s="17"/>
      <c r="V321" s="17"/>
      <c r="W321" s="17"/>
      <c r="X321" s="17"/>
      <c r="Y321" s="17"/>
      <c r="Z321" s="17"/>
      <c r="AA321" s="17"/>
      <c r="AB321" s="17"/>
      <c r="AC321" s="17"/>
      <c r="AD321" s="17"/>
      <c r="AE321" s="17"/>
      <c r="AF321" s="17"/>
      <c r="AG321" s="17"/>
      <c r="AI321" s="197"/>
    </row>
    <row r="322" spans="4:35" s="13" customFormat="1" ht="11.1" customHeight="1" x14ac:dyDescent="0.2">
      <c r="D322" s="116"/>
      <c r="O322" s="16"/>
      <c r="P322" s="17"/>
      <c r="Q322" s="17"/>
      <c r="R322" s="17"/>
      <c r="S322" s="17"/>
      <c r="T322" s="17"/>
      <c r="U322" s="17"/>
      <c r="V322" s="17"/>
      <c r="W322" s="17"/>
      <c r="X322" s="17"/>
      <c r="Y322" s="17"/>
      <c r="Z322" s="17"/>
      <c r="AA322" s="17"/>
      <c r="AB322" s="17"/>
      <c r="AC322" s="17"/>
      <c r="AD322" s="17"/>
      <c r="AE322" s="17"/>
      <c r="AF322" s="17"/>
      <c r="AG322" s="17"/>
      <c r="AI322" s="197"/>
    </row>
    <row r="323" spans="4:35" s="13" customFormat="1" ht="11.1" customHeight="1" x14ac:dyDescent="0.2">
      <c r="D323" s="116"/>
      <c r="O323" s="16"/>
      <c r="P323" s="17"/>
      <c r="Q323" s="17"/>
      <c r="R323" s="17"/>
      <c r="S323" s="17"/>
      <c r="T323" s="17"/>
      <c r="U323" s="17"/>
      <c r="V323" s="17"/>
      <c r="W323" s="17"/>
      <c r="X323" s="17"/>
      <c r="Y323" s="17"/>
      <c r="Z323" s="17"/>
      <c r="AA323" s="17"/>
      <c r="AB323" s="17"/>
      <c r="AC323" s="17"/>
      <c r="AD323" s="17"/>
      <c r="AE323" s="17"/>
      <c r="AF323" s="17"/>
      <c r="AG323" s="17"/>
      <c r="AI323" s="197"/>
    </row>
    <row r="324" spans="4:35" s="13" customFormat="1" ht="11.1" customHeight="1" x14ac:dyDescent="0.2">
      <c r="D324" s="116"/>
      <c r="O324" s="16"/>
      <c r="P324" s="17"/>
      <c r="Q324" s="17"/>
      <c r="R324" s="17"/>
      <c r="S324" s="17"/>
      <c r="T324" s="17"/>
      <c r="U324" s="17"/>
      <c r="V324" s="17"/>
      <c r="W324" s="17"/>
      <c r="X324" s="17"/>
      <c r="Y324" s="17"/>
      <c r="Z324" s="17"/>
      <c r="AA324" s="17"/>
      <c r="AB324" s="17"/>
      <c r="AC324" s="17"/>
      <c r="AD324" s="17"/>
      <c r="AE324" s="17"/>
      <c r="AF324" s="17"/>
      <c r="AG324" s="17"/>
      <c r="AI324" s="197"/>
    </row>
    <row r="325" spans="4:35" s="13" customFormat="1" ht="11.1" customHeight="1" x14ac:dyDescent="0.2">
      <c r="D325" s="116"/>
      <c r="O325" s="16"/>
      <c r="P325" s="17"/>
      <c r="Q325" s="17"/>
      <c r="R325" s="17"/>
      <c r="S325" s="17"/>
      <c r="T325" s="17"/>
      <c r="U325" s="17"/>
      <c r="V325" s="17"/>
      <c r="W325" s="17"/>
      <c r="X325" s="17"/>
      <c r="Y325" s="17"/>
      <c r="Z325" s="17"/>
      <c r="AA325" s="17"/>
      <c r="AB325" s="17"/>
      <c r="AC325" s="17"/>
      <c r="AD325" s="17"/>
      <c r="AE325" s="17"/>
      <c r="AF325" s="17"/>
      <c r="AG325" s="17"/>
      <c r="AI325" s="197"/>
    </row>
    <row r="326" spans="4:35" s="13" customFormat="1" ht="11.1" customHeight="1" x14ac:dyDescent="0.2">
      <c r="D326" s="116"/>
      <c r="O326" s="16"/>
      <c r="P326" s="17"/>
      <c r="Q326" s="17"/>
      <c r="R326" s="17"/>
      <c r="S326" s="17"/>
      <c r="T326" s="17"/>
      <c r="U326" s="17"/>
      <c r="V326" s="17"/>
      <c r="W326" s="17"/>
      <c r="X326" s="17"/>
      <c r="Y326" s="17"/>
      <c r="Z326" s="17"/>
      <c r="AA326" s="17"/>
      <c r="AB326" s="17"/>
      <c r="AC326" s="17"/>
      <c r="AD326" s="17"/>
      <c r="AE326" s="17"/>
      <c r="AF326" s="17"/>
      <c r="AG326" s="17"/>
      <c r="AI326" s="197"/>
    </row>
    <row r="327" spans="4:35" s="13" customFormat="1" ht="11.1" customHeight="1" x14ac:dyDescent="0.2">
      <c r="D327" s="116"/>
      <c r="O327" s="16"/>
      <c r="P327" s="17"/>
      <c r="Q327" s="17"/>
      <c r="R327" s="17"/>
      <c r="S327" s="17"/>
      <c r="T327" s="17"/>
      <c r="U327" s="17"/>
      <c r="V327" s="17"/>
      <c r="W327" s="17"/>
      <c r="X327" s="17"/>
      <c r="Y327" s="17"/>
      <c r="Z327" s="17"/>
      <c r="AA327" s="17"/>
      <c r="AB327" s="17"/>
      <c r="AC327" s="17"/>
      <c r="AD327" s="17"/>
      <c r="AE327" s="17"/>
      <c r="AF327" s="17"/>
      <c r="AG327" s="17"/>
      <c r="AI327" s="197"/>
    </row>
    <row r="328" spans="4:35" s="13" customFormat="1" ht="11.1" customHeight="1" x14ac:dyDescent="0.2">
      <c r="D328" s="116"/>
      <c r="O328" s="16"/>
      <c r="P328" s="17"/>
      <c r="Q328" s="17"/>
      <c r="R328" s="17"/>
      <c r="S328" s="17"/>
      <c r="T328" s="17"/>
      <c r="U328" s="17"/>
      <c r="V328" s="17"/>
      <c r="W328" s="17"/>
      <c r="X328" s="17"/>
      <c r="Y328" s="17"/>
      <c r="Z328" s="17"/>
      <c r="AA328" s="17"/>
      <c r="AB328" s="17"/>
      <c r="AC328" s="17"/>
      <c r="AD328" s="17"/>
      <c r="AE328" s="17"/>
      <c r="AF328" s="17"/>
      <c r="AG328" s="17"/>
      <c r="AI328" s="197"/>
    </row>
    <row r="329" spans="4:35" s="13" customFormat="1" ht="11.1" customHeight="1" x14ac:dyDescent="0.2">
      <c r="D329" s="116"/>
      <c r="O329" s="16"/>
      <c r="P329" s="17"/>
      <c r="Q329" s="17"/>
      <c r="R329" s="17"/>
      <c r="S329" s="17"/>
      <c r="T329" s="17"/>
      <c r="U329" s="17"/>
      <c r="V329" s="17"/>
      <c r="W329" s="17"/>
      <c r="X329" s="17"/>
      <c r="Y329" s="17"/>
      <c r="Z329" s="17"/>
      <c r="AA329" s="17"/>
      <c r="AB329" s="17"/>
      <c r="AC329" s="17"/>
      <c r="AD329" s="17"/>
      <c r="AE329" s="17"/>
      <c r="AF329" s="17"/>
      <c r="AG329" s="17"/>
      <c r="AI329" s="197"/>
    </row>
    <row r="330" spans="4:35" s="13" customFormat="1" ht="11.1" customHeight="1" x14ac:dyDescent="0.2">
      <c r="D330" s="116"/>
      <c r="O330" s="16"/>
      <c r="P330" s="17"/>
      <c r="Q330" s="17"/>
      <c r="R330" s="17"/>
      <c r="S330" s="17"/>
      <c r="T330" s="17"/>
      <c r="U330" s="17"/>
      <c r="V330" s="17"/>
      <c r="W330" s="17"/>
      <c r="X330" s="17"/>
      <c r="Y330" s="17"/>
      <c r="Z330" s="17"/>
      <c r="AA330" s="17"/>
      <c r="AB330" s="17"/>
      <c r="AC330" s="17"/>
      <c r="AD330" s="17"/>
      <c r="AE330" s="17"/>
      <c r="AF330" s="17"/>
      <c r="AG330" s="17"/>
      <c r="AI330" s="197"/>
    </row>
    <row r="331" spans="4:35" s="13" customFormat="1" ht="11.1" customHeight="1" x14ac:dyDescent="0.2">
      <c r="D331" s="116"/>
      <c r="O331" s="16"/>
      <c r="P331" s="17"/>
      <c r="Q331" s="17"/>
      <c r="R331" s="17"/>
      <c r="S331" s="17"/>
      <c r="T331" s="17"/>
      <c r="U331" s="17"/>
      <c r="V331" s="17"/>
      <c r="W331" s="17"/>
      <c r="X331" s="17"/>
      <c r="Y331" s="17"/>
      <c r="Z331" s="17"/>
      <c r="AA331" s="17"/>
      <c r="AB331" s="17"/>
      <c r="AC331" s="17"/>
      <c r="AD331" s="17"/>
      <c r="AE331" s="17"/>
      <c r="AF331" s="17"/>
      <c r="AG331" s="17"/>
      <c r="AI331" s="197"/>
    </row>
    <row r="332" spans="4:35" s="13" customFormat="1" ht="11.1" customHeight="1" x14ac:dyDescent="0.2">
      <c r="D332" s="116"/>
      <c r="O332" s="16"/>
      <c r="P332" s="17"/>
      <c r="Q332" s="17"/>
      <c r="R332" s="17"/>
      <c r="S332" s="17"/>
      <c r="T332" s="17"/>
      <c r="U332" s="17"/>
      <c r="V332" s="17"/>
      <c r="W332" s="17"/>
      <c r="X332" s="17"/>
      <c r="Y332" s="17"/>
      <c r="Z332" s="17"/>
      <c r="AA332" s="17"/>
      <c r="AB332" s="17"/>
      <c r="AC332" s="17"/>
      <c r="AD332" s="17"/>
      <c r="AE332" s="17"/>
      <c r="AF332" s="17"/>
      <c r="AG332" s="17"/>
      <c r="AI332" s="197"/>
    </row>
    <row r="333" spans="4:35" s="13" customFormat="1" ht="11.1" customHeight="1" x14ac:dyDescent="0.2">
      <c r="D333" s="116"/>
      <c r="O333" s="16"/>
      <c r="P333" s="17"/>
      <c r="Q333" s="17"/>
      <c r="R333" s="17"/>
      <c r="S333" s="17"/>
      <c r="T333" s="17"/>
      <c r="U333" s="17"/>
      <c r="V333" s="17"/>
      <c r="W333" s="17"/>
      <c r="X333" s="17"/>
      <c r="Y333" s="17"/>
      <c r="Z333" s="17"/>
      <c r="AA333" s="17"/>
      <c r="AB333" s="17"/>
      <c r="AC333" s="17"/>
      <c r="AD333" s="17"/>
      <c r="AE333" s="17"/>
      <c r="AF333" s="17"/>
      <c r="AG333" s="17"/>
      <c r="AI333" s="197"/>
    </row>
    <row r="334" spans="4:35" s="13" customFormat="1" ht="11.1" customHeight="1" x14ac:dyDescent="0.2">
      <c r="D334" s="116"/>
      <c r="O334" s="16"/>
      <c r="P334" s="17"/>
      <c r="Q334" s="17"/>
      <c r="R334" s="17"/>
      <c r="S334" s="17"/>
      <c r="T334" s="17"/>
      <c r="U334" s="17"/>
      <c r="V334" s="17"/>
      <c r="W334" s="17"/>
      <c r="X334" s="17"/>
      <c r="Y334" s="17"/>
      <c r="Z334" s="17"/>
      <c r="AA334" s="17"/>
      <c r="AB334" s="17"/>
      <c r="AC334" s="17"/>
      <c r="AD334" s="17"/>
      <c r="AE334" s="17"/>
      <c r="AF334" s="17"/>
      <c r="AG334" s="17"/>
      <c r="AI334" s="197"/>
    </row>
    <row r="335" spans="4:35" s="13" customFormat="1" ht="11.1" customHeight="1" x14ac:dyDescent="0.2">
      <c r="D335" s="116"/>
      <c r="O335" s="16"/>
      <c r="P335" s="17"/>
      <c r="Q335" s="17"/>
      <c r="R335" s="17"/>
      <c r="S335" s="17"/>
      <c r="T335" s="17"/>
      <c r="U335" s="17"/>
      <c r="V335" s="17"/>
      <c r="W335" s="17"/>
      <c r="X335" s="17"/>
      <c r="Y335" s="17"/>
      <c r="Z335" s="17"/>
      <c r="AA335" s="17"/>
      <c r="AB335" s="17"/>
      <c r="AC335" s="17"/>
      <c r="AD335" s="17"/>
      <c r="AE335" s="17"/>
      <c r="AF335" s="17"/>
      <c r="AG335" s="17"/>
      <c r="AI335" s="197"/>
    </row>
    <row r="336" spans="4:35" s="13" customFormat="1" ht="11.1" customHeight="1" x14ac:dyDescent="0.2">
      <c r="D336" s="116"/>
      <c r="O336" s="16"/>
      <c r="P336" s="17"/>
      <c r="Q336" s="17"/>
      <c r="R336" s="17"/>
      <c r="S336" s="17"/>
      <c r="T336" s="17"/>
      <c r="U336" s="17"/>
      <c r="V336" s="17"/>
      <c r="W336" s="17"/>
      <c r="X336" s="17"/>
      <c r="Y336" s="17"/>
      <c r="Z336" s="17"/>
      <c r="AA336" s="17"/>
      <c r="AB336" s="17"/>
      <c r="AC336" s="17"/>
      <c r="AD336" s="17"/>
      <c r="AE336" s="17"/>
      <c r="AF336" s="17"/>
      <c r="AG336" s="17"/>
      <c r="AI336" s="197"/>
    </row>
    <row r="337" spans="4:35" s="13" customFormat="1" ht="11.1" customHeight="1" x14ac:dyDescent="0.2">
      <c r="D337" s="116"/>
      <c r="O337" s="16"/>
      <c r="P337" s="17"/>
      <c r="Q337" s="17"/>
      <c r="R337" s="17"/>
      <c r="S337" s="17"/>
      <c r="T337" s="17"/>
      <c r="U337" s="17"/>
      <c r="V337" s="17"/>
      <c r="W337" s="17"/>
      <c r="X337" s="17"/>
      <c r="Y337" s="17"/>
      <c r="Z337" s="17"/>
      <c r="AA337" s="17"/>
      <c r="AB337" s="17"/>
      <c r="AC337" s="17"/>
      <c r="AD337" s="17"/>
      <c r="AE337" s="17"/>
      <c r="AF337" s="17"/>
      <c r="AG337" s="17"/>
      <c r="AI337" s="197"/>
    </row>
    <row r="338" spans="4:35" s="13" customFormat="1" ht="11.1" customHeight="1" x14ac:dyDescent="0.2">
      <c r="D338" s="116"/>
      <c r="O338" s="16"/>
      <c r="P338" s="17"/>
      <c r="Q338" s="17"/>
      <c r="R338" s="17"/>
      <c r="S338" s="17"/>
      <c r="T338" s="17"/>
      <c r="U338" s="17"/>
      <c r="V338" s="17"/>
      <c r="W338" s="17"/>
      <c r="X338" s="17"/>
      <c r="Y338" s="17"/>
      <c r="Z338" s="17"/>
      <c r="AA338" s="17"/>
      <c r="AB338" s="17"/>
      <c r="AC338" s="17"/>
      <c r="AD338" s="17"/>
      <c r="AE338" s="17"/>
      <c r="AF338" s="17"/>
      <c r="AG338" s="17"/>
      <c r="AI338" s="197"/>
    </row>
    <row r="339" spans="4:35" s="13" customFormat="1" ht="11.1" customHeight="1" x14ac:dyDescent="0.2">
      <c r="D339" s="116"/>
      <c r="O339" s="16"/>
      <c r="P339" s="17"/>
      <c r="Q339" s="17"/>
      <c r="R339" s="17"/>
      <c r="S339" s="17"/>
      <c r="T339" s="17"/>
      <c r="U339" s="17"/>
      <c r="V339" s="17"/>
      <c r="W339" s="17"/>
      <c r="X339" s="17"/>
      <c r="Y339" s="17"/>
      <c r="Z339" s="17"/>
      <c r="AA339" s="17"/>
      <c r="AB339" s="17"/>
      <c r="AC339" s="17"/>
      <c r="AD339" s="17"/>
      <c r="AE339" s="17"/>
      <c r="AF339" s="17"/>
      <c r="AG339" s="17"/>
      <c r="AI339" s="197"/>
    </row>
    <row r="340" spans="4:35" s="13" customFormat="1" ht="11.1" customHeight="1" x14ac:dyDescent="0.2">
      <c r="D340" s="116"/>
      <c r="O340" s="16"/>
      <c r="P340" s="17"/>
      <c r="Q340" s="17"/>
      <c r="R340" s="17"/>
      <c r="S340" s="17"/>
      <c r="T340" s="17"/>
      <c r="U340" s="17"/>
      <c r="V340" s="17"/>
      <c r="W340" s="17"/>
      <c r="X340" s="17"/>
      <c r="Y340" s="17"/>
      <c r="Z340" s="17"/>
      <c r="AA340" s="17"/>
      <c r="AB340" s="17"/>
      <c r="AC340" s="17"/>
      <c r="AD340" s="17"/>
      <c r="AE340" s="17"/>
      <c r="AF340" s="17"/>
      <c r="AG340" s="17"/>
      <c r="AI340" s="197"/>
    </row>
    <row r="341" spans="4:35" s="13" customFormat="1" ht="11.1" customHeight="1" x14ac:dyDescent="0.2">
      <c r="D341" s="116"/>
      <c r="O341" s="16"/>
      <c r="P341" s="17"/>
      <c r="Q341" s="17"/>
      <c r="R341" s="17"/>
      <c r="S341" s="17"/>
      <c r="T341" s="17"/>
      <c r="U341" s="17"/>
      <c r="V341" s="17"/>
      <c r="W341" s="17"/>
      <c r="X341" s="17"/>
      <c r="Y341" s="17"/>
      <c r="Z341" s="17"/>
      <c r="AA341" s="17"/>
      <c r="AB341" s="17"/>
      <c r="AC341" s="17"/>
      <c r="AD341" s="17"/>
      <c r="AE341" s="17"/>
      <c r="AF341" s="17"/>
      <c r="AG341" s="17"/>
      <c r="AI341" s="197"/>
    </row>
    <row r="342" spans="4:35" s="13" customFormat="1" ht="11.1" customHeight="1" x14ac:dyDescent="0.2">
      <c r="D342" s="116"/>
      <c r="O342" s="16"/>
      <c r="P342" s="17"/>
      <c r="Q342" s="17"/>
      <c r="R342" s="17"/>
      <c r="S342" s="17"/>
      <c r="T342" s="17"/>
      <c r="U342" s="17"/>
      <c r="V342" s="17"/>
      <c r="W342" s="17"/>
      <c r="X342" s="17"/>
      <c r="Y342" s="17"/>
      <c r="Z342" s="17"/>
      <c r="AA342" s="17"/>
      <c r="AB342" s="17"/>
      <c r="AC342" s="17"/>
      <c r="AD342" s="17"/>
      <c r="AE342" s="17"/>
      <c r="AF342" s="17"/>
      <c r="AG342" s="17"/>
      <c r="AI342" s="197"/>
    </row>
    <row r="343" spans="4:35" s="13" customFormat="1" ht="11.1" customHeight="1" x14ac:dyDescent="0.2">
      <c r="D343" s="116"/>
      <c r="O343" s="16"/>
      <c r="P343" s="17"/>
      <c r="Q343" s="17"/>
      <c r="R343" s="17"/>
      <c r="S343" s="17"/>
      <c r="T343" s="17"/>
      <c r="U343" s="17"/>
      <c r="V343" s="17"/>
      <c r="W343" s="17"/>
      <c r="X343" s="17"/>
      <c r="Y343" s="17"/>
      <c r="Z343" s="17"/>
      <c r="AA343" s="17"/>
      <c r="AB343" s="17"/>
      <c r="AC343" s="17"/>
      <c r="AD343" s="17"/>
      <c r="AE343" s="17"/>
      <c r="AF343" s="17"/>
      <c r="AG343" s="17"/>
      <c r="AI343" s="197"/>
    </row>
    <row r="344" spans="4:35" s="13" customFormat="1" ht="11.1" customHeight="1" x14ac:dyDescent="0.2">
      <c r="D344" s="116"/>
      <c r="O344" s="16"/>
      <c r="P344" s="17"/>
      <c r="Q344" s="17"/>
      <c r="R344" s="17"/>
      <c r="S344" s="17"/>
      <c r="T344" s="17"/>
      <c r="U344" s="17"/>
      <c r="V344" s="17"/>
      <c r="W344" s="17"/>
      <c r="X344" s="17"/>
      <c r="Y344" s="17"/>
      <c r="Z344" s="17"/>
      <c r="AA344" s="17"/>
      <c r="AB344" s="17"/>
      <c r="AC344" s="17"/>
      <c r="AD344" s="17"/>
      <c r="AE344" s="17"/>
      <c r="AF344" s="17"/>
      <c r="AG344" s="17"/>
      <c r="AI344" s="197"/>
    </row>
    <row r="345" spans="4:35" s="13" customFormat="1" ht="11.1" customHeight="1" x14ac:dyDescent="0.2">
      <c r="D345" s="116"/>
      <c r="O345" s="16"/>
      <c r="P345" s="17"/>
      <c r="Q345" s="17"/>
      <c r="R345" s="17"/>
      <c r="S345" s="17"/>
      <c r="T345" s="17"/>
      <c r="U345" s="17"/>
      <c r="V345" s="17"/>
      <c r="W345" s="17"/>
      <c r="X345" s="17"/>
      <c r="Y345" s="17"/>
      <c r="Z345" s="17"/>
      <c r="AA345" s="17"/>
      <c r="AB345" s="17"/>
      <c r="AC345" s="17"/>
      <c r="AD345" s="17"/>
      <c r="AE345" s="17"/>
      <c r="AF345" s="17"/>
      <c r="AG345" s="17"/>
      <c r="AI345" s="197"/>
    </row>
    <row r="346" spans="4:35" s="13" customFormat="1" ht="11.1" customHeight="1" x14ac:dyDescent="0.2">
      <c r="D346" s="116"/>
      <c r="O346" s="16"/>
      <c r="P346" s="17"/>
      <c r="Q346" s="17"/>
      <c r="R346" s="17"/>
      <c r="S346" s="17"/>
      <c r="T346" s="17"/>
      <c r="U346" s="17"/>
      <c r="V346" s="17"/>
      <c r="W346" s="17"/>
      <c r="X346" s="17"/>
      <c r="Y346" s="17"/>
      <c r="Z346" s="17"/>
      <c r="AA346" s="17"/>
      <c r="AB346" s="17"/>
      <c r="AC346" s="17"/>
      <c r="AD346" s="17"/>
      <c r="AE346" s="17"/>
      <c r="AF346" s="17"/>
      <c r="AG346" s="17"/>
      <c r="AI346" s="197"/>
    </row>
    <row r="347" spans="4:35" s="13" customFormat="1" ht="11.1" customHeight="1" x14ac:dyDescent="0.2">
      <c r="D347" s="116"/>
      <c r="O347" s="16"/>
      <c r="P347" s="17"/>
      <c r="Q347" s="17"/>
      <c r="R347" s="17"/>
      <c r="S347" s="17"/>
      <c r="T347" s="17"/>
      <c r="U347" s="17"/>
      <c r="V347" s="17"/>
      <c r="W347" s="17"/>
      <c r="X347" s="17"/>
      <c r="Y347" s="17"/>
      <c r="Z347" s="17"/>
      <c r="AA347" s="17"/>
      <c r="AB347" s="17"/>
      <c r="AC347" s="17"/>
      <c r="AD347" s="17"/>
      <c r="AE347" s="17"/>
      <c r="AF347" s="17"/>
      <c r="AG347" s="17"/>
      <c r="AI347" s="197"/>
    </row>
    <row r="348" spans="4:35" s="13" customFormat="1" ht="11.1" customHeight="1" x14ac:dyDescent="0.2">
      <c r="D348" s="116"/>
      <c r="O348" s="16"/>
      <c r="P348" s="17"/>
      <c r="Q348" s="17"/>
      <c r="R348" s="17"/>
      <c r="S348" s="17"/>
      <c r="T348" s="17"/>
      <c r="U348" s="17"/>
      <c r="V348" s="17"/>
      <c r="W348" s="17"/>
      <c r="X348" s="17"/>
      <c r="Y348" s="17"/>
      <c r="Z348" s="17"/>
      <c r="AA348" s="17"/>
      <c r="AB348" s="17"/>
      <c r="AC348" s="17"/>
      <c r="AD348" s="17"/>
      <c r="AE348" s="17"/>
      <c r="AF348" s="17"/>
      <c r="AG348" s="17"/>
      <c r="AI348" s="197"/>
    </row>
    <row r="349" spans="4:35" s="13" customFormat="1" ht="11.1" customHeight="1" x14ac:dyDescent="0.2">
      <c r="D349" s="116"/>
      <c r="O349" s="16"/>
      <c r="P349" s="17"/>
      <c r="Q349" s="17"/>
      <c r="R349" s="17"/>
      <c r="S349" s="17"/>
      <c r="T349" s="17"/>
      <c r="U349" s="17"/>
      <c r="V349" s="17"/>
      <c r="W349" s="17"/>
      <c r="X349" s="17"/>
      <c r="Y349" s="17"/>
      <c r="Z349" s="17"/>
      <c r="AA349" s="17"/>
      <c r="AB349" s="17"/>
      <c r="AC349" s="17"/>
      <c r="AD349" s="17"/>
      <c r="AE349" s="17"/>
      <c r="AF349" s="17"/>
      <c r="AG349" s="17"/>
      <c r="AI349" s="197"/>
    </row>
    <row r="350" spans="4:35" s="13" customFormat="1" ht="11.1" customHeight="1" x14ac:dyDescent="0.2">
      <c r="D350" s="116"/>
      <c r="O350" s="16"/>
      <c r="P350" s="17"/>
      <c r="Q350" s="17"/>
      <c r="R350" s="17"/>
      <c r="S350" s="17"/>
      <c r="T350" s="17"/>
      <c r="U350" s="17"/>
      <c r="V350" s="17"/>
      <c r="W350" s="17"/>
      <c r="X350" s="17"/>
      <c r="Y350" s="17"/>
      <c r="Z350" s="17"/>
      <c r="AA350" s="17"/>
      <c r="AB350" s="17"/>
      <c r="AC350" s="17"/>
      <c r="AD350" s="17"/>
      <c r="AE350" s="17"/>
      <c r="AF350" s="17"/>
      <c r="AG350" s="17"/>
      <c r="AI350" s="197"/>
    </row>
    <row r="351" spans="4:35" s="13" customFormat="1" ht="11.1" customHeight="1" x14ac:dyDescent="0.2">
      <c r="D351" s="116"/>
      <c r="O351" s="16"/>
      <c r="P351" s="17"/>
      <c r="Q351" s="17"/>
      <c r="R351" s="17"/>
      <c r="S351" s="17"/>
      <c r="T351" s="17"/>
      <c r="U351" s="17"/>
      <c r="V351" s="17"/>
      <c r="W351" s="17"/>
      <c r="X351" s="17"/>
      <c r="Y351" s="17"/>
      <c r="Z351" s="17"/>
      <c r="AA351" s="17"/>
      <c r="AB351" s="17"/>
      <c r="AC351" s="17"/>
      <c r="AD351" s="17"/>
      <c r="AE351" s="17"/>
      <c r="AF351" s="17"/>
      <c r="AG351" s="17"/>
      <c r="AI351" s="197"/>
    </row>
    <row r="352" spans="4:35" s="13" customFormat="1" ht="11.1" customHeight="1" x14ac:dyDescent="0.2">
      <c r="D352" s="116"/>
      <c r="O352" s="16"/>
      <c r="P352" s="17"/>
      <c r="Q352" s="17"/>
      <c r="R352" s="17"/>
      <c r="S352" s="17"/>
      <c r="T352" s="17"/>
      <c r="U352" s="17"/>
      <c r="V352" s="17"/>
      <c r="W352" s="17"/>
      <c r="X352" s="17"/>
      <c r="Y352" s="17"/>
      <c r="Z352" s="17"/>
      <c r="AA352" s="17"/>
      <c r="AB352" s="17"/>
      <c r="AC352" s="17"/>
      <c r="AD352" s="17"/>
      <c r="AE352" s="17"/>
      <c r="AF352" s="17"/>
      <c r="AG352" s="17"/>
      <c r="AI352" s="197"/>
    </row>
    <row r="353" spans="3:35" s="13" customFormat="1" ht="11.1" customHeight="1" x14ac:dyDescent="0.2">
      <c r="D353" s="116"/>
      <c r="O353" s="16"/>
      <c r="P353" s="17"/>
      <c r="Q353" s="17"/>
      <c r="R353" s="17"/>
      <c r="S353" s="17"/>
      <c r="T353" s="17"/>
      <c r="U353" s="17"/>
      <c r="V353" s="17"/>
      <c r="W353" s="17"/>
      <c r="X353" s="17"/>
      <c r="Y353" s="17"/>
      <c r="Z353" s="17"/>
      <c r="AA353" s="17"/>
      <c r="AB353" s="17"/>
      <c r="AC353" s="17"/>
      <c r="AD353" s="17"/>
      <c r="AE353" s="17"/>
      <c r="AF353" s="17"/>
      <c r="AG353" s="17"/>
      <c r="AI353" s="197"/>
    </row>
    <row r="354" spans="3:35" s="13" customFormat="1" ht="11.1" customHeight="1" x14ac:dyDescent="0.2">
      <c r="D354" s="116"/>
      <c r="O354" s="16"/>
      <c r="P354" s="17"/>
      <c r="Q354" s="17"/>
      <c r="R354" s="17"/>
      <c r="S354" s="17"/>
      <c r="T354" s="17"/>
      <c r="U354" s="17"/>
      <c r="V354" s="17"/>
      <c r="W354" s="17"/>
      <c r="X354" s="17"/>
      <c r="Y354" s="17"/>
      <c r="Z354" s="17"/>
      <c r="AA354" s="17"/>
      <c r="AB354" s="17"/>
      <c r="AC354" s="17"/>
      <c r="AD354" s="17"/>
      <c r="AE354" s="17"/>
      <c r="AF354" s="17"/>
      <c r="AG354" s="17"/>
      <c r="AI354" s="197"/>
    </row>
    <row r="355" spans="3:35" s="13" customFormat="1" ht="11.1" customHeight="1" x14ac:dyDescent="0.2">
      <c r="D355" s="116"/>
      <c r="O355" s="16"/>
      <c r="P355" s="17"/>
      <c r="Q355" s="17"/>
      <c r="R355" s="17"/>
      <c r="S355" s="17"/>
      <c r="T355" s="17"/>
      <c r="U355" s="17"/>
      <c r="V355" s="17"/>
      <c r="W355" s="17"/>
      <c r="X355" s="17"/>
      <c r="Y355" s="17"/>
      <c r="Z355" s="17"/>
      <c r="AA355" s="17"/>
      <c r="AB355" s="17"/>
      <c r="AC355" s="17"/>
      <c r="AD355" s="17"/>
      <c r="AE355" s="17"/>
      <c r="AF355" s="17"/>
      <c r="AG355" s="17"/>
      <c r="AI355" s="197"/>
    </row>
    <row r="356" spans="3:35" s="13" customFormat="1" ht="11.1" customHeight="1" x14ac:dyDescent="0.2">
      <c r="D356" s="116"/>
      <c r="O356" s="16"/>
      <c r="P356" s="17"/>
      <c r="Q356" s="17"/>
      <c r="R356" s="17"/>
      <c r="S356" s="17"/>
      <c r="T356" s="17"/>
      <c r="U356" s="17"/>
      <c r="V356" s="17"/>
      <c r="W356" s="17"/>
      <c r="X356" s="17"/>
      <c r="Y356" s="17"/>
      <c r="Z356" s="17"/>
      <c r="AA356" s="17"/>
      <c r="AB356" s="17"/>
      <c r="AC356" s="17"/>
      <c r="AD356" s="17"/>
      <c r="AE356" s="17"/>
      <c r="AF356" s="17"/>
      <c r="AG356" s="17"/>
      <c r="AI356" s="197"/>
    </row>
    <row r="357" spans="3:35" s="13" customFormat="1" ht="11.1" customHeight="1" x14ac:dyDescent="0.2">
      <c r="D357" s="116"/>
      <c r="O357" s="16"/>
      <c r="P357" s="17"/>
      <c r="Q357" s="17"/>
      <c r="R357" s="17"/>
      <c r="S357" s="17"/>
      <c r="T357" s="17"/>
      <c r="U357" s="17"/>
      <c r="V357" s="17"/>
      <c r="W357" s="17"/>
      <c r="X357" s="17"/>
      <c r="Y357" s="17"/>
      <c r="Z357" s="17"/>
      <c r="AA357" s="17"/>
      <c r="AB357" s="17"/>
      <c r="AC357" s="17"/>
      <c r="AD357" s="17"/>
      <c r="AE357" s="17"/>
      <c r="AF357" s="17"/>
      <c r="AG357" s="17"/>
      <c r="AI357" s="197"/>
    </row>
    <row r="358" spans="3:35" s="13" customFormat="1" ht="11.1" customHeight="1" x14ac:dyDescent="0.2">
      <c r="D358" s="116"/>
      <c r="O358" s="16"/>
      <c r="P358" s="17"/>
      <c r="Q358" s="17"/>
      <c r="R358" s="17"/>
      <c r="S358" s="17"/>
      <c r="T358" s="17"/>
      <c r="U358" s="17"/>
      <c r="V358" s="17"/>
      <c r="W358" s="17"/>
      <c r="X358" s="17"/>
      <c r="Y358" s="17"/>
      <c r="Z358" s="17"/>
      <c r="AA358" s="17"/>
      <c r="AB358" s="17"/>
      <c r="AC358" s="17"/>
      <c r="AD358" s="17"/>
      <c r="AE358" s="17"/>
      <c r="AF358" s="17"/>
      <c r="AG358" s="17"/>
      <c r="AI358" s="197"/>
    </row>
    <row r="359" spans="3:35" s="13" customFormat="1" ht="11.1" customHeight="1" x14ac:dyDescent="0.2">
      <c r="D359" s="116"/>
      <c r="O359" s="16"/>
      <c r="P359" s="17"/>
      <c r="Q359" s="17"/>
      <c r="R359" s="17"/>
      <c r="S359" s="17"/>
      <c r="T359" s="17"/>
      <c r="U359" s="17"/>
      <c r="V359" s="17"/>
      <c r="W359" s="17"/>
      <c r="X359" s="17"/>
      <c r="Y359" s="17"/>
      <c r="Z359" s="17"/>
      <c r="AA359" s="17"/>
      <c r="AB359" s="17"/>
      <c r="AC359" s="17"/>
      <c r="AD359" s="17"/>
      <c r="AE359" s="17"/>
      <c r="AF359" s="17"/>
      <c r="AG359" s="17"/>
      <c r="AI359" s="197"/>
    </row>
    <row r="360" spans="3:35" s="13" customFormat="1" ht="11.1" customHeight="1" x14ac:dyDescent="0.2">
      <c r="D360" s="116"/>
      <c r="O360" s="16"/>
      <c r="P360" s="17"/>
      <c r="Q360" s="17"/>
      <c r="R360" s="17"/>
      <c r="S360" s="17"/>
      <c r="T360" s="17"/>
      <c r="U360" s="17"/>
      <c r="V360" s="17"/>
      <c r="W360" s="17"/>
      <c r="X360" s="17"/>
      <c r="Y360" s="17"/>
      <c r="Z360" s="17"/>
      <c r="AA360" s="17"/>
      <c r="AB360" s="17"/>
      <c r="AC360" s="17"/>
      <c r="AD360" s="17"/>
      <c r="AE360" s="17"/>
      <c r="AF360" s="17"/>
      <c r="AG360" s="17"/>
      <c r="AI360" s="197"/>
    </row>
    <row r="361" spans="3:35" s="13" customFormat="1" ht="11.1" customHeight="1" x14ac:dyDescent="0.2">
      <c r="C361" s="11"/>
      <c r="D361" s="116"/>
      <c r="O361" s="16"/>
      <c r="P361" s="17"/>
      <c r="Q361" s="17"/>
      <c r="R361" s="17"/>
      <c r="S361" s="17"/>
      <c r="T361" s="17"/>
      <c r="U361" s="17"/>
      <c r="V361" s="17"/>
      <c r="W361" s="17"/>
      <c r="X361" s="17"/>
      <c r="Y361" s="17"/>
      <c r="Z361" s="17"/>
      <c r="AA361" s="17"/>
      <c r="AB361" s="17"/>
      <c r="AC361" s="17"/>
      <c r="AD361" s="17"/>
      <c r="AE361" s="17"/>
      <c r="AF361" s="17"/>
      <c r="AG361" s="17"/>
      <c r="AI361" s="197"/>
    </row>
    <row r="362" spans="3:35" s="13" customFormat="1" ht="11.1" customHeight="1" x14ac:dyDescent="0.2">
      <c r="C362" s="11"/>
      <c r="D362" s="116"/>
      <c r="O362" s="16"/>
      <c r="P362" s="17"/>
      <c r="Q362" s="17"/>
      <c r="R362" s="17"/>
      <c r="S362" s="17"/>
      <c r="T362" s="17"/>
      <c r="U362" s="17"/>
      <c r="V362" s="17"/>
      <c r="W362" s="17"/>
      <c r="X362" s="17"/>
      <c r="Y362" s="17"/>
      <c r="Z362" s="17"/>
      <c r="AA362" s="17"/>
      <c r="AB362" s="17"/>
      <c r="AC362" s="17"/>
      <c r="AD362" s="17"/>
      <c r="AE362" s="17"/>
      <c r="AF362" s="17"/>
      <c r="AG362" s="17"/>
      <c r="AI362" s="197"/>
    </row>
    <row r="363" spans="3:35" s="13" customFormat="1" ht="11.1" customHeight="1" x14ac:dyDescent="0.2">
      <c r="C363" s="11"/>
      <c r="D363" s="116"/>
      <c r="O363" s="16"/>
      <c r="P363" s="17"/>
      <c r="Q363" s="17"/>
      <c r="R363" s="17"/>
      <c r="S363" s="17"/>
      <c r="T363" s="17"/>
      <c r="U363" s="17"/>
      <c r="V363" s="17"/>
      <c r="W363" s="17"/>
      <c r="X363" s="17"/>
      <c r="Y363" s="17"/>
      <c r="Z363" s="17"/>
      <c r="AA363" s="17"/>
      <c r="AB363" s="17"/>
      <c r="AC363" s="17"/>
      <c r="AD363" s="17"/>
      <c r="AE363" s="17"/>
      <c r="AF363" s="17"/>
      <c r="AG363" s="17"/>
      <c r="AI363" s="197"/>
    </row>
    <row r="364" spans="3:35" s="13" customFormat="1" ht="11.1" customHeight="1" x14ac:dyDescent="0.2">
      <c r="C364" s="11"/>
      <c r="D364" s="116"/>
      <c r="O364" s="16"/>
      <c r="P364" s="17"/>
      <c r="Q364" s="17"/>
      <c r="R364" s="17"/>
      <c r="S364" s="17"/>
      <c r="T364" s="17"/>
      <c r="U364" s="17"/>
      <c r="V364" s="17"/>
      <c r="W364" s="17"/>
      <c r="X364" s="17"/>
      <c r="Y364" s="17"/>
      <c r="Z364" s="17"/>
      <c r="AA364" s="17"/>
      <c r="AB364" s="17"/>
      <c r="AC364" s="17"/>
      <c r="AD364" s="17"/>
      <c r="AE364" s="17"/>
      <c r="AF364" s="17"/>
      <c r="AG364" s="17"/>
      <c r="AI364" s="197"/>
    </row>
    <row r="365" spans="3:35" s="13" customFormat="1" ht="11.1" customHeight="1" x14ac:dyDescent="0.2">
      <c r="C365" s="11"/>
      <c r="D365" s="116"/>
      <c r="O365" s="16"/>
      <c r="P365" s="17"/>
      <c r="Q365" s="17"/>
      <c r="R365" s="17"/>
      <c r="S365" s="17"/>
      <c r="T365" s="17"/>
      <c r="U365" s="17"/>
      <c r="V365" s="17"/>
      <c r="W365" s="17"/>
      <c r="X365" s="17"/>
      <c r="Y365" s="17"/>
      <c r="Z365" s="17"/>
      <c r="AA365" s="17"/>
      <c r="AB365" s="17"/>
      <c r="AC365" s="17"/>
      <c r="AD365" s="17"/>
      <c r="AE365" s="17"/>
      <c r="AF365" s="17"/>
      <c r="AG365" s="17"/>
      <c r="AI365" s="197"/>
    </row>
    <row r="366" spans="3:35" s="13" customFormat="1" ht="11.1" customHeight="1" x14ac:dyDescent="0.2">
      <c r="C366" s="11"/>
      <c r="D366" s="116"/>
      <c r="O366" s="16"/>
      <c r="P366" s="17"/>
      <c r="Q366" s="17"/>
      <c r="R366" s="17"/>
      <c r="S366" s="17"/>
      <c r="T366" s="17"/>
      <c r="U366" s="17"/>
      <c r="V366" s="17"/>
      <c r="W366" s="17"/>
      <c r="X366" s="17"/>
      <c r="Y366" s="17"/>
      <c r="Z366" s="17"/>
      <c r="AA366" s="17"/>
      <c r="AB366" s="17"/>
      <c r="AC366" s="17"/>
      <c r="AD366" s="17"/>
      <c r="AE366" s="17"/>
      <c r="AF366" s="17"/>
      <c r="AG366" s="17"/>
      <c r="AI366" s="197"/>
    </row>
    <row r="367" spans="3:35" s="13" customFormat="1" ht="11.1" customHeight="1" x14ac:dyDescent="0.2">
      <c r="C367" s="11"/>
      <c r="D367" s="116"/>
      <c r="O367" s="16"/>
      <c r="P367" s="17"/>
      <c r="Q367" s="17"/>
      <c r="R367" s="17"/>
      <c r="S367" s="17"/>
      <c r="T367" s="17"/>
      <c r="U367" s="17"/>
      <c r="V367" s="17"/>
      <c r="W367" s="17"/>
      <c r="X367" s="17"/>
      <c r="Y367" s="17"/>
      <c r="Z367" s="17"/>
      <c r="AA367" s="17"/>
      <c r="AB367" s="17"/>
      <c r="AC367" s="17"/>
      <c r="AD367" s="17"/>
      <c r="AE367" s="17"/>
      <c r="AF367" s="17"/>
      <c r="AG367" s="17"/>
      <c r="AI367" s="197"/>
    </row>
    <row r="368" spans="3:35" s="13" customFormat="1" ht="11.1" customHeight="1" x14ac:dyDescent="0.2">
      <c r="C368" s="11"/>
      <c r="D368" s="116"/>
      <c r="O368" s="16"/>
      <c r="P368" s="17"/>
      <c r="Q368" s="17"/>
      <c r="R368" s="17"/>
      <c r="S368" s="17"/>
      <c r="T368" s="17"/>
      <c r="U368" s="17"/>
      <c r="V368" s="17"/>
      <c r="W368" s="17"/>
      <c r="X368" s="17"/>
      <c r="Y368" s="17"/>
      <c r="Z368" s="17"/>
      <c r="AA368" s="17"/>
      <c r="AB368" s="17"/>
      <c r="AC368" s="17"/>
      <c r="AD368" s="17"/>
      <c r="AE368" s="17"/>
      <c r="AF368" s="17"/>
      <c r="AG368" s="17"/>
      <c r="AI368" s="197"/>
    </row>
    <row r="369" spans="3:35" s="13" customFormat="1" ht="11.1" customHeight="1" x14ac:dyDescent="0.2">
      <c r="C369" s="11"/>
      <c r="D369" s="116"/>
      <c r="O369" s="16"/>
      <c r="P369" s="17"/>
      <c r="Q369" s="17"/>
      <c r="R369" s="17"/>
      <c r="S369" s="17"/>
      <c r="T369" s="17"/>
      <c r="U369" s="17"/>
      <c r="V369" s="17"/>
      <c r="W369" s="17"/>
      <c r="X369" s="17"/>
      <c r="Y369" s="17"/>
      <c r="Z369" s="17"/>
      <c r="AA369" s="17"/>
      <c r="AB369" s="17"/>
      <c r="AC369" s="17"/>
      <c r="AD369" s="17"/>
      <c r="AE369" s="17"/>
      <c r="AF369" s="17"/>
      <c r="AG369" s="17"/>
      <c r="AI369" s="197"/>
    </row>
    <row r="370" spans="3:35" s="13" customFormat="1" ht="11.1" customHeight="1" x14ac:dyDescent="0.2">
      <c r="C370" s="11"/>
      <c r="D370" s="116"/>
      <c r="O370" s="16"/>
      <c r="P370" s="17"/>
      <c r="Q370" s="17"/>
      <c r="R370" s="17"/>
      <c r="S370" s="17"/>
      <c r="T370" s="17"/>
      <c r="U370" s="17"/>
      <c r="V370" s="17"/>
      <c r="W370" s="17"/>
      <c r="X370" s="17"/>
      <c r="Y370" s="17"/>
      <c r="Z370" s="17"/>
      <c r="AA370" s="17"/>
      <c r="AB370" s="17"/>
      <c r="AC370" s="17"/>
      <c r="AD370" s="17"/>
      <c r="AE370" s="17"/>
      <c r="AF370" s="17"/>
      <c r="AG370" s="17"/>
      <c r="AI370" s="197"/>
    </row>
    <row r="371" spans="3:35" s="13" customFormat="1" ht="11.1" customHeight="1" x14ac:dyDescent="0.2">
      <c r="C371" s="11"/>
      <c r="D371" s="116"/>
      <c r="O371" s="16"/>
      <c r="P371" s="17"/>
      <c r="Q371" s="17"/>
      <c r="R371" s="17"/>
      <c r="S371" s="17"/>
      <c r="T371" s="17"/>
      <c r="U371" s="17"/>
      <c r="V371" s="17"/>
      <c r="W371" s="17"/>
      <c r="X371" s="17"/>
      <c r="Y371" s="17"/>
      <c r="Z371" s="17"/>
      <c r="AA371" s="17"/>
      <c r="AB371" s="17"/>
      <c r="AC371" s="17"/>
      <c r="AD371" s="17"/>
      <c r="AE371" s="17"/>
      <c r="AF371" s="17"/>
      <c r="AG371" s="17"/>
      <c r="AI371" s="197"/>
    </row>
    <row r="372" spans="3:35" s="13" customFormat="1" ht="11.1" customHeight="1" x14ac:dyDescent="0.2">
      <c r="C372" s="11"/>
      <c r="D372" s="116"/>
      <c r="O372" s="16"/>
      <c r="P372" s="17"/>
      <c r="Q372" s="17"/>
      <c r="R372" s="17"/>
      <c r="S372" s="17"/>
      <c r="T372" s="17"/>
      <c r="U372" s="17"/>
      <c r="V372" s="17"/>
      <c r="W372" s="17"/>
      <c r="X372" s="17"/>
      <c r="Y372" s="17"/>
      <c r="Z372" s="17"/>
      <c r="AA372" s="17"/>
      <c r="AB372" s="17"/>
      <c r="AC372" s="17"/>
      <c r="AD372" s="17"/>
      <c r="AE372" s="17"/>
      <c r="AF372" s="17"/>
      <c r="AG372" s="17"/>
      <c r="AI372" s="197"/>
    </row>
    <row r="373" spans="3:35" s="13" customFormat="1" ht="11.1" customHeight="1" x14ac:dyDescent="0.2">
      <c r="C373" s="11"/>
      <c r="D373" s="116"/>
      <c r="O373" s="16"/>
      <c r="P373" s="17"/>
      <c r="Q373" s="17"/>
      <c r="R373" s="17"/>
      <c r="S373" s="17"/>
      <c r="T373" s="17"/>
      <c r="U373" s="17"/>
      <c r="V373" s="17"/>
      <c r="W373" s="17"/>
      <c r="X373" s="17"/>
      <c r="Y373" s="17"/>
      <c r="Z373" s="17"/>
      <c r="AA373" s="17"/>
      <c r="AB373" s="17"/>
      <c r="AC373" s="17"/>
      <c r="AD373" s="17"/>
      <c r="AE373" s="17"/>
      <c r="AF373" s="17"/>
      <c r="AG373" s="17"/>
      <c r="AI373" s="197"/>
    </row>
    <row r="374" spans="3:35" s="13" customFormat="1" ht="11.1" customHeight="1" x14ac:dyDescent="0.2">
      <c r="C374" s="11"/>
      <c r="D374" s="116"/>
      <c r="O374" s="16"/>
      <c r="P374" s="17"/>
      <c r="Q374" s="17"/>
      <c r="R374" s="17"/>
      <c r="S374" s="17"/>
      <c r="T374" s="17"/>
      <c r="U374" s="17"/>
      <c r="V374" s="17"/>
      <c r="W374" s="17"/>
      <c r="X374" s="17"/>
      <c r="Y374" s="17"/>
      <c r="Z374" s="17"/>
      <c r="AA374" s="17"/>
      <c r="AB374" s="17"/>
      <c r="AC374" s="17"/>
      <c r="AD374" s="17"/>
      <c r="AE374" s="17"/>
      <c r="AF374" s="17"/>
      <c r="AG374" s="17"/>
      <c r="AI374" s="197"/>
    </row>
    <row r="375" spans="3:35" s="13" customFormat="1" ht="11.1" customHeight="1" x14ac:dyDescent="0.2">
      <c r="C375" s="11"/>
      <c r="D375" s="116"/>
      <c r="O375" s="16"/>
      <c r="P375" s="17"/>
      <c r="Q375" s="17"/>
      <c r="R375" s="17"/>
      <c r="S375" s="17"/>
      <c r="T375" s="17"/>
      <c r="U375" s="17"/>
      <c r="V375" s="17"/>
      <c r="W375" s="17"/>
      <c r="X375" s="17"/>
      <c r="Y375" s="17"/>
      <c r="Z375" s="17"/>
      <c r="AA375" s="17"/>
      <c r="AB375" s="17"/>
      <c r="AC375" s="17"/>
      <c r="AD375" s="17"/>
      <c r="AE375" s="17"/>
      <c r="AF375" s="17"/>
      <c r="AG375" s="17"/>
      <c r="AI375" s="197"/>
    </row>
    <row r="376" spans="3:35" s="13" customFormat="1" ht="11.1" customHeight="1" x14ac:dyDescent="0.2">
      <c r="C376" s="11"/>
      <c r="D376" s="116"/>
      <c r="O376" s="16"/>
      <c r="P376" s="17"/>
      <c r="Q376" s="17"/>
      <c r="R376" s="17"/>
      <c r="S376" s="17"/>
      <c r="T376" s="17"/>
      <c r="U376" s="17"/>
      <c r="V376" s="17"/>
      <c r="W376" s="17"/>
      <c r="X376" s="17"/>
      <c r="Y376" s="17"/>
      <c r="Z376" s="17"/>
      <c r="AA376" s="17"/>
      <c r="AB376" s="17"/>
      <c r="AC376" s="17"/>
      <c r="AD376" s="17"/>
      <c r="AE376" s="17"/>
      <c r="AF376" s="17"/>
      <c r="AG376" s="17"/>
      <c r="AI376" s="197"/>
    </row>
    <row r="377" spans="3:35" s="13" customFormat="1" ht="11.1" customHeight="1" x14ac:dyDescent="0.2">
      <c r="C377" s="11"/>
      <c r="D377" s="116"/>
      <c r="O377" s="16"/>
      <c r="P377" s="17"/>
      <c r="Q377" s="17"/>
      <c r="R377" s="17"/>
      <c r="S377" s="17"/>
      <c r="T377" s="17"/>
      <c r="U377" s="17"/>
      <c r="V377" s="17"/>
      <c r="W377" s="17"/>
      <c r="X377" s="17"/>
      <c r="Y377" s="17"/>
      <c r="Z377" s="17"/>
      <c r="AA377" s="17"/>
      <c r="AB377" s="17"/>
      <c r="AC377" s="17"/>
      <c r="AD377" s="17"/>
      <c r="AE377" s="17"/>
      <c r="AF377" s="17"/>
      <c r="AG377" s="17"/>
      <c r="AI377" s="197"/>
    </row>
    <row r="378" spans="3:35" s="13" customFormat="1" ht="11.1" customHeight="1" x14ac:dyDescent="0.2">
      <c r="C378" s="11"/>
      <c r="D378" s="116"/>
      <c r="O378" s="16"/>
      <c r="P378" s="17"/>
      <c r="Q378" s="17"/>
      <c r="R378" s="17"/>
      <c r="S378" s="17"/>
      <c r="T378" s="17"/>
      <c r="U378" s="17"/>
      <c r="V378" s="17"/>
      <c r="W378" s="17"/>
      <c r="X378" s="17"/>
      <c r="Y378" s="17"/>
      <c r="Z378" s="17"/>
      <c r="AA378" s="17"/>
      <c r="AB378" s="17"/>
      <c r="AC378" s="17"/>
      <c r="AD378" s="17"/>
      <c r="AE378" s="17"/>
      <c r="AF378" s="17"/>
      <c r="AG378" s="17"/>
      <c r="AI378" s="197"/>
    </row>
    <row r="379" spans="3:35" s="13" customFormat="1" ht="11.1" customHeight="1" x14ac:dyDescent="0.2">
      <c r="C379" s="11"/>
      <c r="D379" s="116"/>
      <c r="O379" s="16"/>
      <c r="P379" s="17"/>
      <c r="Q379" s="17"/>
      <c r="R379" s="17"/>
      <c r="S379" s="17"/>
      <c r="T379" s="17"/>
      <c r="U379" s="17"/>
      <c r="V379" s="17"/>
      <c r="W379" s="17"/>
      <c r="X379" s="17"/>
      <c r="Y379" s="17"/>
      <c r="Z379" s="17"/>
      <c r="AA379" s="17"/>
      <c r="AB379" s="17"/>
      <c r="AC379" s="17"/>
      <c r="AD379" s="17"/>
      <c r="AE379" s="17"/>
      <c r="AF379" s="17"/>
      <c r="AG379" s="17"/>
      <c r="AI379" s="197"/>
    </row>
    <row r="380" spans="3:35" s="13" customFormat="1" ht="11.1" customHeight="1" x14ac:dyDescent="0.2">
      <c r="C380" s="11"/>
      <c r="D380" s="116"/>
      <c r="O380" s="16"/>
      <c r="P380" s="17"/>
      <c r="Q380" s="17"/>
      <c r="R380" s="17"/>
      <c r="S380" s="17"/>
      <c r="T380" s="17"/>
      <c r="U380" s="17"/>
      <c r="V380" s="17"/>
      <c r="W380" s="17"/>
      <c r="X380" s="17"/>
      <c r="Y380" s="17"/>
      <c r="Z380" s="17"/>
      <c r="AA380" s="17"/>
      <c r="AB380" s="17"/>
      <c r="AC380" s="17"/>
      <c r="AD380" s="17"/>
      <c r="AE380" s="17"/>
      <c r="AF380" s="17"/>
      <c r="AG380" s="17"/>
      <c r="AI380" s="197"/>
    </row>
    <row r="381" spans="3:35" s="13" customFormat="1" ht="11.1" customHeight="1" x14ac:dyDescent="0.2">
      <c r="C381" s="11"/>
      <c r="D381" s="116"/>
      <c r="O381" s="16"/>
      <c r="P381" s="17"/>
      <c r="Q381" s="17"/>
      <c r="R381" s="17"/>
      <c r="S381" s="17"/>
      <c r="T381" s="17"/>
      <c r="U381" s="17"/>
      <c r="V381" s="17"/>
      <c r="W381" s="17"/>
      <c r="X381" s="17"/>
      <c r="Y381" s="17"/>
      <c r="Z381" s="17"/>
      <c r="AA381" s="17"/>
      <c r="AB381" s="17"/>
      <c r="AC381" s="17"/>
      <c r="AD381" s="17"/>
      <c r="AE381" s="17"/>
      <c r="AF381" s="17"/>
      <c r="AG381" s="17"/>
      <c r="AI381" s="197"/>
    </row>
    <row r="382" spans="3:35" s="13" customFormat="1" ht="11.1" customHeight="1" x14ac:dyDescent="0.2">
      <c r="C382" s="11"/>
      <c r="D382" s="116"/>
      <c r="O382" s="16"/>
      <c r="P382" s="17"/>
      <c r="Q382" s="17"/>
      <c r="R382" s="17"/>
      <c r="S382" s="17"/>
      <c r="T382" s="17"/>
      <c r="U382" s="17"/>
      <c r="V382" s="17"/>
      <c r="W382" s="17"/>
      <c r="X382" s="17"/>
      <c r="Y382" s="17"/>
      <c r="Z382" s="17"/>
      <c r="AA382" s="17"/>
      <c r="AB382" s="17"/>
      <c r="AC382" s="17"/>
      <c r="AD382" s="17"/>
      <c r="AE382" s="17"/>
      <c r="AF382" s="17"/>
      <c r="AG382" s="17"/>
      <c r="AI382" s="197"/>
    </row>
    <row r="383" spans="3:35" s="13" customFormat="1" ht="11.1" customHeight="1" x14ac:dyDescent="0.2">
      <c r="C383" s="11"/>
      <c r="D383" s="116"/>
      <c r="O383" s="16"/>
      <c r="P383" s="17"/>
      <c r="Q383" s="17"/>
      <c r="R383" s="17"/>
      <c r="S383" s="17"/>
      <c r="T383" s="17"/>
      <c r="U383" s="17"/>
      <c r="V383" s="17"/>
      <c r="W383" s="17"/>
      <c r="X383" s="17"/>
      <c r="Y383" s="17"/>
      <c r="Z383" s="17"/>
      <c r="AA383" s="17"/>
      <c r="AB383" s="17"/>
      <c r="AC383" s="17"/>
      <c r="AD383" s="17"/>
      <c r="AE383" s="17"/>
      <c r="AF383" s="17"/>
      <c r="AG383" s="17"/>
      <c r="AI383" s="197"/>
    </row>
    <row r="384" spans="3:35" s="13" customFormat="1" ht="11.1" customHeight="1" x14ac:dyDescent="0.2">
      <c r="C384" s="11"/>
      <c r="D384" s="116"/>
      <c r="O384" s="16"/>
      <c r="P384" s="17"/>
      <c r="Q384" s="17"/>
      <c r="R384" s="17"/>
      <c r="S384" s="17"/>
      <c r="T384" s="17"/>
      <c r="U384" s="17"/>
      <c r="V384" s="17"/>
      <c r="W384" s="17"/>
      <c r="X384" s="17"/>
      <c r="Y384" s="17"/>
      <c r="Z384" s="17"/>
      <c r="AA384" s="17"/>
      <c r="AB384" s="17"/>
      <c r="AC384" s="17"/>
      <c r="AD384" s="17"/>
      <c r="AE384" s="17"/>
      <c r="AF384" s="17"/>
      <c r="AG384" s="17"/>
      <c r="AI384" s="197"/>
    </row>
    <row r="385" spans="3:35" s="13" customFormat="1" ht="11.1" customHeight="1" x14ac:dyDescent="0.2">
      <c r="C385" s="11"/>
      <c r="D385" s="116"/>
      <c r="O385" s="16"/>
      <c r="P385" s="17"/>
      <c r="Q385" s="17"/>
      <c r="R385" s="17"/>
      <c r="S385" s="17"/>
      <c r="T385" s="17"/>
      <c r="U385" s="17"/>
      <c r="V385" s="17"/>
      <c r="W385" s="17"/>
      <c r="X385" s="17"/>
      <c r="Y385" s="17"/>
      <c r="Z385" s="17"/>
      <c r="AA385" s="17"/>
      <c r="AB385" s="17"/>
      <c r="AC385" s="17"/>
      <c r="AD385" s="17"/>
      <c r="AE385" s="17"/>
      <c r="AF385" s="17"/>
      <c r="AG385" s="17"/>
      <c r="AI385" s="197"/>
    </row>
    <row r="386" spans="3:35" s="13" customFormat="1" ht="11.1" customHeight="1" x14ac:dyDescent="0.2">
      <c r="C386" s="11"/>
      <c r="D386" s="116"/>
      <c r="O386" s="16"/>
      <c r="P386" s="17"/>
      <c r="Q386" s="17"/>
      <c r="R386" s="17"/>
      <c r="S386" s="17"/>
      <c r="T386" s="17"/>
      <c r="U386" s="17"/>
      <c r="V386" s="17"/>
      <c r="W386" s="17"/>
      <c r="X386" s="17"/>
      <c r="Y386" s="17"/>
      <c r="Z386" s="17"/>
      <c r="AA386" s="17"/>
      <c r="AB386" s="17"/>
      <c r="AC386" s="17"/>
      <c r="AD386" s="17"/>
      <c r="AE386" s="17"/>
      <c r="AF386" s="17"/>
      <c r="AG386" s="17"/>
      <c r="AI386" s="197"/>
    </row>
    <row r="387" spans="3:35" s="13" customFormat="1" ht="11.1" customHeight="1" x14ac:dyDescent="0.2">
      <c r="C387" s="11"/>
      <c r="D387" s="116"/>
      <c r="O387" s="16"/>
      <c r="P387" s="17"/>
      <c r="Q387" s="17"/>
      <c r="R387" s="17"/>
      <c r="S387" s="17"/>
      <c r="T387" s="17"/>
      <c r="U387" s="17"/>
      <c r="V387" s="17"/>
      <c r="W387" s="17"/>
      <c r="X387" s="17"/>
      <c r="Y387" s="17"/>
      <c r="Z387" s="17"/>
      <c r="AA387" s="17"/>
      <c r="AB387" s="17"/>
      <c r="AC387" s="17"/>
      <c r="AD387" s="17"/>
      <c r="AE387" s="17"/>
      <c r="AF387" s="17"/>
      <c r="AG387" s="17"/>
      <c r="AI387" s="197"/>
    </row>
    <row r="388" spans="3:35" s="13" customFormat="1" ht="11.1" customHeight="1" x14ac:dyDescent="0.2">
      <c r="C388" s="11"/>
      <c r="D388" s="116"/>
      <c r="O388" s="16"/>
      <c r="P388" s="17"/>
      <c r="Q388" s="17"/>
      <c r="R388" s="17"/>
      <c r="S388" s="17"/>
      <c r="T388" s="17"/>
      <c r="U388" s="17"/>
      <c r="V388" s="17"/>
      <c r="W388" s="17"/>
      <c r="X388" s="17"/>
      <c r="Y388" s="17"/>
      <c r="Z388" s="17"/>
      <c r="AA388" s="17"/>
      <c r="AB388" s="17"/>
      <c r="AC388" s="17"/>
      <c r="AD388" s="17"/>
      <c r="AE388" s="17"/>
      <c r="AF388" s="17"/>
      <c r="AG388" s="17"/>
      <c r="AI388" s="197"/>
    </row>
    <row r="389" spans="3:35" s="13" customFormat="1" ht="11.1" customHeight="1" x14ac:dyDescent="0.2">
      <c r="C389" s="11"/>
      <c r="D389" s="116"/>
      <c r="O389" s="16"/>
      <c r="P389" s="17"/>
      <c r="Q389" s="17"/>
      <c r="R389" s="17"/>
      <c r="S389" s="17"/>
      <c r="T389" s="17"/>
      <c r="U389" s="17"/>
      <c r="V389" s="17"/>
      <c r="W389" s="17"/>
      <c r="X389" s="17"/>
      <c r="Y389" s="17"/>
      <c r="Z389" s="17"/>
      <c r="AA389" s="17"/>
      <c r="AB389" s="17"/>
      <c r="AC389" s="17"/>
      <c r="AD389" s="17"/>
      <c r="AE389" s="17"/>
      <c r="AF389" s="17"/>
      <c r="AG389" s="17"/>
      <c r="AI389" s="197"/>
    </row>
    <row r="390" spans="3:35" s="13" customFormat="1" ht="11.1" customHeight="1" x14ac:dyDescent="0.2">
      <c r="C390" s="11"/>
      <c r="D390" s="116"/>
      <c r="O390" s="16"/>
      <c r="P390" s="17"/>
      <c r="Q390" s="17"/>
      <c r="R390" s="17"/>
      <c r="S390" s="17"/>
      <c r="T390" s="17"/>
      <c r="U390" s="17"/>
      <c r="V390" s="17"/>
      <c r="W390" s="17"/>
      <c r="X390" s="17"/>
      <c r="Y390" s="17"/>
      <c r="Z390" s="17"/>
      <c r="AA390" s="17"/>
      <c r="AB390" s="17"/>
      <c r="AC390" s="17"/>
      <c r="AD390" s="17"/>
      <c r="AE390" s="17"/>
      <c r="AF390" s="17"/>
      <c r="AG390" s="17"/>
      <c r="AI390" s="197"/>
    </row>
    <row r="391" spans="3:35" s="13" customFormat="1" ht="11.1" customHeight="1" x14ac:dyDescent="0.2">
      <c r="C391" s="11"/>
      <c r="D391" s="116"/>
      <c r="O391" s="16"/>
      <c r="P391" s="17"/>
      <c r="Q391" s="17"/>
      <c r="R391" s="17"/>
      <c r="S391" s="17"/>
      <c r="T391" s="17"/>
      <c r="U391" s="17"/>
      <c r="V391" s="17"/>
      <c r="W391" s="17"/>
      <c r="X391" s="17"/>
      <c r="Y391" s="17"/>
      <c r="Z391" s="17"/>
      <c r="AA391" s="17"/>
      <c r="AB391" s="17"/>
      <c r="AC391" s="17"/>
      <c r="AD391" s="17"/>
      <c r="AE391" s="17"/>
      <c r="AF391" s="17"/>
      <c r="AG391" s="17"/>
      <c r="AI391" s="197"/>
    </row>
    <row r="392" spans="3:35" s="13" customFormat="1" ht="11.1" customHeight="1" x14ac:dyDescent="0.2">
      <c r="C392" s="11"/>
      <c r="D392" s="116"/>
      <c r="O392" s="16"/>
      <c r="P392" s="17"/>
      <c r="Q392" s="17"/>
      <c r="R392" s="17"/>
      <c r="S392" s="17"/>
      <c r="T392" s="17"/>
      <c r="U392" s="17"/>
      <c r="V392" s="17"/>
      <c r="W392" s="17"/>
      <c r="X392" s="17"/>
      <c r="Y392" s="17"/>
      <c r="Z392" s="17"/>
      <c r="AA392" s="17"/>
      <c r="AB392" s="17"/>
      <c r="AC392" s="17"/>
      <c r="AD392" s="17"/>
      <c r="AE392" s="17"/>
      <c r="AF392" s="17"/>
      <c r="AG392" s="17"/>
      <c r="AI392" s="197"/>
    </row>
    <row r="393" spans="3:35" s="13" customFormat="1" ht="11.1" customHeight="1" x14ac:dyDescent="0.2">
      <c r="C393" s="11"/>
      <c r="D393" s="116"/>
      <c r="O393" s="16"/>
      <c r="P393" s="17"/>
      <c r="Q393" s="17"/>
      <c r="R393" s="17"/>
      <c r="S393" s="17"/>
      <c r="T393" s="17"/>
      <c r="U393" s="17"/>
      <c r="V393" s="17"/>
      <c r="W393" s="17"/>
      <c r="X393" s="17"/>
      <c r="Y393" s="17"/>
      <c r="Z393" s="17"/>
      <c r="AA393" s="17"/>
      <c r="AB393" s="17"/>
      <c r="AC393" s="17"/>
      <c r="AD393" s="17"/>
      <c r="AE393" s="17"/>
      <c r="AF393" s="17"/>
      <c r="AG393" s="17"/>
      <c r="AI393" s="197"/>
    </row>
    <row r="394" spans="3:35" s="13" customFormat="1" ht="11.1" customHeight="1" x14ac:dyDescent="0.2">
      <c r="C394" s="11"/>
      <c r="D394" s="116"/>
      <c r="O394" s="16"/>
      <c r="P394" s="17"/>
      <c r="Q394" s="17"/>
      <c r="R394" s="17"/>
      <c r="S394" s="17"/>
      <c r="T394" s="17"/>
      <c r="U394" s="17"/>
      <c r="V394" s="17"/>
      <c r="W394" s="17"/>
      <c r="X394" s="17"/>
      <c r="Y394" s="17"/>
      <c r="Z394" s="17"/>
      <c r="AA394" s="17"/>
      <c r="AB394" s="17"/>
      <c r="AC394" s="17"/>
      <c r="AD394" s="17"/>
      <c r="AE394" s="17"/>
      <c r="AF394" s="17"/>
      <c r="AG394" s="17"/>
      <c r="AI394" s="197"/>
    </row>
    <row r="395" spans="3:35" s="13" customFormat="1" ht="11.1" customHeight="1" x14ac:dyDescent="0.2">
      <c r="C395" s="11"/>
      <c r="D395" s="116"/>
      <c r="O395" s="16"/>
      <c r="P395" s="17"/>
      <c r="Q395" s="17"/>
      <c r="R395" s="17"/>
      <c r="S395" s="17"/>
      <c r="T395" s="17"/>
      <c r="U395" s="17"/>
      <c r="V395" s="17"/>
      <c r="W395" s="17"/>
      <c r="X395" s="17"/>
      <c r="Y395" s="17"/>
      <c r="Z395" s="17"/>
      <c r="AA395" s="17"/>
      <c r="AB395" s="17"/>
      <c r="AC395" s="17"/>
      <c r="AD395" s="17"/>
      <c r="AE395" s="17"/>
      <c r="AF395" s="17"/>
      <c r="AG395" s="17"/>
      <c r="AI395" s="197"/>
    </row>
    <row r="396" spans="3:35" s="13" customFormat="1" ht="11.1" customHeight="1" x14ac:dyDescent="0.2">
      <c r="C396" s="11"/>
      <c r="D396" s="116"/>
      <c r="O396" s="16"/>
      <c r="P396" s="17"/>
      <c r="Q396" s="17"/>
      <c r="R396" s="17"/>
      <c r="S396" s="17"/>
      <c r="T396" s="17"/>
      <c r="U396" s="17"/>
      <c r="V396" s="17"/>
      <c r="W396" s="17"/>
      <c r="X396" s="17"/>
      <c r="Y396" s="17"/>
      <c r="Z396" s="17"/>
      <c r="AA396" s="17"/>
      <c r="AB396" s="17"/>
      <c r="AC396" s="17"/>
      <c r="AD396" s="17"/>
      <c r="AE396" s="17"/>
      <c r="AF396" s="17"/>
      <c r="AG396" s="17"/>
      <c r="AI396" s="197"/>
    </row>
    <row r="397" spans="3:35" s="13" customFormat="1" ht="11.1" customHeight="1" x14ac:dyDescent="0.2">
      <c r="C397" s="11"/>
      <c r="D397" s="116"/>
      <c r="O397" s="16"/>
      <c r="P397" s="17"/>
      <c r="Q397" s="17"/>
      <c r="R397" s="17"/>
      <c r="S397" s="17"/>
      <c r="T397" s="17"/>
      <c r="U397" s="17"/>
      <c r="V397" s="17"/>
      <c r="W397" s="17"/>
      <c r="X397" s="17"/>
      <c r="Y397" s="17"/>
      <c r="Z397" s="17"/>
      <c r="AA397" s="17"/>
      <c r="AB397" s="17"/>
      <c r="AC397" s="17"/>
      <c r="AD397" s="17"/>
      <c r="AE397" s="17"/>
      <c r="AF397" s="17"/>
      <c r="AG397" s="17"/>
      <c r="AI397" s="197"/>
    </row>
    <row r="398" spans="3:35" s="13" customFormat="1" ht="11.1" customHeight="1" x14ac:dyDescent="0.2">
      <c r="C398" s="11"/>
      <c r="D398" s="116"/>
      <c r="O398" s="16"/>
      <c r="P398" s="17"/>
      <c r="Q398" s="17"/>
      <c r="R398" s="17"/>
      <c r="S398" s="17"/>
      <c r="T398" s="17"/>
      <c r="U398" s="17"/>
      <c r="V398" s="17"/>
      <c r="W398" s="17"/>
      <c r="X398" s="17"/>
      <c r="Y398" s="17"/>
      <c r="Z398" s="17"/>
      <c r="AA398" s="17"/>
      <c r="AB398" s="17"/>
      <c r="AC398" s="17"/>
      <c r="AD398" s="17"/>
      <c r="AE398" s="17"/>
      <c r="AF398" s="17"/>
      <c r="AG398" s="17"/>
      <c r="AI398" s="197"/>
    </row>
    <row r="399" spans="3:35" s="13" customFormat="1" ht="11.1" customHeight="1" x14ac:dyDescent="0.2">
      <c r="C399" s="11"/>
      <c r="D399" s="116"/>
      <c r="O399" s="16"/>
      <c r="P399" s="17"/>
      <c r="Q399" s="17"/>
      <c r="R399" s="17"/>
      <c r="S399" s="17"/>
      <c r="T399" s="17"/>
      <c r="U399" s="17"/>
      <c r="V399" s="17"/>
      <c r="W399" s="17"/>
      <c r="X399" s="17"/>
      <c r="Y399" s="17"/>
      <c r="Z399" s="17"/>
      <c r="AA399" s="17"/>
      <c r="AB399" s="17"/>
      <c r="AC399" s="17"/>
      <c r="AD399" s="17"/>
      <c r="AE399" s="17"/>
      <c r="AF399" s="17"/>
      <c r="AG399" s="17"/>
      <c r="AI399" s="197"/>
    </row>
    <row r="400" spans="3:35" s="13" customFormat="1" ht="11.1" customHeight="1" x14ac:dyDescent="0.2">
      <c r="C400" s="11"/>
      <c r="D400" s="116"/>
      <c r="O400" s="16"/>
      <c r="P400" s="17"/>
      <c r="Q400" s="17"/>
      <c r="R400" s="17"/>
      <c r="S400" s="17"/>
      <c r="T400" s="17"/>
      <c r="U400" s="17"/>
      <c r="V400" s="17"/>
      <c r="W400" s="17"/>
      <c r="X400" s="17"/>
      <c r="Y400" s="17"/>
      <c r="Z400" s="17"/>
      <c r="AA400" s="17"/>
      <c r="AB400" s="17"/>
      <c r="AC400" s="17"/>
      <c r="AD400" s="17"/>
      <c r="AE400" s="17"/>
      <c r="AF400" s="17"/>
      <c r="AG400" s="17"/>
      <c r="AI400" s="197"/>
    </row>
    <row r="401" spans="3:35" s="13" customFormat="1" ht="11.1" customHeight="1" x14ac:dyDescent="0.2">
      <c r="C401" s="11"/>
      <c r="D401" s="116"/>
      <c r="O401" s="16"/>
      <c r="P401" s="17"/>
      <c r="Q401" s="17"/>
      <c r="R401" s="17"/>
      <c r="S401" s="17"/>
      <c r="T401" s="17"/>
      <c r="U401" s="17"/>
      <c r="V401" s="17"/>
      <c r="W401" s="17"/>
      <c r="X401" s="17"/>
      <c r="Y401" s="17"/>
      <c r="Z401" s="17"/>
      <c r="AA401" s="17"/>
      <c r="AB401" s="17"/>
      <c r="AC401" s="17"/>
      <c r="AD401" s="17"/>
      <c r="AE401" s="17"/>
      <c r="AF401" s="17"/>
      <c r="AG401" s="17"/>
      <c r="AI401" s="197"/>
    </row>
    <row r="402" spans="3:35" s="13" customFormat="1" ht="11.1" customHeight="1" x14ac:dyDescent="0.2">
      <c r="C402" s="11"/>
      <c r="D402" s="116"/>
      <c r="O402" s="16"/>
      <c r="P402" s="17"/>
      <c r="Q402" s="17"/>
      <c r="R402" s="17"/>
      <c r="S402" s="17"/>
      <c r="T402" s="17"/>
      <c r="U402" s="17"/>
      <c r="V402" s="17"/>
      <c r="W402" s="17"/>
      <c r="X402" s="17"/>
      <c r="Y402" s="17"/>
      <c r="Z402" s="17"/>
      <c r="AA402" s="17"/>
      <c r="AB402" s="17"/>
      <c r="AC402" s="17"/>
      <c r="AD402" s="17"/>
      <c r="AE402" s="17"/>
      <c r="AF402" s="17"/>
      <c r="AG402" s="17"/>
      <c r="AI402" s="197"/>
    </row>
    <row r="403" spans="3:35" s="13" customFormat="1" ht="11.1" customHeight="1" x14ac:dyDescent="0.2">
      <c r="C403" s="11"/>
      <c r="D403" s="116"/>
      <c r="O403" s="16"/>
      <c r="P403" s="17"/>
      <c r="Q403" s="17"/>
      <c r="R403" s="17"/>
      <c r="S403" s="17"/>
      <c r="T403" s="17"/>
      <c r="U403" s="17"/>
      <c r="V403" s="17"/>
      <c r="W403" s="17"/>
      <c r="X403" s="17"/>
      <c r="Y403" s="17"/>
      <c r="Z403" s="17"/>
      <c r="AA403" s="17"/>
      <c r="AB403" s="17"/>
      <c r="AC403" s="17"/>
      <c r="AD403" s="17"/>
      <c r="AE403" s="17"/>
      <c r="AF403" s="17"/>
      <c r="AG403" s="17"/>
      <c r="AI403" s="197"/>
    </row>
    <row r="404" spans="3:35" s="13" customFormat="1" ht="11.1" customHeight="1" x14ac:dyDescent="0.2">
      <c r="C404" s="11"/>
      <c r="D404" s="116"/>
      <c r="O404" s="16"/>
      <c r="P404" s="17"/>
      <c r="Q404" s="17"/>
      <c r="R404" s="17"/>
      <c r="S404" s="17"/>
      <c r="T404" s="17"/>
      <c r="U404" s="17"/>
      <c r="V404" s="17"/>
      <c r="W404" s="17"/>
      <c r="X404" s="17"/>
      <c r="Y404" s="17"/>
      <c r="Z404" s="17"/>
      <c r="AA404" s="17"/>
      <c r="AB404" s="17"/>
      <c r="AC404" s="17"/>
      <c r="AD404" s="17"/>
      <c r="AE404" s="17"/>
      <c r="AF404" s="17"/>
      <c r="AG404" s="17"/>
      <c r="AI404" s="197"/>
    </row>
    <row r="405" spans="3:35" s="13" customFormat="1" ht="11.1" customHeight="1" x14ac:dyDescent="0.2">
      <c r="C405" s="11"/>
      <c r="D405" s="116"/>
      <c r="O405" s="16"/>
      <c r="P405" s="17"/>
      <c r="Q405" s="17"/>
      <c r="R405" s="17"/>
      <c r="S405" s="17"/>
      <c r="T405" s="17"/>
      <c r="U405" s="17"/>
      <c r="V405" s="17"/>
      <c r="W405" s="17"/>
      <c r="X405" s="17"/>
      <c r="Y405" s="17"/>
      <c r="Z405" s="17"/>
      <c r="AA405" s="17"/>
      <c r="AB405" s="17"/>
      <c r="AC405" s="17"/>
      <c r="AD405" s="17"/>
      <c r="AE405" s="17"/>
      <c r="AF405" s="17"/>
      <c r="AG405" s="17"/>
      <c r="AI405" s="197"/>
    </row>
    <row r="406" spans="3:35" s="13" customFormat="1" ht="11.1" customHeight="1" x14ac:dyDescent="0.2">
      <c r="C406" s="11"/>
      <c r="D406" s="116"/>
      <c r="O406" s="16"/>
      <c r="P406" s="17"/>
      <c r="Q406" s="17"/>
      <c r="R406" s="17"/>
      <c r="S406" s="17"/>
      <c r="T406" s="17"/>
      <c r="U406" s="17"/>
      <c r="V406" s="17"/>
      <c r="W406" s="17"/>
      <c r="X406" s="17"/>
      <c r="Y406" s="17"/>
      <c r="Z406" s="17"/>
      <c r="AA406" s="17"/>
      <c r="AB406" s="17"/>
      <c r="AC406" s="17"/>
      <c r="AD406" s="17"/>
      <c r="AE406" s="17"/>
      <c r="AF406" s="17"/>
      <c r="AG406" s="17"/>
      <c r="AI406" s="197"/>
    </row>
    <row r="407" spans="3:35" s="13" customFormat="1" ht="11.1" customHeight="1" x14ac:dyDescent="0.2">
      <c r="C407" s="11"/>
      <c r="D407" s="116"/>
      <c r="O407" s="16"/>
      <c r="P407" s="17"/>
      <c r="Q407" s="17"/>
      <c r="R407" s="17"/>
      <c r="S407" s="17"/>
      <c r="T407" s="17"/>
      <c r="U407" s="17"/>
      <c r="V407" s="17"/>
      <c r="W407" s="17"/>
      <c r="X407" s="17"/>
      <c r="Y407" s="17"/>
      <c r="Z407" s="17"/>
      <c r="AA407" s="17"/>
      <c r="AB407" s="17"/>
      <c r="AC407" s="17"/>
      <c r="AD407" s="17"/>
      <c r="AE407" s="17"/>
      <c r="AF407" s="17"/>
      <c r="AG407" s="17"/>
      <c r="AI407" s="197"/>
    </row>
    <row r="408" spans="3:35" s="13" customFormat="1" ht="11.1" customHeight="1" x14ac:dyDescent="0.2">
      <c r="C408" s="11"/>
      <c r="D408" s="116"/>
      <c r="O408" s="16"/>
      <c r="P408" s="17"/>
      <c r="Q408" s="17"/>
      <c r="R408" s="17"/>
      <c r="S408" s="17"/>
      <c r="T408" s="17"/>
      <c r="U408" s="17"/>
      <c r="V408" s="17"/>
      <c r="W408" s="17"/>
      <c r="X408" s="17"/>
      <c r="Y408" s="17"/>
      <c r="Z408" s="17"/>
      <c r="AA408" s="17"/>
      <c r="AB408" s="17"/>
      <c r="AC408" s="17"/>
      <c r="AD408" s="17"/>
      <c r="AE408" s="17"/>
      <c r="AF408" s="17"/>
      <c r="AG408" s="17"/>
      <c r="AI408" s="197"/>
    </row>
    <row r="409" spans="3:35" s="13" customFormat="1" ht="11.1" customHeight="1" x14ac:dyDescent="0.2">
      <c r="C409" s="11"/>
      <c r="D409" s="116"/>
      <c r="O409" s="16"/>
      <c r="P409" s="17"/>
      <c r="Q409" s="17"/>
      <c r="R409" s="17"/>
      <c r="S409" s="17"/>
      <c r="T409" s="17"/>
      <c r="U409" s="17"/>
      <c r="V409" s="17"/>
      <c r="W409" s="17"/>
      <c r="X409" s="17"/>
      <c r="Y409" s="17"/>
      <c r="Z409" s="17"/>
      <c r="AA409" s="17"/>
      <c r="AB409" s="17"/>
      <c r="AC409" s="17"/>
      <c r="AD409" s="17"/>
      <c r="AE409" s="17"/>
      <c r="AF409" s="17"/>
      <c r="AG409" s="17"/>
      <c r="AI409" s="197"/>
    </row>
    <row r="410" spans="3:35" s="13" customFormat="1" ht="11.1" customHeight="1" x14ac:dyDescent="0.2">
      <c r="C410" s="11"/>
      <c r="D410" s="116"/>
      <c r="O410" s="16"/>
      <c r="P410" s="17"/>
      <c r="Q410" s="17"/>
      <c r="R410" s="17"/>
      <c r="S410" s="17"/>
      <c r="T410" s="17"/>
      <c r="U410" s="17"/>
      <c r="V410" s="17"/>
      <c r="W410" s="17"/>
      <c r="X410" s="17"/>
      <c r="Y410" s="17"/>
      <c r="Z410" s="17"/>
      <c r="AA410" s="17"/>
      <c r="AB410" s="17"/>
      <c r="AC410" s="17"/>
      <c r="AD410" s="17"/>
      <c r="AE410" s="17"/>
      <c r="AF410" s="17"/>
      <c r="AG410" s="17"/>
      <c r="AI410" s="197"/>
    </row>
  </sheetData>
  <sheetProtection algorithmName="SHA-512" hashValue="ghY0yMKmzKr5MCmTLHfbz+3lIMePCb1yoJ0MbJwezPtnTrVbsKegvimfvFK4N9zh9nV+/zRiHN8CD7uD1FJETQ==" saltValue="DiySIOvK8l5ZCn9/CGHUxg=="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9525</xdr:colOff>
                    <xdr:row>2</xdr:row>
                    <xdr:rowOff>28575</xdr:rowOff>
                  </from>
                  <to>
                    <xdr:col>18</xdr:col>
                    <xdr:colOff>228600</xdr:colOff>
                    <xdr:row>3</xdr:row>
                    <xdr:rowOff>66675</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771525</xdr:colOff>
                    <xdr:row>2</xdr:row>
                    <xdr:rowOff>180975</xdr:rowOff>
                  </from>
                  <to>
                    <xdr:col>18</xdr:col>
                    <xdr:colOff>219075</xdr:colOff>
                    <xdr:row>4</xdr:row>
                    <xdr:rowOff>47625</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123825</xdr:rowOff>
                  </from>
                  <to>
                    <xdr:col>18</xdr:col>
                    <xdr:colOff>219075</xdr:colOff>
                    <xdr:row>4</xdr:row>
                    <xdr:rowOff>180975</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771525</xdr:colOff>
                    <xdr:row>4</xdr:row>
                    <xdr:rowOff>104775</xdr:rowOff>
                  </from>
                  <to>
                    <xdr:col>18</xdr:col>
                    <xdr:colOff>219075</xdr:colOff>
                    <xdr:row>5</xdr:row>
                    <xdr:rowOff>142875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5703125" defaultRowHeight="12.75" x14ac:dyDescent="0.2"/>
  <cols>
    <col min="1" max="1" width="23" style="211" customWidth="1"/>
    <col min="2" max="2" width="46.42578125" style="212" customWidth="1"/>
    <col min="3" max="3" width="39" style="212" customWidth="1"/>
    <col min="4" max="4" width="65" style="212" customWidth="1"/>
    <col min="5" max="5" width="28.7109375" style="212" customWidth="1"/>
    <col min="6" max="9" width="23.5703125" style="213" customWidth="1"/>
    <col min="10" max="16384" width="12.5703125" style="213"/>
  </cols>
  <sheetData>
    <row r="1" spans="1:9" x14ac:dyDescent="0.2">
      <c r="A1" s="211" t="s">
        <v>555</v>
      </c>
      <c r="B1" s="212" t="s">
        <v>143</v>
      </c>
      <c r="C1" s="212" t="s">
        <v>556</v>
      </c>
      <c r="D1" s="212" t="s">
        <v>557</v>
      </c>
      <c r="E1" s="212" t="s">
        <v>146</v>
      </c>
      <c r="F1" s="212" t="s">
        <v>3801</v>
      </c>
      <c r="G1" s="212" t="s">
        <v>3802</v>
      </c>
      <c r="H1" s="212" t="s">
        <v>3803</v>
      </c>
      <c r="I1" s="212" t="s">
        <v>3804</v>
      </c>
    </row>
    <row r="2" spans="1:9" s="136" customFormat="1" x14ac:dyDescent="0.2">
      <c r="A2" s="136" t="s">
        <v>3999</v>
      </c>
      <c r="B2" s="136" t="s">
        <v>798</v>
      </c>
      <c r="C2" s="136" t="s">
        <v>798</v>
      </c>
      <c r="D2" s="136" t="s">
        <v>799</v>
      </c>
      <c r="E2" s="136" t="s">
        <v>798</v>
      </c>
      <c r="F2" s="136" t="s">
        <v>798</v>
      </c>
      <c r="G2" s="136" t="s">
        <v>798</v>
      </c>
      <c r="H2" s="136" t="s">
        <v>799</v>
      </c>
      <c r="I2" s="136" t="s">
        <v>798</v>
      </c>
    </row>
    <row r="3" spans="1:9" s="136" customFormat="1" x14ac:dyDescent="0.2">
      <c r="A3" s="214" t="s">
        <v>2132</v>
      </c>
      <c r="B3" s="212" t="s">
        <v>163</v>
      </c>
      <c r="C3" s="212" t="s">
        <v>208</v>
      </c>
      <c r="D3" s="212" t="s">
        <v>558</v>
      </c>
      <c r="E3" s="212" t="s">
        <v>559</v>
      </c>
      <c r="F3" s="212" t="s">
        <v>163</v>
      </c>
      <c r="G3" s="212" t="s">
        <v>208</v>
      </c>
      <c r="H3" s="212" t="s">
        <v>558</v>
      </c>
      <c r="I3" s="212" t="s">
        <v>559</v>
      </c>
    </row>
    <row r="4" spans="1:9" s="136" customFormat="1" x14ac:dyDescent="0.2">
      <c r="A4" s="136" t="s">
        <v>2133</v>
      </c>
      <c r="B4" s="136" t="s">
        <v>164</v>
      </c>
      <c r="C4" s="136" t="s">
        <v>209</v>
      </c>
      <c r="D4" s="136" t="s">
        <v>560</v>
      </c>
      <c r="E4" s="136" t="s">
        <v>800</v>
      </c>
      <c r="F4" s="136" t="s">
        <v>164</v>
      </c>
      <c r="G4" s="136" t="s">
        <v>209</v>
      </c>
      <c r="H4" s="136" t="s">
        <v>560</v>
      </c>
      <c r="I4" s="136" t="s">
        <v>800</v>
      </c>
    </row>
    <row r="5" spans="1:9" s="136" customFormat="1" x14ac:dyDescent="0.2">
      <c r="A5" s="136" t="s">
        <v>2134</v>
      </c>
      <c r="B5" s="136" t="s">
        <v>165</v>
      </c>
      <c r="C5" s="136" t="s">
        <v>210</v>
      </c>
      <c r="D5" s="136" t="s">
        <v>561</v>
      </c>
      <c r="E5" s="136" t="s">
        <v>801</v>
      </c>
      <c r="F5" s="136" t="s">
        <v>165</v>
      </c>
      <c r="G5" s="136" t="s">
        <v>210</v>
      </c>
      <c r="H5" s="136" t="s">
        <v>561</v>
      </c>
      <c r="I5" s="136" t="s">
        <v>801</v>
      </c>
    </row>
    <row r="6" spans="1:9" s="136" customFormat="1" x14ac:dyDescent="0.2">
      <c r="A6" s="136" t="s">
        <v>2135</v>
      </c>
      <c r="B6" s="136" t="s">
        <v>4000</v>
      </c>
      <c r="C6" s="214" t="s">
        <v>4001</v>
      </c>
      <c r="D6" s="214" t="s">
        <v>4002</v>
      </c>
      <c r="E6" s="214" t="s">
        <v>4003</v>
      </c>
      <c r="F6" s="136" t="s">
        <v>4000</v>
      </c>
      <c r="G6" s="214" t="s">
        <v>4001</v>
      </c>
      <c r="H6" s="214" t="s">
        <v>4002</v>
      </c>
      <c r="I6" s="214" t="s">
        <v>4003</v>
      </c>
    </row>
    <row r="7" spans="1:9" s="136" customFormat="1" x14ac:dyDescent="0.2">
      <c r="A7" s="136" t="s">
        <v>2136</v>
      </c>
      <c r="B7" s="136" t="s">
        <v>3806</v>
      </c>
      <c r="C7" s="136" t="s">
        <v>4004</v>
      </c>
      <c r="D7" s="136" t="s">
        <v>4005</v>
      </c>
      <c r="E7" s="136" t="s">
        <v>3809</v>
      </c>
      <c r="F7" s="136" t="s">
        <v>3806</v>
      </c>
      <c r="G7" s="136" t="s">
        <v>4004</v>
      </c>
      <c r="H7" s="136" t="s">
        <v>4005</v>
      </c>
      <c r="I7" s="136" t="s">
        <v>3809</v>
      </c>
    </row>
    <row r="8" spans="1:9" s="136" customFormat="1" x14ac:dyDescent="0.2">
      <c r="A8" s="136" t="s">
        <v>2137</v>
      </c>
      <c r="B8" s="136" t="s">
        <v>4006</v>
      </c>
      <c r="C8" s="212" t="s">
        <v>4007</v>
      </c>
      <c r="D8" s="212" t="s">
        <v>4008</v>
      </c>
      <c r="E8" s="212" t="s">
        <v>4009</v>
      </c>
      <c r="F8" s="136" t="s">
        <v>4006</v>
      </c>
      <c r="G8" s="212" t="s">
        <v>4007</v>
      </c>
      <c r="H8" s="212" t="s">
        <v>4008</v>
      </c>
      <c r="I8" s="212" t="s">
        <v>4009</v>
      </c>
    </row>
    <row r="9" spans="1:9" s="136" customFormat="1" x14ac:dyDescent="0.2">
      <c r="A9" s="136" t="s">
        <v>2138</v>
      </c>
      <c r="B9" s="136" t="s">
        <v>810</v>
      </c>
      <c r="C9" s="136" t="s">
        <v>811</v>
      </c>
      <c r="D9" s="136" t="s">
        <v>812</v>
      </c>
      <c r="E9" s="136" t="s">
        <v>813</v>
      </c>
      <c r="F9" s="136" t="s">
        <v>810</v>
      </c>
      <c r="G9" s="136" t="s">
        <v>811</v>
      </c>
      <c r="H9" s="136" t="s">
        <v>812</v>
      </c>
      <c r="I9" s="136" t="s">
        <v>813</v>
      </c>
    </row>
    <row r="10" spans="1:9" s="136" customFormat="1" x14ac:dyDescent="0.2">
      <c r="A10" s="136" t="s">
        <v>2139</v>
      </c>
      <c r="B10" s="136" t="s">
        <v>4010</v>
      </c>
      <c r="C10" s="136" t="s">
        <v>4011</v>
      </c>
      <c r="D10" s="136" t="s">
        <v>4012</v>
      </c>
      <c r="E10" s="136" t="s">
        <v>4013</v>
      </c>
      <c r="F10" s="136" t="s">
        <v>4010</v>
      </c>
      <c r="G10" s="136" t="s">
        <v>4011</v>
      </c>
      <c r="H10" s="136" t="s">
        <v>4012</v>
      </c>
      <c r="I10" s="136" t="s">
        <v>4013</v>
      </c>
    </row>
    <row r="11" spans="1:9" s="136" customFormat="1" x14ac:dyDescent="0.2">
      <c r="A11" s="136" t="s">
        <v>2140</v>
      </c>
      <c r="B11" s="136" t="s">
        <v>814</v>
      </c>
      <c r="C11" s="136" t="s">
        <v>815</v>
      </c>
      <c r="D11" s="136" t="s">
        <v>816</v>
      </c>
      <c r="E11" s="136" t="s">
        <v>817</v>
      </c>
      <c r="F11" s="136" t="s">
        <v>814</v>
      </c>
      <c r="G11" s="136" t="s">
        <v>815</v>
      </c>
      <c r="H11" s="136" t="s">
        <v>816</v>
      </c>
      <c r="I11" s="136" t="s">
        <v>817</v>
      </c>
    </row>
    <row r="12" spans="1:9" s="136" customFormat="1" x14ac:dyDescent="0.2">
      <c r="A12" s="136" t="s">
        <v>2141</v>
      </c>
      <c r="B12" s="136" t="s">
        <v>4014</v>
      </c>
      <c r="C12" s="136" t="s">
        <v>211</v>
      </c>
      <c r="D12" s="136" t="s">
        <v>562</v>
      </c>
      <c r="E12" s="136" t="s">
        <v>4015</v>
      </c>
      <c r="F12" s="213" t="s">
        <v>5866</v>
      </c>
      <c r="G12" s="213" t="s">
        <v>5867</v>
      </c>
      <c r="H12" s="213" t="s">
        <v>5868</v>
      </c>
      <c r="I12" s="212" t="s">
        <v>5869</v>
      </c>
    </row>
    <row r="13" spans="1:9" s="136" customFormat="1" x14ac:dyDescent="0.2">
      <c r="A13" s="136" t="s">
        <v>2142</v>
      </c>
      <c r="B13" s="136" t="s">
        <v>4016</v>
      </c>
      <c r="C13" s="136" t="s">
        <v>1584</v>
      </c>
      <c r="D13" s="136" t="s">
        <v>4017</v>
      </c>
      <c r="E13" s="136" t="s">
        <v>4018</v>
      </c>
      <c r="F13" s="136" t="s">
        <v>424</v>
      </c>
      <c r="G13" s="136" t="s">
        <v>425</v>
      </c>
      <c r="H13" s="136" t="s">
        <v>2125</v>
      </c>
      <c r="I13" s="136" t="s">
        <v>2126</v>
      </c>
    </row>
    <row r="14" spans="1:9" s="136" customFormat="1" x14ac:dyDescent="0.2">
      <c r="A14" s="136" t="s">
        <v>2143</v>
      </c>
      <c r="B14" s="136" t="s">
        <v>166</v>
      </c>
      <c r="C14" s="136" t="s">
        <v>212</v>
      </c>
      <c r="D14" s="136" t="s">
        <v>563</v>
      </c>
      <c r="E14" s="136" t="s">
        <v>818</v>
      </c>
      <c r="F14" s="136" t="s">
        <v>166</v>
      </c>
      <c r="G14" s="136" t="s">
        <v>212</v>
      </c>
      <c r="H14" s="136" t="s">
        <v>563</v>
      </c>
      <c r="I14" s="136" t="s">
        <v>818</v>
      </c>
    </row>
    <row r="15" spans="1:9" s="136" customFormat="1" x14ac:dyDescent="0.2">
      <c r="A15" s="136" t="s">
        <v>2144</v>
      </c>
      <c r="B15" s="136" t="s">
        <v>167</v>
      </c>
      <c r="C15" s="136" t="s">
        <v>213</v>
      </c>
      <c r="D15" s="136" t="s">
        <v>564</v>
      </c>
      <c r="E15" s="136" t="s">
        <v>819</v>
      </c>
      <c r="F15" s="136" t="s">
        <v>167</v>
      </c>
      <c r="G15" s="136" t="s">
        <v>213</v>
      </c>
      <c r="H15" s="136" t="s">
        <v>564</v>
      </c>
      <c r="I15" s="136" t="s">
        <v>819</v>
      </c>
    </row>
    <row r="16" spans="1:9" s="136" customFormat="1" x14ac:dyDescent="0.2">
      <c r="A16" s="136" t="s">
        <v>2145</v>
      </c>
      <c r="B16" s="136" t="s">
        <v>168</v>
      </c>
      <c r="C16" s="136" t="s">
        <v>214</v>
      </c>
      <c r="D16" s="136" t="s">
        <v>565</v>
      </c>
      <c r="E16" s="136" t="s">
        <v>820</v>
      </c>
      <c r="F16" s="136" t="s">
        <v>168</v>
      </c>
      <c r="G16" s="136" t="s">
        <v>214</v>
      </c>
      <c r="H16" s="136" t="s">
        <v>565</v>
      </c>
      <c r="I16" s="136" t="s">
        <v>820</v>
      </c>
    </row>
    <row r="17" spans="1:9" s="136" customFormat="1" x14ac:dyDescent="0.2">
      <c r="A17" s="136" t="s">
        <v>2146</v>
      </c>
      <c r="B17" s="136" t="s">
        <v>169</v>
      </c>
      <c r="C17" s="136" t="s">
        <v>215</v>
      </c>
      <c r="D17" s="136" t="s">
        <v>566</v>
      </c>
      <c r="E17" s="136" t="s">
        <v>821</v>
      </c>
      <c r="F17" s="136" t="s">
        <v>169</v>
      </c>
      <c r="G17" s="136" t="s">
        <v>215</v>
      </c>
      <c r="H17" s="136" t="s">
        <v>566</v>
      </c>
      <c r="I17" s="136" t="s">
        <v>821</v>
      </c>
    </row>
    <row r="18" spans="1:9" s="136" customFormat="1" x14ac:dyDescent="0.2">
      <c r="A18" s="136" t="s">
        <v>2147</v>
      </c>
      <c r="B18" s="136" t="s">
        <v>4019</v>
      </c>
      <c r="C18" s="136" t="s">
        <v>4020</v>
      </c>
      <c r="D18" s="136" t="s">
        <v>4021</v>
      </c>
      <c r="E18" s="136" t="s">
        <v>4022</v>
      </c>
      <c r="F18" s="136" t="s">
        <v>4019</v>
      </c>
      <c r="G18" s="136" t="s">
        <v>4020</v>
      </c>
      <c r="H18" s="136" t="s">
        <v>4021</v>
      </c>
      <c r="I18" s="136" t="s">
        <v>4022</v>
      </c>
    </row>
    <row r="19" spans="1:9" s="136" customFormat="1" x14ac:dyDescent="0.2">
      <c r="A19" s="136" t="s">
        <v>2148</v>
      </c>
      <c r="B19" s="136" t="s">
        <v>170</v>
      </c>
      <c r="C19" s="136" t="s">
        <v>216</v>
      </c>
      <c r="D19" s="136" t="s">
        <v>567</v>
      </c>
      <c r="E19" s="136" t="s">
        <v>826</v>
      </c>
      <c r="F19" s="136" t="s">
        <v>170</v>
      </c>
      <c r="G19" s="136" t="s">
        <v>216</v>
      </c>
      <c r="H19" s="136" t="s">
        <v>567</v>
      </c>
      <c r="I19" s="136" t="s">
        <v>826</v>
      </c>
    </row>
    <row r="20" spans="1:9" s="136" customFormat="1" x14ac:dyDescent="0.2">
      <c r="A20" s="136" t="s">
        <v>2149</v>
      </c>
      <c r="B20" s="136" t="s">
        <v>4023</v>
      </c>
      <c r="C20" s="136" t="s">
        <v>4024</v>
      </c>
      <c r="D20" s="136" t="s">
        <v>4025</v>
      </c>
      <c r="E20" s="136" t="s">
        <v>4026</v>
      </c>
      <c r="F20" s="136" t="s">
        <v>4023</v>
      </c>
      <c r="G20" s="136" t="s">
        <v>4024</v>
      </c>
      <c r="H20" s="136" t="s">
        <v>4025</v>
      </c>
      <c r="I20" s="136" t="s">
        <v>4026</v>
      </c>
    </row>
    <row r="21" spans="1:9" s="136" customFormat="1" x14ac:dyDescent="0.2">
      <c r="A21" s="136" t="s">
        <v>2150</v>
      </c>
      <c r="B21" s="136" t="s">
        <v>171</v>
      </c>
      <c r="C21" s="136" t="s">
        <v>831</v>
      </c>
      <c r="D21" s="136" t="s">
        <v>568</v>
      </c>
      <c r="E21" s="136" t="s">
        <v>832</v>
      </c>
      <c r="F21" s="136" t="s">
        <v>171</v>
      </c>
      <c r="G21" s="136" t="s">
        <v>3814</v>
      </c>
      <c r="H21" s="136" t="s">
        <v>568</v>
      </c>
      <c r="I21" s="136" t="s">
        <v>4027</v>
      </c>
    </row>
    <row r="22" spans="1:9" s="136" customFormat="1" x14ac:dyDescent="0.2">
      <c r="A22" s="136" t="s">
        <v>2151</v>
      </c>
      <c r="B22" s="136" t="s">
        <v>4028</v>
      </c>
      <c r="C22" s="136" t="s">
        <v>4029</v>
      </c>
      <c r="D22" s="136" t="s">
        <v>4030</v>
      </c>
      <c r="E22" s="136" t="s">
        <v>4031</v>
      </c>
      <c r="F22" s="136" t="s">
        <v>4028</v>
      </c>
      <c r="G22" s="136" t="s">
        <v>4029</v>
      </c>
      <c r="H22" s="136" t="s">
        <v>4030</v>
      </c>
      <c r="I22" s="136" t="s">
        <v>4031</v>
      </c>
    </row>
    <row r="23" spans="1:9" s="136" customFormat="1" x14ac:dyDescent="0.2">
      <c r="A23" s="136" t="s">
        <v>2152</v>
      </c>
      <c r="B23" s="136" t="s">
        <v>4032</v>
      </c>
      <c r="C23" s="136" t="s">
        <v>4033</v>
      </c>
      <c r="D23" s="136" t="s">
        <v>4034</v>
      </c>
      <c r="E23" s="136" t="s">
        <v>4035</v>
      </c>
      <c r="F23" s="136" t="s">
        <v>4032</v>
      </c>
      <c r="G23" s="136" t="s">
        <v>4033</v>
      </c>
      <c r="H23" s="136" t="s">
        <v>4034</v>
      </c>
      <c r="I23" s="136" t="s">
        <v>4035</v>
      </c>
    </row>
    <row r="24" spans="1:9" s="136" customFormat="1" x14ac:dyDescent="0.2">
      <c r="A24" s="136" t="s">
        <v>2153</v>
      </c>
      <c r="B24" s="136" t="s">
        <v>172</v>
      </c>
      <c r="C24" s="136" t="s">
        <v>217</v>
      </c>
      <c r="D24" s="136" t="s">
        <v>569</v>
      </c>
      <c r="E24" s="136" t="s">
        <v>837</v>
      </c>
      <c r="F24" s="136" t="s">
        <v>172</v>
      </c>
      <c r="G24" s="136" t="s">
        <v>217</v>
      </c>
      <c r="H24" s="136" t="s">
        <v>569</v>
      </c>
      <c r="I24" s="136" t="s">
        <v>5912</v>
      </c>
    </row>
    <row r="25" spans="1:9" s="136" customFormat="1" x14ac:dyDescent="0.2">
      <c r="A25" s="136" t="s">
        <v>2154</v>
      </c>
      <c r="B25" s="136" t="s">
        <v>173</v>
      </c>
      <c r="C25" s="136" t="s">
        <v>838</v>
      </c>
      <c r="D25" s="136" t="s">
        <v>839</v>
      </c>
      <c r="E25" s="136" t="s">
        <v>840</v>
      </c>
      <c r="F25" s="136" t="s">
        <v>173</v>
      </c>
      <c r="G25" s="136" t="s">
        <v>3816</v>
      </c>
      <c r="H25" s="136" t="s">
        <v>839</v>
      </c>
      <c r="I25" s="136" t="s">
        <v>840</v>
      </c>
    </row>
    <row r="26" spans="1:9" s="136" customFormat="1" x14ac:dyDescent="0.2">
      <c r="A26" s="136" t="s">
        <v>2155</v>
      </c>
      <c r="B26" s="136" t="s">
        <v>174</v>
      </c>
      <c r="C26" s="136" t="s">
        <v>218</v>
      </c>
      <c r="D26" s="136" t="s">
        <v>570</v>
      </c>
      <c r="E26" s="136" t="s">
        <v>841</v>
      </c>
      <c r="F26" s="136" t="s">
        <v>174</v>
      </c>
      <c r="G26" s="136" t="s">
        <v>218</v>
      </c>
      <c r="H26" s="136" t="s">
        <v>570</v>
      </c>
      <c r="I26" s="136" t="s">
        <v>841</v>
      </c>
    </row>
    <row r="27" spans="1:9" s="136" customFormat="1" x14ac:dyDescent="0.2">
      <c r="A27" s="136" t="s">
        <v>2156</v>
      </c>
      <c r="B27" s="136" t="s">
        <v>175</v>
      </c>
      <c r="C27" s="136" t="s">
        <v>219</v>
      </c>
      <c r="D27" s="136" t="s">
        <v>571</v>
      </c>
      <c r="E27" s="136" t="s">
        <v>842</v>
      </c>
      <c r="F27" s="136" t="s">
        <v>175</v>
      </c>
      <c r="G27" s="136" t="s">
        <v>219</v>
      </c>
      <c r="H27" s="136" t="s">
        <v>571</v>
      </c>
      <c r="I27" s="136" t="s">
        <v>842</v>
      </c>
    </row>
    <row r="28" spans="1:9" s="136" customFormat="1" x14ac:dyDescent="0.2">
      <c r="A28" s="136" t="s">
        <v>2157</v>
      </c>
      <c r="B28" s="136" t="s">
        <v>176</v>
      </c>
      <c r="C28" s="136" t="s">
        <v>220</v>
      </c>
      <c r="D28" s="136" t="s">
        <v>572</v>
      </c>
      <c r="E28" s="136" t="s">
        <v>843</v>
      </c>
      <c r="F28" s="136" t="s">
        <v>176</v>
      </c>
      <c r="G28" s="136" t="s">
        <v>220</v>
      </c>
      <c r="H28" s="136" t="s">
        <v>572</v>
      </c>
      <c r="I28" s="136" t="s">
        <v>843</v>
      </c>
    </row>
    <row r="29" spans="1:9" s="136" customFormat="1" x14ac:dyDescent="0.2">
      <c r="A29" s="136" t="s">
        <v>2158</v>
      </c>
      <c r="B29" s="136" t="s">
        <v>177</v>
      </c>
      <c r="C29" s="136" t="s">
        <v>221</v>
      </c>
      <c r="D29" s="136" t="s">
        <v>573</v>
      </c>
      <c r="E29" s="136" t="s">
        <v>844</v>
      </c>
      <c r="F29" s="136" t="s">
        <v>3817</v>
      </c>
      <c r="G29" s="136" t="s">
        <v>3818</v>
      </c>
      <c r="H29" s="136" t="s">
        <v>3819</v>
      </c>
      <c r="I29" s="136" t="s">
        <v>4036</v>
      </c>
    </row>
    <row r="30" spans="1:9" s="136" customFormat="1" x14ac:dyDescent="0.2">
      <c r="A30" s="136" t="s">
        <v>2159</v>
      </c>
      <c r="B30" s="136" t="s">
        <v>178</v>
      </c>
      <c r="C30" s="136" t="s">
        <v>426</v>
      </c>
      <c r="D30" s="136" t="s">
        <v>574</v>
      </c>
      <c r="E30" s="136" t="s">
        <v>845</v>
      </c>
      <c r="F30" s="136" t="s">
        <v>178</v>
      </c>
      <c r="G30" s="136" t="s">
        <v>426</v>
      </c>
      <c r="H30" s="136" t="s">
        <v>574</v>
      </c>
      <c r="I30" s="136" t="s">
        <v>845</v>
      </c>
    </row>
    <row r="31" spans="1:9" s="136" customFormat="1" x14ac:dyDescent="0.2">
      <c r="A31" s="136" t="s">
        <v>2160</v>
      </c>
      <c r="B31" s="136" t="s">
        <v>179</v>
      </c>
      <c r="C31" s="136" t="s">
        <v>427</v>
      </c>
      <c r="D31" s="136" t="s">
        <v>575</v>
      </c>
      <c r="E31" s="136" t="s">
        <v>846</v>
      </c>
      <c r="F31" s="136" t="s">
        <v>179</v>
      </c>
      <c r="G31" s="136" t="s">
        <v>427</v>
      </c>
      <c r="H31" s="136" t="s">
        <v>575</v>
      </c>
      <c r="I31" s="136" t="s">
        <v>846</v>
      </c>
    </row>
    <row r="32" spans="1:9" s="136" customFormat="1" x14ac:dyDescent="0.2">
      <c r="A32" s="136" t="s">
        <v>2161</v>
      </c>
      <c r="B32" s="136" t="s">
        <v>180</v>
      </c>
      <c r="C32" s="136" t="s">
        <v>847</v>
      </c>
      <c r="D32" s="136" t="s">
        <v>576</v>
      </c>
      <c r="E32" s="136" t="s">
        <v>848</v>
      </c>
      <c r="F32" s="136" t="s">
        <v>180</v>
      </c>
      <c r="G32" s="136" t="s">
        <v>3820</v>
      </c>
      <c r="H32" s="136" t="s">
        <v>576</v>
      </c>
      <c r="I32" s="136" t="s">
        <v>848</v>
      </c>
    </row>
    <row r="33" spans="1:9" s="136" customFormat="1" x14ac:dyDescent="0.2">
      <c r="A33" s="136" t="s">
        <v>2162</v>
      </c>
      <c r="B33" s="136" t="s">
        <v>849</v>
      </c>
      <c r="C33" s="136" t="s">
        <v>850</v>
      </c>
      <c r="D33" s="136" t="s">
        <v>851</v>
      </c>
      <c r="E33" s="136" t="s">
        <v>852</v>
      </c>
      <c r="F33" s="136" t="s">
        <v>849</v>
      </c>
      <c r="G33" s="136" t="s">
        <v>850</v>
      </c>
      <c r="H33" s="136" t="s">
        <v>851</v>
      </c>
      <c r="I33" s="136" t="s">
        <v>852</v>
      </c>
    </row>
    <row r="34" spans="1:9" s="136" customFormat="1" x14ac:dyDescent="0.2">
      <c r="A34" s="136" t="s">
        <v>2163</v>
      </c>
      <c r="B34" s="136" t="s">
        <v>181</v>
      </c>
      <c r="C34" s="136" t="s">
        <v>423</v>
      </c>
      <c r="D34" s="136" t="s">
        <v>577</v>
      </c>
      <c r="E34" s="136" t="s">
        <v>853</v>
      </c>
      <c r="F34" s="136" t="s">
        <v>181</v>
      </c>
      <c r="G34" s="136" t="s">
        <v>423</v>
      </c>
      <c r="H34" s="136" t="s">
        <v>577</v>
      </c>
      <c r="I34" s="136" t="s">
        <v>853</v>
      </c>
    </row>
    <row r="35" spans="1:9" s="136" customFormat="1" x14ac:dyDescent="0.2">
      <c r="A35" s="136" t="s">
        <v>4037</v>
      </c>
      <c r="B35" s="136" t="s">
        <v>4038</v>
      </c>
      <c r="C35" s="136" t="s">
        <v>4039</v>
      </c>
      <c r="D35" s="136" t="s">
        <v>4040</v>
      </c>
      <c r="E35" s="136" t="s">
        <v>4041</v>
      </c>
      <c r="F35" s="136" t="s">
        <v>4038</v>
      </c>
      <c r="G35" s="136" t="s">
        <v>4039</v>
      </c>
      <c r="H35" s="136" t="s">
        <v>4040</v>
      </c>
      <c r="I35" s="136" t="s">
        <v>4041</v>
      </c>
    </row>
    <row r="36" spans="1:9" s="136" customFormat="1" x14ac:dyDescent="0.2">
      <c r="A36" s="136" t="s">
        <v>4042</v>
      </c>
      <c r="B36" s="136" t="s">
        <v>4038</v>
      </c>
      <c r="C36" s="136" t="s">
        <v>4039</v>
      </c>
      <c r="D36" s="136" t="s">
        <v>4040</v>
      </c>
      <c r="E36" s="136" t="s">
        <v>4041</v>
      </c>
      <c r="F36" s="136" t="s">
        <v>4038</v>
      </c>
      <c r="G36" s="136" t="s">
        <v>4039</v>
      </c>
      <c r="H36" s="136" t="s">
        <v>4040</v>
      </c>
      <c r="I36" s="136" t="s">
        <v>4041</v>
      </c>
    </row>
    <row r="37" spans="1:9" s="136" customFormat="1" x14ac:dyDescent="0.2">
      <c r="A37" s="136" t="s">
        <v>4043</v>
      </c>
      <c r="B37" s="136" t="s">
        <v>4044</v>
      </c>
      <c r="C37" s="136" t="s">
        <v>4045</v>
      </c>
      <c r="D37" s="136" t="s">
        <v>4046</v>
      </c>
      <c r="E37" s="136" t="s">
        <v>4047</v>
      </c>
      <c r="F37" s="136" t="s">
        <v>4044</v>
      </c>
      <c r="G37" s="136" t="s">
        <v>4045</v>
      </c>
      <c r="H37" s="136" t="s">
        <v>4046</v>
      </c>
      <c r="I37" s="136" t="s">
        <v>4047</v>
      </c>
    </row>
    <row r="38" spans="1:9" s="136" customFormat="1" x14ac:dyDescent="0.2">
      <c r="A38" s="136" t="s">
        <v>2164</v>
      </c>
      <c r="B38" s="136" t="s">
        <v>182</v>
      </c>
      <c r="C38" s="136" t="s">
        <v>313</v>
      </c>
      <c r="D38" s="136" t="s">
        <v>578</v>
      </c>
      <c r="E38" s="136" t="s">
        <v>854</v>
      </c>
      <c r="F38" s="136" t="s">
        <v>182</v>
      </c>
      <c r="G38" s="136" t="s">
        <v>313</v>
      </c>
      <c r="H38" s="136" t="s">
        <v>578</v>
      </c>
      <c r="I38" s="136" t="s">
        <v>854</v>
      </c>
    </row>
    <row r="39" spans="1:9" s="136" customFormat="1" x14ac:dyDescent="0.2">
      <c r="A39" s="136" t="s">
        <v>2165</v>
      </c>
      <c r="B39" s="136" t="s">
        <v>4048</v>
      </c>
      <c r="C39" s="136" t="s">
        <v>4049</v>
      </c>
      <c r="D39" s="136" t="s">
        <v>4050</v>
      </c>
      <c r="E39" s="136" t="s">
        <v>4051</v>
      </c>
      <c r="F39" s="136" t="s">
        <v>4048</v>
      </c>
      <c r="G39" s="136" t="s">
        <v>4049</v>
      </c>
      <c r="H39" s="136" t="s">
        <v>4050</v>
      </c>
      <c r="I39" s="136" t="s">
        <v>4051</v>
      </c>
    </row>
    <row r="40" spans="1:9" s="136" customFormat="1" x14ac:dyDescent="0.2">
      <c r="A40" s="136" t="s">
        <v>2166</v>
      </c>
      <c r="B40" s="136" t="s">
        <v>4052</v>
      </c>
      <c r="C40" s="136" t="s">
        <v>4053</v>
      </c>
      <c r="D40" s="136" t="s">
        <v>4054</v>
      </c>
      <c r="E40" s="136" t="s">
        <v>4055</v>
      </c>
      <c r="F40" s="136" t="s">
        <v>4052</v>
      </c>
      <c r="G40" s="136" t="s">
        <v>4053</v>
      </c>
      <c r="H40" s="136" t="s">
        <v>4054</v>
      </c>
      <c r="I40" s="136" t="s">
        <v>4055</v>
      </c>
    </row>
    <row r="41" spans="1:9" s="136" customFormat="1" x14ac:dyDescent="0.2">
      <c r="A41" s="136" t="s">
        <v>2167</v>
      </c>
      <c r="B41" s="136" t="s">
        <v>183</v>
      </c>
      <c r="C41" s="136" t="s">
        <v>314</v>
      </c>
      <c r="D41" s="136" t="s">
        <v>579</v>
      </c>
      <c r="E41" s="136" t="s">
        <v>855</v>
      </c>
      <c r="F41" s="136" t="s">
        <v>183</v>
      </c>
      <c r="G41" s="136" t="s">
        <v>3821</v>
      </c>
      <c r="H41" s="136" t="s">
        <v>579</v>
      </c>
      <c r="I41" s="136" t="s">
        <v>855</v>
      </c>
    </row>
    <row r="42" spans="1:9" s="136" customFormat="1" x14ac:dyDescent="0.2">
      <c r="A42" s="136" t="s">
        <v>2168</v>
      </c>
      <c r="B42" s="136" t="s">
        <v>4056</v>
      </c>
      <c r="C42" s="136" t="s">
        <v>4057</v>
      </c>
      <c r="D42" s="136" t="s">
        <v>4058</v>
      </c>
      <c r="E42" s="136" t="s">
        <v>4059</v>
      </c>
      <c r="F42" s="136" t="s">
        <v>4056</v>
      </c>
      <c r="G42" s="136" t="s">
        <v>4060</v>
      </c>
      <c r="H42" s="136" t="s">
        <v>4058</v>
      </c>
      <c r="I42" s="136" t="s">
        <v>4059</v>
      </c>
    </row>
    <row r="43" spans="1:9" x14ac:dyDescent="0.2">
      <c r="A43" s="214" t="s">
        <v>2169</v>
      </c>
      <c r="B43" s="212" t="s">
        <v>227</v>
      </c>
      <c r="C43" s="212" t="s">
        <v>233</v>
      </c>
      <c r="D43" s="212" t="s">
        <v>580</v>
      </c>
      <c r="E43" s="212" t="s">
        <v>581</v>
      </c>
      <c r="F43" s="213" t="s">
        <v>3822</v>
      </c>
      <c r="G43" s="213" t="s">
        <v>3823</v>
      </c>
      <c r="H43" s="213" t="s">
        <v>3824</v>
      </c>
      <c r="I43" s="212" t="s">
        <v>581</v>
      </c>
    </row>
    <row r="44" spans="1:9" s="136" customFormat="1" x14ac:dyDescent="0.2">
      <c r="A44" s="136" t="s">
        <v>2170</v>
      </c>
      <c r="B44" s="136" t="s">
        <v>856</v>
      </c>
      <c r="C44" s="136" t="s">
        <v>857</v>
      </c>
      <c r="D44" s="136" t="s">
        <v>858</v>
      </c>
      <c r="E44" s="136" t="s">
        <v>859</v>
      </c>
      <c r="F44" s="136" t="s">
        <v>856</v>
      </c>
      <c r="G44" s="136" t="s">
        <v>857</v>
      </c>
      <c r="H44" s="136" t="s">
        <v>858</v>
      </c>
      <c r="I44" s="136" t="s">
        <v>859</v>
      </c>
    </row>
    <row r="45" spans="1:9" s="136" customFormat="1" x14ac:dyDescent="0.2">
      <c r="A45" s="136" t="s">
        <v>2171</v>
      </c>
      <c r="B45" s="136" t="s">
        <v>228</v>
      </c>
      <c r="C45" s="136" t="s">
        <v>860</v>
      </c>
      <c r="D45" s="136" t="s">
        <v>582</v>
      </c>
      <c r="E45" s="136" t="s">
        <v>861</v>
      </c>
      <c r="F45" s="136" t="s">
        <v>228</v>
      </c>
      <c r="G45" s="136" t="s">
        <v>3825</v>
      </c>
      <c r="H45" s="136" t="s">
        <v>582</v>
      </c>
      <c r="I45" s="136" t="s">
        <v>861</v>
      </c>
    </row>
    <row r="46" spans="1:9" s="136" customFormat="1" x14ac:dyDescent="0.2">
      <c r="A46" s="136" t="s">
        <v>2172</v>
      </c>
      <c r="B46" s="136" t="s">
        <v>229</v>
      </c>
      <c r="C46" s="136" t="s">
        <v>231</v>
      </c>
      <c r="D46" s="136" t="s">
        <v>583</v>
      </c>
      <c r="E46" s="136" t="s">
        <v>862</v>
      </c>
      <c r="F46" s="136" t="s">
        <v>229</v>
      </c>
      <c r="G46" s="136" t="s">
        <v>231</v>
      </c>
      <c r="H46" s="136" t="s">
        <v>583</v>
      </c>
      <c r="I46" s="136" t="s">
        <v>862</v>
      </c>
    </row>
    <row r="47" spans="1:9" s="136" customFormat="1" x14ac:dyDescent="0.2">
      <c r="A47" s="136" t="s">
        <v>2173</v>
      </c>
      <c r="B47" s="136" t="s">
        <v>230</v>
      </c>
      <c r="C47" s="136" t="s">
        <v>232</v>
      </c>
      <c r="D47" s="136" t="s">
        <v>584</v>
      </c>
      <c r="E47" s="136" t="s">
        <v>863</v>
      </c>
      <c r="F47" s="136" t="s">
        <v>230</v>
      </c>
      <c r="G47" s="136" t="s">
        <v>232</v>
      </c>
      <c r="H47" s="136" t="s">
        <v>584</v>
      </c>
      <c r="I47" s="136" t="s">
        <v>863</v>
      </c>
    </row>
    <row r="48" spans="1:9" s="136" customFormat="1" x14ac:dyDescent="0.2">
      <c r="A48" s="136" t="s">
        <v>2174</v>
      </c>
      <c r="B48" s="136" t="s">
        <v>4061</v>
      </c>
      <c r="C48" s="136" t="s">
        <v>4062</v>
      </c>
      <c r="D48" s="136" t="s">
        <v>865</v>
      </c>
      <c r="E48" s="136" t="s">
        <v>4061</v>
      </c>
      <c r="F48" s="136" t="s">
        <v>4061</v>
      </c>
      <c r="G48" s="136" t="s">
        <v>4062</v>
      </c>
      <c r="H48" s="136" t="s">
        <v>865</v>
      </c>
      <c r="I48" s="136" t="s">
        <v>4061</v>
      </c>
    </row>
    <row r="49" spans="1:9" s="136" customFormat="1" x14ac:dyDescent="0.2">
      <c r="A49" s="136" t="s">
        <v>2175</v>
      </c>
      <c r="B49" s="136" t="s">
        <v>4063</v>
      </c>
      <c r="C49" s="136" t="s">
        <v>4064</v>
      </c>
      <c r="D49" s="136" t="s">
        <v>4065</v>
      </c>
      <c r="E49" s="136" t="s">
        <v>864</v>
      </c>
      <c r="F49" s="136" t="s">
        <v>4063</v>
      </c>
      <c r="G49" s="136" t="s">
        <v>4064</v>
      </c>
      <c r="H49" s="136" t="s">
        <v>4065</v>
      </c>
      <c r="I49" s="136" t="s">
        <v>864</v>
      </c>
    </row>
    <row r="50" spans="1:9" s="136" customFormat="1" x14ac:dyDescent="0.2">
      <c r="A50" s="136" t="s">
        <v>2176</v>
      </c>
      <c r="B50" s="136" t="s">
        <v>866</v>
      </c>
      <c r="C50" s="136" t="s">
        <v>867</v>
      </c>
      <c r="D50" s="136" t="s">
        <v>868</v>
      </c>
      <c r="E50" s="136" t="s">
        <v>869</v>
      </c>
      <c r="F50" s="136" t="s">
        <v>866</v>
      </c>
      <c r="G50" s="136" t="s">
        <v>3826</v>
      </c>
      <c r="H50" s="136" t="s">
        <v>868</v>
      </c>
      <c r="I50" s="136" t="s">
        <v>869</v>
      </c>
    </row>
    <row r="51" spans="1:9" s="136" customFormat="1" x14ac:dyDescent="0.2">
      <c r="A51" s="136" t="s">
        <v>2177</v>
      </c>
      <c r="B51" s="136" t="s">
        <v>870</v>
      </c>
      <c r="C51" s="136" t="s">
        <v>871</v>
      </c>
      <c r="D51" s="136" t="s">
        <v>872</v>
      </c>
      <c r="E51" s="136" t="s">
        <v>873</v>
      </c>
      <c r="F51" s="136" t="s">
        <v>870</v>
      </c>
      <c r="G51" s="136" t="s">
        <v>871</v>
      </c>
      <c r="H51" s="136" t="s">
        <v>872</v>
      </c>
      <c r="I51" s="136" t="s">
        <v>873</v>
      </c>
    </row>
    <row r="52" spans="1:9" s="136" customFormat="1" x14ac:dyDescent="0.2">
      <c r="A52" s="136" t="s">
        <v>2178</v>
      </c>
      <c r="B52" s="136" t="s">
        <v>262</v>
      </c>
      <c r="C52" s="136" t="s">
        <v>263</v>
      </c>
      <c r="D52" s="136" t="s">
        <v>585</v>
      </c>
      <c r="E52" s="136" t="s">
        <v>586</v>
      </c>
      <c r="F52" s="136" t="s">
        <v>3827</v>
      </c>
      <c r="G52" s="136" t="s">
        <v>3828</v>
      </c>
      <c r="H52" s="136" t="s">
        <v>3829</v>
      </c>
      <c r="I52" s="136" t="s">
        <v>586</v>
      </c>
    </row>
    <row r="53" spans="1:9" s="136" customFormat="1" x14ac:dyDescent="0.2">
      <c r="A53" s="136" t="s">
        <v>2179</v>
      </c>
      <c r="B53" s="136" t="s">
        <v>261</v>
      </c>
      <c r="C53" s="136" t="s">
        <v>874</v>
      </c>
      <c r="D53" s="136" t="s">
        <v>587</v>
      </c>
      <c r="E53" s="136" t="s">
        <v>875</v>
      </c>
      <c r="F53" s="136" t="s">
        <v>5886</v>
      </c>
      <c r="G53" s="136" t="s">
        <v>874</v>
      </c>
      <c r="H53" s="136" t="s">
        <v>587</v>
      </c>
      <c r="I53" s="136" t="s">
        <v>875</v>
      </c>
    </row>
    <row r="54" spans="1:9" s="136" customFormat="1" x14ac:dyDescent="0.2">
      <c r="A54" s="136" t="s">
        <v>2180</v>
      </c>
      <c r="B54" s="136" t="s">
        <v>264</v>
      </c>
      <c r="C54" s="136" t="s">
        <v>293</v>
      </c>
      <c r="D54" s="136" t="s">
        <v>588</v>
      </c>
      <c r="E54" s="136" t="s">
        <v>876</v>
      </c>
      <c r="F54" s="136" t="s">
        <v>264</v>
      </c>
      <c r="G54" s="136" t="s">
        <v>293</v>
      </c>
      <c r="H54" s="136" t="s">
        <v>588</v>
      </c>
      <c r="I54" s="136" t="s">
        <v>876</v>
      </c>
    </row>
    <row r="55" spans="1:9" s="136" customFormat="1" x14ac:dyDescent="0.2">
      <c r="A55" s="136" t="s">
        <v>2181</v>
      </c>
      <c r="B55" s="136" t="s">
        <v>877</v>
      </c>
      <c r="C55" s="136" t="s">
        <v>878</v>
      </c>
      <c r="D55" s="136" t="s">
        <v>589</v>
      </c>
      <c r="E55" s="136" t="s">
        <v>879</v>
      </c>
      <c r="F55" s="136" t="s">
        <v>3830</v>
      </c>
      <c r="G55" s="136" t="s">
        <v>3831</v>
      </c>
      <c r="H55" s="136" t="s">
        <v>3832</v>
      </c>
      <c r="I55" s="136" t="s">
        <v>3988</v>
      </c>
    </row>
    <row r="56" spans="1:9" s="136" customFormat="1" x14ac:dyDescent="0.2">
      <c r="A56" s="136" t="s">
        <v>2182</v>
      </c>
      <c r="B56" s="136" t="s">
        <v>497</v>
      </c>
      <c r="C56" s="136" t="s">
        <v>500</v>
      </c>
      <c r="D56" s="136" t="s">
        <v>590</v>
      </c>
      <c r="E56" s="136" t="s">
        <v>880</v>
      </c>
      <c r="F56" s="136" t="s">
        <v>497</v>
      </c>
      <c r="G56" s="136" t="s">
        <v>500</v>
      </c>
      <c r="H56" s="136" t="s">
        <v>590</v>
      </c>
      <c r="I56" s="136" t="s">
        <v>880</v>
      </c>
    </row>
    <row r="57" spans="1:9" s="136" customFormat="1" x14ac:dyDescent="0.2">
      <c r="A57" s="136" t="s">
        <v>2183</v>
      </c>
      <c r="B57" s="136" t="s">
        <v>528</v>
      </c>
      <c r="C57" s="136" t="s">
        <v>529</v>
      </c>
      <c r="D57" s="136" t="s">
        <v>591</v>
      </c>
      <c r="E57" s="136" t="s">
        <v>881</v>
      </c>
      <c r="F57" s="136" t="s">
        <v>528</v>
      </c>
      <c r="G57" s="136" t="s">
        <v>529</v>
      </c>
      <c r="H57" s="136" t="s">
        <v>591</v>
      </c>
      <c r="I57" s="136" t="s">
        <v>881</v>
      </c>
    </row>
    <row r="58" spans="1:9" s="136" customFormat="1" x14ac:dyDescent="0.2">
      <c r="A58" s="136" t="s">
        <v>2185</v>
      </c>
      <c r="B58" s="136" t="s">
        <v>882</v>
      </c>
      <c r="C58" s="136" t="s">
        <v>883</v>
      </c>
      <c r="D58" s="136" t="s">
        <v>884</v>
      </c>
      <c r="E58" s="136" t="s">
        <v>885</v>
      </c>
      <c r="F58" s="136" t="s">
        <v>882</v>
      </c>
      <c r="G58" s="136" t="s">
        <v>883</v>
      </c>
      <c r="H58" s="136" t="s">
        <v>884</v>
      </c>
      <c r="I58" s="136" t="s">
        <v>885</v>
      </c>
    </row>
    <row r="59" spans="1:9" s="136" customFormat="1" x14ac:dyDescent="0.2">
      <c r="A59" s="136" t="s">
        <v>2184</v>
      </c>
      <c r="B59" s="136" t="s">
        <v>498</v>
      </c>
      <c r="C59" s="136" t="s">
        <v>501</v>
      </c>
      <c r="D59" s="136" t="s">
        <v>592</v>
      </c>
      <c r="E59" s="136" t="s">
        <v>886</v>
      </c>
      <c r="F59" s="136" t="s">
        <v>498</v>
      </c>
      <c r="G59" s="136" t="s">
        <v>501</v>
      </c>
      <c r="H59" s="136" t="s">
        <v>592</v>
      </c>
      <c r="I59" s="136" t="s">
        <v>886</v>
      </c>
    </row>
    <row r="60" spans="1:9" s="136" customFormat="1" x14ac:dyDescent="0.2">
      <c r="A60" s="136" t="s">
        <v>2186</v>
      </c>
      <c r="B60" s="136" t="s">
        <v>887</v>
      </c>
      <c r="C60" s="136" t="s">
        <v>888</v>
      </c>
      <c r="D60" s="136" t="s">
        <v>889</v>
      </c>
      <c r="E60" s="136" t="s">
        <v>890</v>
      </c>
      <c r="F60" s="136" t="s">
        <v>887</v>
      </c>
      <c r="G60" s="136" t="s">
        <v>888</v>
      </c>
      <c r="H60" s="136" t="s">
        <v>889</v>
      </c>
      <c r="I60" s="136" t="s">
        <v>890</v>
      </c>
    </row>
    <row r="61" spans="1:9" s="136" customFormat="1" x14ac:dyDescent="0.2">
      <c r="A61" s="136" t="s">
        <v>2187</v>
      </c>
      <c r="B61" s="136" t="s">
        <v>265</v>
      </c>
      <c r="C61" s="136" t="s">
        <v>426</v>
      </c>
      <c r="D61" s="136" t="s">
        <v>574</v>
      </c>
      <c r="E61" s="136" t="s">
        <v>891</v>
      </c>
      <c r="F61" s="136" t="s">
        <v>265</v>
      </c>
      <c r="G61" s="136" t="s">
        <v>426</v>
      </c>
      <c r="H61" s="136" t="s">
        <v>574</v>
      </c>
      <c r="I61" s="136" t="s">
        <v>891</v>
      </c>
    </row>
    <row r="62" spans="1:9" s="136" customFormat="1" x14ac:dyDescent="0.2">
      <c r="A62" s="136" t="s">
        <v>2188</v>
      </c>
      <c r="B62" s="136" t="s">
        <v>266</v>
      </c>
      <c r="C62" s="136" t="s">
        <v>294</v>
      </c>
      <c r="D62" s="136" t="s">
        <v>593</v>
      </c>
      <c r="E62" s="136" t="s">
        <v>892</v>
      </c>
      <c r="F62" s="136" t="s">
        <v>266</v>
      </c>
      <c r="G62" s="136" t="s">
        <v>294</v>
      </c>
      <c r="H62" s="136" t="s">
        <v>593</v>
      </c>
      <c r="I62" s="136" t="s">
        <v>892</v>
      </c>
    </row>
    <row r="63" spans="1:9" s="136" customFormat="1" x14ac:dyDescent="0.2">
      <c r="A63" s="136" t="s">
        <v>4066</v>
      </c>
      <c r="B63" s="136" t="s">
        <v>4067</v>
      </c>
      <c r="C63" s="136" t="s">
        <v>4068</v>
      </c>
      <c r="D63" s="136" t="s">
        <v>4069</v>
      </c>
      <c r="E63" s="136" t="s">
        <v>4070</v>
      </c>
      <c r="F63" s="136" t="s">
        <v>4067</v>
      </c>
      <c r="G63" s="136" t="s">
        <v>4071</v>
      </c>
      <c r="H63" s="136" t="s">
        <v>4069</v>
      </c>
      <c r="I63" s="136" t="s">
        <v>4070</v>
      </c>
    </row>
    <row r="64" spans="1:9" s="136" customFormat="1" x14ac:dyDescent="0.2">
      <c r="A64" s="136" t="s">
        <v>4072</v>
      </c>
      <c r="B64" s="136" t="s">
        <v>4073</v>
      </c>
      <c r="C64" s="136" t="s">
        <v>4074</v>
      </c>
      <c r="D64" s="136" t="s">
        <v>4075</v>
      </c>
      <c r="E64" s="136" t="s">
        <v>4076</v>
      </c>
      <c r="F64" s="136" t="s">
        <v>4077</v>
      </c>
      <c r="G64" s="136" t="s">
        <v>4078</v>
      </c>
      <c r="H64" s="136" t="s">
        <v>4079</v>
      </c>
      <c r="I64" s="136" t="s">
        <v>4080</v>
      </c>
    </row>
    <row r="65" spans="1:9" s="136" customFormat="1" x14ac:dyDescent="0.2">
      <c r="A65" s="136" t="s">
        <v>4081</v>
      </c>
      <c r="B65" s="136" t="s">
        <v>4082</v>
      </c>
      <c r="C65" s="136" t="s">
        <v>4083</v>
      </c>
      <c r="D65" s="136" t="s">
        <v>4084</v>
      </c>
      <c r="E65" s="136" t="s">
        <v>4085</v>
      </c>
      <c r="F65" s="136" t="s">
        <v>4082</v>
      </c>
      <c r="G65" s="136" t="s">
        <v>4083</v>
      </c>
      <c r="H65" s="136" t="s">
        <v>4084</v>
      </c>
      <c r="I65" s="136" t="s">
        <v>4085</v>
      </c>
    </row>
    <row r="66" spans="1:9" s="136" customFormat="1" x14ac:dyDescent="0.2">
      <c r="A66" s="136" t="s">
        <v>4086</v>
      </c>
      <c r="B66" s="136" t="s">
        <v>4087</v>
      </c>
      <c r="C66" s="136" t="s">
        <v>4088</v>
      </c>
      <c r="D66" s="136" t="s">
        <v>4089</v>
      </c>
      <c r="E66" s="136" t="s">
        <v>4088</v>
      </c>
      <c r="F66" s="136" t="s">
        <v>4087</v>
      </c>
      <c r="G66" s="136" t="s">
        <v>4088</v>
      </c>
      <c r="H66" s="136" t="s">
        <v>4089</v>
      </c>
      <c r="I66" s="136" t="s">
        <v>4088</v>
      </c>
    </row>
    <row r="67" spans="1:9" s="136" customFormat="1" x14ac:dyDescent="0.2">
      <c r="A67" s="136" t="s">
        <v>4090</v>
      </c>
      <c r="B67" s="136" t="s">
        <v>4091</v>
      </c>
      <c r="C67" s="136" t="s">
        <v>4092</v>
      </c>
      <c r="D67" s="136" t="s">
        <v>4093</v>
      </c>
      <c r="E67" s="136" t="s">
        <v>4094</v>
      </c>
      <c r="F67" s="136" t="s">
        <v>4091</v>
      </c>
      <c r="G67" s="136" t="s">
        <v>4092</v>
      </c>
      <c r="H67" s="136" t="s">
        <v>4093</v>
      </c>
      <c r="I67" s="136" t="s">
        <v>4094</v>
      </c>
    </row>
    <row r="68" spans="1:9" s="136" customFormat="1" x14ac:dyDescent="0.2">
      <c r="A68" s="136" t="s">
        <v>4095</v>
      </c>
      <c r="B68" s="136" t="s">
        <v>4096</v>
      </c>
      <c r="C68" s="136" t="s">
        <v>4097</v>
      </c>
      <c r="D68" s="136" t="s">
        <v>4098</v>
      </c>
      <c r="E68" s="136" t="s">
        <v>4099</v>
      </c>
      <c r="F68" s="136" t="s">
        <v>4096</v>
      </c>
      <c r="G68" s="136" t="s">
        <v>4097</v>
      </c>
      <c r="H68" s="136" t="s">
        <v>4098</v>
      </c>
      <c r="I68" s="136" t="s">
        <v>4099</v>
      </c>
    </row>
    <row r="69" spans="1:9" s="136" customFormat="1" x14ac:dyDescent="0.2">
      <c r="A69" s="136" t="s">
        <v>2189</v>
      </c>
      <c r="B69" s="136" t="s">
        <v>267</v>
      </c>
      <c r="C69" s="136" t="s">
        <v>295</v>
      </c>
      <c r="D69" s="136" t="s">
        <v>594</v>
      </c>
      <c r="E69" s="136" t="s">
        <v>893</v>
      </c>
      <c r="F69" s="136" t="s">
        <v>267</v>
      </c>
      <c r="G69" s="136" t="s">
        <v>295</v>
      </c>
      <c r="H69" s="136" t="s">
        <v>594</v>
      </c>
      <c r="I69" s="136" t="s">
        <v>893</v>
      </c>
    </row>
    <row r="70" spans="1:9" s="136" customFormat="1" x14ac:dyDescent="0.2">
      <c r="A70" s="136" t="s">
        <v>2190</v>
      </c>
      <c r="B70" s="136" t="s">
        <v>268</v>
      </c>
      <c r="C70" s="136" t="s">
        <v>296</v>
      </c>
      <c r="D70" s="136" t="s">
        <v>595</v>
      </c>
      <c r="E70" s="136" t="s">
        <v>894</v>
      </c>
      <c r="F70" s="136" t="s">
        <v>268</v>
      </c>
      <c r="G70" s="136" t="s">
        <v>296</v>
      </c>
      <c r="H70" s="136" t="s">
        <v>595</v>
      </c>
      <c r="I70" s="136" t="s">
        <v>894</v>
      </c>
    </row>
    <row r="71" spans="1:9" s="136" customFormat="1" x14ac:dyDescent="0.2">
      <c r="A71" s="136" t="s">
        <v>2191</v>
      </c>
      <c r="B71" s="136" t="s">
        <v>269</v>
      </c>
      <c r="C71" s="136" t="s">
        <v>297</v>
      </c>
      <c r="D71" s="136" t="s">
        <v>596</v>
      </c>
      <c r="E71" s="136" t="s">
        <v>895</v>
      </c>
      <c r="F71" s="136" t="s">
        <v>269</v>
      </c>
      <c r="G71" s="136" t="s">
        <v>297</v>
      </c>
      <c r="H71" s="136" t="s">
        <v>596</v>
      </c>
      <c r="I71" s="136" t="s">
        <v>895</v>
      </c>
    </row>
    <row r="72" spans="1:9" s="136" customFormat="1" x14ac:dyDescent="0.2">
      <c r="A72" s="136" t="s">
        <v>2192</v>
      </c>
      <c r="B72" s="136" t="s">
        <v>270</v>
      </c>
      <c r="C72" s="136" t="s">
        <v>298</v>
      </c>
      <c r="D72" s="136" t="s">
        <v>597</v>
      </c>
      <c r="E72" s="136" t="s">
        <v>896</v>
      </c>
      <c r="F72" s="136" t="s">
        <v>270</v>
      </c>
      <c r="G72" s="136" t="s">
        <v>298</v>
      </c>
      <c r="H72" s="136" t="s">
        <v>597</v>
      </c>
      <c r="I72" s="136" t="s">
        <v>896</v>
      </c>
    </row>
    <row r="73" spans="1:9" s="136" customFormat="1" x14ac:dyDescent="0.2">
      <c r="A73" s="136" t="s">
        <v>2193</v>
      </c>
      <c r="B73" s="136" t="s">
        <v>271</v>
      </c>
      <c r="C73" s="136" t="s">
        <v>299</v>
      </c>
      <c r="D73" s="136" t="s">
        <v>598</v>
      </c>
      <c r="E73" s="136" t="s">
        <v>897</v>
      </c>
      <c r="F73" s="136" t="s">
        <v>271</v>
      </c>
      <c r="G73" s="136" t="s">
        <v>299</v>
      </c>
      <c r="H73" s="136" t="s">
        <v>598</v>
      </c>
      <c r="I73" s="136" t="s">
        <v>897</v>
      </c>
    </row>
    <row r="74" spans="1:9" s="136" customFormat="1" x14ac:dyDescent="0.2">
      <c r="A74" s="136" t="s">
        <v>4100</v>
      </c>
      <c r="B74" s="136" t="s">
        <v>4101</v>
      </c>
      <c r="C74" s="212" t="s">
        <v>4102</v>
      </c>
      <c r="D74" s="212" t="s">
        <v>4103</v>
      </c>
      <c r="E74" s="212" t="s">
        <v>4104</v>
      </c>
      <c r="F74" s="136" t="s">
        <v>4101</v>
      </c>
      <c r="G74" s="136" t="s">
        <v>4102</v>
      </c>
      <c r="H74" s="136" t="s">
        <v>4103</v>
      </c>
      <c r="I74" s="136" t="s">
        <v>4104</v>
      </c>
    </row>
    <row r="75" spans="1:9" s="136" customFormat="1" x14ac:dyDescent="0.2">
      <c r="A75" s="136" t="s">
        <v>2194</v>
      </c>
      <c r="B75" s="136" t="s">
        <v>272</v>
      </c>
      <c r="C75" s="136" t="s">
        <v>300</v>
      </c>
      <c r="D75" s="136" t="s">
        <v>599</v>
      </c>
      <c r="E75" s="136" t="s">
        <v>898</v>
      </c>
      <c r="F75" s="136" t="s">
        <v>272</v>
      </c>
      <c r="G75" s="136" t="s">
        <v>300</v>
      </c>
      <c r="H75" s="136" t="s">
        <v>599</v>
      </c>
      <c r="I75" s="136" t="s">
        <v>898</v>
      </c>
    </row>
    <row r="76" spans="1:9" s="136" customFormat="1" x14ac:dyDescent="0.2">
      <c r="A76" s="136" t="s">
        <v>2195</v>
      </c>
      <c r="B76" s="136" t="s">
        <v>899</v>
      </c>
      <c r="C76" s="136" t="s">
        <v>900</v>
      </c>
      <c r="D76" s="136" t="s">
        <v>600</v>
      </c>
      <c r="E76" s="136" t="s">
        <v>901</v>
      </c>
      <c r="F76" s="136" t="s">
        <v>3833</v>
      </c>
      <c r="G76" s="136" t="s">
        <v>3834</v>
      </c>
      <c r="H76" s="136" t="s">
        <v>3835</v>
      </c>
      <c r="I76" s="136" t="s">
        <v>898</v>
      </c>
    </row>
    <row r="77" spans="1:9" s="136" customFormat="1" x14ac:dyDescent="0.2">
      <c r="A77" s="136" t="s">
        <v>2196</v>
      </c>
      <c r="B77" s="136" t="s">
        <v>273</v>
      </c>
      <c r="C77" s="136" t="s">
        <v>301</v>
      </c>
      <c r="D77" s="136" t="s">
        <v>601</v>
      </c>
      <c r="E77" s="136" t="s">
        <v>902</v>
      </c>
      <c r="F77" s="136" t="s">
        <v>273</v>
      </c>
      <c r="G77" s="136" t="s">
        <v>301</v>
      </c>
      <c r="H77" s="136" t="s">
        <v>601</v>
      </c>
      <c r="I77" s="136" t="s">
        <v>902</v>
      </c>
    </row>
    <row r="78" spans="1:9" s="136" customFormat="1" x14ac:dyDescent="0.2">
      <c r="A78" s="136" t="s">
        <v>4105</v>
      </c>
      <c r="B78" s="136" t="s">
        <v>4106</v>
      </c>
      <c r="C78" s="136" t="s">
        <v>4107</v>
      </c>
      <c r="D78" s="136" t="s">
        <v>4108</v>
      </c>
      <c r="E78" s="136" t="s">
        <v>4109</v>
      </c>
      <c r="F78" s="136" t="s">
        <v>4106</v>
      </c>
      <c r="G78" s="136" t="s">
        <v>4107</v>
      </c>
      <c r="H78" s="136" t="s">
        <v>4108</v>
      </c>
      <c r="I78" s="136" t="s">
        <v>4109</v>
      </c>
    </row>
    <row r="79" spans="1:9" s="136" customFormat="1" x14ac:dyDescent="0.2">
      <c r="A79" s="136" t="s">
        <v>4110</v>
      </c>
      <c r="B79" s="136" t="s">
        <v>4111</v>
      </c>
      <c r="C79" s="136" t="s">
        <v>4112</v>
      </c>
      <c r="D79" s="136" t="s">
        <v>4113</v>
      </c>
      <c r="E79" s="136" t="s">
        <v>4114</v>
      </c>
      <c r="F79" s="136" t="s">
        <v>4111</v>
      </c>
      <c r="G79" s="136" t="s">
        <v>4112</v>
      </c>
      <c r="H79" s="136" t="s">
        <v>4113</v>
      </c>
      <c r="I79" s="136" t="s">
        <v>4114</v>
      </c>
    </row>
    <row r="80" spans="1:9" s="136" customFormat="1" x14ac:dyDescent="0.2">
      <c r="A80" s="136" t="s">
        <v>4115</v>
      </c>
      <c r="B80" s="136" t="s">
        <v>4116</v>
      </c>
      <c r="C80" s="136" t="s">
        <v>4117</v>
      </c>
      <c r="D80" s="136" t="s">
        <v>4118</v>
      </c>
      <c r="E80" s="136" t="s">
        <v>4119</v>
      </c>
      <c r="F80" s="136" t="s">
        <v>4116</v>
      </c>
      <c r="G80" s="136" t="s">
        <v>4117</v>
      </c>
      <c r="H80" s="136" t="s">
        <v>4118</v>
      </c>
      <c r="I80" s="136" t="s">
        <v>4119</v>
      </c>
    </row>
    <row r="81" spans="1:9" s="136" customFormat="1" x14ac:dyDescent="0.2">
      <c r="A81" s="136" t="s">
        <v>4120</v>
      </c>
      <c r="B81" s="136" t="s">
        <v>4121</v>
      </c>
      <c r="C81" s="136" t="s">
        <v>4122</v>
      </c>
      <c r="D81" s="136" t="s">
        <v>4123</v>
      </c>
      <c r="E81" s="136" t="s">
        <v>4124</v>
      </c>
      <c r="F81" s="136" t="s">
        <v>4121</v>
      </c>
      <c r="G81" s="136" t="s">
        <v>4122</v>
      </c>
      <c r="H81" s="136" t="s">
        <v>4123</v>
      </c>
      <c r="I81" s="136" t="s">
        <v>4124</v>
      </c>
    </row>
    <row r="82" spans="1:9" s="136" customFormat="1" x14ac:dyDescent="0.2">
      <c r="A82" s="136" t="s">
        <v>4125</v>
      </c>
      <c r="B82" s="136" t="s">
        <v>4126</v>
      </c>
      <c r="C82" s="136" t="s">
        <v>4127</v>
      </c>
      <c r="D82" s="136" t="s">
        <v>4128</v>
      </c>
      <c r="E82" s="136" t="s">
        <v>4129</v>
      </c>
      <c r="F82" s="136" t="s">
        <v>4130</v>
      </c>
      <c r="G82" s="136" t="s">
        <v>4131</v>
      </c>
      <c r="H82" s="136" t="s">
        <v>4132</v>
      </c>
      <c r="I82" s="136" t="s">
        <v>4131</v>
      </c>
    </row>
    <row r="83" spans="1:9" s="136" customFormat="1" x14ac:dyDescent="0.2">
      <c r="A83" s="136" t="s">
        <v>4133</v>
      </c>
      <c r="B83" s="136" t="s">
        <v>4134</v>
      </c>
      <c r="C83" s="136" t="s">
        <v>4135</v>
      </c>
      <c r="D83" s="136" t="s">
        <v>4136</v>
      </c>
      <c r="E83" s="136" t="s">
        <v>4137</v>
      </c>
      <c r="F83" s="136" t="s">
        <v>4134</v>
      </c>
      <c r="G83" s="136" t="s">
        <v>4135</v>
      </c>
      <c r="H83" s="136" t="s">
        <v>4136</v>
      </c>
      <c r="I83" s="136" t="s">
        <v>4137</v>
      </c>
    </row>
    <row r="84" spans="1:9" ht="12.6" customHeight="1" x14ac:dyDescent="0.2">
      <c r="A84" s="213" t="s">
        <v>4138</v>
      </c>
      <c r="B84" s="136" t="s">
        <v>4139</v>
      </c>
      <c r="C84" s="136" t="s">
        <v>4140</v>
      </c>
      <c r="D84" s="136" t="s">
        <v>4141</v>
      </c>
      <c r="E84" s="213" t="s">
        <v>4142</v>
      </c>
      <c r="F84" s="136" t="s">
        <v>4139</v>
      </c>
      <c r="G84" s="213" t="s">
        <v>4140</v>
      </c>
      <c r="H84" s="213" t="s">
        <v>4141</v>
      </c>
      <c r="I84" s="213" t="s">
        <v>4142</v>
      </c>
    </row>
    <row r="85" spans="1:9" s="136" customFormat="1" x14ac:dyDescent="0.2">
      <c r="A85" s="136" t="s">
        <v>4143</v>
      </c>
      <c r="B85" s="136" t="s">
        <v>4144</v>
      </c>
      <c r="C85" s="136" t="s">
        <v>4145</v>
      </c>
      <c r="D85" s="136" t="s">
        <v>4146</v>
      </c>
      <c r="E85" s="136" t="s">
        <v>4144</v>
      </c>
      <c r="F85" s="136" t="s">
        <v>4144</v>
      </c>
      <c r="G85" s="136" t="s">
        <v>4145</v>
      </c>
      <c r="H85" s="136" t="s">
        <v>4146</v>
      </c>
      <c r="I85" s="136" t="s">
        <v>4144</v>
      </c>
    </row>
    <row r="86" spans="1:9" s="136" customFormat="1" x14ac:dyDescent="0.2">
      <c r="A86" s="136" t="s">
        <v>4147</v>
      </c>
      <c r="B86" s="136" t="s">
        <v>4148</v>
      </c>
      <c r="C86" s="136" t="s">
        <v>4149</v>
      </c>
      <c r="D86" s="136" t="s">
        <v>4150</v>
      </c>
      <c r="E86" s="136" t="s">
        <v>4151</v>
      </c>
      <c r="F86" s="136" t="s">
        <v>4148</v>
      </c>
      <c r="G86" s="136" t="s">
        <v>4149</v>
      </c>
      <c r="H86" s="136" t="s">
        <v>4150</v>
      </c>
      <c r="I86" s="136" t="s">
        <v>4151</v>
      </c>
    </row>
    <row r="87" spans="1:9" s="136" customFormat="1" x14ac:dyDescent="0.2">
      <c r="A87" s="136" t="s">
        <v>4152</v>
      </c>
      <c r="B87" s="136" t="s">
        <v>4153</v>
      </c>
      <c r="C87" s="136" t="s">
        <v>4154</v>
      </c>
      <c r="D87" s="136" t="s">
        <v>4155</v>
      </c>
      <c r="E87" s="136" t="s">
        <v>4156</v>
      </c>
      <c r="F87" s="136" t="s">
        <v>4157</v>
      </c>
      <c r="G87" s="136" t="s">
        <v>4158</v>
      </c>
      <c r="H87" s="136" t="s">
        <v>4159</v>
      </c>
      <c r="I87" s="136" t="s">
        <v>4156</v>
      </c>
    </row>
    <row r="88" spans="1:9" s="136" customFormat="1" x14ac:dyDescent="0.2">
      <c r="A88" s="136" t="s">
        <v>4160</v>
      </c>
      <c r="B88" s="136" t="s">
        <v>4161</v>
      </c>
      <c r="C88" s="136" t="s">
        <v>4162</v>
      </c>
      <c r="D88" s="136" t="s">
        <v>4163</v>
      </c>
      <c r="E88" s="136" t="s">
        <v>4164</v>
      </c>
      <c r="F88" s="136" t="s">
        <v>4161</v>
      </c>
      <c r="G88" s="136" t="s">
        <v>4162</v>
      </c>
      <c r="H88" s="136" t="s">
        <v>4163</v>
      </c>
      <c r="I88" s="136" t="s">
        <v>4164</v>
      </c>
    </row>
    <row r="89" spans="1:9" s="136" customFormat="1" x14ac:dyDescent="0.2">
      <c r="A89" s="136" t="s">
        <v>2197</v>
      </c>
      <c r="B89" s="136" t="s">
        <v>274</v>
      </c>
      <c r="C89" s="136" t="s">
        <v>429</v>
      </c>
      <c r="D89" s="136" t="s">
        <v>602</v>
      </c>
      <c r="E89" s="136" t="s">
        <v>903</v>
      </c>
      <c r="F89" s="136" t="s">
        <v>274</v>
      </c>
      <c r="G89" s="136" t="s">
        <v>429</v>
      </c>
      <c r="H89" s="136" t="s">
        <v>602</v>
      </c>
      <c r="I89" s="136" t="s">
        <v>903</v>
      </c>
    </row>
    <row r="90" spans="1:9" s="136" customFormat="1" x14ac:dyDescent="0.2">
      <c r="A90" s="136" t="s">
        <v>2198</v>
      </c>
      <c r="B90" s="136" t="s">
        <v>502</v>
      </c>
      <c r="C90" s="136" t="s">
        <v>515</v>
      </c>
      <c r="D90" s="136" t="s">
        <v>603</v>
      </c>
      <c r="E90" s="136" t="s">
        <v>904</v>
      </c>
      <c r="F90" s="136" t="s">
        <v>502</v>
      </c>
      <c r="G90" s="136" t="s">
        <v>515</v>
      </c>
      <c r="H90" s="136" t="s">
        <v>603</v>
      </c>
      <c r="I90" s="136" t="s">
        <v>904</v>
      </c>
    </row>
    <row r="91" spans="1:9" s="136" customFormat="1" x14ac:dyDescent="0.2">
      <c r="A91" s="136" t="s">
        <v>4165</v>
      </c>
      <c r="B91" s="136" t="s">
        <v>4166</v>
      </c>
      <c r="C91" s="136" t="s">
        <v>4167</v>
      </c>
      <c r="D91" s="136" t="s">
        <v>4168</v>
      </c>
      <c r="E91" s="136" t="s">
        <v>4167</v>
      </c>
      <c r="F91" s="136" t="s">
        <v>4166</v>
      </c>
      <c r="G91" s="136" t="s">
        <v>4167</v>
      </c>
      <c r="H91" s="136" t="s">
        <v>4168</v>
      </c>
      <c r="I91" s="136" t="s">
        <v>4167</v>
      </c>
    </row>
    <row r="92" spans="1:9" s="136" customFormat="1" x14ac:dyDescent="0.2">
      <c r="A92" s="136" t="s">
        <v>4169</v>
      </c>
      <c r="B92" s="136" t="s">
        <v>4170</v>
      </c>
      <c r="C92" s="136" t="s">
        <v>4171</v>
      </c>
      <c r="D92" s="136" t="s">
        <v>4171</v>
      </c>
      <c r="E92" s="136" t="s">
        <v>4171</v>
      </c>
      <c r="F92" s="136" t="s">
        <v>4170</v>
      </c>
      <c r="G92" s="136" t="s">
        <v>4171</v>
      </c>
      <c r="H92" s="136" t="s">
        <v>4171</v>
      </c>
      <c r="I92" s="136" t="s">
        <v>4171</v>
      </c>
    </row>
    <row r="93" spans="1:9" s="136" customFormat="1" x14ac:dyDescent="0.2">
      <c r="A93" s="136" t="s">
        <v>4172</v>
      </c>
      <c r="B93" s="136" t="s">
        <v>4173</v>
      </c>
      <c r="C93" s="136" t="s">
        <v>4174</v>
      </c>
      <c r="D93" s="136" t="s">
        <v>4175</v>
      </c>
      <c r="E93" s="136" t="s">
        <v>4176</v>
      </c>
      <c r="F93" s="136" t="s">
        <v>4173</v>
      </c>
      <c r="G93" s="136" t="s">
        <v>4174</v>
      </c>
      <c r="H93" s="136" t="s">
        <v>4175</v>
      </c>
      <c r="I93" s="136" t="s">
        <v>4176</v>
      </c>
    </row>
    <row r="94" spans="1:9" s="136" customFormat="1" x14ac:dyDescent="0.2">
      <c r="A94" s="136" t="s">
        <v>2199</v>
      </c>
      <c r="B94" s="136" t="s">
        <v>503</v>
      </c>
      <c r="C94" s="136" t="s">
        <v>516</v>
      </c>
      <c r="D94" s="136" t="s">
        <v>604</v>
      </c>
      <c r="E94" s="136" t="s">
        <v>905</v>
      </c>
      <c r="F94" s="136" t="s">
        <v>503</v>
      </c>
      <c r="G94" s="136" t="s">
        <v>516</v>
      </c>
      <c r="H94" s="136" t="s">
        <v>604</v>
      </c>
      <c r="I94" s="136" t="s">
        <v>905</v>
      </c>
    </row>
    <row r="95" spans="1:9" s="136" customFormat="1" x14ac:dyDescent="0.2">
      <c r="A95" s="136" t="s">
        <v>4177</v>
      </c>
      <c r="B95" s="136" t="s">
        <v>4178</v>
      </c>
      <c r="C95" s="136" t="s">
        <v>4178</v>
      </c>
      <c r="D95" s="136" t="s">
        <v>4178</v>
      </c>
      <c r="E95" s="136" t="s">
        <v>4178</v>
      </c>
      <c r="F95" s="136" t="s">
        <v>4178</v>
      </c>
      <c r="G95" s="136" t="s">
        <v>4178</v>
      </c>
      <c r="H95" s="136" t="s">
        <v>4178</v>
      </c>
      <c r="I95" s="136" t="s">
        <v>4178</v>
      </c>
    </row>
    <row r="96" spans="1:9" s="136" customFormat="1" x14ac:dyDescent="0.2">
      <c r="A96" s="136" t="s">
        <v>4179</v>
      </c>
      <c r="B96" s="136" t="s">
        <v>4180</v>
      </c>
      <c r="C96" s="136" t="s">
        <v>4180</v>
      </c>
      <c r="D96" s="136" t="s">
        <v>4180</v>
      </c>
      <c r="E96" s="136" t="s">
        <v>4180</v>
      </c>
      <c r="F96" s="136" t="s">
        <v>4180</v>
      </c>
      <c r="G96" s="136" t="s">
        <v>4180</v>
      </c>
      <c r="H96" s="136" t="s">
        <v>4180</v>
      </c>
      <c r="I96" s="136" t="s">
        <v>4180</v>
      </c>
    </row>
    <row r="97" spans="1:9" s="136" customFormat="1" x14ac:dyDescent="0.2">
      <c r="A97" s="136" t="s">
        <v>4181</v>
      </c>
      <c r="B97" s="136" t="s">
        <v>4182</v>
      </c>
      <c r="C97" s="136" t="s">
        <v>4183</v>
      </c>
      <c r="D97" s="136" t="s">
        <v>4184</v>
      </c>
      <c r="E97" s="136" t="s">
        <v>4185</v>
      </c>
      <c r="F97" s="136" t="s">
        <v>4182</v>
      </c>
      <c r="G97" s="136" t="s">
        <v>4183</v>
      </c>
      <c r="H97" s="136" t="s">
        <v>4184</v>
      </c>
      <c r="I97" s="136" t="s">
        <v>4185</v>
      </c>
    </row>
    <row r="98" spans="1:9" s="136" customFormat="1" x14ac:dyDescent="0.2">
      <c r="A98" s="136" t="s">
        <v>4186</v>
      </c>
      <c r="B98" s="136" t="s">
        <v>4187</v>
      </c>
      <c r="C98" s="136" t="s">
        <v>4188</v>
      </c>
      <c r="D98" s="136" t="s">
        <v>4189</v>
      </c>
      <c r="E98" s="136" t="s">
        <v>4190</v>
      </c>
      <c r="F98" s="136" t="s">
        <v>4187</v>
      </c>
      <c r="G98" s="136" t="s">
        <v>4188</v>
      </c>
      <c r="H98" s="136" t="s">
        <v>4189</v>
      </c>
      <c r="I98" s="136" t="s">
        <v>4190</v>
      </c>
    </row>
    <row r="99" spans="1:9" s="136" customFormat="1" x14ac:dyDescent="0.2">
      <c r="A99" s="136" t="s">
        <v>2200</v>
      </c>
      <c r="B99" s="136" t="s">
        <v>906</v>
      </c>
      <c r="C99" s="136" t="s">
        <v>907</v>
      </c>
      <c r="D99" s="136" t="s">
        <v>908</v>
      </c>
      <c r="E99" s="136" t="s">
        <v>909</v>
      </c>
      <c r="F99" s="136" t="s">
        <v>906</v>
      </c>
      <c r="G99" s="136" t="s">
        <v>907</v>
      </c>
      <c r="H99" s="136" t="s">
        <v>908</v>
      </c>
      <c r="I99" s="136" t="s">
        <v>909</v>
      </c>
    </row>
    <row r="100" spans="1:9" s="136" customFormat="1" x14ac:dyDescent="0.2">
      <c r="A100" s="136" t="s">
        <v>2201</v>
      </c>
      <c r="B100" s="136" t="s">
        <v>910</v>
      </c>
      <c r="C100" s="136" t="s">
        <v>911</v>
      </c>
      <c r="D100" s="136" t="s">
        <v>912</v>
      </c>
      <c r="E100" s="136" t="s">
        <v>913</v>
      </c>
      <c r="F100" s="136" t="s">
        <v>910</v>
      </c>
      <c r="G100" s="136" t="s">
        <v>911</v>
      </c>
      <c r="H100" s="136" t="s">
        <v>912</v>
      </c>
      <c r="I100" s="136" t="s">
        <v>913</v>
      </c>
    </row>
    <row r="101" spans="1:9" s="136" customFormat="1" x14ac:dyDescent="0.2">
      <c r="A101" s="136" t="s">
        <v>4191</v>
      </c>
      <c r="B101" s="136" t="s">
        <v>4192</v>
      </c>
      <c r="C101" s="214" t="s">
        <v>4193</v>
      </c>
      <c r="D101" s="214" t="s">
        <v>4194</v>
      </c>
      <c r="E101" s="214" t="s">
        <v>4195</v>
      </c>
      <c r="F101" s="136" t="s">
        <v>4192</v>
      </c>
      <c r="G101" s="214" t="s">
        <v>4193</v>
      </c>
      <c r="H101" s="214" t="s">
        <v>4194</v>
      </c>
      <c r="I101" s="214" t="s">
        <v>4195</v>
      </c>
    </row>
    <row r="102" spans="1:9" s="136" customFormat="1" x14ac:dyDescent="0.2">
      <c r="A102" s="136" t="s">
        <v>2202</v>
      </c>
      <c r="B102" s="136" t="s">
        <v>914</v>
      </c>
      <c r="C102" s="136" t="s">
        <v>915</v>
      </c>
      <c r="D102" s="136" t="s">
        <v>916</v>
      </c>
      <c r="E102" s="136" t="s">
        <v>917</v>
      </c>
      <c r="F102" s="136" t="s">
        <v>914</v>
      </c>
      <c r="G102" s="136" t="s">
        <v>915</v>
      </c>
      <c r="H102" s="136" t="s">
        <v>916</v>
      </c>
      <c r="I102" s="136" t="s">
        <v>917</v>
      </c>
    </row>
    <row r="103" spans="1:9" s="136" customFormat="1" x14ac:dyDescent="0.2">
      <c r="A103" s="136" t="s">
        <v>2203</v>
      </c>
      <c r="B103" s="136" t="s">
        <v>275</v>
      </c>
      <c r="C103" s="136" t="s">
        <v>302</v>
      </c>
      <c r="D103" s="136" t="s">
        <v>605</v>
      </c>
      <c r="E103" s="136" t="s">
        <v>918</v>
      </c>
      <c r="F103" s="136" t="s">
        <v>275</v>
      </c>
      <c r="G103" s="136" t="s">
        <v>302</v>
      </c>
      <c r="H103" s="136" t="s">
        <v>605</v>
      </c>
      <c r="I103" s="136" t="s">
        <v>918</v>
      </c>
    </row>
    <row r="104" spans="1:9" s="136" customFormat="1" x14ac:dyDescent="0.2">
      <c r="A104" s="136" t="s">
        <v>2204</v>
      </c>
      <c r="B104" s="136" t="s">
        <v>276</v>
      </c>
      <c r="C104" s="136" t="s">
        <v>303</v>
      </c>
      <c r="D104" s="136" t="s">
        <v>606</v>
      </c>
      <c r="E104" s="136" t="s">
        <v>5913</v>
      </c>
      <c r="F104" s="136" t="s">
        <v>276</v>
      </c>
      <c r="G104" s="136" t="s">
        <v>303</v>
      </c>
      <c r="H104" s="136" t="s">
        <v>606</v>
      </c>
      <c r="I104" s="136" t="s">
        <v>5913</v>
      </c>
    </row>
    <row r="105" spans="1:9" s="136" customFormat="1" x14ac:dyDescent="0.2">
      <c r="A105" s="136" t="s">
        <v>2205</v>
      </c>
      <c r="B105" s="136" t="s">
        <v>920</v>
      </c>
      <c r="C105" s="136" t="s">
        <v>921</v>
      </c>
      <c r="D105" s="136" t="s">
        <v>922</v>
      </c>
      <c r="E105" s="136" t="s">
        <v>923</v>
      </c>
      <c r="F105" s="136" t="s">
        <v>920</v>
      </c>
      <c r="G105" s="136" t="s">
        <v>921</v>
      </c>
      <c r="H105" s="136" t="s">
        <v>922</v>
      </c>
      <c r="I105" s="136" t="s">
        <v>923</v>
      </c>
    </row>
    <row r="106" spans="1:9" s="136" customFormat="1" x14ac:dyDescent="0.2">
      <c r="A106" s="136" t="s">
        <v>2206</v>
      </c>
      <c r="B106" s="136" t="s">
        <v>924</v>
      </c>
      <c r="C106" s="136" t="s">
        <v>925</v>
      </c>
      <c r="D106" s="136" t="s">
        <v>926</v>
      </c>
      <c r="E106" s="136" t="s">
        <v>927</v>
      </c>
      <c r="F106" s="136" t="s">
        <v>924</v>
      </c>
      <c r="G106" s="136" t="s">
        <v>925</v>
      </c>
      <c r="H106" s="136" t="s">
        <v>926</v>
      </c>
      <c r="I106" s="136" t="s">
        <v>927</v>
      </c>
    </row>
    <row r="107" spans="1:9" s="136" customFormat="1" x14ac:dyDescent="0.2">
      <c r="A107" s="136" t="s">
        <v>4196</v>
      </c>
      <c r="B107" s="136" t="s">
        <v>4197</v>
      </c>
      <c r="C107" s="136" t="s">
        <v>4198</v>
      </c>
      <c r="D107" s="136" t="s">
        <v>4199</v>
      </c>
      <c r="E107" s="136" t="s">
        <v>4200</v>
      </c>
      <c r="F107" s="136" t="s">
        <v>4197</v>
      </c>
      <c r="G107" s="136" t="s">
        <v>4198</v>
      </c>
      <c r="H107" s="136" t="s">
        <v>4199</v>
      </c>
      <c r="I107" s="136" t="s">
        <v>4200</v>
      </c>
    </row>
    <row r="108" spans="1:9" s="136" customFormat="1" x14ac:dyDescent="0.2">
      <c r="A108" s="136" t="s">
        <v>4201</v>
      </c>
      <c r="B108" s="136" t="s">
        <v>4202</v>
      </c>
      <c r="C108" s="136" t="s">
        <v>4203</v>
      </c>
      <c r="D108" s="136" t="s">
        <v>4204</v>
      </c>
      <c r="E108" s="136" t="s">
        <v>4205</v>
      </c>
      <c r="F108" s="136" t="s">
        <v>4202</v>
      </c>
      <c r="G108" s="136" t="s">
        <v>4203</v>
      </c>
      <c r="H108" s="136" t="s">
        <v>4204</v>
      </c>
      <c r="I108" s="136" t="s">
        <v>4205</v>
      </c>
    </row>
    <row r="109" spans="1:9" s="136" customFormat="1" x14ac:dyDescent="0.2">
      <c r="A109" s="136" t="s">
        <v>4206</v>
      </c>
      <c r="B109" s="136" t="s">
        <v>4207</v>
      </c>
      <c r="C109" s="136" t="s">
        <v>4208</v>
      </c>
      <c r="D109" s="136" t="s">
        <v>4209</v>
      </c>
      <c r="E109" s="136" t="s">
        <v>4210</v>
      </c>
      <c r="F109" s="136" t="s">
        <v>4207</v>
      </c>
      <c r="G109" s="136" t="s">
        <v>4208</v>
      </c>
      <c r="H109" s="136" t="s">
        <v>4209</v>
      </c>
      <c r="I109" s="136" t="s">
        <v>4210</v>
      </c>
    </row>
    <row r="110" spans="1:9" s="136" customFormat="1" x14ac:dyDescent="0.2">
      <c r="A110" s="136" t="s">
        <v>4211</v>
      </c>
      <c r="B110" s="136" t="s">
        <v>4212</v>
      </c>
      <c r="C110" s="136" t="s">
        <v>4213</v>
      </c>
      <c r="D110" s="136" t="s">
        <v>4214</v>
      </c>
      <c r="E110" s="136" t="s">
        <v>4215</v>
      </c>
      <c r="F110" s="136" t="s">
        <v>4212</v>
      </c>
      <c r="G110" s="136" t="s">
        <v>4213</v>
      </c>
      <c r="H110" s="136" t="s">
        <v>4214</v>
      </c>
      <c r="I110" s="136" t="s">
        <v>4215</v>
      </c>
    </row>
    <row r="111" spans="1:9" s="136" customFormat="1" x14ac:dyDescent="0.2">
      <c r="A111" s="136" t="s">
        <v>2207</v>
      </c>
      <c r="B111" s="136" t="s">
        <v>928</v>
      </c>
      <c r="C111" s="136" t="s">
        <v>929</v>
      </c>
      <c r="D111" s="136" t="s">
        <v>930</v>
      </c>
      <c r="E111" s="136" t="s">
        <v>931</v>
      </c>
      <c r="F111" s="136" t="s">
        <v>928</v>
      </c>
      <c r="G111" s="136" t="s">
        <v>929</v>
      </c>
      <c r="H111" s="136" t="s">
        <v>930</v>
      </c>
      <c r="I111" s="136" t="s">
        <v>931</v>
      </c>
    </row>
    <row r="112" spans="1:9" s="136" customFormat="1" x14ac:dyDescent="0.2">
      <c r="A112" s="136" t="s">
        <v>2208</v>
      </c>
      <c r="B112" s="136" t="s">
        <v>932</v>
      </c>
      <c r="C112" s="136" t="s">
        <v>933</v>
      </c>
      <c r="D112" s="136" t="s">
        <v>934</v>
      </c>
      <c r="E112" s="136" t="s">
        <v>919</v>
      </c>
      <c r="F112" s="136" t="s">
        <v>932</v>
      </c>
      <c r="G112" s="136" t="s">
        <v>933</v>
      </c>
      <c r="H112" s="136" t="s">
        <v>934</v>
      </c>
      <c r="I112" s="136" t="s">
        <v>919</v>
      </c>
    </row>
    <row r="113" spans="1:9" s="136" customFormat="1" x14ac:dyDescent="0.2">
      <c r="A113" s="136" t="s">
        <v>2209</v>
      </c>
      <c r="B113" s="136" t="s">
        <v>277</v>
      </c>
      <c r="C113" s="136" t="s">
        <v>304</v>
      </c>
      <c r="D113" s="136" t="s">
        <v>607</v>
      </c>
      <c r="E113" s="136" t="s">
        <v>935</v>
      </c>
      <c r="F113" s="136" t="s">
        <v>277</v>
      </c>
      <c r="G113" s="136" t="s">
        <v>304</v>
      </c>
      <c r="H113" s="136" t="s">
        <v>607</v>
      </c>
      <c r="I113" s="136" t="s">
        <v>5914</v>
      </c>
    </row>
    <row r="114" spans="1:9" s="136" customFormat="1" x14ac:dyDescent="0.2">
      <c r="A114" s="136" t="s">
        <v>3836</v>
      </c>
      <c r="B114" s="136" t="s">
        <v>1719</v>
      </c>
      <c r="C114" s="136" t="s">
        <v>1720</v>
      </c>
      <c r="D114" s="136" t="s">
        <v>1721</v>
      </c>
      <c r="E114" s="136" t="s">
        <v>1722</v>
      </c>
      <c r="F114" s="136" t="s">
        <v>1719</v>
      </c>
      <c r="G114" s="136" t="s">
        <v>1720</v>
      </c>
      <c r="H114" s="136" t="s">
        <v>1721</v>
      </c>
      <c r="I114" s="136" t="s">
        <v>1722</v>
      </c>
    </row>
    <row r="115" spans="1:9" s="136" customFormat="1" x14ac:dyDescent="0.2">
      <c r="A115" s="136" t="s">
        <v>4216</v>
      </c>
      <c r="B115" s="136" t="s">
        <v>4217</v>
      </c>
      <c r="C115" s="136" t="s">
        <v>4218</v>
      </c>
      <c r="D115" s="136" t="s">
        <v>4219</v>
      </c>
      <c r="E115" s="136" t="s">
        <v>4220</v>
      </c>
      <c r="F115" s="136" t="s">
        <v>4217</v>
      </c>
      <c r="G115" s="136" t="s">
        <v>4218</v>
      </c>
      <c r="H115" s="136" t="s">
        <v>4219</v>
      </c>
      <c r="I115" s="136" t="s">
        <v>4220</v>
      </c>
    </row>
    <row r="116" spans="1:9" s="136" customFormat="1" x14ac:dyDescent="0.2">
      <c r="A116" s="136" t="s">
        <v>4221</v>
      </c>
      <c r="B116" s="136" t="s">
        <v>4222</v>
      </c>
      <c r="C116" s="136" t="s">
        <v>4223</v>
      </c>
      <c r="D116" s="136" t="s">
        <v>4224</v>
      </c>
      <c r="E116" s="136" t="s">
        <v>4225</v>
      </c>
      <c r="F116" s="136" t="s">
        <v>4222</v>
      </c>
      <c r="G116" s="136" t="s">
        <v>4223</v>
      </c>
      <c r="H116" s="136" t="s">
        <v>4224</v>
      </c>
      <c r="I116" s="136" t="s">
        <v>4225</v>
      </c>
    </row>
    <row r="117" spans="1:9" s="136" customFormat="1" x14ac:dyDescent="0.2">
      <c r="A117" s="136" t="s">
        <v>4226</v>
      </c>
      <c r="B117" s="136" t="s">
        <v>4227</v>
      </c>
      <c r="C117" s="136" t="s">
        <v>4228</v>
      </c>
      <c r="D117" s="136" t="s">
        <v>4229</v>
      </c>
      <c r="E117" s="136" t="s">
        <v>4230</v>
      </c>
      <c r="F117" s="136" t="s">
        <v>4227</v>
      </c>
      <c r="G117" s="136" t="s">
        <v>4228</v>
      </c>
      <c r="H117" s="136" t="s">
        <v>4229</v>
      </c>
      <c r="I117" s="136" t="s">
        <v>4230</v>
      </c>
    </row>
    <row r="118" spans="1:9" s="136" customFormat="1" x14ac:dyDescent="0.2">
      <c r="A118" s="136" t="s">
        <v>3837</v>
      </c>
      <c r="B118" s="136" t="s">
        <v>1723</v>
      </c>
      <c r="C118" s="136" t="s">
        <v>1724</v>
      </c>
      <c r="D118" s="136" t="s">
        <v>1725</v>
      </c>
      <c r="E118" s="136" t="s">
        <v>1726</v>
      </c>
      <c r="F118" s="136" t="s">
        <v>1723</v>
      </c>
      <c r="G118" s="136" t="s">
        <v>1724</v>
      </c>
      <c r="H118" s="136" t="s">
        <v>1725</v>
      </c>
      <c r="I118" s="136" t="s">
        <v>1726</v>
      </c>
    </row>
    <row r="119" spans="1:9" s="136" customFormat="1" x14ac:dyDescent="0.2">
      <c r="A119" s="136" t="s">
        <v>3838</v>
      </c>
      <c r="B119" s="136" t="s">
        <v>1727</v>
      </c>
      <c r="C119" s="136" t="s">
        <v>1728</v>
      </c>
      <c r="D119" s="136" t="s">
        <v>1729</v>
      </c>
      <c r="E119" s="136" t="s">
        <v>1730</v>
      </c>
      <c r="F119" s="136" t="s">
        <v>1727</v>
      </c>
      <c r="G119" s="136" t="s">
        <v>1728</v>
      </c>
      <c r="H119" s="136" t="s">
        <v>1729</v>
      </c>
      <c r="I119" s="136" t="s">
        <v>5915</v>
      </c>
    </row>
    <row r="120" spans="1:9" s="136" customFormat="1" x14ac:dyDescent="0.2">
      <c r="A120" s="136" t="s">
        <v>2210</v>
      </c>
      <c r="B120" s="136" t="s">
        <v>278</v>
      </c>
      <c r="C120" s="136" t="s">
        <v>305</v>
      </c>
      <c r="D120" s="136" t="s">
        <v>936</v>
      </c>
      <c r="E120" s="136" t="s">
        <v>937</v>
      </c>
      <c r="F120" s="136" t="s">
        <v>278</v>
      </c>
      <c r="G120" s="136" t="s">
        <v>305</v>
      </c>
      <c r="H120" s="136" t="s">
        <v>936</v>
      </c>
      <c r="I120" s="136" t="s">
        <v>5870</v>
      </c>
    </row>
    <row r="121" spans="1:9" s="136" customFormat="1" x14ac:dyDescent="0.2">
      <c r="A121" s="136" t="s">
        <v>2211</v>
      </c>
      <c r="B121" s="136" t="s">
        <v>279</v>
      </c>
      <c r="C121" s="136" t="s">
        <v>306</v>
      </c>
      <c r="D121" s="136" t="s">
        <v>608</v>
      </c>
      <c r="E121" s="136" t="s">
        <v>938</v>
      </c>
      <c r="F121" s="136" t="s">
        <v>279</v>
      </c>
      <c r="G121" s="136" t="s">
        <v>306</v>
      </c>
      <c r="H121" s="136" t="s">
        <v>608</v>
      </c>
      <c r="I121" s="136" t="s">
        <v>938</v>
      </c>
    </row>
    <row r="122" spans="1:9" s="136" customFormat="1" x14ac:dyDescent="0.2">
      <c r="A122" s="136" t="s">
        <v>2212</v>
      </c>
      <c r="B122" s="136" t="s">
        <v>939</v>
      </c>
      <c r="C122" s="136" t="s">
        <v>940</v>
      </c>
      <c r="D122" s="136" t="s">
        <v>609</v>
      </c>
      <c r="E122" s="136" t="s">
        <v>941</v>
      </c>
      <c r="F122" s="136" t="s">
        <v>939</v>
      </c>
      <c r="G122" s="136" t="s">
        <v>940</v>
      </c>
      <c r="H122" s="136" t="s">
        <v>609</v>
      </c>
      <c r="I122" s="136" t="s">
        <v>941</v>
      </c>
    </row>
    <row r="123" spans="1:9" s="136" customFormat="1" x14ac:dyDescent="0.2">
      <c r="A123" s="136" t="s">
        <v>2213</v>
      </c>
      <c r="B123" s="136" t="s">
        <v>942</v>
      </c>
      <c r="C123" s="136" t="s">
        <v>431</v>
      </c>
      <c r="D123" s="136" t="s">
        <v>610</v>
      </c>
      <c r="E123" s="136" t="s">
        <v>943</v>
      </c>
      <c r="F123" s="136" t="s">
        <v>942</v>
      </c>
      <c r="G123" s="136" t="s">
        <v>431</v>
      </c>
      <c r="H123" s="136" t="s">
        <v>610</v>
      </c>
      <c r="I123" s="136" t="s">
        <v>943</v>
      </c>
    </row>
    <row r="124" spans="1:9" s="136" customFormat="1" x14ac:dyDescent="0.2">
      <c r="A124" s="136" t="s">
        <v>2214</v>
      </c>
      <c r="B124" s="136" t="s">
        <v>944</v>
      </c>
      <c r="C124" s="136" t="s">
        <v>945</v>
      </c>
      <c r="D124" s="136" t="s">
        <v>946</v>
      </c>
      <c r="E124" s="136" t="s">
        <v>947</v>
      </c>
      <c r="F124" s="136" t="s">
        <v>944</v>
      </c>
      <c r="G124" s="136" t="s">
        <v>945</v>
      </c>
      <c r="H124" s="136" t="s">
        <v>946</v>
      </c>
      <c r="I124" s="136" t="s">
        <v>947</v>
      </c>
    </row>
    <row r="125" spans="1:9" s="136" customFormat="1" x14ac:dyDescent="0.2">
      <c r="A125" s="136" t="s">
        <v>2215</v>
      </c>
      <c r="B125" s="136" t="s">
        <v>280</v>
      </c>
      <c r="C125" s="136" t="s">
        <v>307</v>
      </c>
      <c r="D125" s="136" t="s">
        <v>611</v>
      </c>
      <c r="E125" s="136" t="s">
        <v>948</v>
      </c>
      <c r="F125" s="136" t="s">
        <v>280</v>
      </c>
      <c r="G125" s="136" t="s">
        <v>307</v>
      </c>
      <c r="H125" s="136" t="s">
        <v>611</v>
      </c>
      <c r="I125" s="136" t="s">
        <v>948</v>
      </c>
    </row>
    <row r="126" spans="1:9" s="136" customFormat="1" x14ac:dyDescent="0.2">
      <c r="A126" s="136" t="s">
        <v>2216</v>
      </c>
      <c r="B126" s="136" t="s">
        <v>949</v>
      </c>
      <c r="C126" s="136" t="s">
        <v>950</v>
      </c>
      <c r="D126" s="136" t="s">
        <v>951</v>
      </c>
      <c r="E126" s="136" t="s">
        <v>952</v>
      </c>
      <c r="F126" s="136" t="s">
        <v>949</v>
      </c>
      <c r="G126" s="136" t="s">
        <v>950</v>
      </c>
      <c r="H126" s="136" t="s">
        <v>951</v>
      </c>
      <c r="I126" s="136" t="s">
        <v>952</v>
      </c>
    </row>
    <row r="127" spans="1:9" s="136" customFormat="1" x14ac:dyDescent="0.2">
      <c r="A127" s="136" t="s">
        <v>2217</v>
      </c>
      <c r="B127" s="136" t="s">
        <v>953</v>
      </c>
      <c r="C127" s="136" t="s">
        <v>954</v>
      </c>
      <c r="D127" s="136" t="s">
        <v>955</v>
      </c>
      <c r="E127" s="136" t="s">
        <v>956</v>
      </c>
      <c r="F127" s="136" t="s">
        <v>953</v>
      </c>
      <c r="G127" s="136" t="s">
        <v>954</v>
      </c>
      <c r="H127" s="136" t="s">
        <v>955</v>
      </c>
      <c r="I127" s="136" t="s">
        <v>956</v>
      </c>
    </row>
    <row r="128" spans="1:9" s="136" customFormat="1" x14ac:dyDescent="0.2">
      <c r="A128" s="136" t="s">
        <v>2218</v>
      </c>
      <c r="B128" s="136" t="s">
        <v>281</v>
      </c>
      <c r="C128" s="136" t="s">
        <v>308</v>
      </c>
      <c r="D128" s="136" t="s">
        <v>612</v>
      </c>
      <c r="E128" s="136" t="s">
        <v>957</v>
      </c>
      <c r="F128" s="136" t="s">
        <v>281</v>
      </c>
      <c r="G128" s="136" t="s">
        <v>308</v>
      </c>
      <c r="H128" s="136" t="s">
        <v>612</v>
      </c>
      <c r="I128" s="136" t="s">
        <v>957</v>
      </c>
    </row>
    <row r="129" spans="1:9" s="136" customFormat="1" x14ac:dyDescent="0.2">
      <c r="A129" s="136" t="s">
        <v>2219</v>
      </c>
      <c r="B129" s="136" t="s">
        <v>282</v>
      </c>
      <c r="C129" s="136" t="s">
        <v>309</v>
      </c>
      <c r="D129" s="136" t="s">
        <v>613</v>
      </c>
      <c r="E129" s="136" t="s">
        <v>958</v>
      </c>
      <c r="F129" s="136" t="s">
        <v>282</v>
      </c>
      <c r="G129" s="136" t="s">
        <v>309</v>
      </c>
      <c r="H129" s="136" t="s">
        <v>613</v>
      </c>
      <c r="I129" s="136" t="s">
        <v>958</v>
      </c>
    </row>
    <row r="130" spans="1:9" s="136" customFormat="1" x14ac:dyDescent="0.2">
      <c r="A130" s="136" t="s">
        <v>2220</v>
      </c>
      <c r="B130" s="136" t="s">
        <v>283</v>
      </c>
      <c r="C130" s="136" t="s">
        <v>147</v>
      </c>
      <c r="D130" s="136" t="s">
        <v>614</v>
      </c>
      <c r="E130" s="136" t="s">
        <v>959</v>
      </c>
      <c r="F130" s="136" t="s">
        <v>283</v>
      </c>
      <c r="G130" s="136" t="s">
        <v>147</v>
      </c>
      <c r="H130" s="136" t="s">
        <v>614</v>
      </c>
      <c r="I130" s="136" t="s">
        <v>959</v>
      </c>
    </row>
    <row r="131" spans="1:9" s="136" customFormat="1" x14ac:dyDescent="0.2">
      <c r="A131" s="136" t="s">
        <v>2221</v>
      </c>
      <c r="B131" s="136" t="s">
        <v>278</v>
      </c>
      <c r="C131" s="136" t="s">
        <v>305</v>
      </c>
      <c r="D131" s="136" t="s">
        <v>936</v>
      </c>
      <c r="E131" s="136" t="s">
        <v>937</v>
      </c>
      <c r="F131" s="136" t="s">
        <v>278</v>
      </c>
      <c r="G131" s="136" t="s">
        <v>305</v>
      </c>
      <c r="H131" s="136" t="s">
        <v>936</v>
      </c>
      <c r="I131" s="136" t="s">
        <v>937</v>
      </c>
    </row>
    <row r="132" spans="1:9" s="136" customFormat="1" x14ac:dyDescent="0.2">
      <c r="A132" s="136" t="s">
        <v>4231</v>
      </c>
      <c r="B132" s="136" t="s">
        <v>4232</v>
      </c>
      <c r="C132" s="136" t="s">
        <v>4233</v>
      </c>
      <c r="D132" s="136" t="s">
        <v>4234</v>
      </c>
      <c r="E132" s="136" t="s">
        <v>4235</v>
      </c>
      <c r="F132" s="136" t="s">
        <v>4232</v>
      </c>
      <c r="G132" s="136" t="s">
        <v>4233</v>
      </c>
      <c r="H132" s="136" t="s">
        <v>4234</v>
      </c>
      <c r="I132" s="136" t="s">
        <v>4235</v>
      </c>
    </row>
    <row r="133" spans="1:9" s="136" customFormat="1" x14ac:dyDescent="0.2">
      <c r="A133" s="136" t="s">
        <v>4236</v>
      </c>
      <c r="B133" s="136" t="s">
        <v>278</v>
      </c>
      <c r="C133" s="136" t="s">
        <v>305</v>
      </c>
      <c r="D133" s="136" t="s">
        <v>936</v>
      </c>
      <c r="E133" s="136" t="s">
        <v>937</v>
      </c>
      <c r="F133" s="136" t="s">
        <v>278</v>
      </c>
      <c r="G133" s="136" t="s">
        <v>305</v>
      </c>
      <c r="H133" s="136" t="s">
        <v>936</v>
      </c>
      <c r="I133" s="136" t="s">
        <v>937</v>
      </c>
    </row>
    <row r="134" spans="1:9" s="136" customFormat="1" x14ac:dyDescent="0.2">
      <c r="A134" s="136" t="s">
        <v>2222</v>
      </c>
      <c r="B134" s="136" t="s">
        <v>960</v>
      </c>
      <c r="C134" s="136" t="s">
        <v>961</v>
      </c>
      <c r="D134" s="136" t="s">
        <v>962</v>
      </c>
      <c r="E134" s="136" t="s">
        <v>963</v>
      </c>
      <c r="F134" s="136" t="s">
        <v>960</v>
      </c>
      <c r="G134" s="136" t="s">
        <v>961</v>
      </c>
      <c r="H134" s="136" t="s">
        <v>962</v>
      </c>
      <c r="I134" s="136" t="s">
        <v>963</v>
      </c>
    </row>
    <row r="135" spans="1:9" s="136" customFormat="1" x14ac:dyDescent="0.2">
      <c r="A135" s="136" t="s">
        <v>2223</v>
      </c>
      <c r="B135" s="136" t="s">
        <v>433</v>
      </c>
      <c r="C135" s="136" t="s">
        <v>432</v>
      </c>
      <c r="D135" s="136" t="s">
        <v>615</v>
      </c>
      <c r="E135" s="136" t="s">
        <v>964</v>
      </c>
      <c r="F135" s="136" t="s">
        <v>433</v>
      </c>
      <c r="G135" s="136" t="s">
        <v>432</v>
      </c>
      <c r="H135" s="136" t="s">
        <v>615</v>
      </c>
      <c r="I135" s="136" t="s">
        <v>964</v>
      </c>
    </row>
    <row r="136" spans="1:9" s="136" customFormat="1" x14ac:dyDescent="0.2">
      <c r="A136" s="136" t="s">
        <v>2224</v>
      </c>
      <c r="B136" s="136" t="s">
        <v>965</v>
      </c>
      <c r="C136" s="136" t="s">
        <v>966</v>
      </c>
      <c r="D136" s="136" t="s">
        <v>967</v>
      </c>
      <c r="E136" s="136" t="s">
        <v>968</v>
      </c>
      <c r="F136" s="136" t="s">
        <v>965</v>
      </c>
      <c r="G136" s="136" t="s">
        <v>966</v>
      </c>
      <c r="H136" s="136" t="s">
        <v>967</v>
      </c>
      <c r="I136" s="136" t="s">
        <v>968</v>
      </c>
    </row>
    <row r="137" spans="1:9" s="136" customFormat="1" x14ac:dyDescent="0.2">
      <c r="A137" s="136" t="s">
        <v>2225</v>
      </c>
      <c r="B137" s="136" t="s">
        <v>969</v>
      </c>
      <c r="C137" s="136" t="s">
        <v>970</v>
      </c>
      <c r="D137" s="136" t="s">
        <v>971</v>
      </c>
      <c r="E137" s="136" t="s">
        <v>972</v>
      </c>
      <c r="F137" s="136" t="s">
        <v>969</v>
      </c>
      <c r="G137" s="136" t="s">
        <v>970</v>
      </c>
      <c r="H137" s="136" t="s">
        <v>971</v>
      </c>
      <c r="I137" s="136" t="s">
        <v>972</v>
      </c>
    </row>
    <row r="138" spans="1:9" s="136" customFormat="1" x14ac:dyDescent="0.2">
      <c r="A138" s="136" t="s">
        <v>2226</v>
      </c>
      <c r="B138" s="136" t="s">
        <v>973</v>
      </c>
      <c r="C138" s="136" t="s">
        <v>974</v>
      </c>
      <c r="D138" s="136" t="s">
        <v>975</v>
      </c>
      <c r="E138" s="136" t="s">
        <v>976</v>
      </c>
      <c r="F138" s="136" t="s">
        <v>973</v>
      </c>
      <c r="G138" s="136" t="s">
        <v>974</v>
      </c>
      <c r="H138" s="136" t="s">
        <v>975</v>
      </c>
      <c r="I138" s="136" t="s">
        <v>976</v>
      </c>
    </row>
    <row r="139" spans="1:9" s="136" customFormat="1" x14ac:dyDescent="0.2">
      <c r="A139" s="136" t="s">
        <v>2227</v>
      </c>
      <c r="B139" s="136" t="s">
        <v>977</v>
      </c>
      <c r="C139" s="136" t="s">
        <v>978</v>
      </c>
      <c r="D139" s="136" t="s">
        <v>979</v>
      </c>
      <c r="E139" s="136" t="s">
        <v>980</v>
      </c>
      <c r="F139" s="136" t="s">
        <v>977</v>
      </c>
      <c r="G139" s="136" t="s">
        <v>978</v>
      </c>
      <c r="H139" s="136" t="s">
        <v>979</v>
      </c>
      <c r="I139" s="136" t="s">
        <v>980</v>
      </c>
    </row>
    <row r="140" spans="1:9" s="136" customFormat="1" x14ac:dyDescent="0.2">
      <c r="A140" s="136" t="s">
        <v>2228</v>
      </c>
      <c r="B140" s="136" t="s">
        <v>284</v>
      </c>
      <c r="C140" s="136" t="s">
        <v>310</v>
      </c>
      <c r="D140" s="136" t="s">
        <v>616</v>
      </c>
      <c r="E140" s="136" t="s">
        <v>981</v>
      </c>
      <c r="F140" s="136" t="s">
        <v>284</v>
      </c>
      <c r="G140" s="136" t="s">
        <v>310</v>
      </c>
      <c r="H140" s="136" t="s">
        <v>616</v>
      </c>
      <c r="I140" s="136" t="s">
        <v>981</v>
      </c>
    </row>
    <row r="141" spans="1:9" s="136" customFormat="1" x14ac:dyDescent="0.2">
      <c r="A141" s="136" t="s">
        <v>4237</v>
      </c>
      <c r="B141" s="136" t="s">
        <v>284</v>
      </c>
      <c r="C141" s="136" t="s">
        <v>310</v>
      </c>
      <c r="D141" s="136" t="s">
        <v>616</v>
      </c>
      <c r="E141" s="136" t="s">
        <v>981</v>
      </c>
      <c r="F141" s="136" t="s">
        <v>284</v>
      </c>
      <c r="G141" s="136" t="s">
        <v>310</v>
      </c>
      <c r="H141" s="136" t="s">
        <v>616</v>
      </c>
      <c r="I141" s="136" t="s">
        <v>981</v>
      </c>
    </row>
    <row r="142" spans="1:9" s="136" customFormat="1" x14ac:dyDescent="0.2">
      <c r="A142" s="136" t="s">
        <v>2229</v>
      </c>
      <c r="B142" s="136" t="s">
        <v>285</v>
      </c>
      <c r="C142" s="136" t="s">
        <v>434</v>
      </c>
      <c r="D142" s="136" t="s">
        <v>617</v>
      </c>
      <c r="E142" s="136" t="s">
        <v>982</v>
      </c>
      <c r="F142" s="136" t="s">
        <v>285</v>
      </c>
      <c r="G142" s="136" t="s">
        <v>434</v>
      </c>
      <c r="H142" s="136" t="s">
        <v>617</v>
      </c>
      <c r="I142" s="136" t="s">
        <v>982</v>
      </c>
    </row>
    <row r="143" spans="1:9" s="136" customFormat="1" x14ac:dyDescent="0.2">
      <c r="A143" s="136" t="s">
        <v>2230</v>
      </c>
      <c r="B143" s="136" t="s">
        <v>286</v>
      </c>
      <c r="C143" s="136" t="s">
        <v>983</v>
      </c>
      <c r="D143" s="136" t="s">
        <v>618</v>
      </c>
      <c r="E143" s="136" t="s">
        <v>984</v>
      </c>
      <c r="F143" s="136" t="s">
        <v>3839</v>
      </c>
      <c r="G143" s="136" t="s">
        <v>3840</v>
      </c>
      <c r="H143" s="136" t="s">
        <v>3841</v>
      </c>
      <c r="I143" s="136" t="s">
        <v>984</v>
      </c>
    </row>
    <row r="144" spans="1:9" s="136" customFormat="1" x14ac:dyDescent="0.2">
      <c r="A144" s="136" t="s">
        <v>2231</v>
      </c>
      <c r="B144" s="136" t="s">
        <v>287</v>
      </c>
      <c r="C144" s="136" t="s">
        <v>311</v>
      </c>
      <c r="D144" s="136" t="s">
        <v>619</v>
      </c>
      <c r="E144" s="136" t="s">
        <v>985</v>
      </c>
      <c r="F144" s="136" t="s">
        <v>287</v>
      </c>
      <c r="G144" s="136" t="s">
        <v>311</v>
      </c>
      <c r="H144" s="136" t="s">
        <v>619</v>
      </c>
      <c r="I144" s="136" t="s">
        <v>985</v>
      </c>
    </row>
    <row r="145" spans="1:9" s="136" customFormat="1" x14ac:dyDescent="0.2">
      <c r="A145" s="136" t="s">
        <v>2232</v>
      </c>
      <c r="B145" s="136" t="s">
        <v>288</v>
      </c>
      <c r="C145" s="136" t="s">
        <v>312</v>
      </c>
      <c r="D145" s="136" t="s">
        <v>620</v>
      </c>
      <c r="E145" s="136" t="s">
        <v>986</v>
      </c>
      <c r="F145" s="136" t="s">
        <v>288</v>
      </c>
      <c r="G145" s="136" t="s">
        <v>312</v>
      </c>
      <c r="H145" s="136" t="s">
        <v>620</v>
      </c>
      <c r="I145" s="136" t="s">
        <v>986</v>
      </c>
    </row>
    <row r="146" spans="1:9" s="136" customFormat="1" x14ac:dyDescent="0.2">
      <c r="A146" s="136" t="s">
        <v>2233</v>
      </c>
      <c r="B146" s="136" t="s">
        <v>289</v>
      </c>
      <c r="C146" s="136" t="s">
        <v>291</v>
      </c>
      <c r="D146" s="136" t="s">
        <v>621</v>
      </c>
      <c r="E146" s="136" t="s">
        <v>987</v>
      </c>
      <c r="F146" s="136" t="s">
        <v>289</v>
      </c>
      <c r="G146" s="136" t="s">
        <v>291</v>
      </c>
      <c r="H146" s="136" t="s">
        <v>621</v>
      </c>
      <c r="I146" s="136" t="s">
        <v>987</v>
      </c>
    </row>
    <row r="147" spans="1:9" s="136" customFormat="1" x14ac:dyDescent="0.2">
      <c r="A147" s="136" t="s">
        <v>2234</v>
      </c>
      <c r="B147" s="136" t="s">
        <v>988</v>
      </c>
      <c r="C147" s="136" t="s">
        <v>989</v>
      </c>
      <c r="D147" s="136" t="s">
        <v>990</v>
      </c>
      <c r="E147" s="136" t="s">
        <v>991</v>
      </c>
      <c r="F147" s="136" t="s">
        <v>988</v>
      </c>
      <c r="G147" s="136" t="s">
        <v>989</v>
      </c>
      <c r="H147" s="136" t="s">
        <v>990</v>
      </c>
      <c r="I147" s="136" t="s">
        <v>991</v>
      </c>
    </row>
    <row r="148" spans="1:9" s="136" customFormat="1" x14ac:dyDescent="0.2">
      <c r="A148" s="136" t="s">
        <v>2235</v>
      </c>
      <c r="B148" s="136" t="s">
        <v>290</v>
      </c>
      <c r="C148" s="136" t="s">
        <v>292</v>
      </c>
      <c r="D148" s="136" t="s">
        <v>622</v>
      </c>
      <c r="E148" s="136" t="s">
        <v>992</v>
      </c>
      <c r="F148" s="136" t="s">
        <v>290</v>
      </c>
      <c r="G148" s="136" t="s">
        <v>292</v>
      </c>
      <c r="H148" s="136" t="s">
        <v>622</v>
      </c>
      <c r="I148" s="136" t="s">
        <v>992</v>
      </c>
    </row>
    <row r="149" spans="1:9" s="136" customFormat="1" x14ac:dyDescent="0.2">
      <c r="A149" s="136" t="s">
        <v>2236</v>
      </c>
      <c r="B149" s="136" t="s">
        <v>993</v>
      </c>
      <c r="C149" s="136" t="s">
        <v>994</v>
      </c>
      <c r="D149" s="136" t="s">
        <v>995</v>
      </c>
      <c r="E149" s="136" t="s">
        <v>996</v>
      </c>
      <c r="F149" s="136" t="s">
        <v>993</v>
      </c>
      <c r="G149" s="136" t="s">
        <v>3842</v>
      </c>
      <c r="H149" s="136" t="s">
        <v>995</v>
      </c>
      <c r="I149" s="136" t="s">
        <v>996</v>
      </c>
    </row>
    <row r="150" spans="1:9" s="136" customFormat="1" x14ac:dyDescent="0.2">
      <c r="A150" s="136" t="s">
        <v>2237</v>
      </c>
      <c r="B150" s="136" t="s">
        <v>997</v>
      </c>
      <c r="C150" s="136" t="s">
        <v>998</v>
      </c>
      <c r="D150" s="136" t="s">
        <v>623</v>
      </c>
      <c r="E150" s="136" t="s">
        <v>999</v>
      </c>
      <c r="F150" s="136" t="s">
        <v>997</v>
      </c>
      <c r="G150" s="136" t="s">
        <v>998</v>
      </c>
      <c r="H150" s="136" t="s">
        <v>623</v>
      </c>
      <c r="I150" s="136" t="s">
        <v>999</v>
      </c>
    </row>
    <row r="151" spans="1:9" s="136" customFormat="1" x14ac:dyDescent="0.2">
      <c r="A151" s="136" t="s">
        <v>2238</v>
      </c>
      <c r="B151" s="136" t="s">
        <v>316</v>
      </c>
      <c r="C151" s="136" t="s">
        <v>1000</v>
      </c>
      <c r="D151" s="136" t="s">
        <v>624</v>
      </c>
      <c r="E151" s="136" t="s">
        <v>1001</v>
      </c>
      <c r="F151" s="136" t="s">
        <v>316</v>
      </c>
      <c r="G151" s="136" t="s">
        <v>1000</v>
      </c>
      <c r="H151" s="136" t="s">
        <v>624</v>
      </c>
      <c r="I151" s="136" t="s">
        <v>1001</v>
      </c>
    </row>
    <row r="152" spans="1:9" s="136" customFormat="1" x14ac:dyDescent="0.2">
      <c r="A152" s="136" t="s">
        <v>2239</v>
      </c>
      <c r="B152" s="136" t="s">
        <v>315</v>
      </c>
      <c r="C152" s="136" t="s">
        <v>317</v>
      </c>
      <c r="D152" s="136" t="s">
        <v>625</v>
      </c>
      <c r="E152" s="136" t="s">
        <v>1002</v>
      </c>
      <c r="F152" s="136" t="s">
        <v>315</v>
      </c>
      <c r="G152" s="136" t="s">
        <v>317</v>
      </c>
      <c r="H152" s="136" t="s">
        <v>625</v>
      </c>
      <c r="I152" s="136" t="s">
        <v>1002</v>
      </c>
    </row>
    <row r="153" spans="1:9" s="136" customFormat="1" x14ac:dyDescent="0.2">
      <c r="A153" s="136" t="s">
        <v>2240</v>
      </c>
      <c r="B153" s="136" t="s">
        <v>1003</v>
      </c>
      <c r="C153" s="136" t="s">
        <v>1004</v>
      </c>
      <c r="D153" s="136" t="s">
        <v>626</v>
      </c>
      <c r="E153" s="136" t="s">
        <v>1005</v>
      </c>
      <c r="F153" s="136" t="s">
        <v>1003</v>
      </c>
      <c r="G153" s="136" t="s">
        <v>1004</v>
      </c>
      <c r="H153" s="136" t="s">
        <v>626</v>
      </c>
      <c r="I153" s="136" t="s">
        <v>1005</v>
      </c>
    </row>
    <row r="154" spans="1:9" s="136" customFormat="1" x14ac:dyDescent="0.2">
      <c r="A154" s="136" t="s">
        <v>4238</v>
      </c>
      <c r="B154" s="136" t="s">
        <v>1003</v>
      </c>
      <c r="C154" s="136" t="s">
        <v>1004</v>
      </c>
      <c r="D154" s="136" t="s">
        <v>626</v>
      </c>
      <c r="E154" s="136" t="s">
        <v>1005</v>
      </c>
      <c r="F154" s="136" t="s">
        <v>1003</v>
      </c>
      <c r="G154" s="136" t="s">
        <v>1004</v>
      </c>
      <c r="H154" s="136" t="s">
        <v>626</v>
      </c>
      <c r="I154" s="136" t="s">
        <v>1005</v>
      </c>
    </row>
    <row r="155" spans="1:9" s="136" customFormat="1" x14ac:dyDescent="0.2">
      <c r="A155" s="136" t="s">
        <v>4239</v>
      </c>
      <c r="B155" s="136" t="s">
        <v>1003</v>
      </c>
      <c r="C155" s="136" t="s">
        <v>1004</v>
      </c>
      <c r="D155" s="136" t="s">
        <v>626</v>
      </c>
      <c r="E155" s="136" t="s">
        <v>1005</v>
      </c>
      <c r="F155" s="136" t="s">
        <v>1003</v>
      </c>
      <c r="G155" s="136" t="s">
        <v>1004</v>
      </c>
      <c r="H155" s="136" t="s">
        <v>626</v>
      </c>
      <c r="I155" s="136" t="s">
        <v>1005</v>
      </c>
    </row>
    <row r="156" spans="1:9" s="136" customFormat="1" x14ac:dyDescent="0.2">
      <c r="A156" s="136" t="s">
        <v>2241</v>
      </c>
      <c r="B156" s="136" t="s">
        <v>318</v>
      </c>
      <c r="C156" s="136" t="s">
        <v>322</v>
      </c>
      <c r="D156" s="136" t="s">
        <v>627</v>
      </c>
      <c r="E156" s="136" t="s">
        <v>322</v>
      </c>
      <c r="F156" s="136" t="s">
        <v>318</v>
      </c>
      <c r="G156" s="136" t="s">
        <v>322</v>
      </c>
      <c r="H156" s="136" t="s">
        <v>627</v>
      </c>
      <c r="I156" s="136" t="s">
        <v>322</v>
      </c>
    </row>
    <row r="157" spans="1:9" s="136" customFormat="1" x14ac:dyDescent="0.2">
      <c r="A157" s="136" t="s">
        <v>2242</v>
      </c>
      <c r="B157" s="136" t="s">
        <v>319</v>
      </c>
      <c r="C157" s="136" t="s">
        <v>323</v>
      </c>
      <c r="D157" s="136" t="s">
        <v>628</v>
      </c>
      <c r="E157" s="136" t="s">
        <v>629</v>
      </c>
      <c r="F157" s="136" t="s">
        <v>319</v>
      </c>
      <c r="G157" s="136" t="s">
        <v>323</v>
      </c>
      <c r="H157" s="136" t="s">
        <v>628</v>
      </c>
      <c r="I157" s="136" t="s">
        <v>629</v>
      </c>
    </row>
    <row r="158" spans="1:9" s="136" customFormat="1" x14ac:dyDescent="0.2">
      <c r="A158" s="136" t="s">
        <v>4240</v>
      </c>
      <c r="B158" s="136" t="s">
        <v>319</v>
      </c>
      <c r="C158" s="136" t="s">
        <v>323</v>
      </c>
      <c r="D158" s="136" t="s">
        <v>628</v>
      </c>
      <c r="E158" s="136" t="s">
        <v>629</v>
      </c>
      <c r="F158" s="136" t="s">
        <v>319</v>
      </c>
      <c r="G158" s="136" t="s">
        <v>323</v>
      </c>
      <c r="H158" s="136" t="s">
        <v>628</v>
      </c>
      <c r="I158" s="136" t="s">
        <v>629</v>
      </c>
    </row>
    <row r="159" spans="1:9" s="136" customFormat="1" x14ac:dyDescent="0.2">
      <c r="A159" s="136" t="s">
        <v>4241</v>
      </c>
      <c r="B159" s="136" t="s">
        <v>4242</v>
      </c>
      <c r="C159" s="136" t="s">
        <v>4243</v>
      </c>
      <c r="D159" s="136" t="s">
        <v>4244</v>
      </c>
      <c r="E159" s="136" t="s">
        <v>4245</v>
      </c>
      <c r="F159" s="136" t="s">
        <v>4242</v>
      </c>
      <c r="G159" s="136" t="s">
        <v>4243</v>
      </c>
      <c r="H159" s="136" t="s">
        <v>4244</v>
      </c>
      <c r="I159" s="136" t="s">
        <v>4245</v>
      </c>
    </row>
    <row r="160" spans="1:9" s="136" customFormat="1" x14ac:dyDescent="0.2">
      <c r="A160" s="136" t="s">
        <v>4246</v>
      </c>
      <c r="B160" s="136" t="s">
        <v>4242</v>
      </c>
      <c r="C160" s="136" t="s">
        <v>4247</v>
      </c>
      <c r="D160" s="136" t="s">
        <v>4244</v>
      </c>
      <c r="E160" s="136" t="s">
        <v>4245</v>
      </c>
      <c r="F160" s="136" t="s">
        <v>4242</v>
      </c>
      <c r="G160" s="136" t="s">
        <v>4247</v>
      </c>
      <c r="H160" s="136" t="s">
        <v>4244</v>
      </c>
      <c r="I160" s="136" t="s">
        <v>4245</v>
      </c>
    </row>
    <row r="161" spans="1:9" s="136" customFormat="1" x14ac:dyDescent="0.2">
      <c r="A161" s="136" t="s">
        <v>2243</v>
      </c>
      <c r="B161" s="136" t="s">
        <v>320</v>
      </c>
      <c r="C161" s="136" t="s">
        <v>324</v>
      </c>
      <c r="D161" s="136" t="s">
        <v>630</v>
      </c>
      <c r="E161" s="136" t="s">
        <v>1006</v>
      </c>
      <c r="F161" s="136" t="s">
        <v>320</v>
      </c>
      <c r="G161" s="136" t="s">
        <v>324</v>
      </c>
      <c r="H161" s="136" t="s">
        <v>630</v>
      </c>
      <c r="I161" s="136" t="s">
        <v>1006</v>
      </c>
    </row>
    <row r="162" spans="1:9" s="136" customFormat="1" x14ac:dyDescent="0.2">
      <c r="A162" s="136" t="s">
        <v>4248</v>
      </c>
      <c r="B162" s="136" t="s">
        <v>4249</v>
      </c>
      <c r="C162" s="136" t="s">
        <v>4250</v>
      </c>
      <c r="D162" s="136" t="s">
        <v>4251</v>
      </c>
      <c r="E162" s="136" t="s">
        <v>4252</v>
      </c>
      <c r="F162" s="136" t="s">
        <v>4249</v>
      </c>
      <c r="G162" s="136" t="s">
        <v>4250</v>
      </c>
      <c r="H162" s="136" t="s">
        <v>4251</v>
      </c>
      <c r="I162" s="136" t="s">
        <v>4252</v>
      </c>
    </row>
    <row r="163" spans="1:9" s="136" customFormat="1" x14ac:dyDescent="0.2">
      <c r="A163" s="136" t="s">
        <v>2244</v>
      </c>
      <c r="B163" s="136" t="s">
        <v>1007</v>
      </c>
      <c r="C163" s="136" t="s">
        <v>1008</v>
      </c>
      <c r="D163" s="136" t="s">
        <v>631</v>
      </c>
      <c r="E163" s="136" t="s">
        <v>1009</v>
      </c>
      <c r="F163" s="136" t="s">
        <v>1007</v>
      </c>
      <c r="G163" s="136" t="s">
        <v>1008</v>
      </c>
      <c r="H163" s="136" t="s">
        <v>631</v>
      </c>
      <c r="I163" s="136" t="s">
        <v>1009</v>
      </c>
    </row>
    <row r="164" spans="1:9" s="136" customFormat="1" x14ac:dyDescent="0.2">
      <c r="A164" s="136" t="s">
        <v>3844</v>
      </c>
      <c r="B164" s="136" t="s">
        <v>1739</v>
      </c>
      <c r="C164" s="136" t="s">
        <v>1740</v>
      </c>
      <c r="D164" s="136" t="s">
        <v>1741</v>
      </c>
      <c r="E164" s="136" t="s">
        <v>1742</v>
      </c>
      <c r="F164" s="136" t="s">
        <v>1739</v>
      </c>
      <c r="G164" s="136" t="s">
        <v>1740</v>
      </c>
      <c r="H164" s="136" t="s">
        <v>1741</v>
      </c>
      <c r="I164" s="136" t="s">
        <v>1742</v>
      </c>
    </row>
    <row r="165" spans="1:9" s="136" customFormat="1" x14ac:dyDescent="0.2">
      <c r="A165" s="136" t="s">
        <v>3845</v>
      </c>
      <c r="B165" s="136" t="s">
        <v>1743</v>
      </c>
      <c r="C165" s="136" t="s">
        <v>1744</v>
      </c>
      <c r="D165" s="136" t="s">
        <v>1745</v>
      </c>
      <c r="E165" s="136" t="s">
        <v>1746</v>
      </c>
      <c r="F165" s="136" t="s">
        <v>1743</v>
      </c>
      <c r="G165" s="136" t="s">
        <v>1744</v>
      </c>
      <c r="H165" s="136" t="s">
        <v>1745</v>
      </c>
      <c r="I165" s="136" t="s">
        <v>1746</v>
      </c>
    </row>
    <row r="166" spans="1:9" s="136" customFormat="1" x14ac:dyDescent="0.2">
      <c r="A166" s="136" t="s">
        <v>3846</v>
      </c>
      <c r="B166" s="136" t="s">
        <v>4253</v>
      </c>
      <c r="C166" s="136" t="s">
        <v>4254</v>
      </c>
      <c r="D166" s="136" t="s">
        <v>4255</v>
      </c>
      <c r="E166" s="136" t="s">
        <v>4256</v>
      </c>
      <c r="F166" s="136" t="s">
        <v>4253</v>
      </c>
      <c r="G166" s="136" t="s">
        <v>4254</v>
      </c>
      <c r="H166" s="136" t="s">
        <v>4255</v>
      </c>
      <c r="I166" s="136" t="s">
        <v>4256</v>
      </c>
    </row>
    <row r="167" spans="1:9" s="136" customFormat="1" x14ac:dyDescent="0.2">
      <c r="A167" s="136" t="s">
        <v>2245</v>
      </c>
      <c r="B167" s="136" t="s">
        <v>321</v>
      </c>
      <c r="C167" s="136" t="s">
        <v>325</v>
      </c>
      <c r="D167" s="136" t="s">
        <v>632</v>
      </c>
      <c r="E167" s="136" t="s">
        <v>1010</v>
      </c>
      <c r="F167" s="136" t="s">
        <v>321</v>
      </c>
      <c r="G167" s="136" t="s">
        <v>325</v>
      </c>
      <c r="H167" s="136" t="s">
        <v>632</v>
      </c>
      <c r="I167" s="136" t="s">
        <v>1010</v>
      </c>
    </row>
    <row r="168" spans="1:9" s="136" customFormat="1" x14ac:dyDescent="0.2">
      <c r="A168" s="136" t="s">
        <v>2246</v>
      </c>
      <c r="B168" s="136" t="s">
        <v>1011</v>
      </c>
      <c r="C168" s="136" t="s">
        <v>1012</v>
      </c>
      <c r="D168" s="136" t="s">
        <v>1013</v>
      </c>
      <c r="E168" s="136" t="s">
        <v>1014</v>
      </c>
      <c r="F168" s="136" t="s">
        <v>1011</v>
      </c>
      <c r="G168" s="136" t="s">
        <v>1012</v>
      </c>
      <c r="H168" s="136" t="s">
        <v>1013</v>
      </c>
      <c r="I168" s="136" t="s">
        <v>1014</v>
      </c>
    </row>
    <row r="169" spans="1:9" s="136" customFormat="1" x14ac:dyDescent="0.2">
      <c r="A169" s="136" t="s">
        <v>2247</v>
      </c>
      <c r="B169" s="136" t="s">
        <v>326</v>
      </c>
      <c r="C169" s="136" t="s">
        <v>329</v>
      </c>
      <c r="D169" s="136" t="s">
        <v>633</v>
      </c>
      <c r="E169" s="136" t="s">
        <v>1015</v>
      </c>
      <c r="F169" s="136" t="s">
        <v>326</v>
      </c>
      <c r="G169" s="136" t="s">
        <v>329</v>
      </c>
      <c r="H169" s="136" t="s">
        <v>633</v>
      </c>
      <c r="I169" s="136" t="s">
        <v>1015</v>
      </c>
    </row>
    <row r="170" spans="1:9" s="136" customFormat="1" x14ac:dyDescent="0.2">
      <c r="A170" s="136" t="s">
        <v>4257</v>
      </c>
      <c r="B170" s="136" t="s">
        <v>326</v>
      </c>
      <c r="C170" s="136" t="s">
        <v>329</v>
      </c>
      <c r="D170" s="136" t="s">
        <v>633</v>
      </c>
      <c r="E170" s="136" t="s">
        <v>1015</v>
      </c>
      <c r="F170" s="136" t="s">
        <v>326</v>
      </c>
      <c r="G170" s="136" t="s">
        <v>329</v>
      </c>
      <c r="H170" s="136" t="s">
        <v>633</v>
      </c>
      <c r="I170" s="136" t="s">
        <v>1015</v>
      </c>
    </row>
    <row r="171" spans="1:9" s="136" customFormat="1" x14ac:dyDescent="0.2">
      <c r="A171" s="136" t="s">
        <v>4258</v>
      </c>
      <c r="B171" s="136" t="s">
        <v>4259</v>
      </c>
      <c r="C171" s="136" t="s">
        <v>4260</v>
      </c>
      <c r="D171" s="136" t="s">
        <v>4261</v>
      </c>
      <c r="E171" s="136" t="s">
        <v>4262</v>
      </c>
      <c r="F171" s="136" t="s">
        <v>4259</v>
      </c>
      <c r="G171" s="136" t="s">
        <v>4260</v>
      </c>
      <c r="H171" s="136" t="s">
        <v>4261</v>
      </c>
      <c r="I171" s="136" t="s">
        <v>4262</v>
      </c>
    </row>
    <row r="172" spans="1:9" s="136" customFormat="1" x14ac:dyDescent="0.2">
      <c r="A172" s="136" t="s">
        <v>2248</v>
      </c>
      <c r="B172" s="136" t="s">
        <v>1016</v>
      </c>
      <c r="C172" s="136" t="s">
        <v>1017</v>
      </c>
      <c r="D172" s="136" t="s">
        <v>634</v>
      </c>
      <c r="E172" s="136" t="s">
        <v>1018</v>
      </c>
      <c r="F172" s="136" t="s">
        <v>1016</v>
      </c>
      <c r="G172" s="136" t="s">
        <v>1017</v>
      </c>
      <c r="H172" s="136" t="s">
        <v>634</v>
      </c>
      <c r="I172" s="136" t="s">
        <v>1018</v>
      </c>
    </row>
    <row r="173" spans="1:9" s="136" customFormat="1" x14ac:dyDescent="0.2">
      <c r="A173" s="136" t="s">
        <v>2249</v>
      </c>
      <c r="B173" s="136" t="s">
        <v>1019</v>
      </c>
      <c r="C173" s="136" t="s">
        <v>1020</v>
      </c>
      <c r="D173" s="136" t="s">
        <v>635</v>
      </c>
      <c r="E173" s="136" t="s">
        <v>1018</v>
      </c>
      <c r="F173" s="136" t="s">
        <v>1019</v>
      </c>
      <c r="G173" s="136" t="s">
        <v>1020</v>
      </c>
      <c r="H173" s="136" t="s">
        <v>635</v>
      </c>
      <c r="I173" s="136" t="s">
        <v>1018</v>
      </c>
    </row>
    <row r="174" spans="1:9" s="136" customFormat="1" x14ac:dyDescent="0.2">
      <c r="A174" s="136" t="s">
        <v>2250</v>
      </c>
      <c r="B174" s="136" t="s">
        <v>327</v>
      </c>
      <c r="C174" s="136" t="s">
        <v>330</v>
      </c>
      <c r="D174" s="136" t="s">
        <v>636</v>
      </c>
      <c r="E174" s="136" t="s">
        <v>1021</v>
      </c>
      <c r="F174" s="136" t="s">
        <v>327</v>
      </c>
      <c r="G174" s="136" t="s">
        <v>330</v>
      </c>
      <c r="H174" s="136" t="s">
        <v>636</v>
      </c>
      <c r="I174" s="136" t="s">
        <v>1021</v>
      </c>
    </row>
    <row r="175" spans="1:9" s="136" customFormat="1" x14ac:dyDescent="0.2">
      <c r="A175" s="136" t="s">
        <v>2251</v>
      </c>
      <c r="B175" s="136" t="s">
        <v>328</v>
      </c>
      <c r="C175" s="136" t="s">
        <v>331</v>
      </c>
      <c r="D175" s="136" t="s">
        <v>637</v>
      </c>
      <c r="E175" s="136" t="s">
        <v>1022</v>
      </c>
      <c r="F175" s="136" t="s">
        <v>328</v>
      </c>
      <c r="G175" s="136" t="s">
        <v>331</v>
      </c>
      <c r="H175" s="136" t="s">
        <v>637</v>
      </c>
      <c r="I175" s="136" t="s">
        <v>1022</v>
      </c>
    </row>
    <row r="176" spans="1:9" s="136" customFormat="1" x14ac:dyDescent="0.2">
      <c r="A176" s="136" t="s">
        <v>2252</v>
      </c>
      <c r="B176" s="136" t="s">
        <v>420</v>
      </c>
      <c r="C176" s="136" t="s">
        <v>381</v>
      </c>
      <c r="D176" s="136" t="s">
        <v>638</v>
      </c>
      <c r="E176" s="136" t="s">
        <v>1023</v>
      </c>
      <c r="F176" s="136" t="s">
        <v>420</v>
      </c>
      <c r="G176" s="136" t="s">
        <v>381</v>
      </c>
      <c r="H176" s="136" t="s">
        <v>638</v>
      </c>
      <c r="I176" s="136" t="s">
        <v>1023</v>
      </c>
    </row>
    <row r="177" spans="1:9" s="136" customFormat="1" x14ac:dyDescent="0.2">
      <c r="A177" s="136" t="s">
        <v>2253</v>
      </c>
      <c r="B177" s="136" t="s">
        <v>435</v>
      </c>
      <c r="C177" s="136" t="s">
        <v>1024</v>
      </c>
      <c r="D177" s="136" t="s">
        <v>639</v>
      </c>
      <c r="E177" s="136" t="s">
        <v>5895</v>
      </c>
      <c r="F177" s="136" t="s">
        <v>435</v>
      </c>
      <c r="G177" s="136" t="s">
        <v>1024</v>
      </c>
      <c r="H177" s="136" t="s">
        <v>639</v>
      </c>
      <c r="I177" s="136" t="s">
        <v>5895</v>
      </c>
    </row>
    <row r="178" spans="1:9" s="136" customFormat="1" x14ac:dyDescent="0.2">
      <c r="A178" s="136" t="s">
        <v>4263</v>
      </c>
      <c r="B178" s="136" t="s">
        <v>435</v>
      </c>
      <c r="C178" s="136" t="s">
        <v>1024</v>
      </c>
      <c r="D178" s="136" t="s">
        <v>639</v>
      </c>
      <c r="E178" s="136" t="s">
        <v>5895</v>
      </c>
      <c r="F178" s="136" t="s">
        <v>435</v>
      </c>
      <c r="G178" s="136" t="s">
        <v>1024</v>
      </c>
      <c r="H178" s="136" t="s">
        <v>639</v>
      </c>
      <c r="I178" s="136" t="s">
        <v>5895</v>
      </c>
    </row>
    <row r="179" spans="1:9" s="136" customFormat="1" x14ac:dyDescent="0.2">
      <c r="A179" s="136" t="s">
        <v>2254</v>
      </c>
      <c r="B179" s="136" t="s">
        <v>1025</v>
      </c>
      <c r="C179" s="136" t="s">
        <v>382</v>
      </c>
      <c r="D179" s="136" t="s">
        <v>640</v>
      </c>
      <c r="E179" s="136" t="s">
        <v>1026</v>
      </c>
      <c r="F179" s="136" t="s">
        <v>1025</v>
      </c>
      <c r="G179" s="136" t="s">
        <v>382</v>
      </c>
      <c r="H179" s="136" t="s">
        <v>5916</v>
      </c>
      <c r="I179" s="136" t="s">
        <v>1026</v>
      </c>
    </row>
    <row r="180" spans="1:9" s="136" customFormat="1" x14ac:dyDescent="0.2">
      <c r="A180" s="136" t="s">
        <v>2255</v>
      </c>
      <c r="B180" s="136" t="s">
        <v>1027</v>
      </c>
      <c r="C180" s="136" t="s">
        <v>1028</v>
      </c>
      <c r="D180" s="136" t="s">
        <v>1029</v>
      </c>
      <c r="E180" s="136" t="s">
        <v>1030</v>
      </c>
      <c r="F180" s="136" t="s">
        <v>1027</v>
      </c>
      <c r="G180" s="136" t="s">
        <v>1028</v>
      </c>
      <c r="H180" s="136" t="s">
        <v>1029</v>
      </c>
      <c r="I180" s="136" t="s">
        <v>1030</v>
      </c>
    </row>
    <row r="181" spans="1:9" s="136" customFormat="1" x14ac:dyDescent="0.2">
      <c r="A181" s="136" t="s">
        <v>4264</v>
      </c>
      <c r="B181" s="136" t="s">
        <v>4265</v>
      </c>
      <c r="C181" s="212" t="s">
        <v>4266</v>
      </c>
      <c r="D181" s="212" t="s">
        <v>4267</v>
      </c>
      <c r="E181" s="212" t="s">
        <v>4268</v>
      </c>
      <c r="F181" s="136" t="s">
        <v>4265</v>
      </c>
      <c r="G181" s="212" t="s">
        <v>4266</v>
      </c>
      <c r="H181" s="212" t="s">
        <v>4267</v>
      </c>
      <c r="I181" s="212" t="s">
        <v>4268</v>
      </c>
    </row>
    <row r="182" spans="1:9" s="136" customFormat="1" x14ac:dyDescent="0.2">
      <c r="A182" s="136" t="s">
        <v>4269</v>
      </c>
      <c r="B182" s="136" t="s">
        <v>4270</v>
      </c>
      <c r="C182" s="136" t="s">
        <v>4271</v>
      </c>
      <c r="D182" s="136" t="s">
        <v>4272</v>
      </c>
      <c r="E182" s="136" t="s">
        <v>4273</v>
      </c>
      <c r="F182" s="136" t="s">
        <v>4270</v>
      </c>
      <c r="G182" s="136" t="s">
        <v>4271</v>
      </c>
      <c r="H182" s="136" t="s">
        <v>4272</v>
      </c>
      <c r="I182" s="136" t="s">
        <v>4273</v>
      </c>
    </row>
    <row r="183" spans="1:9" s="136" customFormat="1" x14ac:dyDescent="0.2">
      <c r="A183" s="136" t="s">
        <v>4274</v>
      </c>
      <c r="B183" s="136" t="s">
        <v>4275</v>
      </c>
      <c r="C183" s="136" t="s">
        <v>4276</v>
      </c>
      <c r="D183" s="136" t="s">
        <v>5375</v>
      </c>
      <c r="E183" s="136" t="s">
        <v>5376</v>
      </c>
      <c r="F183" s="136" t="s">
        <v>4275</v>
      </c>
      <c r="G183" s="136" t="s">
        <v>4276</v>
      </c>
      <c r="H183" s="136" t="s">
        <v>5375</v>
      </c>
      <c r="I183" s="136" t="s">
        <v>5376</v>
      </c>
    </row>
    <row r="184" spans="1:9" s="136" customFormat="1" x14ac:dyDescent="0.2">
      <c r="A184" s="136" t="s">
        <v>4277</v>
      </c>
      <c r="B184" s="136" t="s">
        <v>4278</v>
      </c>
      <c r="C184" s="136" t="s">
        <v>4279</v>
      </c>
      <c r="D184" s="136" t="s">
        <v>5377</v>
      </c>
      <c r="E184" s="136" t="s">
        <v>5378</v>
      </c>
      <c r="F184" s="136" t="s">
        <v>4278</v>
      </c>
      <c r="G184" s="136" t="s">
        <v>4279</v>
      </c>
      <c r="H184" s="136" t="s">
        <v>5377</v>
      </c>
      <c r="I184" s="136" t="s">
        <v>5378</v>
      </c>
    </row>
    <row r="185" spans="1:9" s="136" customFormat="1" x14ac:dyDescent="0.2">
      <c r="A185" s="136" t="s">
        <v>4280</v>
      </c>
      <c r="B185" s="136" t="s">
        <v>4281</v>
      </c>
      <c r="C185" s="136" t="s">
        <v>4282</v>
      </c>
      <c r="D185" s="136" t="s">
        <v>5379</v>
      </c>
      <c r="E185" s="136" t="s">
        <v>5380</v>
      </c>
      <c r="F185" s="136" t="s">
        <v>4281</v>
      </c>
      <c r="G185" s="136" t="s">
        <v>4282</v>
      </c>
      <c r="H185" s="136" t="s">
        <v>5379</v>
      </c>
      <c r="I185" s="136" t="s">
        <v>5380</v>
      </c>
    </row>
    <row r="186" spans="1:9" s="136" customFormat="1" x14ac:dyDescent="0.2">
      <c r="A186" s="136" t="s">
        <v>4283</v>
      </c>
      <c r="B186" s="136" t="s">
        <v>4284</v>
      </c>
      <c r="C186" s="136" t="s">
        <v>4285</v>
      </c>
      <c r="D186" s="136" t="s">
        <v>5381</v>
      </c>
      <c r="E186" s="136" t="s">
        <v>5382</v>
      </c>
      <c r="F186" s="136" t="s">
        <v>4284</v>
      </c>
      <c r="G186" s="136" t="s">
        <v>4285</v>
      </c>
      <c r="H186" s="136" t="s">
        <v>5381</v>
      </c>
      <c r="I186" s="136" t="s">
        <v>5382</v>
      </c>
    </row>
    <row r="187" spans="1:9" s="136" customFormat="1" x14ac:dyDescent="0.2">
      <c r="A187" s="136" t="s">
        <v>4286</v>
      </c>
      <c r="B187" s="136" t="s">
        <v>4287</v>
      </c>
      <c r="C187" s="136" t="s">
        <v>4288</v>
      </c>
      <c r="D187" s="136" t="s">
        <v>5383</v>
      </c>
      <c r="E187" s="136" t="s">
        <v>5384</v>
      </c>
      <c r="F187" s="136" t="s">
        <v>4287</v>
      </c>
      <c r="G187" s="136" t="s">
        <v>4288</v>
      </c>
      <c r="H187" s="136" t="s">
        <v>5383</v>
      </c>
      <c r="I187" s="136" t="s">
        <v>5384</v>
      </c>
    </row>
    <row r="188" spans="1:9" s="136" customFormat="1" x14ac:dyDescent="0.2">
      <c r="A188" s="136" t="s">
        <v>4289</v>
      </c>
      <c r="B188" s="136" t="s">
        <v>4290</v>
      </c>
      <c r="C188" s="136" t="s">
        <v>4291</v>
      </c>
      <c r="D188" s="136" t="s">
        <v>5385</v>
      </c>
      <c r="E188" s="136" t="s">
        <v>5386</v>
      </c>
      <c r="F188" s="136" t="s">
        <v>4290</v>
      </c>
      <c r="G188" s="136" t="s">
        <v>4291</v>
      </c>
      <c r="H188" s="136" t="s">
        <v>5385</v>
      </c>
      <c r="I188" s="136" t="s">
        <v>5386</v>
      </c>
    </row>
    <row r="189" spans="1:9" s="136" customFormat="1" x14ac:dyDescent="0.2">
      <c r="A189" s="136" t="s">
        <v>4292</v>
      </c>
      <c r="B189" s="136" t="s">
        <v>4293</v>
      </c>
      <c r="C189" s="136" t="s">
        <v>4294</v>
      </c>
      <c r="D189" s="136" t="s">
        <v>5387</v>
      </c>
      <c r="E189" s="136" t="s">
        <v>5388</v>
      </c>
      <c r="F189" s="136" t="s">
        <v>4293</v>
      </c>
      <c r="G189" s="136" t="s">
        <v>4294</v>
      </c>
      <c r="H189" s="136" t="s">
        <v>5387</v>
      </c>
      <c r="I189" s="136" t="s">
        <v>5388</v>
      </c>
    </row>
    <row r="190" spans="1:9" s="136" customFormat="1" x14ac:dyDescent="0.2">
      <c r="A190" s="136" t="s">
        <v>4295</v>
      </c>
      <c r="B190" s="136" t="s">
        <v>4296</v>
      </c>
      <c r="C190" s="136" t="s">
        <v>4297</v>
      </c>
      <c r="D190" s="136" t="s">
        <v>5389</v>
      </c>
      <c r="E190" s="136" t="s">
        <v>5390</v>
      </c>
      <c r="F190" s="136" t="s">
        <v>4296</v>
      </c>
      <c r="G190" s="136" t="s">
        <v>4297</v>
      </c>
      <c r="H190" s="136" t="s">
        <v>5389</v>
      </c>
      <c r="I190" s="136" t="s">
        <v>5390</v>
      </c>
    </row>
    <row r="191" spans="1:9" s="136" customFormat="1" x14ac:dyDescent="0.2">
      <c r="A191" s="136" t="s">
        <v>4298</v>
      </c>
      <c r="B191" s="136" t="s">
        <v>4299</v>
      </c>
      <c r="C191" s="136" t="s">
        <v>4300</v>
      </c>
      <c r="D191" s="136" t="s">
        <v>5391</v>
      </c>
      <c r="E191" s="136" t="s">
        <v>5392</v>
      </c>
      <c r="F191" s="136" t="s">
        <v>4299</v>
      </c>
      <c r="G191" s="136" t="s">
        <v>4300</v>
      </c>
      <c r="H191" s="136" t="s">
        <v>5391</v>
      </c>
      <c r="I191" s="136" t="s">
        <v>5392</v>
      </c>
    </row>
    <row r="192" spans="1:9" s="136" customFormat="1" x14ac:dyDescent="0.2">
      <c r="A192" s="136" t="s">
        <v>4301</v>
      </c>
      <c r="B192" s="136" t="s">
        <v>4302</v>
      </c>
      <c r="C192" s="136" t="s">
        <v>4303</v>
      </c>
      <c r="D192" s="136" t="s">
        <v>5393</v>
      </c>
      <c r="E192" s="136" t="s">
        <v>5394</v>
      </c>
      <c r="F192" s="136" t="s">
        <v>4302</v>
      </c>
      <c r="G192" s="136" t="s">
        <v>4303</v>
      </c>
      <c r="H192" s="136" t="s">
        <v>5393</v>
      </c>
      <c r="I192" s="136" t="s">
        <v>5394</v>
      </c>
    </row>
    <row r="193" spans="1:9" s="136" customFormat="1" x14ac:dyDescent="0.2">
      <c r="A193" s="136" t="s">
        <v>4304</v>
      </c>
      <c r="B193" s="136" t="s">
        <v>4305</v>
      </c>
      <c r="C193" s="136" t="s">
        <v>4306</v>
      </c>
      <c r="D193" s="136" t="s">
        <v>5395</v>
      </c>
      <c r="E193" s="136" t="s">
        <v>5396</v>
      </c>
      <c r="F193" s="136" t="s">
        <v>4305</v>
      </c>
      <c r="G193" s="136" t="s">
        <v>4306</v>
      </c>
      <c r="H193" s="136" t="s">
        <v>5395</v>
      </c>
      <c r="I193" s="136" t="s">
        <v>5396</v>
      </c>
    </row>
    <row r="194" spans="1:9" s="136" customFormat="1" x14ac:dyDescent="0.2">
      <c r="A194" s="136" t="s">
        <v>4307</v>
      </c>
      <c r="B194" s="136" t="s">
        <v>4308</v>
      </c>
      <c r="C194" s="136" t="s">
        <v>4309</v>
      </c>
      <c r="D194" s="136" t="s">
        <v>5397</v>
      </c>
      <c r="E194" s="136" t="s">
        <v>5398</v>
      </c>
      <c r="F194" s="136" t="s">
        <v>4308</v>
      </c>
      <c r="G194" s="136" t="s">
        <v>4309</v>
      </c>
      <c r="H194" s="136" t="s">
        <v>5397</v>
      </c>
      <c r="I194" s="136" t="s">
        <v>5398</v>
      </c>
    </row>
    <row r="195" spans="1:9" s="136" customFormat="1" x14ac:dyDescent="0.2">
      <c r="A195" s="136" t="s">
        <v>4310</v>
      </c>
      <c r="B195" s="136" t="s">
        <v>4311</v>
      </c>
      <c r="C195" s="136" t="s">
        <v>4312</v>
      </c>
      <c r="D195" s="136" t="s">
        <v>5399</v>
      </c>
      <c r="E195" s="136" t="s">
        <v>5400</v>
      </c>
      <c r="F195" s="136" t="s">
        <v>4311</v>
      </c>
      <c r="G195" s="136" t="s">
        <v>4312</v>
      </c>
      <c r="H195" s="136" t="s">
        <v>5399</v>
      </c>
      <c r="I195" s="136" t="s">
        <v>5400</v>
      </c>
    </row>
    <row r="196" spans="1:9" s="136" customFormat="1" x14ac:dyDescent="0.2">
      <c r="A196" s="136" t="s">
        <v>2256</v>
      </c>
      <c r="B196" s="136" t="s">
        <v>436</v>
      </c>
      <c r="C196" s="136" t="s">
        <v>383</v>
      </c>
      <c r="D196" s="136" t="s">
        <v>641</v>
      </c>
      <c r="E196" s="136" t="s">
        <v>1031</v>
      </c>
      <c r="F196" s="136" t="s">
        <v>436</v>
      </c>
      <c r="G196" s="136" t="s">
        <v>383</v>
      </c>
      <c r="H196" s="136" t="s">
        <v>641</v>
      </c>
      <c r="I196" s="136" t="s">
        <v>1031</v>
      </c>
    </row>
    <row r="197" spans="1:9" s="136" customFormat="1" x14ac:dyDescent="0.2">
      <c r="A197" s="136" t="s">
        <v>2257</v>
      </c>
      <c r="B197" s="136" t="s">
        <v>437</v>
      </c>
      <c r="C197" s="136" t="s">
        <v>384</v>
      </c>
      <c r="D197" s="136" t="s">
        <v>1032</v>
      </c>
      <c r="E197" s="136" t="s">
        <v>1033</v>
      </c>
      <c r="F197" s="136" t="s">
        <v>437</v>
      </c>
      <c r="G197" s="136" t="s">
        <v>384</v>
      </c>
      <c r="H197" s="136" t="s">
        <v>1032</v>
      </c>
      <c r="I197" s="136" t="s">
        <v>1033</v>
      </c>
    </row>
    <row r="198" spans="1:9" s="136" customFormat="1" x14ac:dyDescent="0.2">
      <c r="A198" s="136" t="s">
        <v>3849</v>
      </c>
      <c r="B198" s="136" t="s">
        <v>1776</v>
      </c>
      <c r="C198" s="136" t="s">
        <v>1777</v>
      </c>
      <c r="D198" s="136" t="s">
        <v>1778</v>
      </c>
      <c r="E198" s="136" t="s">
        <v>5871</v>
      </c>
      <c r="F198" s="136" t="s">
        <v>1776</v>
      </c>
      <c r="G198" s="136" t="s">
        <v>1777</v>
      </c>
      <c r="H198" s="136" t="s">
        <v>1778</v>
      </c>
      <c r="I198" s="136" t="s">
        <v>5871</v>
      </c>
    </row>
    <row r="199" spans="1:9" s="136" customFormat="1" x14ac:dyDescent="0.2">
      <c r="A199" s="136" t="s">
        <v>3851</v>
      </c>
      <c r="B199" s="136" t="s">
        <v>1796</v>
      </c>
      <c r="C199" s="136" t="s">
        <v>1797</v>
      </c>
      <c r="D199" s="136" t="s">
        <v>1798</v>
      </c>
      <c r="E199" s="136" t="s">
        <v>1779</v>
      </c>
      <c r="F199" s="136" t="s">
        <v>1796</v>
      </c>
      <c r="G199" s="136" t="s">
        <v>1797</v>
      </c>
      <c r="H199" s="136" t="s">
        <v>1798</v>
      </c>
      <c r="I199" s="136" t="s">
        <v>1779</v>
      </c>
    </row>
    <row r="200" spans="1:9" s="136" customFormat="1" x14ac:dyDescent="0.2">
      <c r="A200" s="136" t="s">
        <v>3852</v>
      </c>
      <c r="B200" s="136" t="s">
        <v>1799</v>
      </c>
      <c r="C200" s="136" t="s">
        <v>1800</v>
      </c>
      <c r="D200" s="136" t="s">
        <v>1801</v>
      </c>
      <c r="E200" s="136" t="s">
        <v>1802</v>
      </c>
      <c r="F200" s="136" t="s">
        <v>1799</v>
      </c>
      <c r="G200" s="136" t="s">
        <v>3848</v>
      </c>
      <c r="H200" s="136" t="s">
        <v>1801</v>
      </c>
      <c r="I200" s="136" t="s">
        <v>1802</v>
      </c>
    </row>
    <row r="201" spans="1:9" s="136" customFormat="1" x14ac:dyDescent="0.2">
      <c r="A201" s="136" t="s">
        <v>4313</v>
      </c>
      <c r="B201" s="136" t="s">
        <v>1803</v>
      </c>
      <c r="C201" s="136" t="s">
        <v>1804</v>
      </c>
      <c r="D201" s="136" t="s">
        <v>1805</v>
      </c>
      <c r="E201" s="136" t="s">
        <v>1806</v>
      </c>
      <c r="F201" s="136" t="s">
        <v>1803</v>
      </c>
      <c r="G201" s="136" t="s">
        <v>1804</v>
      </c>
      <c r="H201" s="136" t="s">
        <v>1805</v>
      </c>
      <c r="I201" s="136" t="s">
        <v>1806</v>
      </c>
    </row>
    <row r="202" spans="1:9" s="136" customFormat="1" x14ac:dyDescent="0.2">
      <c r="A202" s="136" t="s">
        <v>4314</v>
      </c>
      <c r="B202" s="136" t="s">
        <v>1807</v>
      </c>
      <c r="C202" s="136" t="s">
        <v>1808</v>
      </c>
      <c r="D202" s="136" t="s">
        <v>1809</v>
      </c>
      <c r="E202" s="136" t="s">
        <v>1810</v>
      </c>
      <c r="F202" s="136" t="s">
        <v>1807</v>
      </c>
      <c r="G202" s="136" t="s">
        <v>1808</v>
      </c>
      <c r="H202" s="136" t="s">
        <v>1809</v>
      </c>
      <c r="I202" s="136" t="s">
        <v>1810</v>
      </c>
    </row>
    <row r="203" spans="1:9" s="136" customFormat="1" x14ac:dyDescent="0.2">
      <c r="A203" s="136" t="s">
        <v>4315</v>
      </c>
      <c r="B203" s="136" t="s">
        <v>1811</v>
      </c>
      <c r="C203" s="136" t="s">
        <v>1812</v>
      </c>
      <c r="D203" s="136" t="s">
        <v>1813</v>
      </c>
      <c r="E203" s="136" t="s">
        <v>1814</v>
      </c>
      <c r="F203" s="136" t="s">
        <v>1811</v>
      </c>
      <c r="G203" s="136" t="s">
        <v>1812</v>
      </c>
      <c r="H203" s="136" t="s">
        <v>1813</v>
      </c>
      <c r="I203" s="136" t="s">
        <v>1814</v>
      </c>
    </row>
    <row r="204" spans="1:9" s="136" customFormat="1" x14ac:dyDescent="0.2">
      <c r="A204" s="136" t="s">
        <v>4316</v>
      </c>
      <c r="B204" s="136" t="s">
        <v>1815</v>
      </c>
      <c r="C204" s="136" t="s">
        <v>1816</v>
      </c>
      <c r="D204" s="136" t="s">
        <v>1817</v>
      </c>
      <c r="E204" s="136" t="s">
        <v>1818</v>
      </c>
      <c r="F204" s="136" t="s">
        <v>1815</v>
      </c>
      <c r="G204" s="136" t="s">
        <v>1816</v>
      </c>
      <c r="H204" s="136" t="s">
        <v>1817</v>
      </c>
      <c r="I204" s="136" t="s">
        <v>1818</v>
      </c>
    </row>
    <row r="205" spans="1:9" s="136" customFormat="1" x14ac:dyDescent="0.2">
      <c r="A205" s="136" t="s">
        <v>4317</v>
      </c>
      <c r="B205" s="136" t="s">
        <v>1819</v>
      </c>
      <c r="C205" s="136" t="s">
        <v>1820</v>
      </c>
      <c r="D205" s="136" t="s">
        <v>1821</v>
      </c>
      <c r="E205" s="136" t="s">
        <v>1822</v>
      </c>
      <c r="F205" s="136" t="s">
        <v>1819</v>
      </c>
      <c r="G205" s="136" t="s">
        <v>1820</v>
      </c>
      <c r="H205" s="136" t="s">
        <v>1821</v>
      </c>
      <c r="I205" s="136" t="s">
        <v>1822</v>
      </c>
    </row>
    <row r="206" spans="1:9" s="136" customFormat="1" x14ac:dyDescent="0.2">
      <c r="A206" s="136" t="s">
        <v>2258</v>
      </c>
      <c r="B206" s="136" t="s">
        <v>421</v>
      </c>
      <c r="C206" s="136" t="s">
        <v>1034</v>
      </c>
      <c r="D206" s="136" t="s">
        <v>642</v>
      </c>
      <c r="E206" s="136" t="s">
        <v>1035</v>
      </c>
      <c r="F206" s="136" t="s">
        <v>421</v>
      </c>
      <c r="G206" s="136" t="s">
        <v>1034</v>
      </c>
      <c r="H206" s="136" t="s">
        <v>642</v>
      </c>
      <c r="I206" s="136" t="s">
        <v>1035</v>
      </c>
    </row>
    <row r="207" spans="1:9" s="136" customFormat="1" x14ac:dyDescent="0.2">
      <c r="A207" s="136" t="s">
        <v>2259</v>
      </c>
      <c r="B207" s="136" t="s">
        <v>1036</v>
      </c>
      <c r="C207" s="136" t="s">
        <v>1037</v>
      </c>
      <c r="D207" s="136" t="s">
        <v>1038</v>
      </c>
      <c r="E207" s="136" t="s">
        <v>1039</v>
      </c>
      <c r="F207" s="136" t="s">
        <v>1036</v>
      </c>
      <c r="G207" s="136" t="s">
        <v>1037</v>
      </c>
      <c r="H207" s="136" t="s">
        <v>1038</v>
      </c>
      <c r="I207" s="136" t="s">
        <v>1039</v>
      </c>
    </row>
    <row r="208" spans="1:9" s="136" customFormat="1" x14ac:dyDescent="0.2">
      <c r="A208" s="136" t="s">
        <v>2260</v>
      </c>
      <c r="B208" s="136" t="s">
        <v>1040</v>
      </c>
      <c r="C208" s="136" t="s">
        <v>1041</v>
      </c>
      <c r="D208" s="136" t="s">
        <v>643</v>
      </c>
      <c r="E208" s="136" t="s">
        <v>1042</v>
      </c>
      <c r="F208" s="136" t="s">
        <v>1040</v>
      </c>
      <c r="G208" s="136" t="s">
        <v>1041</v>
      </c>
      <c r="H208" s="136" t="s">
        <v>643</v>
      </c>
      <c r="I208" s="136" t="s">
        <v>1042</v>
      </c>
    </row>
    <row r="209" spans="1:9" s="136" customFormat="1" x14ac:dyDescent="0.2">
      <c r="A209" s="136" t="s">
        <v>2261</v>
      </c>
      <c r="B209" s="136" t="s">
        <v>1043</v>
      </c>
      <c r="C209" s="136" t="s">
        <v>1044</v>
      </c>
      <c r="D209" s="136" t="s">
        <v>644</v>
      </c>
      <c r="E209" s="136" t="s">
        <v>1045</v>
      </c>
      <c r="F209" s="136" t="s">
        <v>1043</v>
      </c>
      <c r="G209" s="136" t="s">
        <v>1044</v>
      </c>
      <c r="H209" s="136" t="s">
        <v>644</v>
      </c>
      <c r="I209" s="136" t="s">
        <v>1045</v>
      </c>
    </row>
    <row r="210" spans="1:9" s="136" customFormat="1" x14ac:dyDescent="0.2">
      <c r="A210" s="136" t="s">
        <v>2262</v>
      </c>
      <c r="B210" s="136" t="s">
        <v>1046</v>
      </c>
      <c r="C210" s="136" t="s">
        <v>1047</v>
      </c>
      <c r="D210" s="136" t="s">
        <v>645</v>
      </c>
      <c r="E210" s="136" t="s">
        <v>1048</v>
      </c>
      <c r="F210" s="136" t="s">
        <v>1046</v>
      </c>
      <c r="G210" s="136" t="s">
        <v>1047</v>
      </c>
      <c r="H210" s="136" t="s">
        <v>645</v>
      </c>
      <c r="I210" s="136" t="s">
        <v>1048</v>
      </c>
    </row>
    <row r="211" spans="1:9" s="136" customFormat="1" x14ac:dyDescent="0.2">
      <c r="A211" s="136" t="s">
        <v>2263</v>
      </c>
      <c r="B211" s="136" t="s">
        <v>1049</v>
      </c>
      <c r="C211" s="136" t="s">
        <v>1050</v>
      </c>
      <c r="D211" s="136" t="s">
        <v>1051</v>
      </c>
      <c r="E211" s="136" t="s">
        <v>1052</v>
      </c>
      <c r="F211" s="136" t="s">
        <v>1049</v>
      </c>
      <c r="G211" s="136" t="s">
        <v>1050</v>
      </c>
      <c r="H211" s="136" t="s">
        <v>1051</v>
      </c>
      <c r="I211" s="136" t="s">
        <v>1052</v>
      </c>
    </row>
    <row r="212" spans="1:9" s="136" customFormat="1" x14ac:dyDescent="0.2">
      <c r="A212" s="136" t="s">
        <v>2264</v>
      </c>
      <c r="B212" s="136" t="s">
        <v>4318</v>
      </c>
      <c r="C212" s="136" t="s">
        <v>4319</v>
      </c>
      <c r="D212" s="136" t="s">
        <v>4320</v>
      </c>
      <c r="E212" s="136" t="s">
        <v>4321</v>
      </c>
      <c r="F212" s="136" t="s">
        <v>4318</v>
      </c>
      <c r="G212" s="136" t="s">
        <v>4319</v>
      </c>
      <c r="H212" s="136" t="s">
        <v>4320</v>
      </c>
      <c r="I212" s="136" t="s">
        <v>4321</v>
      </c>
    </row>
    <row r="213" spans="1:9" s="136" customFormat="1" x14ac:dyDescent="0.2">
      <c r="A213" s="136" t="s">
        <v>2265</v>
      </c>
      <c r="B213" s="136" t="s">
        <v>438</v>
      </c>
      <c r="C213" s="136" t="s">
        <v>1053</v>
      </c>
      <c r="D213" s="136" t="s">
        <v>646</v>
      </c>
      <c r="E213" s="136" t="s">
        <v>1054</v>
      </c>
      <c r="F213" s="136" t="s">
        <v>438</v>
      </c>
      <c r="G213" s="136" t="s">
        <v>1053</v>
      </c>
      <c r="H213" s="136" t="s">
        <v>646</v>
      </c>
      <c r="I213" s="136" t="s">
        <v>1054</v>
      </c>
    </row>
    <row r="214" spans="1:9" s="136" customFormat="1" x14ac:dyDescent="0.2">
      <c r="A214" s="136" t="s">
        <v>2266</v>
      </c>
      <c r="B214" s="136" t="s">
        <v>439</v>
      </c>
      <c r="C214" s="136" t="s">
        <v>385</v>
      </c>
      <c r="D214" s="136" t="s">
        <v>647</v>
      </c>
      <c r="E214" s="136" t="s">
        <v>1055</v>
      </c>
      <c r="F214" s="136" t="s">
        <v>439</v>
      </c>
      <c r="G214" s="136" t="s">
        <v>385</v>
      </c>
      <c r="H214" s="136" t="s">
        <v>647</v>
      </c>
      <c r="I214" s="136" t="s">
        <v>1055</v>
      </c>
    </row>
    <row r="215" spans="1:9" s="136" customFormat="1" x14ac:dyDescent="0.2">
      <c r="A215" s="136" t="s">
        <v>2267</v>
      </c>
      <c r="B215" s="136" t="s">
        <v>1056</v>
      </c>
      <c r="C215" s="136" t="s">
        <v>386</v>
      </c>
      <c r="D215" s="136" t="s">
        <v>648</v>
      </c>
      <c r="E215" s="136" t="s">
        <v>1057</v>
      </c>
      <c r="F215" s="136" t="s">
        <v>1056</v>
      </c>
      <c r="G215" s="136" t="s">
        <v>386</v>
      </c>
      <c r="H215" s="136" t="s">
        <v>648</v>
      </c>
      <c r="I215" s="136" t="s">
        <v>1057</v>
      </c>
    </row>
    <row r="216" spans="1:9" s="136" customFormat="1" x14ac:dyDescent="0.2">
      <c r="A216" s="136" t="s">
        <v>2268</v>
      </c>
      <c r="B216" s="136" t="s">
        <v>1058</v>
      </c>
      <c r="C216" s="136" t="s">
        <v>387</v>
      </c>
      <c r="D216" s="136" t="s">
        <v>649</v>
      </c>
      <c r="E216" s="136" t="s">
        <v>1059</v>
      </c>
      <c r="F216" s="136" t="s">
        <v>3853</v>
      </c>
      <c r="G216" s="136" t="s">
        <v>387</v>
      </c>
      <c r="H216" s="136" t="s">
        <v>649</v>
      </c>
      <c r="I216" s="136" t="s">
        <v>1059</v>
      </c>
    </row>
    <row r="217" spans="1:9" s="136" customFormat="1" x14ac:dyDescent="0.2">
      <c r="A217" s="136" t="s">
        <v>2269</v>
      </c>
      <c r="B217" s="136" t="s">
        <v>1058</v>
      </c>
      <c r="C217" s="136" t="s">
        <v>387</v>
      </c>
      <c r="D217" s="136" t="s">
        <v>649</v>
      </c>
      <c r="E217" s="136" t="s">
        <v>1059</v>
      </c>
      <c r="F217" s="136" t="s">
        <v>3853</v>
      </c>
      <c r="G217" s="136" t="s">
        <v>387</v>
      </c>
      <c r="H217" s="136" t="s">
        <v>649</v>
      </c>
      <c r="I217" s="136" t="s">
        <v>1059</v>
      </c>
    </row>
    <row r="218" spans="1:9" s="136" customFormat="1" x14ac:dyDescent="0.2">
      <c r="A218" s="136" t="s">
        <v>2270</v>
      </c>
      <c r="B218" s="136" t="s">
        <v>531</v>
      </c>
      <c r="C218" s="136" t="s">
        <v>532</v>
      </c>
      <c r="D218" s="136" t="s">
        <v>1060</v>
      </c>
      <c r="E218" s="136" t="s">
        <v>1061</v>
      </c>
      <c r="F218" s="136" t="s">
        <v>531</v>
      </c>
      <c r="G218" s="136" t="s">
        <v>532</v>
      </c>
      <c r="H218" s="136" t="s">
        <v>1060</v>
      </c>
      <c r="I218" s="136" t="s">
        <v>1061</v>
      </c>
    </row>
    <row r="219" spans="1:9" s="136" customFormat="1" x14ac:dyDescent="0.2">
      <c r="A219" s="136" t="s">
        <v>2271</v>
      </c>
      <c r="B219" s="136" t="s">
        <v>533</v>
      </c>
      <c r="C219" s="136" t="s">
        <v>541</v>
      </c>
      <c r="D219" s="136" t="s">
        <v>1062</v>
      </c>
      <c r="E219" s="136" t="s">
        <v>1063</v>
      </c>
      <c r="F219" s="136" t="s">
        <v>533</v>
      </c>
      <c r="G219" s="136" t="s">
        <v>541</v>
      </c>
      <c r="H219" s="136" t="s">
        <v>1062</v>
      </c>
      <c r="I219" s="136" t="s">
        <v>1063</v>
      </c>
    </row>
    <row r="220" spans="1:9" s="136" customFormat="1" x14ac:dyDescent="0.2">
      <c r="A220" s="136" t="s">
        <v>2272</v>
      </c>
      <c r="B220" s="136" t="s">
        <v>1064</v>
      </c>
      <c r="C220" s="136" t="s">
        <v>1065</v>
      </c>
      <c r="D220" s="136" t="s">
        <v>1066</v>
      </c>
      <c r="E220" s="136" t="s">
        <v>1067</v>
      </c>
      <c r="F220" s="136" t="s">
        <v>1064</v>
      </c>
      <c r="G220" s="136" t="s">
        <v>1065</v>
      </c>
      <c r="H220" s="136" t="s">
        <v>1066</v>
      </c>
      <c r="I220" s="136" t="s">
        <v>1067</v>
      </c>
    </row>
    <row r="221" spans="1:9" s="136" customFormat="1" x14ac:dyDescent="0.2">
      <c r="A221" s="136" t="s">
        <v>2273</v>
      </c>
      <c r="B221" s="136" t="s">
        <v>1068</v>
      </c>
      <c r="C221" s="136" t="s">
        <v>1069</v>
      </c>
      <c r="D221" s="136" t="s">
        <v>1070</v>
      </c>
      <c r="E221" s="136" t="s">
        <v>1071</v>
      </c>
      <c r="F221" s="136" t="s">
        <v>1068</v>
      </c>
      <c r="G221" s="136" t="s">
        <v>1069</v>
      </c>
      <c r="H221" s="136" t="s">
        <v>1070</v>
      </c>
      <c r="I221" s="136" t="s">
        <v>1071</v>
      </c>
    </row>
    <row r="222" spans="1:9" s="136" customFormat="1" x14ac:dyDescent="0.2">
      <c r="A222" s="136" t="s">
        <v>2274</v>
      </c>
      <c r="B222" s="136" t="s">
        <v>1072</v>
      </c>
      <c r="C222" s="136" t="s">
        <v>1073</v>
      </c>
      <c r="D222" s="136" t="s">
        <v>1074</v>
      </c>
      <c r="E222" s="136" t="s">
        <v>1075</v>
      </c>
      <c r="F222" s="136" t="s">
        <v>1072</v>
      </c>
      <c r="G222" s="136" t="s">
        <v>1073</v>
      </c>
      <c r="H222" s="136" t="s">
        <v>1074</v>
      </c>
      <c r="I222" s="136" t="s">
        <v>1075</v>
      </c>
    </row>
    <row r="223" spans="1:9" s="136" customFormat="1" x14ac:dyDescent="0.2">
      <c r="A223" s="136" t="s">
        <v>2275</v>
      </c>
      <c r="B223" s="136" t="s">
        <v>1076</v>
      </c>
      <c r="C223" s="136" t="s">
        <v>1077</v>
      </c>
      <c r="D223" s="136" t="s">
        <v>1078</v>
      </c>
      <c r="E223" s="136" t="s">
        <v>1079</v>
      </c>
      <c r="F223" s="136" t="s">
        <v>1076</v>
      </c>
      <c r="G223" s="136" t="s">
        <v>1077</v>
      </c>
      <c r="H223" s="136" t="s">
        <v>1078</v>
      </c>
      <c r="I223" s="136" t="s">
        <v>1079</v>
      </c>
    </row>
    <row r="224" spans="1:9" s="136" customFormat="1" x14ac:dyDescent="0.2">
      <c r="A224" s="136" t="s">
        <v>2276</v>
      </c>
      <c r="B224" s="136" t="s">
        <v>1080</v>
      </c>
      <c r="C224" s="136" t="s">
        <v>1081</v>
      </c>
      <c r="D224" s="136" t="s">
        <v>1082</v>
      </c>
      <c r="E224" s="136" t="s">
        <v>1083</v>
      </c>
      <c r="F224" s="136" t="s">
        <v>1080</v>
      </c>
      <c r="G224" s="136" t="s">
        <v>1081</v>
      </c>
      <c r="H224" s="136" t="s">
        <v>1082</v>
      </c>
      <c r="I224" s="136" t="s">
        <v>1083</v>
      </c>
    </row>
    <row r="225" spans="1:9" s="136" customFormat="1" x14ac:dyDescent="0.2">
      <c r="A225" s="136" t="s">
        <v>2277</v>
      </c>
      <c r="B225" s="136" t="s">
        <v>332</v>
      </c>
      <c r="C225" s="136" t="s">
        <v>388</v>
      </c>
      <c r="D225" s="136" t="s">
        <v>650</v>
      </c>
      <c r="E225" s="136" t="s">
        <v>1084</v>
      </c>
      <c r="F225" s="136" t="s">
        <v>332</v>
      </c>
      <c r="G225" s="136" t="s">
        <v>388</v>
      </c>
      <c r="H225" s="136" t="s">
        <v>650</v>
      </c>
      <c r="I225" s="136" t="s">
        <v>1084</v>
      </c>
    </row>
    <row r="226" spans="1:9" s="136" customFormat="1" x14ac:dyDescent="0.2">
      <c r="A226" s="136" t="s">
        <v>2278</v>
      </c>
      <c r="B226" s="136" t="s">
        <v>333</v>
      </c>
      <c r="C226" s="136" t="s">
        <v>389</v>
      </c>
      <c r="D226" s="136" t="s">
        <v>651</v>
      </c>
      <c r="E226" s="136" t="s">
        <v>1085</v>
      </c>
      <c r="F226" s="136" t="s">
        <v>333</v>
      </c>
      <c r="G226" s="136" t="s">
        <v>389</v>
      </c>
      <c r="H226" s="136" t="s">
        <v>651</v>
      </c>
      <c r="I226" s="136" t="s">
        <v>1085</v>
      </c>
    </row>
    <row r="227" spans="1:9" s="136" customFormat="1" x14ac:dyDescent="0.2">
      <c r="A227" s="136" t="s">
        <v>4322</v>
      </c>
      <c r="B227" s="136" t="s">
        <v>333</v>
      </c>
      <c r="C227" s="136" t="s">
        <v>389</v>
      </c>
      <c r="D227" s="136" t="s">
        <v>651</v>
      </c>
      <c r="E227" s="136" t="s">
        <v>1085</v>
      </c>
      <c r="F227" s="136" t="s">
        <v>333</v>
      </c>
      <c r="G227" s="136" t="s">
        <v>389</v>
      </c>
      <c r="H227" s="136" t="s">
        <v>651</v>
      </c>
      <c r="I227" s="136" t="s">
        <v>1085</v>
      </c>
    </row>
    <row r="228" spans="1:9" s="136" customFormat="1" x14ac:dyDescent="0.2">
      <c r="A228" s="136" t="s">
        <v>3854</v>
      </c>
      <c r="B228" s="136" t="s">
        <v>333</v>
      </c>
      <c r="C228" s="136" t="s">
        <v>389</v>
      </c>
      <c r="D228" s="136" t="s">
        <v>651</v>
      </c>
      <c r="E228" s="136" t="s">
        <v>1085</v>
      </c>
      <c r="F228" s="136" t="s">
        <v>333</v>
      </c>
      <c r="G228" s="136" t="s">
        <v>389</v>
      </c>
      <c r="H228" s="136" t="s">
        <v>651</v>
      </c>
      <c r="I228" s="136" t="s">
        <v>1085</v>
      </c>
    </row>
    <row r="229" spans="1:9" s="136" customFormat="1" x14ac:dyDescent="0.2">
      <c r="A229" s="136" t="s">
        <v>2279</v>
      </c>
      <c r="B229" s="136" t="s">
        <v>1086</v>
      </c>
      <c r="C229" s="136" t="s">
        <v>1087</v>
      </c>
      <c r="D229" s="136" t="s">
        <v>1088</v>
      </c>
      <c r="E229" s="136" t="s">
        <v>1089</v>
      </c>
      <c r="F229" s="136" t="s">
        <v>1086</v>
      </c>
      <c r="G229" s="136" t="s">
        <v>1087</v>
      </c>
      <c r="H229" s="136" t="s">
        <v>1088</v>
      </c>
      <c r="I229" s="136" t="s">
        <v>1089</v>
      </c>
    </row>
    <row r="230" spans="1:9" s="136" customFormat="1" x14ac:dyDescent="0.2">
      <c r="A230" s="136" t="s">
        <v>2280</v>
      </c>
      <c r="B230" s="136" t="s">
        <v>1090</v>
      </c>
      <c r="C230" s="136" t="s">
        <v>1091</v>
      </c>
      <c r="D230" s="136" t="s">
        <v>1092</v>
      </c>
      <c r="E230" s="136" t="s">
        <v>1093</v>
      </c>
      <c r="F230" s="136" t="s">
        <v>1090</v>
      </c>
      <c r="G230" s="136" t="s">
        <v>1091</v>
      </c>
      <c r="H230" s="136" t="s">
        <v>1092</v>
      </c>
      <c r="I230" s="136" t="s">
        <v>1093</v>
      </c>
    </row>
    <row r="231" spans="1:9" s="136" customFormat="1" x14ac:dyDescent="0.2">
      <c r="A231" s="136" t="s">
        <v>4323</v>
      </c>
      <c r="B231" s="214" t="s">
        <v>4324</v>
      </c>
      <c r="C231" s="214" t="s">
        <v>4325</v>
      </c>
      <c r="D231" s="214" t="s">
        <v>4326</v>
      </c>
      <c r="E231" s="214" t="s">
        <v>4327</v>
      </c>
      <c r="F231" s="214" t="s">
        <v>4324</v>
      </c>
      <c r="G231" s="214" t="s">
        <v>4325</v>
      </c>
      <c r="H231" s="214" t="s">
        <v>4326</v>
      </c>
      <c r="I231" s="214" t="s">
        <v>4327</v>
      </c>
    </row>
    <row r="232" spans="1:9" s="136" customFormat="1" x14ac:dyDescent="0.2">
      <c r="A232" s="136" t="s">
        <v>4328</v>
      </c>
      <c r="B232" s="214" t="s">
        <v>4329</v>
      </c>
      <c r="C232" s="214" t="s">
        <v>4330</v>
      </c>
      <c r="D232" s="214" t="s">
        <v>4331</v>
      </c>
      <c r="E232" s="214" t="s">
        <v>4332</v>
      </c>
      <c r="F232" s="214" t="s">
        <v>4329</v>
      </c>
      <c r="G232" s="214" t="s">
        <v>4330</v>
      </c>
      <c r="H232" s="214" t="s">
        <v>4331</v>
      </c>
      <c r="I232" s="214" t="s">
        <v>4332</v>
      </c>
    </row>
    <row r="233" spans="1:9" s="136" customFormat="1" x14ac:dyDescent="0.2">
      <c r="A233" s="136" t="s">
        <v>2281</v>
      </c>
      <c r="B233" s="136" t="s">
        <v>1094</v>
      </c>
      <c r="C233" s="136" t="s">
        <v>1094</v>
      </c>
      <c r="D233" s="136" t="s">
        <v>1094</v>
      </c>
      <c r="E233" s="136" t="s">
        <v>1094</v>
      </c>
      <c r="F233" s="136" t="s">
        <v>1094</v>
      </c>
      <c r="G233" s="136" t="s">
        <v>1094</v>
      </c>
      <c r="H233" s="136" t="s">
        <v>1094</v>
      </c>
      <c r="I233" s="136" t="s">
        <v>1094</v>
      </c>
    </row>
    <row r="234" spans="1:9" s="136" customFormat="1" x14ac:dyDescent="0.2">
      <c r="A234" s="136" t="s">
        <v>2282</v>
      </c>
      <c r="B234" s="136" t="s">
        <v>1095</v>
      </c>
      <c r="C234" s="136" t="s">
        <v>1096</v>
      </c>
      <c r="D234" s="136" t="s">
        <v>1097</v>
      </c>
      <c r="E234" s="136" t="s">
        <v>1098</v>
      </c>
      <c r="F234" s="136" t="s">
        <v>1095</v>
      </c>
      <c r="G234" s="136" t="s">
        <v>1096</v>
      </c>
      <c r="H234" s="136" t="s">
        <v>1097</v>
      </c>
      <c r="I234" s="136" t="s">
        <v>1098</v>
      </c>
    </row>
    <row r="235" spans="1:9" s="136" customFormat="1" x14ac:dyDescent="0.2">
      <c r="A235" s="136" t="s">
        <v>2283</v>
      </c>
      <c r="B235" s="136" t="s">
        <v>1099</v>
      </c>
      <c r="C235" s="136" t="s">
        <v>1100</v>
      </c>
      <c r="D235" s="136" t="s">
        <v>1101</v>
      </c>
      <c r="E235" s="136" t="s">
        <v>1102</v>
      </c>
      <c r="F235" s="136" t="s">
        <v>1099</v>
      </c>
      <c r="G235" s="136" t="s">
        <v>1100</v>
      </c>
      <c r="H235" s="136" t="s">
        <v>1101</v>
      </c>
      <c r="I235" s="136" t="s">
        <v>1102</v>
      </c>
    </row>
    <row r="236" spans="1:9" s="136" customFormat="1" x14ac:dyDescent="0.2">
      <c r="A236" s="136" t="s">
        <v>2284</v>
      </c>
      <c r="B236" s="136" t="s">
        <v>1103</v>
      </c>
      <c r="C236" s="136" t="s">
        <v>1104</v>
      </c>
      <c r="D236" s="136" t="s">
        <v>1105</v>
      </c>
      <c r="E236" s="136" t="s">
        <v>1106</v>
      </c>
      <c r="F236" s="136" t="s">
        <v>1103</v>
      </c>
      <c r="G236" s="136" t="s">
        <v>1104</v>
      </c>
      <c r="H236" s="136" t="s">
        <v>1105</v>
      </c>
      <c r="I236" s="136" t="s">
        <v>1106</v>
      </c>
    </row>
    <row r="237" spans="1:9" s="136" customFormat="1" x14ac:dyDescent="0.2">
      <c r="A237" s="136" t="s">
        <v>2285</v>
      </c>
      <c r="B237" s="136" t="s">
        <v>1107</v>
      </c>
      <c r="C237" s="136" t="s">
        <v>1108</v>
      </c>
      <c r="D237" s="136" t="s">
        <v>1109</v>
      </c>
      <c r="E237" s="136" t="s">
        <v>1110</v>
      </c>
      <c r="F237" s="136" t="s">
        <v>1107</v>
      </c>
      <c r="G237" s="136" t="s">
        <v>1108</v>
      </c>
      <c r="H237" s="136" t="s">
        <v>1109</v>
      </c>
      <c r="I237" s="136" t="s">
        <v>1110</v>
      </c>
    </row>
    <row r="238" spans="1:9" s="136" customFormat="1" x14ac:dyDescent="0.2">
      <c r="A238" s="136" t="s">
        <v>2286</v>
      </c>
      <c r="B238" s="136" t="s">
        <v>1111</v>
      </c>
      <c r="C238" s="136" t="s">
        <v>1112</v>
      </c>
      <c r="D238" s="136" t="s">
        <v>1113</v>
      </c>
      <c r="E238" s="136" t="s">
        <v>1114</v>
      </c>
      <c r="F238" s="136" t="s">
        <v>1111</v>
      </c>
      <c r="G238" s="136" t="s">
        <v>1112</v>
      </c>
      <c r="H238" s="136" t="s">
        <v>1113</v>
      </c>
      <c r="I238" s="136" t="s">
        <v>1114</v>
      </c>
    </row>
    <row r="239" spans="1:9" s="136" customFormat="1" x14ac:dyDescent="0.2">
      <c r="A239" s="136" t="s">
        <v>3855</v>
      </c>
      <c r="B239" s="136" t="s">
        <v>3856</v>
      </c>
      <c r="C239" s="214" t="s">
        <v>3857</v>
      </c>
      <c r="D239" s="214" t="s">
        <v>3858</v>
      </c>
      <c r="E239" s="214" t="s">
        <v>3859</v>
      </c>
      <c r="F239" s="136" t="s">
        <v>3856</v>
      </c>
      <c r="G239" s="214" t="s">
        <v>3857</v>
      </c>
      <c r="H239" s="214" t="s">
        <v>3858</v>
      </c>
      <c r="I239" s="214" t="s">
        <v>3859</v>
      </c>
    </row>
    <row r="240" spans="1:9" s="136" customFormat="1" x14ac:dyDescent="0.2">
      <c r="A240" s="136" t="s">
        <v>3860</v>
      </c>
      <c r="B240" s="136" t="s">
        <v>3861</v>
      </c>
      <c r="C240" s="214" t="s">
        <v>3862</v>
      </c>
      <c r="D240" s="214" t="s">
        <v>3863</v>
      </c>
      <c r="E240" s="214" t="s">
        <v>3864</v>
      </c>
      <c r="F240" s="136" t="s">
        <v>3861</v>
      </c>
      <c r="G240" s="214" t="s">
        <v>3862</v>
      </c>
      <c r="H240" s="214" t="s">
        <v>3863</v>
      </c>
      <c r="I240" s="214" t="s">
        <v>3864</v>
      </c>
    </row>
    <row r="241" spans="1:9" s="136" customFormat="1" x14ac:dyDescent="0.2">
      <c r="A241" s="136" t="s">
        <v>3865</v>
      </c>
      <c r="B241" s="136" t="s">
        <v>3866</v>
      </c>
      <c r="C241" s="213" t="s">
        <v>3867</v>
      </c>
      <c r="D241" s="213" t="s">
        <v>3868</v>
      </c>
      <c r="E241" s="212" t="s">
        <v>3869</v>
      </c>
      <c r="F241" s="136" t="s">
        <v>3866</v>
      </c>
      <c r="G241" s="213" t="s">
        <v>3867</v>
      </c>
      <c r="H241" s="213" t="s">
        <v>3868</v>
      </c>
      <c r="I241" s="212" t="s">
        <v>3869</v>
      </c>
    </row>
    <row r="242" spans="1:9" s="136" customFormat="1" x14ac:dyDescent="0.2">
      <c r="A242" s="136" t="s">
        <v>3870</v>
      </c>
      <c r="B242" s="136" t="s">
        <v>3871</v>
      </c>
      <c r="C242" s="214" t="s">
        <v>3872</v>
      </c>
      <c r="D242" s="214" t="s">
        <v>3873</v>
      </c>
      <c r="E242" s="214" t="s">
        <v>3874</v>
      </c>
      <c r="F242" s="136" t="s">
        <v>3871</v>
      </c>
      <c r="G242" s="214" t="s">
        <v>3872</v>
      </c>
      <c r="H242" s="214" t="s">
        <v>3873</v>
      </c>
      <c r="I242" s="214" t="s">
        <v>3874</v>
      </c>
    </row>
    <row r="243" spans="1:9" s="136" customFormat="1" x14ac:dyDescent="0.2">
      <c r="A243" s="136" t="s">
        <v>3875</v>
      </c>
      <c r="B243" s="136" t="s">
        <v>3876</v>
      </c>
      <c r="C243" s="214" t="s">
        <v>3877</v>
      </c>
      <c r="D243" s="214" t="s">
        <v>3878</v>
      </c>
      <c r="E243" s="214" t="s">
        <v>3879</v>
      </c>
      <c r="F243" s="136" t="s">
        <v>3876</v>
      </c>
      <c r="G243" s="214" t="s">
        <v>3877</v>
      </c>
      <c r="H243" s="214" t="s">
        <v>3878</v>
      </c>
      <c r="I243" s="214" t="s">
        <v>3879</v>
      </c>
    </row>
    <row r="244" spans="1:9" s="136" customFormat="1" x14ac:dyDescent="0.2">
      <c r="A244" s="136" t="s">
        <v>2287</v>
      </c>
      <c r="B244" s="136" t="s">
        <v>334</v>
      </c>
      <c r="C244" s="136" t="s">
        <v>390</v>
      </c>
      <c r="D244" s="136" t="s">
        <v>652</v>
      </c>
      <c r="E244" s="136" t="s">
        <v>1115</v>
      </c>
      <c r="F244" s="136" t="s">
        <v>334</v>
      </c>
      <c r="G244" s="136" t="s">
        <v>390</v>
      </c>
      <c r="H244" s="136" t="s">
        <v>652</v>
      </c>
      <c r="I244" s="136" t="s">
        <v>1115</v>
      </c>
    </row>
    <row r="245" spans="1:9" s="136" customFormat="1" x14ac:dyDescent="0.2">
      <c r="A245" s="136" t="s">
        <v>2288</v>
      </c>
      <c r="B245" s="136" t="s">
        <v>1116</v>
      </c>
      <c r="C245" s="136" t="s">
        <v>1117</v>
      </c>
      <c r="D245" s="136" t="s">
        <v>653</v>
      </c>
      <c r="E245" s="136" t="s">
        <v>1118</v>
      </c>
      <c r="F245" s="136" t="s">
        <v>3880</v>
      </c>
      <c r="G245" s="136" t="s">
        <v>3881</v>
      </c>
      <c r="H245" s="136" t="s">
        <v>3882</v>
      </c>
      <c r="I245" s="136" t="s">
        <v>4333</v>
      </c>
    </row>
    <row r="246" spans="1:9" s="136" customFormat="1" x14ac:dyDescent="0.2">
      <c r="A246" s="136" t="s">
        <v>2289</v>
      </c>
      <c r="B246" s="136" t="s">
        <v>1119</v>
      </c>
      <c r="C246" s="136" t="s">
        <v>1120</v>
      </c>
      <c r="D246" s="136" t="s">
        <v>1121</v>
      </c>
      <c r="E246" s="136" t="s">
        <v>1122</v>
      </c>
      <c r="F246" s="136" t="s">
        <v>1119</v>
      </c>
      <c r="G246" s="136" t="s">
        <v>1120</v>
      </c>
      <c r="H246" s="136" t="s">
        <v>1121</v>
      </c>
      <c r="I246" s="136" t="s">
        <v>1122</v>
      </c>
    </row>
    <row r="247" spans="1:9" s="136" customFormat="1" x14ac:dyDescent="0.2">
      <c r="A247" s="136" t="s">
        <v>2290</v>
      </c>
      <c r="B247" s="136" t="s">
        <v>335</v>
      </c>
      <c r="C247" s="136" t="s">
        <v>391</v>
      </c>
      <c r="D247" s="136" t="s">
        <v>654</v>
      </c>
      <c r="E247" s="136" t="s">
        <v>1123</v>
      </c>
      <c r="F247" s="136" t="s">
        <v>335</v>
      </c>
      <c r="G247" s="136" t="s">
        <v>391</v>
      </c>
      <c r="H247" s="136" t="s">
        <v>654</v>
      </c>
      <c r="I247" s="136" t="s">
        <v>1123</v>
      </c>
    </row>
    <row r="248" spans="1:9" s="136" customFormat="1" x14ac:dyDescent="0.2">
      <c r="A248" s="136" t="s">
        <v>2291</v>
      </c>
      <c r="B248" s="136" t="s">
        <v>1124</v>
      </c>
      <c r="C248" s="136" t="s">
        <v>1125</v>
      </c>
      <c r="D248" s="136" t="s">
        <v>655</v>
      </c>
      <c r="E248" s="136" t="s">
        <v>5401</v>
      </c>
      <c r="F248" s="136" t="s">
        <v>3883</v>
      </c>
      <c r="G248" s="136" t="s">
        <v>3884</v>
      </c>
      <c r="H248" s="136" t="s">
        <v>3885</v>
      </c>
      <c r="I248" s="136" t="s">
        <v>5872</v>
      </c>
    </row>
    <row r="249" spans="1:9" s="136" customFormat="1" x14ac:dyDescent="0.2">
      <c r="A249" s="136" t="s">
        <v>2292</v>
      </c>
      <c r="B249" s="136" t="s">
        <v>1127</v>
      </c>
      <c r="C249" s="136" t="s">
        <v>1128</v>
      </c>
      <c r="D249" s="136" t="s">
        <v>656</v>
      </c>
      <c r="E249" s="136" t="s">
        <v>1126</v>
      </c>
      <c r="F249" s="136" t="s">
        <v>3886</v>
      </c>
      <c r="G249" s="136" t="s">
        <v>3887</v>
      </c>
      <c r="H249" s="136" t="s">
        <v>3888</v>
      </c>
      <c r="I249" s="136" t="s">
        <v>5873</v>
      </c>
    </row>
    <row r="250" spans="1:9" s="136" customFormat="1" x14ac:dyDescent="0.2">
      <c r="A250" s="136" t="s">
        <v>2293</v>
      </c>
      <c r="B250" s="136" t="s">
        <v>440</v>
      </c>
      <c r="C250" s="136" t="s">
        <v>441</v>
      </c>
      <c r="D250" s="136" t="s">
        <v>657</v>
      </c>
      <c r="E250" s="136" t="s">
        <v>1129</v>
      </c>
      <c r="F250" s="136" t="s">
        <v>440</v>
      </c>
      <c r="G250" s="136" t="s">
        <v>441</v>
      </c>
      <c r="H250" s="136" t="s">
        <v>657</v>
      </c>
      <c r="I250" s="136" t="s">
        <v>1129</v>
      </c>
    </row>
    <row r="251" spans="1:9" s="136" customFormat="1" x14ac:dyDescent="0.2">
      <c r="A251" s="136" t="s">
        <v>2294</v>
      </c>
      <c r="B251" s="136" t="s">
        <v>1130</v>
      </c>
      <c r="C251" s="136" t="s">
        <v>1131</v>
      </c>
      <c r="D251" s="136" t="s">
        <v>1132</v>
      </c>
      <c r="E251" s="136" t="s">
        <v>1133</v>
      </c>
      <c r="F251" s="136" t="s">
        <v>1130</v>
      </c>
      <c r="G251" s="136" t="s">
        <v>1131</v>
      </c>
      <c r="H251" s="136" t="s">
        <v>1132</v>
      </c>
      <c r="I251" s="136" t="s">
        <v>1133</v>
      </c>
    </row>
    <row r="252" spans="1:9" s="136" customFormat="1" x14ac:dyDescent="0.2">
      <c r="A252" s="136" t="s">
        <v>2295</v>
      </c>
      <c r="B252" s="136" t="s">
        <v>1134</v>
      </c>
      <c r="C252" s="136" t="s">
        <v>1135</v>
      </c>
      <c r="D252" s="136" t="s">
        <v>1136</v>
      </c>
      <c r="E252" s="136" t="s">
        <v>1137</v>
      </c>
      <c r="F252" s="136" t="s">
        <v>1134</v>
      </c>
      <c r="G252" s="136" t="s">
        <v>1135</v>
      </c>
      <c r="H252" s="136" t="s">
        <v>1136</v>
      </c>
      <c r="I252" s="136" t="s">
        <v>1137</v>
      </c>
    </row>
    <row r="253" spans="1:9" s="136" customFormat="1" x14ac:dyDescent="0.2">
      <c r="A253" s="136" t="s">
        <v>2296</v>
      </c>
      <c r="B253" s="136" t="s">
        <v>506</v>
      </c>
      <c r="C253" s="136" t="s">
        <v>456</v>
      </c>
      <c r="D253" s="136" t="s">
        <v>1138</v>
      </c>
      <c r="E253" s="136" t="s">
        <v>1139</v>
      </c>
      <c r="F253" s="136" t="s">
        <v>506</v>
      </c>
      <c r="G253" s="136" t="s">
        <v>456</v>
      </c>
      <c r="H253" s="136" t="s">
        <v>1138</v>
      </c>
      <c r="I253" s="136" t="s">
        <v>1139</v>
      </c>
    </row>
    <row r="254" spans="1:9" s="136" customFormat="1" x14ac:dyDescent="0.2">
      <c r="A254" s="136" t="s">
        <v>4334</v>
      </c>
      <c r="B254" s="136" t="s">
        <v>506</v>
      </c>
      <c r="C254" s="136" t="s">
        <v>456</v>
      </c>
      <c r="D254" s="136" t="s">
        <v>1138</v>
      </c>
      <c r="E254" s="136" t="s">
        <v>1139</v>
      </c>
      <c r="F254" s="136" t="s">
        <v>506</v>
      </c>
      <c r="G254" s="136" t="s">
        <v>456</v>
      </c>
      <c r="H254" s="136" t="s">
        <v>1138</v>
      </c>
      <c r="I254" s="136" t="s">
        <v>1139</v>
      </c>
    </row>
    <row r="255" spans="1:9" s="136" customFormat="1" x14ac:dyDescent="0.2">
      <c r="A255" s="136" t="s">
        <v>2297</v>
      </c>
      <c r="B255" s="136" t="s">
        <v>542</v>
      </c>
      <c r="C255" s="136" t="s">
        <v>543</v>
      </c>
      <c r="D255" s="136" t="s">
        <v>658</v>
      </c>
      <c r="E255" s="136" t="s">
        <v>1140</v>
      </c>
      <c r="F255" s="136" t="s">
        <v>542</v>
      </c>
      <c r="G255" s="136" t="s">
        <v>543</v>
      </c>
      <c r="H255" s="136" t="s">
        <v>658</v>
      </c>
      <c r="I255" s="136" t="s">
        <v>1140</v>
      </c>
    </row>
    <row r="256" spans="1:9" s="136" customFormat="1" x14ac:dyDescent="0.2">
      <c r="A256" s="136" t="s">
        <v>4335</v>
      </c>
      <c r="B256" s="136" t="s">
        <v>542</v>
      </c>
      <c r="C256" s="136" t="s">
        <v>543</v>
      </c>
      <c r="D256" s="136" t="s">
        <v>658</v>
      </c>
      <c r="E256" s="136" t="s">
        <v>1140</v>
      </c>
      <c r="F256" s="136" t="s">
        <v>542</v>
      </c>
      <c r="G256" s="136" t="s">
        <v>543</v>
      </c>
      <c r="H256" s="136" t="s">
        <v>658</v>
      </c>
      <c r="I256" s="136" t="s">
        <v>1140</v>
      </c>
    </row>
    <row r="257" spans="1:9" s="136" customFormat="1" x14ac:dyDescent="0.2">
      <c r="A257" s="136" t="s">
        <v>2298</v>
      </c>
      <c r="B257" s="136" t="s">
        <v>4336</v>
      </c>
      <c r="C257" s="212" t="s">
        <v>4337</v>
      </c>
      <c r="D257" s="212" t="s">
        <v>4338</v>
      </c>
      <c r="E257" s="212" t="s">
        <v>4339</v>
      </c>
      <c r="F257" s="136" t="s">
        <v>4336</v>
      </c>
      <c r="G257" s="212" t="s">
        <v>4337</v>
      </c>
      <c r="H257" s="212" t="s">
        <v>4338</v>
      </c>
      <c r="I257" s="212" t="s">
        <v>4339</v>
      </c>
    </row>
    <row r="258" spans="1:9" s="136" customFormat="1" x14ac:dyDescent="0.2">
      <c r="A258" s="136" t="s">
        <v>2299</v>
      </c>
      <c r="B258" s="136" t="s">
        <v>1141</v>
      </c>
      <c r="C258" s="136" t="s">
        <v>1142</v>
      </c>
      <c r="D258" s="136" t="s">
        <v>1143</v>
      </c>
      <c r="E258" s="136" t="s">
        <v>1144</v>
      </c>
      <c r="F258" s="136" t="s">
        <v>1141</v>
      </c>
      <c r="G258" s="136" t="s">
        <v>1142</v>
      </c>
      <c r="H258" s="136" t="s">
        <v>1143</v>
      </c>
      <c r="I258" s="136" t="s">
        <v>1144</v>
      </c>
    </row>
    <row r="259" spans="1:9" s="136" customFormat="1" x14ac:dyDescent="0.2">
      <c r="A259" s="136" t="s">
        <v>2300</v>
      </c>
      <c r="B259" s="136" t="s">
        <v>4340</v>
      </c>
      <c r="C259" s="212" t="s">
        <v>4341</v>
      </c>
      <c r="D259" s="212" t="s">
        <v>4342</v>
      </c>
      <c r="E259" s="212" t="s">
        <v>4343</v>
      </c>
      <c r="F259" s="136" t="s">
        <v>4340</v>
      </c>
      <c r="G259" s="212" t="s">
        <v>4341</v>
      </c>
      <c r="H259" s="212" t="s">
        <v>4342</v>
      </c>
      <c r="I259" s="212" t="s">
        <v>4343</v>
      </c>
    </row>
    <row r="260" spans="1:9" s="136" customFormat="1" x14ac:dyDescent="0.2">
      <c r="A260" s="136" t="s">
        <v>2301</v>
      </c>
      <c r="B260" s="136" t="s">
        <v>1145</v>
      </c>
      <c r="C260" s="136" t="s">
        <v>1146</v>
      </c>
      <c r="D260" s="136" t="s">
        <v>1147</v>
      </c>
      <c r="E260" s="136" t="s">
        <v>1148</v>
      </c>
      <c r="F260" s="136" t="s">
        <v>3889</v>
      </c>
      <c r="G260" s="136" t="s">
        <v>1146</v>
      </c>
      <c r="H260" s="136" t="s">
        <v>1147</v>
      </c>
      <c r="I260" s="136" t="s">
        <v>1148</v>
      </c>
    </row>
    <row r="261" spans="1:9" s="136" customFormat="1" x14ac:dyDescent="0.2">
      <c r="A261" s="136" t="s">
        <v>2302</v>
      </c>
      <c r="B261" s="136" t="s">
        <v>1149</v>
      </c>
      <c r="C261" s="136" t="s">
        <v>1150</v>
      </c>
      <c r="D261" s="136" t="s">
        <v>1151</v>
      </c>
      <c r="E261" s="136" t="s">
        <v>1152</v>
      </c>
      <c r="F261" s="136" t="s">
        <v>1149</v>
      </c>
      <c r="G261" s="136" t="s">
        <v>1150</v>
      </c>
      <c r="H261" s="136" t="s">
        <v>1151</v>
      </c>
      <c r="I261" s="136" t="s">
        <v>1152</v>
      </c>
    </row>
    <row r="262" spans="1:9" s="136" customFormat="1" x14ac:dyDescent="0.2">
      <c r="A262" s="136" t="s">
        <v>2303</v>
      </c>
      <c r="B262" s="136" t="s">
        <v>442</v>
      </c>
      <c r="C262" s="136" t="s">
        <v>392</v>
      </c>
      <c r="D262" s="136" t="s">
        <v>659</v>
      </c>
      <c r="E262" s="136" t="s">
        <v>1153</v>
      </c>
      <c r="F262" s="136" t="s">
        <v>442</v>
      </c>
      <c r="G262" s="136" t="s">
        <v>392</v>
      </c>
      <c r="H262" s="136" t="s">
        <v>659</v>
      </c>
      <c r="I262" s="136" t="s">
        <v>1153</v>
      </c>
    </row>
    <row r="263" spans="1:9" s="136" customFormat="1" x14ac:dyDescent="0.2">
      <c r="A263" s="136" t="s">
        <v>2304</v>
      </c>
      <c r="B263" s="136" t="s">
        <v>1154</v>
      </c>
      <c r="C263" s="136" t="s">
        <v>150</v>
      </c>
      <c r="D263" s="136" t="s">
        <v>660</v>
      </c>
      <c r="E263" s="136" t="s">
        <v>1155</v>
      </c>
      <c r="F263" s="136" t="s">
        <v>3890</v>
      </c>
      <c r="G263" s="136" t="s">
        <v>150</v>
      </c>
      <c r="H263" s="136" t="s">
        <v>660</v>
      </c>
      <c r="I263" s="136" t="s">
        <v>1155</v>
      </c>
    </row>
    <row r="264" spans="1:9" s="136" customFormat="1" x14ac:dyDescent="0.2">
      <c r="A264" s="136" t="s">
        <v>2305</v>
      </c>
      <c r="B264" s="136" t="s">
        <v>1156</v>
      </c>
      <c r="C264" s="136" t="s">
        <v>1157</v>
      </c>
      <c r="D264" s="136" t="s">
        <v>661</v>
      </c>
      <c r="E264" s="136" t="s">
        <v>1158</v>
      </c>
      <c r="F264" s="136" t="s">
        <v>1156</v>
      </c>
      <c r="G264" s="136" t="s">
        <v>1157</v>
      </c>
      <c r="H264" s="136" t="s">
        <v>661</v>
      </c>
      <c r="I264" s="136" t="s">
        <v>1158</v>
      </c>
    </row>
    <row r="265" spans="1:9" s="136" customFormat="1" x14ac:dyDescent="0.2">
      <c r="A265" s="136" t="s">
        <v>2306</v>
      </c>
      <c r="B265" s="136" t="s">
        <v>336</v>
      </c>
      <c r="C265" s="136" t="s">
        <v>149</v>
      </c>
      <c r="D265" s="136" t="s">
        <v>662</v>
      </c>
      <c r="E265" s="136" t="s">
        <v>1159</v>
      </c>
      <c r="F265" s="136" t="s">
        <v>336</v>
      </c>
      <c r="G265" s="136" t="s">
        <v>149</v>
      </c>
      <c r="H265" s="136" t="s">
        <v>662</v>
      </c>
      <c r="I265" s="136" t="s">
        <v>1159</v>
      </c>
    </row>
    <row r="266" spans="1:9" s="136" customFormat="1" x14ac:dyDescent="0.2">
      <c r="A266" s="136" t="s">
        <v>2307</v>
      </c>
      <c r="B266" s="136" t="s">
        <v>337</v>
      </c>
      <c r="C266" s="136" t="s">
        <v>148</v>
      </c>
      <c r="D266" s="136" t="s">
        <v>663</v>
      </c>
      <c r="E266" s="136" t="s">
        <v>1160</v>
      </c>
      <c r="F266" s="136" t="s">
        <v>337</v>
      </c>
      <c r="G266" s="136" t="s">
        <v>148</v>
      </c>
      <c r="H266" s="136" t="s">
        <v>663</v>
      </c>
      <c r="I266" s="136" t="s">
        <v>1160</v>
      </c>
    </row>
    <row r="267" spans="1:9" s="136" customFormat="1" x14ac:dyDescent="0.2">
      <c r="A267" s="136" t="s">
        <v>2308</v>
      </c>
      <c r="B267" s="136" t="s">
        <v>1154</v>
      </c>
      <c r="C267" s="136" t="s">
        <v>150</v>
      </c>
      <c r="D267" s="136" t="s">
        <v>660</v>
      </c>
      <c r="E267" s="136" t="s">
        <v>1155</v>
      </c>
      <c r="F267" s="136" t="s">
        <v>3890</v>
      </c>
      <c r="G267" s="136" t="s">
        <v>150</v>
      </c>
      <c r="H267" s="136" t="s">
        <v>660</v>
      </c>
      <c r="I267" s="136" t="s">
        <v>1155</v>
      </c>
    </row>
    <row r="268" spans="1:9" s="136" customFormat="1" x14ac:dyDescent="0.2">
      <c r="A268" s="136" t="s">
        <v>3891</v>
      </c>
      <c r="B268" s="136" t="s">
        <v>1842</v>
      </c>
      <c r="C268" s="136" t="s">
        <v>1843</v>
      </c>
      <c r="D268" s="136" t="s">
        <v>1844</v>
      </c>
      <c r="E268" s="136" t="s">
        <v>1845</v>
      </c>
      <c r="F268" s="136" t="s">
        <v>1842</v>
      </c>
      <c r="G268" s="136" t="s">
        <v>1843</v>
      </c>
      <c r="H268" s="136" t="s">
        <v>1844</v>
      </c>
      <c r="I268" s="136" t="s">
        <v>1845</v>
      </c>
    </row>
    <row r="269" spans="1:9" s="136" customFormat="1" x14ac:dyDescent="0.2">
      <c r="A269" s="136" t="s">
        <v>4344</v>
      </c>
      <c r="B269" s="136" t="s">
        <v>1842</v>
      </c>
      <c r="C269" s="136" t="s">
        <v>1843</v>
      </c>
      <c r="D269" s="136" t="s">
        <v>1844</v>
      </c>
      <c r="E269" s="136" t="s">
        <v>1845</v>
      </c>
      <c r="F269" s="136" t="s">
        <v>1842</v>
      </c>
      <c r="G269" s="136" t="s">
        <v>1843</v>
      </c>
      <c r="H269" s="136" t="s">
        <v>1844</v>
      </c>
      <c r="I269" s="136" t="s">
        <v>1845</v>
      </c>
    </row>
    <row r="270" spans="1:9" s="136" customFormat="1" x14ac:dyDescent="0.2">
      <c r="A270" s="136" t="s">
        <v>2309</v>
      </c>
      <c r="B270" s="136" t="s">
        <v>338</v>
      </c>
      <c r="C270" s="136" t="s">
        <v>26</v>
      </c>
      <c r="D270" s="136" t="s">
        <v>664</v>
      </c>
      <c r="E270" s="136" t="s">
        <v>1161</v>
      </c>
      <c r="F270" s="136" t="s">
        <v>338</v>
      </c>
      <c r="G270" s="136" t="s">
        <v>26</v>
      </c>
      <c r="H270" s="136" t="s">
        <v>664</v>
      </c>
      <c r="I270" s="136" t="s">
        <v>1161</v>
      </c>
    </row>
    <row r="271" spans="1:9" s="136" customFormat="1" x14ac:dyDescent="0.2">
      <c r="A271" s="136" t="s">
        <v>2310</v>
      </c>
      <c r="B271" s="136" t="s">
        <v>339</v>
      </c>
      <c r="C271" s="136" t="s">
        <v>408</v>
      </c>
      <c r="D271" s="136" t="s">
        <v>665</v>
      </c>
      <c r="E271" s="136" t="s">
        <v>1162</v>
      </c>
      <c r="F271" s="136" t="s">
        <v>339</v>
      </c>
      <c r="G271" s="136" t="s">
        <v>408</v>
      </c>
      <c r="H271" s="136" t="s">
        <v>665</v>
      </c>
      <c r="I271" s="136" t="s">
        <v>1162</v>
      </c>
    </row>
    <row r="272" spans="1:9" s="136" customFormat="1" x14ac:dyDescent="0.2">
      <c r="A272" s="136" t="s">
        <v>4345</v>
      </c>
      <c r="B272" s="136" t="s">
        <v>339</v>
      </c>
      <c r="C272" s="136" t="s">
        <v>408</v>
      </c>
      <c r="D272" s="136" t="s">
        <v>665</v>
      </c>
      <c r="E272" s="136" t="s">
        <v>1162</v>
      </c>
      <c r="F272" s="136" t="s">
        <v>339</v>
      </c>
      <c r="G272" s="136" t="s">
        <v>408</v>
      </c>
      <c r="H272" s="136" t="s">
        <v>665</v>
      </c>
      <c r="I272" s="136" t="s">
        <v>1162</v>
      </c>
    </row>
    <row r="273" spans="1:9" s="136" customFormat="1" x14ac:dyDescent="0.2">
      <c r="A273" s="136" t="s">
        <v>2311</v>
      </c>
      <c r="B273" s="136" t="s">
        <v>4346</v>
      </c>
      <c r="C273" s="212" t="s">
        <v>4347</v>
      </c>
      <c r="D273" s="212" t="s">
        <v>4348</v>
      </c>
      <c r="E273" s="212" t="s">
        <v>4349</v>
      </c>
      <c r="F273" s="136" t="s">
        <v>5838</v>
      </c>
      <c r="G273" s="212" t="s">
        <v>5839</v>
      </c>
      <c r="H273" s="212" t="s">
        <v>5840</v>
      </c>
      <c r="I273" s="212" t="s">
        <v>5841</v>
      </c>
    </row>
    <row r="274" spans="1:9" s="136" customFormat="1" x14ac:dyDescent="0.2">
      <c r="A274" s="136" t="s">
        <v>4350</v>
      </c>
      <c r="B274" s="136" t="s">
        <v>4346</v>
      </c>
      <c r="C274" s="212" t="s">
        <v>4347</v>
      </c>
      <c r="D274" s="212" t="s">
        <v>4348</v>
      </c>
      <c r="E274" s="212" t="s">
        <v>4349</v>
      </c>
      <c r="F274" s="136" t="s">
        <v>4346</v>
      </c>
      <c r="G274" s="212" t="s">
        <v>4347</v>
      </c>
      <c r="H274" s="212" t="s">
        <v>4348</v>
      </c>
      <c r="I274" s="212" t="s">
        <v>4349</v>
      </c>
    </row>
    <row r="275" spans="1:9" s="136" customFormat="1" x14ac:dyDescent="0.2">
      <c r="A275" s="136" t="s">
        <v>2312</v>
      </c>
      <c r="B275" s="136" t="s">
        <v>1163</v>
      </c>
      <c r="C275" s="136" t="s">
        <v>1164</v>
      </c>
      <c r="D275" s="136" t="s">
        <v>666</v>
      </c>
      <c r="E275" s="136" t="s">
        <v>1165</v>
      </c>
      <c r="F275" s="136" t="s">
        <v>3892</v>
      </c>
      <c r="G275" s="136" t="s">
        <v>1164</v>
      </c>
      <c r="H275" s="136" t="s">
        <v>666</v>
      </c>
      <c r="I275" s="136" t="s">
        <v>4351</v>
      </c>
    </row>
    <row r="276" spans="1:9" s="136" customFormat="1" x14ac:dyDescent="0.2">
      <c r="A276" s="136" t="s">
        <v>2313</v>
      </c>
      <c r="B276" s="136" t="s">
        <v>1166</v>
      </c>
      <c r="C276" s="136" t="s">
        <v>1167</v>
      </c>
      <c r="D276" s="136" t="s">
        <v>667</v>
      </c>
      <c r="E276" s="136" t="s">
        <v>1168</v>
      </c>
      <c r="F276" s="136" t="s">
        <v>5874</v>
      </c>
      <c r="G276" s="136" t="s">
        <v>1167</v>
      </c>
      <c r="H276" s="136" t="s">
        <v>667</v>
      </c>
      <c r="I276" s="136" t="s">
        <v>1168</v>
      </c>
    </row>
    <row r="277" spans="1:9" s="136" customFormat="1" x14ac:dyDescent="0.2">
      <c r="A277" s="136" t="s">
        <v>2314</v>
      </c>
      <c r="B277" s="136" t="s">
        <v>1169</v>
      </c>
      <c r="C277" s="136" t="s">
        <v>1170</v>
      </c>
      <c r="D277" s="136" t="s">
        <v>1171</v>
      </c>
      <c r="E277" s="136" t="s">
        <v>1172</v>
      </c>
      <c r="F277" s="136" t="s">
        <v>5875</v>
      </c>
      <c r="G277" s="136" t="s">
        <v>1170</v>
      </c>
      <c r="H277" s="136" t="s">
        <v>1171</v>
      </c>
      <c r="I277" s="136" t="s">
        <v>1172</v>
      </c>
    </row>
    <row r="278" spans="1:9" s="136" customFormat="1" x14ac:dyDescent="0.2">
      <c r="A278" s="136" t="s">
        <v>2315</v>
      </c>
      <c r="B278" s="136" t="s">
        <v>1173</v>
      </c>
      <c r="C278" s="136" t="s">
        <v>1174</v>
      </c>
      <c r="D278" s="136" t="s">
        <v>668</v>
      </c>
      <c r="E278" s="136" t="s">
        <v>1175</v>
      </c>
      <c r="F278" s="136" t="s">
        <v>3894</v>
      </c>
      <c r="G278" s="136" t="s">
        <v>1174</v>
      </c>
      <c r="H278" s="136" t="s">
        <v>668</v>
      </c>
      <c r="I278" s="136" t="s">
        <v>1175</v>
      </c>
    </row>
    <row r="279" spans="1:9" s="136" customFormat="1" x14ac:dyDescent="0.2">
      <c r="A279" s="136" t="s">
        <v>2316</v>
      </c>
      <c r="B279" s="136" t="s">
        <v>1176</v>
      </c>
      <c r="C279" s="136" t="s">
        <v>1177</v>
      </c>
      <c r="D279" s="136" t="s">
        <v>669</v>
      </c>
      <c r="E279" s="136" t="s">
        <v>1178</v>
      </c>
      <c r="F279" s="136" t="s">
        <v>1176</v>
      </c>
      <c r="G279" s="136" t="s">
        <v>1177</v>
      </c>
      <c r="H279" s="136" t="s">
        <v>669</v>
      </c>
      <c r="I279" s="136" t="s">
        <v>1178</v>
      </c>
    </row>
    <row r="280" spans="1:9" s="136" customFormat="1" x14ac:dyDescent="0.2">
      <c r="A280" s="136" t="s">
        <v>2317</v>
      </c>
      <c r="B280" s="136" t="s">
        <v>4352</v>
      </c>
      <c r="C280" s="212" t="s">
        <v>510</v>
      </c>
      <c r="D280" s="212" t="s">
        <v>670</v>
      </c>
      <c r="E280" s="212" t="s">
        <v>1179</v>
      </c>
      <c r="F280" s="136" t="s">
        <v>4352</v>
      </c>
      <c r="G280" s="212" t="s">
        <v>510</v>
      </c>
      <c r="H280" s="212" t="s">
        <v>670</v>
      </c>
      <c r="I280" s="212" t="s">
        <v>1179</v>
      </c>
    </row>
    <row r="281" spans="1:9" s="136" customFormat="1" x14ac:dyDescent="0.2">
      <c r="A281" s="136" t="s">
        <v>2318</v>
      </c>
      <c r="B281" s="136" t="s">
        <v>1180</v>
      </c>
      <c r="C281" s="136" t="s">
        <v>1181</v>
      </c>
      <c r="D281" s="136" t="s">
        <v>1182</v>
      </c>
      <c r="E281" s="136" t="s">
        <v>1183</v>
      </c>
      <c r="F281" s="136" t="s">
        <v>1180</v>
      </c>
      <c r="G281" s="136" t="s">
        <v>1181</v>
      </c>
      <c r="H281" s="136" t="s">
        <v>3895</v>
      </c>
      <c r="I281" s="136" t="s">
        <v>1183</v>
      </c>
    </row>
    <row r="282" spans="1:9" x14ac:dyDescent="0.2">
      <c r="A282" s="213" t="s">
        <v>2319</v>
      </c>
      <c r="B282" s="213" t="s">
        <v>4353</v>
      </c>
      <c r="C282" s="212" t="s">
        <v>1184</v>
      </c>
      <c r="D282" s="212" t="s">
        <v>4354</v>
      </c>
      <c r="E282" s="212" t="s">
        <v>4355</v>
      </c>
      <c r="F282" s="213" t="s">
        <v>4353</v>
      </c>
      <c r="G282" s="212" t="s">
        <v>1184</v>
      </c>
      <c r="H282" s="212" t="s">
        <v>4354</v>
      </c>
      <c r="I282" s="212" t="s">
        <v>4355</v>
      </c>
    </row>
    <row r="283" spans="1:9" s="136" customFormat="1" x14ac:dyDescent="0.2">
      <c r="A283" s="136" t="s">
        <v>2320</v>
      </c>
      <c r="B283" s="136" t="s">
        <v>518</v>
      </c>
      <c r="C283" s="136" t="s">
        <v>519</v>
      </c>
      <c r="D283" s="136" t="s">
        <v>671</v>
      </c>
      <c r="E283" s="136" t="s">
        <v>1185</v>
      </c>
      <c r="F283" s="136" t="s">
        <v>518</v>
      </c>
      <c r="G283" s="136" t="s">
        <v>519</v>
      </c>
      <c r="H283" s="136" t="s">
        <v>671</v>
      </c>
      <c r="I283" s="136" t="s">
        <v>1185</v>
      </c>
    </row>
    <row r="284" spans="1:9" s="136" customFormat="1" x14ac:dyDescent="0.2">
      <c r="A284" s="136" t="s">
        <v>2321</v>
      </c>
      <c r="B284" s="136" t="s">
        <v>507</v>
      </c>
      <c r="C284" s="136" t="s">
        <v>511</v>
      </c>
      <c r="D284" s="136" t="s">
        <v>672</v>
      </c>
      <c r="E284" s="136" t="s">
        <v>1186</v>
      </c>
      <c r="F284" s="136" t="s">
        <v>507</v>
      </c>
      <c r="G284" s="136" t="s">
        <v>511</v>
      </c>
      <c r="H284" s="136" t="s">
        <v>672</v>
      </c>
      <c r="I284" s="136" t="s">
        <v>1186</v>
      </c>
    </row>
    <row r="285" spans="1:9" s="136" customFormat="1" x14ac:dyDescent="0.2">
      <c r="A285" s="136" t="s">
        <v>2322</v>
      </c>
      <c r="B285" s="136" t="s">
        <v>1187</v>
      </c>
      <c r="C285" s="136" t="s">
        <v>1188</v>
      </c>
      <c r="D285" s="136" t="s">
        <v>673</v>
      </c>
      <c r="E285" s="136" t="s">
        <v>1189</v>
      </c>
      <c r="F285" s="136" t="s">
        <v>1187</v>
      </c>
      <c r="G285" s="136" t="s">
        <v>1188</v>
      </c>
      <c r="H285" s="136" t="s">
        <v>673</v>
      </c>
      <c r="I285" s="136" t="s">
        <v>1189</v>
      </c>
    </row>
    <row r="286" spans="1:9" s="136" customFormat="1" x14ac:dyDescent="0.2">
      <c r="A286" s="136" t="s">
        <v>2323</v>
      </c>
      <c r="B286" s="136" t="s">
        <v>1190</v>
      </c>
      <c r="C286" s="136" t="s">
        <v>393</v>
      </c>
      <c r="D286" s="136" t="s">
        <v>674</v>
      </c>
      <c r="E286" s="136" t="s">
        <v>1191</v>
      </c>
      <c r="F286" s="136" t="s">
        <v>1190</v>
      </c>
      <c r="G286" s="136" t="s">
        <v>393</v>
      </c>
      <c r="H286" s="136" t="s">
        <v>674</v>
      </c>
      <c r="I286" s="136" t="s">
        <v>1191</v>
      </c>
    </row>
    <row r="287" spans="1:9" s="136" customFormat="1" x14ac:dyDescent="0.2">
      <c r="A287" s="136" t="s">
        <v>2324</v>
      </c>
      <c r="B287" s="136" t="s">
        <v>1192</v>
      </c>
      <c r="C287" s="136" t="s">
        <v>394</v>
      </c>
      <c r="D287" s="136" t="s">
        <v>1193</v>
      </c>
      <c r="E287" s="136" t="s">
        <v>1194</v>
      </c>
      <c r="F287" s="136" t="s">
        <v>1192</v>
      </c>
      <c r="G287" s="136" t="s">
        <v>394</v>
      </c>
      <c r="H287" s="136" t="s">
        <v>1193</v>
      </c>
      <c r="I287" s="136" t="s">
        <v>1194</v>
      </c>
    </row>
    <row r="288" spans="1:9" s="136" customFormat="1" x14ac:dyDescent="0.2">
      <c r="A288" s="136" t="s">
        <v>2325</v>
      </c>
      <c r="B288" s="136" t="s">
        <v>1195</v>
      </c>
      <c r="C288" s="136" t="s">
        <v>1196</v>
      </c>
      <c r="D288" s="136" t="s">
        <v>1193</v>
      </c>
      <c r="E288" s="136" t="s">
        <v>1197</v>
      </c>
      <c r="F288" s="136" t="s">
        <v>1195</v>
      </c>
      <c r="G288" s="136" t="s">
        <v>1196</v>
      </c>
      <c r="H288" s="136" t="s">
        <v>1193</v>
      </c>
      <c r="I288" s="136" t="s">
        <v>1197</v>
      </c>
    </row>
    <row r="289" spans="1:9" s="136" customFormat="1" x14ac:dyDescent="0.2">
      <c r="A289" s="136" t="s">
        <v>2326</v>
      </c>
      <c r="B289" s="136" t="s">
        <v>1198</v>
      </c>
      <c r="C289" s="136" t="s">
        <v>395</v>
      </c>
      <c r="D289" s="136" t="s">
        <v>675</v>
      </c>
      <c r="E289" s="136" t="s">
        <v>1199</v>
      </c>
      <c r="F289" s="136" t="s">
        <v>1198</v>
      </c>
      <c r="G289" s="136" t="s">
        <v>395</v>
      </c>
      <c r="H289" s="136" t="s">
        <v>675</v>
      </c>
      <c r="I289" s="136" t="s">
        <v>1199</v>
      </c>
    </row>
    <row r="290" spans="1:9" s="136" customFormat="1" x14ac:dyDescent="0.2">
      <c r="A290" s="136" t="s">
        <v>2327</v>
      </c>
      <c r="B290" s="136" t="s">
        <v>1200</v>
      </c>
      <c r="C290" s="136" t="s">
        <v>1201</v>
      </c>
      <c r="D290" s="136" t="s">
        <v>1202</v>
      </c>
      <c r="E290" s="136" t="s">
        <v>1203</v>
      </c>
      <c r="F290" s="136" t="s">
        <v>1200</v>
      </c>
      <c r="G290" s="136" t="s">
        <v>1201</v>
      </c>
      <c r="H290" s="136" t="s">
        <v>1202</v>
      </c>
      <c r="I290" s="136" t="s">
        <v>1203</v>
      </c>
    </row>
    <row r="291" spans="1:9" s="136" customFormat="1" x14ac:dyDescent="0.2">
      <c r="A291" s="136" t="s">
        <v>2328</v>
      </c>
      <c r="B291" s="136" t="s">
        <v>1204</v>
      </c>
      <c r="C291" s="136" t="s">
        <v>1205</v>
      </c>
      <c r="D291" s="136" t="s">
        <v>1206</v>
      </c>
      <c r="E291" s="136" t="s">
        <v>1207</v>
      </c>
      <c r="F291" s="136" t="s">
        <v>1204</v>
      </c>
      <c r="G291" s="136" t="s">
        <v>1205</v>
      </c>
      <c r="H291" s="136" t="s">
        <v>1206</v>
      </c>
      <c r="I291" s="136" t="s">
        <v>1207</v>
      </c>
    </row>
    <row r="292" spans="1:9" s="136" customFormat="1" x14ac:dyDescent="0.2">
      <c r="A292" s="136" t="s">
        <v>2329</v>
      </c>
      <c r="B292" s="136" t="s">
        <v>1208</v>
      </c>
      <c r="C292" s="136" t="s">
        <v>1209</v>
      </c>
      <c r="D292" s="136" t="s">
        <v>676</v>
      </c>
      <c r="E292" s="136" t="s">
        <v>1210</v>
      </c>
      <c r="F292" s="136" t="s">
        <v>5876</v>
      </c>
      <c r="G292" s="136" t="s">
        <v>1209</v>
      </c>
      <c r="H292" s="136" t="s">
        <v>676</v>
      </c>
      <c r="I292" s="136" t="s">
        <v>1210</v>
      </c>
    </row>
    <row r="293" spans="1:9" s="136" customFormat="1" x14ac:dyDescent="0.2">
      <c r="A293" s="136" t="s">
        <v>2330</v>
      </c>
      <c r="B293" s="136" t="s">
        <v>1211</v>
      </c>
      <c r="C293" s="136" t="s">
        <v>457</v>
      </c>
      <c r="D293" s="136" t="s">
        <v>677</v>
      </c>
      <c r="E293" s="136" t="s">
        <v>1212</v>
      </c>
      <c r="F293" s="136" t="s">
        <v>3896</v>
      </c>
      <c r="G293" s="136" t="s">
        <v>457</v>
      </c>
      <c r="H293" s="136" t="s">
        <v>677</v>
      </c>
      <c r="I293" s="136" t="s">
        <v>1212</v>
      </c>
    </row>
    <row r="294" spans="1:9" s="136" customFormat="1" x14ac:dyDescent="0.2">
      <c r="A294" s="136" t="s">
        <v>4356</v>
      </c>
      <c r="B294" s="214" t="s">
        <v>4357</v>
      </c>
      <c r="C294" s="212" t="s">
        <v>4358</v>
      </c>
      <c r="D294" s="212" t="s">
        <v>4359</v>
      </c>
      <c r="E294" s="212" t="s">
        <v>4360</v>
      </c>
      <c r="F294" s="214" t="s">
        <v>4357</v>
      </c>
      <c r="G294" s="212" t="s">
        <v>4358</v>
      </c>
      <c r="H294" s="212" t="s">
        <v>4359</v>
      </c>
      <c r="I294" s="212" t="s">
        <v>4360</v>
      </c>
    </row>
    <row r="295" spans="1:9" s="136" customFormat="1" x14ac:dyDescent="0.2">
      <c r="A295" s="136" t="s">
        <v>2331</v>
      </c>
      <c r="B295" s="136" t="s">
        <v>1213</v>
      </c>
      <c r="C295" s="136" t="s">
        <v>1214</v>
      </c>
      <c r="D295" s="136" t="s">
        <v>1215</v>
      </c>
      <c r="E295" s="136" t="s">
        <v>1216</v>
      </c>
      <c r="F295" s="136" t="s">
        <v>1213</v>
      </c>
      <c r="G295" s="136" t="s">
        <v>1214</v>
      </c>
      <c r="H295" s="136" t="s">
        <v>1215</v>
      </c>
      <c r="I295" s="136" t="s">
        <v>1216</v>
      </c>
    </row>
    <row r="296" spans="1:9" s="136" customFormat="1" x14ac:dyDescent="0.2">
      <c r="A296" s="136" t="s">
        <v>2332</v>
      </c>
      <c r="B296" s="136" t="s">
        <v>1217</v>
      </c>
      <c r="C296" s="136" t="s">
        <v>1218</v>
      </c>
      <c r="D296" s="136" t="s">
        <v>1219</v>
      </c>
      <c r="E296" s="136" t="s">
        <v>1220</v>
      </c>
      <c r="F296" s="136" t="s">
        <v>1217</v>
      </c>
      <c r="G296" s="136" t="s">
        <v>1218</v>
      </c>
      <c r="H296" s="136" t="s">
        <v>1219</v>
      </c>
      <c r="I296" s="136" t="s">
        <v>1220</v>
      </c>
    </row>
    <row r="297" spans="1:9" s="136" customFormat="1" x14ac:dyDescent="0.2">
      <c r="A297" s="136" t="s">
        <v>4361</v>
      </c>
      <c r="B297" s="136" t="s">
        <v>4362</v>
      </c>
      <c r="C297" s="136" t="s">
        <v>4363</v>
      </c>
      <c r="D297" s="136" t="s">
        <v>4364</v>
      </c>
      <c r="E297" s="136" t="s">
        <v>4365</v>
      </c>
      <c r="F297" s="136" t="s">
        <v>4362</v>
      </c>
      <c r="G297" s="136" t="s">
        <v>4363</v>
      </c>
      <c r="H297" s="136" t="s">
        <v>4364</v>
      </c>
      <c r="I297" s="136" t="s">
        <v>4365</v>
      </c>
    </row>
    <row r="298" spans="1:9" s="136" customFormat="1" x14ac:dyDescent="0.2">
      <c r="A298" s="136" t="s">
        <v>4366</v>
      </c>
      <c r="B298" s="136" t="s">
        <v>4362</v>
      </c>
      <c r="C298" s="136" t="s">
        <v>4363</v>
      </c>
      <c r="D298" s="136" t="s">
        <v>4364</v>
      </c>
      <c r="E298" s="136" t="s">
        <v>4365</v>
      </c>
      <c r="F298" s="136" t="s">
        <v>4362</v>
      </c>
      <c r="G298" s="136" t="s">
        <v>4363</v>
      </c>
      <c r="H298" s="136" t="s">
        <v>4364</v>
      </c>
      <c r="I298" s="136" t="s">
        <v>4365</v>
      </c>
    </row>
    <row r="299" spans="1:9" s="136" customFormat="1" x14ac:dyDescent="0.2">
      <c r="A299" s="136" t="s">
        <v>2333</v>
      </c>
      <c r="B299" s="136" t="s">
        <v>1221</v>
      </c>
      <c r="C299" s="136" t="s">
        <v>151</v>
      </c>
      <c r="D299" s="136" t="s">
        <v>678</v>
      </c>
      <c r="E299" s="136" t="s">
        <v>1222</v>
      </c>
      <c r="F299" s="136" t="s">
        <v>1221</v>
      </c>
      <c r="G299" s="136" t="s">
        <v>151</v>
      </c>
      <c r="H299" s="136" t="s">
        <v>678</v>
      </c>
      <c r="I299" s="136" t="s">
        <v>1222</v>
      </c>
    </row>
    <row r="300" spans="1:9" s="136" customFormat="1" x14ac:dyDescent="0.2">
      <c r="A300" s="136" t="s">
        <v>2334</v>
      </c>
      <c r="B300" s="136" t="s">
        <v>1223</v>
      </c>
      <c r="C300" s="136" t="s">
        <v>1224</v>
      </c>
      <c r="D300" s="136" t="s">
        <v>1225</v>
      </c>
      <c r="E300" s="136" t="s">
        <v>1226</v>
      </c>
      <c r="F300" s="136" t="s">
        <v>1223</v>
      </c>
      <c r="G300" s="136" t="s">
        <v>1224</v>
      </c>
      <c r="H300" s="136" t="s">
        <v>1225</v>
      </c>
      <c r="I300" s="136" t="s">
        <v>1226</v>
      </c>
    </row>
    <row r="301" spans="1:9" s="136" customFormat="1" x14ac:dyDescent="0.2">
      <c r="A301" s="136" t="s">
        <v>2335</v>
      </c>
      <c r="B301" s="136" t="s">
        <v>1227</v>
      </c>
      <c r="C301" s="136" t="s">
        <v>1228</v>
      </c>
      <c r="D301" s="136" t="s">
        <v>679</v>
      </c>
      <c r="E301" s="136" t="s">
        <v>1229</v>
      </c>
      <c r="F301" s="136" t="s">
        <v>1227</v>
      </c>
      <c r="G301" s="136" t="s">
        <v>1228</v>
      </c>
      <c r="H301" s="136" t="s">
        <v>679</v>
      </c>
      <c r="I301" s="136" t="s">
        <v>1229</v>
      </c>
    </row>
    <row r="302" spans="1:9" s="136" customFormat="1" x14ac:dyDescent="0.2">
      <c r="A302" s="136" t="s">
        <v>4367</v>
      </c>
      <c r="B302" s="136" t="s">
        <v>4368</v>
      </c>
      <c r="C302" s="136" t="s">
        <v>4369</v>
      </c>
      <c r="D302" s="136" t="s">
        <v>4370</v>
      </c>
      <c r="E302" s="136" t="s">
        <v>4371</v>
      </c>
      <c r="F302" s="136" t="s">
        <v>4368</v>
      </c>
      <c r="G302" s="136" t="s">
        <v>4369</v>
      </c>
      <c r="H302" s="136" t="s">
        <v>4370</v>
      </c>
      <c r="I302" s="136" t="s">
        <v>4371</v>
      </c>
    </row>
    <row r="303" spans="1:9" s="136" customFormat="1" x14ac:dyDescent="0.2">
      <c r="A303" s="136" t="s">
        <v>4372</v>
      </c>
      <c r="B303" s="136" t="s">
        <v>4373</v>
      </c>
      <c r="C303" s="136" t="s">
        <v>4374</v>
      </c>
      <c r="D303" s="136" t="s">
        <v>4375</v>
      </c>
      <c r="E303" s="136" t="s">
        <v>4376</v>
      </c>
      <c r="F303" s="136" t="s">
        <v>4373</v>
      </c>
      <c r="G303" s="136" t="s">
        <v>4374</v>
      </c>
      <c r="H303" s="136" t="s">
        <v>4375</v>
      </c>
      <c r="I303" s="136" t="s">
        <v>4376</v>
      </c>
    </row>
    <row r="304" spans="1:9" s="136" customFormat="1" x14ac:dyDescent="0.2">
      <c r="A304" s="136" t="s">
        <v>4377</v>
      </c>
      <c r="B304" s="136" t="s">
        <v>1227</v>
      </c>
      <c r="C304" s="136" t="s">
        <v>1228</v>
      </c>
      <c r="D304" s="136" t="s">
        <v>679</v>
      </c>
      <c r="E304" s="136" t="s">
        <v>1229</v>
      </c>
      <c r="F304" s="136" t="s">
        <v>1227</v>
      </c>
      <c r="G304" s="136" t="s">
        <v>1228</v>
      </c>
      <c r="H304" s="136" t="s">
        <v>679</v>
      </c>
      <c r="I304" s="136" t="s">
        <v>1229</v>
      </c>
    </row>
    <row r="305" spans="1:9" s="136" customFormat="1" x14ac:dyDescent="0.2">
      <c r="A305" s="136" t="s">
        <v>2336</v>
      </c>
      <c r="B305" s="136" t="s">
        <v>1230</v>
      </c>
      <c r="C305" s="136" t="s">
        <v>1231</v>
      </c>
      <c r="D305" s="136" t="s">
        <v>1232</v>
      </c>
      <c r="E305" s="136" t="s">
        <v>1233</v>
      </c>
      <c r="F305" s="136" t="s">
        <v>1230</v>
      </c>
      <c r="G305" s="136" t="s">
        <v>1231</v>
      </c>
      <c r="H305" s="136" t="s">
        <v>1232</v>
      </c>
      <c r="I305" s="136" t="s">
        <v>1233</v>
      </c>
    </row>
    <row r="306" spans="1:9" s="136" customFormat="1" x14ac:dyDescent="0.2">
      <c r="A306" s="136" t="s">
        <v>2337</v>
      </c>
      <c r="B306" s="136" t="s">
        <v>340</v>
      </c>
      <c r="C306" s="136" t="s">
        <v>396</v>
      </c>
      <c r="D306" s="136" t="s">
        <v>680</v>
      </c>
      <c r="E306" s="136" t="s">
        <v>1234</v>
      </c>
      <c r="F306" s="136" t="s">
        <v>340</v>
      </c>
      <c r="G306" s="136" t="s">
        <v>396</v>
      </c>
      <c r="H306" s="136" t="s">
        <v>680</v>
      </c>
      <c r="I306" s="136" t="s">
        <v>1234</v>
      </c>
    </row>
    <row r="307" spans="1:9" s="136" customFormat="1" x14ac:dyDescent="0.2">
      <c r="A307" s="136" t="s">
        <v>2338</v>
      </c>
      <c r="B307" s="136" t="s">
        <v>1235</v>
      </c>
      <c r="C307" s="136" t="s">
        <v>1236</v>
      </c>
      <c r="D307" s="136" t="s">
        <v>681</v>
      </c>
      <c r="E307" s="136" t="s">
        <v>1237</v>
      </c>
      <c r="F307" s="136" t="s">
        <v>3897</v>
      </c>
      <c r="G307" s="136" t="s">
        <v>1236</v>
      </c>
      <c r="H307" s="136" t="s">
        <v>681</v>
      </c>
      <c r="I307" s="136" t="s">
        <v>1237</v>
      </c>
    </row>
    <row r="308" spans="1:9" s="136" customFormat="1" x14ac:dyDescent="0.2">
      <c r="A308" s="136" t="s">
        <v>2339</v>
      </c>
      <c r="B308" s="136" t="s">
        <v>1238</v>
      </c>
      <c r="C308" s="136" t="s">
        <v>1239</v>
      </c>
      <c r="D308" s="136" t="s">
        <v>1240</v>
      </c>
      <c r="E308" s="136" t="s">
        <v>1241</v>
      </c>
      <c r="F308" s="136" t="s">
        <v>1238</v>
      </c>
      <c r="G308" s="136" t="s">
        <v>1239</v>
      </c>
      <c r="H308" s="136" t="s">
        <v>1240</v>
      </c>
      <c r="I308" s="136" t="s">
        <v>1241</v>
      </c>
    </row>
    <row r="309" spans="1:9" s="136" customFormat="1" x14ac:dyDescent="0.2">
      <c r="A309" s="136" t="s">
        <v>2340</v>
      </c>
      <c r="B309" s="136" t="s">
        <v>1242</v>
      </c>
      <c r="C309" s="136" t="s">
        <v>1243</v>
      </c>
      <c r="D309" s="136" t="s">
        <v>1244</v>
      </c>
      <c r="E309" s="136" t="s">
        <v>1245</v>
      </c>
      <c r="F309" s="136" t="s">
        <v>1242</v>
      </c>
      <c r="G309" s="136" t="s">
        <v>1243</v>
      </c>
      <c r="H309" s="136" t="s">
        <v>1244</v>
      </c>
      <c r="I309" s="136" t="s">
        <v>1245</v>
      </c>
    </row>
    <row r="310" spans="1:9" s="136" customFormat="1" x14ac:dyDescent="0.2">
      <c r="A310" s="136" t="s">
        <v>2341</v>
      </c>
      <c r="B310" s="136" t="s">
        <v>1246</v>
      </c>
      <c r="C310" s="136" t="s">
        <v>1247</v>
      </c>
      <c r="D310" s="136" t="s">
        <v>1248</v>
      </c>
      <c r="E310" s="136" t="s">
        <v>1249</v>
      </c>
      <c r="F310" s="136" t="s">
        <v>1246</v>
      </c>
      <c r="G310" s="136" t="s">
        <v>1247</v>
      </c>
      <c r="H310" s="136" t="s">
        <v>1248</v>
      </c>
      <c r="I310" s="136" t="s">
        <v>1249</v>
      </c>
    </row>
    <row r="311" spans="1:9" s="136" customFormat="1" x14ac:dyDescent="0.2">
      <c r="A311" s="136" t="s">
        <v>2342</v>
      </c>
      <c r="B311" s="136" t="s">
        <v>1250</v>
      </c>
      <c r="C311" s="136" t="s">
        <v>1251</v>
      </c>
      <c r="D311" s="136" t="s">
        <v>1252</v>
      </c>
      <c r="E311" s="136" t="s">
        <v>1253</v>
      </c>
      <c r="F311" s="136" t="s">
        <v>1250</v>
      </c>
      <c r="G311" s="136" t="s">
        <v>1251</v>
      </c>
      <c r="H311" s="136" t="s">
        <v>1252</v>
      </c>
      <c r="I311" s="136" t="s">
        <v>1253</v>
      </c>
    </row>
    <row r="312" spans="1:9" s="136" customFormat="1" x14ac:dyDescent="0.2">
      <c r="A312" s="136" t="s">
        <v>2343</v>
      </c>
      <c r="B312" s="136" t="s">
        <v>1254</v>
      </c>
      <c r="C312" s="136" t="s">
        <v>1255</v>
      </c>
      <c r="D312" s="136" t="s">
        <v>1256</v>
      </c>
      <c r="E312" s="136" t="s">
        <v>1257</v>
      </c>
      <c r="F312" s="136" t="s">
        <v>1254</v>
      </c>
      <c r="G312" s="136" t="s">
        <v>1255</v>
      </c>
      <c r="H312" s="136" t="s">
        <v>1256</v>
      </c>
      <c r="I312" s="136" t="s">
        <v>1257</v>
      </c>
    </row>
    <row r="313" spans="1:9" s="136" customFormat="1" x14ac:dyDescent="0.2">
      <c r="A313" s="136" t="s">
        <v>2344</v>
      </c>
      <c r="B313" s="136" t="s">
        <v>341</v>
      </c>
      <c r="C313" s="136" t="s">
        <v>1258</v>
      </c>
      <c r="D313" s="136" t="s">
        <v>1259</v>
      </c>
      <c r="E313" s="136" t="s">
        <v>1260</v>
      </c>
      <c r="F313" s="136" t="s">
        <v>341</v>
      </c>
      <c r="G313" s="136" t="s">
        <v>1258</v>
      </c>
      <c r="H313" s="136" t="s">
        <v>1259</v>
      </c>
      <c r="I313" s="136" t="s">
        <v>1260</v>
      </c>
    </row>
    <row r="314" spans="1:9" s="136" customFormat="1" x14ac:dyDescent="0.2">
      <c r="A314" s="136" t="s">
        <v>2345</v>
      </c>
      <c r="B314" s="136" t="s">
        <v>1261</v>
      </c>
      <c r="C314" s="136" t="s">
        <v>1262</v>
      </c>
      <c r="D314" s="136" t="s">
        <v>1263</v>
      </c>
      <c r="E314" s="136" t="s">
        <v>1264</v>
      </c>
      <c r="F314" s="136" t="s">
        <v>1261</v>
      </c>
      <c r="G314" s="136" t="s">
        <v>1262</v>
      </c>
      <c r="H314" s="136" t="s">
        <v>1263</v>
      </c>
      <c r="I314" s="136" t="s">
        <v>1264</v>
      </c>
    </row>
    <row r="315" spans="1:9" s="136" customFormat="1" x14ac:dyDescent="0.2">
      <c r="A315" s="136" t="s">
        <v>2346</v>
      </c>
      <c r="B315" s="136" t="s">
        <v>1265</v>
      </c>
      <c r="C315" s="136" t="s">
        <v>1266</v>
      </c>
      <c r="D315" s="136" t="s">
        <v>1267</v>
      </c>
      <c r="E315" s="136" t="s">
        <v>1268</v>
      </c>
      <c r="F315" s="136" t="s">
        <v>1265</v>
      </c>
      <c r="G315" s="136" t="s">
        <v>1266</v>
      </c>
      <c r="H315" s="136" t="s">
        <v>1267</v>
      </c>
      <c r="I315" s="136" t="s">
        <v>1268</v>
      </c>
    </row>
    <row r="316" spans="1:9" s="136" customFormat="1" x14ac:dyDescent="0.2">
      <c r="A316" s="136" t="s">
        <v>2347</v>
      </c>
      <c r="B316" s="136" t="s">
        <v>1269</v>
      </c>
      <c r="C316" s="136" t="s">
        <v>397</v>
      </c>
      <c r="D316" s="136" t="s">
        <v>682</v>
      </c>
      <c r="E316" s="136" t="s">
        <v>1270</v>
      </c>
      <c r="F316" s="136" t="s">
        <v>1269</v>
      </c>
      <c r="G316" s="136" t="s">
        <v>397</v>
      </c>
      <c r="H316" s="136" t="s">
        <v>682</v>
      </c>
      <c r="I316" s="136" t="s">
        <v>1270</v>
      </c>
    </row>
    <row r="317" spans="1:9" s="136" customFormat="1" x14ac:dyDescent="0.2">
      <c r="A317" s="136" t="s">
        <v>4378</v>
      </c>
      <c r="B317" s="136" t="s">
        <v>1269</v>
      </c>
      <c r="C317" s="136" t="s">
        <v>397</v>
      </c>
      <c r="D317" s="136" t="s">
        <v>682</v>
      </c>
      <c r="E317" s="136" t="s">
        <v>1270</v>
      </c>
      <c r="F317" s="136" t="s">
        <v>1269</v>
      </c>
      <c r="G317" s="136" t="s">
        <v>397</v>
      </c>
      <c r="H317" s="136" t="s">
        <v>682</v>
      </c>
      <c r="I317" s="136" t="s">
        <v>1270</v>
      </c>
    </row>
    <row r="318" spans="1:9" s="136" customFormat="1" x14ac:dyDescent="0.2">
      <c r="A318" s="136" t="s">
        <v>2348</v>
      </c>
      <c r="B318" s="136" t="s">
        <v>1273</v>
      </c>
      <c r="C318" s="136" t="s">
        <v>1274</v>
      </c>
      <c r="D318" s="136" t="s">
        <v>683</v>
      </c>
      <c r="E318" s="136" t="s">
        <v>1271</v>
      </c>
      <c r="F318" s="136" t="s">
        <v>1273</v>
      </c>
      <c r="G318" s="136" t="s">
        <v>1274</v>
      </c>
      <c r="H318" s="136" t="s">
        <v>683</v>
      </c>
      <c r="I318" s="136" t="s">
        <v>1271</v>
      </c>
    </row>
    <row r="319" spans="1:9" s="136" customFormat="1" x14ac:dyDescent="0.2">
      <c r="A319" s="136" t="s">
        <v>2349</v>
      </c>
      <c r="B319" s="136" t="s">
        <v>342</v>
      </c>
      <c r="C319" s="136" t="s">
        <v>398</v>
      </c>
      <c r="D319" s="136" t="s">
        <v>684</v>
      </c>
      <c r="E319" s="136" t="s">
        <v>1272</v>
      </c>
      <c r="F319" s="136" t="s">
        <v>342</v>
      </c>
      <c r="G319" s="136" t="s">
        <v>398</v>
      </c>
      <c r="H319" s="136" t="s">
        <v>684</v>
      </c>
      <c r="I319" s="136" t="s">
        <v>1272</v>
      </c>
    </row>
    <row r="320" spans="1:9" s="136" customFormat="1" x14ac:dyDescent="0.2">
      <c r="A320" s="136" t="s">
        <v>2350</v>
      </c>
      <c r="B320" s="136" t="s">
        <v>1273</v>
      </c>
      <c r="C320" s="136" t="s">
        <v>1274</v>
      </c>
      <c r="D320" s="136" t="s">
        <v>683</v>
      </c>
      <c r="E320" s="136" t="s">
        <v>1271</v>
      </c>
      <c r="F320" s="136" t="s">
        <v>1273</v>
      </c>
      <c r="G320" s="136" t="s">
        <v>1274</v>
      </c>
      <c r="H320" s="136" t="s">
        <v>683</v>
      </c>
      <c r="I320" s="136" t="s">
        <v>1271</v>
      </c>
    </row>
    <row r="321" spans="1:9" s="136" customFormat="1" x14ac:dyDescent="0.2">
      <c r="A321" s="136" t="s">
        <v>2351</v>
      </c>
      <c r="B321" s="136" t="s">
        <v>419</v>
      </c>
      <c r="C321" s="136" t="s">
        <v>1275</v>
      </c>
      <c r="D321" s="136" t="s">
        <v>1276</v>
      </c>
      <c r="E321" s="136" t="s">
        <v>1277</v>
      </c>
      <c r="F321" s="136" t="s">
        <v>419</v>
      </c>
      <c r="G321" s="136" t="s">
        <v>1275</v>
      </c>
      <c r="H321" s="136" t="s">
        <v>1276</v>
      </c>
      <c r="I321" s="136" t="s">
        <v>1277</v>
      </c>
    </row>
    <row r="322" spans="1:9" s="136" customFormat="1" x14ac:dyDescent="0.2">
      <c r="A322" s="136" t="s">
        <v>2352</v>
      </c>
      <c r="B322" s="136" t="s">
        <v>1278</v>
      </c>
      <c r="C322" s="136" t="s">
        <v>1279</v>
      </c>
      <c r="D322" s="136" t="s">
        <v>1280</v>
      </c>
      <c r="E322" s="136" t="s">
        <v>1281</v>
      </c>
      <c r="F322" s="136" t="s">
        <v>1278</v>
      </c>
      <c r="G322" s="136" t="s">
        <v>1279</v>
      </c>
      <c r="H322" s="136" t="s">
        <v>1280</v>
      </c>
      <c r="I322" s="136" t="s">
        <v>1281</v>
      </c>
    </row>
    <row r="323" spans="1:9" s="136" customFormat="1" x14ac:dyDescent="0.2">
      <c r="A323" s="136" t="s">
        <v>4379</v>
      </c>
      <c r="B323" s="136" t="s">
        <v>4380</v>
      </c>
      <c r="C323" s="136" t="s">
        <v>4381</v>
      </c>
      <c r="D323" s="136" t="s">
        <v>4382</v>
      </c>
      <c r="E323" s="136" t="s">
        <v>5402</v>
      </c>
      <c r="F323" s="136" t="s">
        <v>4380</v>
      </c>
      <c r="G323" s="136" t="s">
        <v>4381</v>
      </c>
      <c r="H323" s="136" t="s">
        <v>4382</v>
      </c>
      <c r="I323" s="136" t="s">
        <v>5402</v>
      </c>
    </row>
    <row r="324" spans="1:9" s="136" customFormat="1" x14ac:dyDescent="0.2">
      <c r="A324" s="136" t="s">
        <v>4383</v>
      </c>
      <c r="B324" s="136" t="s">
        <v>4384</v>
      </c>
      <c r="C324" s="136" t="s">
        <v>4385</v>
      </c>
      <c r="D324" s="136" t="s">
        <v>4386</v>
      </c>
      <c r="E324" s="136" t="s">
        <v>5403</v>
      </c>
      <c r="F324" s="136" t="s">
        <v>4384</v>
      </c>
      <c r="G324" s="136" t="s">
        <v>4385</v>
      </c>
      <c r="H324" s="136" t="s">
        <v>4386</v>
      </c>
      <c r="I324" s="136" t="s">
        <v>5403</v>
      </c>
    </row>
    <row r="325" spans="1:9" s="136" customFormat="1" x14ac:dyDescent="0.2">
      <c r="A325" s="136" t="s">
        <v>4387</v>
      </c>
      <c r="B325" s="136" t="s">
        <v>4388</v>
      </c>
      <c r="C325" s="136" t="s">
        <v>4389</v>
      </c>
      <c r="D325" s="136" t="s">
        <v>4390</v>
      </c>
      <c r="E325" s="136" t="s">
        <v>5404</v>
      </c>
      <c r="F325" s="136" t="s">
        <v>4388</v>
      </c>
      <c r="G325" s="136" t="s">
        <v>4389</v>
      </c>
      <c r="H325" s="136" t="s">
        <v>4390</v>
      </c>
      <c r="I325" s="136" t="s">
        <v>5404</v>
      </c>
    </row>
    <row r="326" spans="1:9" s="136" customFormat="1" x14ac:dyDescent="0.2">
      <c r="A326" s="136" t="s">
        <v>4391</v>
      </c>
      <c r="B326" s="136" t="s">
        <v>4392</v>
      </c>
      <c r="C326" s="136" t="s">
        <v>4393</v>
      </c>
      <c r="D326" s="136" t="s">
        <v>4394</v>
      </c>
      <c r="E326" s="136" t="s">
        <v>5405</v>
      </c>
      <c r="F326" s="136" t="s">
        <v>4392</v>
      </c>
      <c r="G326" s="136" t="s">
        <v>4393</v>
      </c>
      <c r="H326" s="136" t="s">
        <v>4394</v>
      </c>
      <c r="I326" s="136" t="s">
        <v>5405</v>
      </c>
    </row>
    <row r="327" spans="1:9" s="136" customFormat="1" x14ac:dyDescent="0.2">
      <c r="A327" s="136" t="s">
        <v>4395</v>
      </c>
      <c r="B327" s="136" t="s">
        <v>4384</v>
      </c>
      <c r="C327" s="136" t="s">
        <v>4385</v>
      </c>
      <c r="D327" s="136" t="s">
        <v>4386</v>
      </c>
      <c r="E327" s="136" t="s">
        <v>5403</v>
      </c>
      <c r="F327" s="136" t="s">
        <v>4384</v>
      </c>
      <c r="G327" s="136" t="s">
        <v>4385</v>
      </c>
      <c r="H327" s="136" t="s">
        <v>4386</v>
      </c>
      <c r="I327" s="136" t="s">
        <v>5403</v>
      </c>
    </row>
    <row r="328" spans="1:9" s="136" customFormat="1" x14ac:dyDescent="0.2">
      <c r="A328" s="136" t="s">
        <v>4396</v>
      </c>
      <c r="B328" s="136" t="s">
        <v>4388</v>
      </c>
      <c r="C328" s="136" t="s">
        <v>4389</v>
      </c>
      <c r="D328" s="136" t="s">
        <v>4390</v>
      </c>
      <c r="E328" s="136" t="s">
        <v>5404</v>
      </c>
      <c r="F328" s="136" t="s">
        <v>4388</v>
      </c>
      <c r="G328" s="136" t="s">
        <v>4389</v>
      </c>
      <c r="H328" s="136" t="s">
        <v>4390</v>
      </c>
      <c r="I328" s="136" t="s">
        <v>5404</v>
      </c>
    </row>
    <row r="329" spans="1:9" s="136" customFormat="1" x14ac:dyDescent="0.2">
      <c r="A329" s="136" t="s">
        <v>2353</v>
      </c>
      <c r="B329" s="136" t="s">
        <v>1282</v>
      </c>
      <c r="C329" s="136" t="s">
        <v>1283</v>
      </c>
      <c r="D329" s="136" t="s">
        <v>1284</v>
      </c>
      <c r="E329" s="136" t="s">
        <v>1285</v>
      </c>
      <c r="F329" s="136" t="s">
        <v>1282</v>
      </c>
      <c r="G329" s="136" t="s">
        <v>1283</v>
      </c>
      <c r="H329" s="136" t="s">
        <v>1284</v>
      </c>
      <c r="I329" s="136" t="s">
        <v>1285</v>
      </c>
    </row>
    <row r="330" spans="1:9" s="136" customFormat="1" x14ac:dyDescent="0.2">
      <c r="A330" s="136" t="s">
        <v>2354</v>
      </c>
      <c r="B330" s="136" t="s">
        <v>1286</v>
      </c>
      <c r="C330" s="136" t="s">
        <v>1287</v>
      </c>
      <c r="D330" s="136" t="s">
        <v>1288</v>
      </c>
      <c r="E330" s="136" t="s">
        <v>1289</v>
      </c>
      <c r="F330" s="136" t="s">
        <v>1286</v>
      </c>
      <c r="G330" s="136" t="s">
        <v>1287</v>
      </c>
      <c r="H330" s="136" t="s">
        <v>1288</v>
      </c>
      <c r="I330" s="136" t="s">
        <v>1289</v>
      </c>
    </row>
    <row r="331" spans="1:9" s="136" customFormat="1" x14ac:dyDescent="0.2">
      <c r="A331" s="136" t="s">
        <v>2355</v>
      </c>
      <c r="B331" s="136" t="s">
        <v>1290</v>
      </c>
      <c r="C331" s="136" t="s">
        <v>1291</v>
      </c>
      <c r="D331" s="136" t="s">
        <v>1292</v>
      </c>
      <c r="E331" s="136" t="s">
        <v>1293</v>
      </c>
      <c r="F331" s="136" t="s">
        <v>1290</v>
      </c>
      <c r="G331" s="136" t="s">
        <v>3898</v>
      </c>
      <c r="H331" s="136" t="s">
        <v>1292</v>
      </c>
      <c r="I331" s="136" t="s">
        <v>1293</v>
      </c>
    </row>
    <row r="332" spans="1:9" s="136" customFormat="1" x14ac:dyDescent="0.2">
      <c r="A332" s="136" t="s">
        <v>2356</v>
      </c>
      <c r="B332" s="136" t="s">
        <v>343</v>
      </c>
      <c r="C332" s="136" t="s">
        <v>399</v>
      </c>
      <c r="D332" s="136" t="s">
        <v>685</v>
      </c>
      <c r="E332" s="136" t="s">
        <v>1294</v>
      </c>
      <c r="F332" s="136" t="s">
        <v>343</v>
      </c>
      <c r="G332" s="136" t="s">
        <v>399</v>
      </c>
      <c r="H332" s="136" t="s">
        <v>685</v>
      </c>
      <c r="I332" s="136" t="s">
        <v>1294</v>
      </c>
    </row>
    <row r="333" spans="1:9" s="136" customFormat="1" x14ac:dyDescent="0.2">
      <c r="A333" s="136" t="s">
        <v>2357</v>
      </c>
      <c r="B333" s="136" t="s">
        <v>1295</v>
      </c>
      <c r="C333" s="136" t="s">
        <v>1296</v>
      </c>
      <c r="D333" s="136" t="s">
        <v>686</v>
      </c>
      <c r="E333" s="136" t="s">
        <v>3683</v>
      </c>
      <c r="F333" s="136" t="s">
        <v>1295</v>
      </c>
      <c r="G333" s="136" t="s">
        <v>1296</v>
      </c>
      <c r="H333" s="136" t="s">
        <v>686</v>
      </c>
      <c r="I333" s="136" t="s">
        <v>3683</v>
      </c>
    </row>
    <row r="334" spans="1:9" s="136" customFormat="1" x14ac:dyDescent="0.2">
      <c r="A334" s="136" t="s">
        <v>2358</v>
      </c>
      <c r="B334" s="136" t="s">
        <v>1297</v>
      </c>
      <c r="C334" s="136" t="s">
        <v>1298</v>
      </c>
      <c r="D334" s="136" t="s">
        <v>1299</v>
      </c>
      <c r="E334" s="136" t="s">
        <v>1300</v>
      </c>
      <c r="F334" s="136" t="s">
        <v>3899</v>
      </c>
      <c r="G334" s="136" t="s">
        <v>3900</v>
      </c>
      <c r="H334" s="136" t="s">
        <v>3901</v>
      </c>
      <c r="I334" s="136" t="s">
        <v>3902</v>
      </c>
    </row>
    <row r="335" spans="1:9" s="136" customFormat="1" x14ac:dyDescent="0.2">
      <c r="A335" s="136" t="s">
        <v>3903</v>
      </c>
      <c r="B335" s="136" t="s">
        <v>3899</v>
      </c>
      <c r="C335" s="136" t="s">
        <v>3900</v>
      </c>
      <c r="D335" s="136" t="s">
        <v>3901</v>
      </c>
      <c r="E335" s="136" t="s">
        <v>3902</v>
      </c>
      <c r="F335" s="136" t="s">
        <v>3899</v>
      </c>
      <c r="G335" s="136" t="s">
        <v>3900</v>
      </c>
      <c r="H335" s="136" t="s">
        <v>3901</v>
      </c>
      <c r="I335" s="136" t="s">
        <v>3902</v>
      </c>
    </row>
    <row r="336" spans="1:9" s="136" customFormat="1" x14ac:dyDescent="0.2">
      <c r="A336" s="136" t="s">
        <v>2359</v>
      </c>
      <c r="B336" s="136" t="s">
        <v>1301</v>
      </c>
      <c r="C336" s="136" t="s">
        <v>1302</v>
      </c>
      <c r="D336" s="136" t="s">
        <v>1303</v>
      </c>
      <c r="E336" s="136" t="s">
        <v>1304</v>
      </c>
      <c r="F336" s="136" t="s">
        <v>1301</v>
      </c>
      <c r="G336" s="136" t="s">
        <v>1302</v>
      </c>
      <c r="H336" s="136" t="s">
        <v>1303</v>
      </c>
      <c r="I336" s="136" t="s">
        <v>1304</v>
      </c>
    </row>
    <row r="337" spans="1:9" s="136" customFormat="1" x14ac:dyDescent="0.2">
      <c r="A337" s="136" t="s">
        <v>2360</v>
      </c>
      <c r="B337" s="136" t="s">
        <v>1305</v>
      </c>
      <c r="C337" s="136" t="s">
        <v>1306</v>
      </c>
      <c r="D337" s="136" t="s">
        <v>1307</v>
      </c>
      <c r="E337" s="136" t="s">
        <v>1308</v>
      </c>
      <c r="F337" s="136" t="s">
        <v>1305</v>
      </c>
      <c r="G337" s="136" t="s">
        <v>1306</v>
      </c>
      <c r="H337" s="136" t="s">
        <v>1307</v>
      </c>
      <c r="I337" s="136" t="s">
        <v>1308</v>
      </c>
    </row>
    <row r="338" spans="1:9" s="136" customFormat="1" x14ac:dyDescent="0.2">
      <c r="A338" s="136" t="s">
        <v>2361</v>
      </c>
      <c r="B338" s="136" t="s">
        <v>1309</v>
      </c>
      <c r="C338" s="136" t="s">
        <v>1310</v>
      </c>
      <c r="D338" s="136" t="s">
        <v>1311</v>
      </c>
      <c r="E338" s="136" t="s">
        <v>1312</v>
      </c>
      <c r="F338" s="136" t="s">
        <v>1309</v>
      </c>
      <c r="G338" s="136" t="s">
        <v>1310</v>
      </c>
      <c r="H338" s="136" t="s">
        <v>1311</v>
      </c>
      <c r="I338" s="136" t="s">
        <v>1312</v>
      </c>
    </row>
    <row r="339" spans="1:9" s="136" customFormat="1" x14ac:dyDescent="0.2">
      <c r="A339" s="136" t="s">
        <v>2362</v>
      </c>
      <c r="B339" s="136" t="s">
        <v>1313</v>
      </c>
      <c r="C339" s="136" t="s">
        <v>1314</v>
      </c>
      <c r="D339" s="136" t="s">
        <v>1315</v>
      </c>
      <c r="E339" s="136" t="s">
        <v>1316</v>
      </c>
      <c r="F339" s="136" t="s">
        <v>3904</v>
      </c>
      <c r="G339" s="136" t="s">
        <v>3905</v>
      </c>
      <c r="H339" s="136" t="s">
        <v>3906</v>
      </c>
      <c r="I339" s="136" t="s">
        <v>5842</v>
      </c>
    </row>
    <row r="340" spans="1:9" s="136" customFormat="1" x14ac:dyDescent="0.2">
      <c r="A340" s="136" t="s">
        <v>4397</v>
      </c>
      <c r="B340" s="136" t="s">
        <v>1313</v>
      </c>
      <c r="C340" s="136" t="s">
        <v>1314</v>
      </c>
      <c r="D340" s="136" t="s">
        <v>1315</v>
      </c>
      <c r="E340" s="136" t="s">
        <v>1316</v>
      </c>
      <c r="F340" s="136" t="s">
        <v>3904</v>
      </c>
      <c r="G340" s="136" t="s">
        <v>3905</v>
      </c>
      <c r="H340" s="136" t="s">
        <v>3906</v>
      </c>
      <c r="I340" s="136" t="s">
        <v>5842</v>
      </c>
    </row>
    <row r="341" spans="1:9" s="136" customFormat="1" x14ac:dyDescent="0.2">
      <c r="A341" s="136" t="s">
        <v>3907</v>
      </c>
      <c r="B341" s="136" t="s">
        <v>4398</v>
      </c>
      <c r="C341" s="214" t="s">
        <v>4399</v>
      </c>
      <c r="D341" s="214" t="s">
        <v>4400</v>
      </c>
      <c r="E341" s="214" t="s">
        <v>4401</v>
      </c>
      <c r="F341" s="213" t="s">
        <v>5720</v>
      </c>
      <c r="G341" s="213" t="s">
        <v>5721</v>
      </c>
      <c r="H341" s="213" t="s">
        <v>5722</v>
      </c>
      <c r="I341" s="212" t="s">
        <v>5723</v>
      </c>
    </row>
    <row r="342" spans="1:9" s="136" customFormat="1" x14ac:dyDescent="0.2">
      <c r="A342" s="136" t="s">
        <v>2363</v>
      </c>
      <c r="B342" s="136" t="s">
        <v>1317</v>
      </c>
      <c r="C342" s="136" t="s">
        <v>1318</v>
      </c>
      <c r="D342" s="136" t="s">
        <v>687</v>
      </c>
      <c r="E342" s="136" t="s">
        <v>1319</v>
      </c>
      <c r="F342" s="136" t="s">
        <v>3989</v>
      </c>
      <c r="G342" s="136" t="s">
        <v>3990</v>
      </c>
      <c r="H342" s="136" t="s">
        <v>3991</v>
      </c>
      <c r="I342" s="136" t="s">
        <v>3992</v>
      </c>
    </row>
    <row r="343" spans="1:9" s="136" customFormat="1" x14ac:dyDescent="0.2">
      <c r="A343" s="136" t="s">
        <v>2364</v>
      </c>
      <c r="B343" s="136" t="s">
        <v>3993</v>
      </c>
      <c r="C343" s="213" t="s">
        <v>3994</v>
      </c>
      <c r="D343" s="213" t="s">
        <v>3995</v>
      </c>
      <c r="E343" s="212" t="s">
        <v>3996</v>
      </c>
      <c r="F343" s="136" t="s">
        <v>3993</v>
      </c>
      <c r="G343" s="213" t="s">
        <v>3994</v>
      </c>
      <c r="H343" s="213" t="s">
        <v>3995</v>
      </c>
      <c r="I343" s="212" t="s">
        <v>3996</v>
      </c>
    </row>
    <row r="344" spans="1:9" s="136" customFormat="1" x14ac:dyDescent="0.2">
      <c r="A344" s="136" t="s">
        <v>2365</v>
      </c>
      <c r="B344" s="136" t="s">
        <v>344</v>
      </c>
      <c r="C344" s="136" t="s">
        <v>1322</v>
      </c>
      <c r="D344" s="136" t="s">
        <v>688</v>
      </c>
      <c r="E344" s="136" t="s">
        <v>1323</v>
      </c>
      <c r="F344" s="136" t="s">
        <v>344</v>
      </c>
      <c r="G344" s="136" t="s">
        <v>1322</v>
      </c>
      <c r="H344" s="136" t="s">
        <v>688</v>
      </c>
      <c r="I344" s="136" t="s">
        <v>1323</v>
      </c>
    </row>
    <row r="345" spans="1:9" s="136" customFormat="1" x14ac:dyDescent="0.2">
      <c r="A345" s="136" t="s">
        <v>2366</v>
      </c>
      <c r="B345" s="136" t="s">
        <v>1324</v>
      </c>
      <c r="C345" s="136" t="s">
        <v>1325</v>
      </c>
      <c r="D345" s="136" t="s">
        <v>1326</v>
      </c>
      <c r="E345" s="136" t="s">
        <v>1327</v>
      </c>
      <c r="F345" s="136" t="s">
        <v>1324</v>
      </c>
      <c r="G345" s="136" t="s">
        <v>1325</v>
      </c>
      <c r="H345" s="136" t="s">
        <v>1326</v>
      </c>
      <c r="I345" s="136" t="s">
        <v>1327</v>
      </c>
    </row>
    <row r="346" spans="1:9" s="136" customFormat="1" x14ac:dyDescent="0.2">
      <c r="A346" s="136" t="s">
        <v>2367</v>
      </c>
      <c r="B346" s="136" t="s">
        <v>1328</v>
      </c>
      <c r="C346" s="136" t="s">
        <v>1329</v>
      </c>
      <c r="D346" s="136" t="s">
        <v>1330</v>
      </c>
      <c r="E346" s="136" t="s">
        <v>1331</v>
      </c>
      <c r="F346" s="136" t="s">
        <v>1328</v>
      </c>
      <c r="G346" s="136" t="s">
        <v>1329</v>
      </c>
      <c r="H346" s="136" t="s">
        <v>1330</v>
      </c>
      <c r="I346" s="136" t="s">
        <v>1331</v>
      </c>
    </row>
    <row r="347" spans="1:9" s="136" customFormat="1" x14ac:dyDescent="0.2">
      <c r="A347" s="136" t="s">
        <v>2368</v>
      </c>
      <c r="B347" s="136" t="s">
        <v>345</v>
      </c>
      <c r="C347" s="136" t="s">
        <v>400</v>
      </c>
      <c r="D347" s="136" t="s">
        <v>689</v>
      </c>
      <c r="E347" s="136" t="s">
        <v>1332</v>
      </c>
      <c r="F347" s="136" t="s">
        <v>345</v>
      </c>
      <c r="G347" s="136" t="s">
        <v>400</v>
      </c>
      <c r="H347" s="136" t="s">
        <v>689</v>
      </c>
      <c r="I347" s="136" t="s">
        <v>1332</v>
      </c>
    </row>
    <row r="348" spans="1:9" s="136" customFormat="1" x14ac:dyDescent="0.2">
      <c r="A348" s="136" t="s">
        <v>2369</v>
      </c>
      <c r="B348" s="136" t="s">
        <v>1337</v>
      </c>
      <c r="C348" s="136" t="s">
        <v>401</v>
      </c>
      <c r="D348" s="136" t="s">
        <v>690</v>
      </c>
      <c r="E348" s="136" t="s">
        <v>1338</v>
      </c>
      <c r="F348" s="136" t="s">
        <v>1337</v>
      </c>
      <c r="G348" s="136" t="s">
        <v>401</v>
      </c>
      <c r="H348" s="136" t="s">
        <v>690</v>
      </c>
      <c r="I348" s="136" t="s">
        <v>1338</v>
      </c>
    </row>
    <row r="349" spans="1:9" s="136" customFormat="1" x14ac:dyDescent="0.2">
      <c r="A349" s="136" t="s">
        <v>2370</v>
      </c>
      <c r="B349" s="136" t="s">
        <v>1337</v>
      </c>
      <c r="C349" s="136" t="s">
        <v>401</v>
      </c>
      <c r="D349" s="136" t="s">
        <v>690</v>
      </c>
      <c r="E349" s="136" t="s">
        <v>1338</v>
      </c>
      <c r="F349" s="136" t="s">
        <v>1337</v>
      </c>
      <c r="G349" s="136" t="s">
        <v>401</v>
      </c>
      <c r="H349" s="136" t="s">
        <v>690</v>
      </c>
      <c r="I349" s="136" t="s">
        <v>1338</v>
      </c>
    </row>
    <row r="350" spans="1:9" s="136" customFormat="1" x14ac:dyDescent="0.2">
      <c r="A350" s="136" t="s">
        <v>2371</v>
      </c>
      <c r="B350" s="136" t="s">
        <v>1339</v>
      </c>
      <c r="C350" s="136" t="s">
        <v>402</v>
      </c>
      <c r="D350" s="136" t="s">
        <v>691</v>
      </c>
      <c r="E350" s="136" t="s">
        <v>1340</v>
      </c>
      <c r="F350" s="136" t="s">
        <v>3909</v>
      </c>
      <c r="G350" s="136" t="s">
        <v>402</v>
      </c>
      <c r="H350" s="136" t="s">
        <v>691</v>
      </c>
      <c r="I350" s="136" t="s">
        <v>4402</v>
      </c>
    </row>
    <row r="351" spans="1:9" s="136" customFormat="1" x14ac:dyDescent="0.2">
      <c r="A351" s="136" t="s">
        <v>2372</v>
      </c>
      <c r="B351" s="136" t="s">
        <v>1341</v>
      </c>
      <c r="C351" s="136" t="s">
        <v>1342</v>
      </c>
      <c r="D351" s="136" t="s">
        <v>1343</v>
      </c>
      <c r="E351" s="136" t="s">
        <v>1344</v>
      </c>
      <c r="F351" s="136" t="s">
        <v>1341</v>
      </c>
      <c r="G351" s="136" t="s">
        <v>1342</v>
      </c>
      <c r="H351" s="136" t="s">
        <v>1343</v>
      </c>
      <c r="I351" s="136" t="s">
        <v>1344</v>
      </c>
    </row>
    <row r="352" spans="1:9" s="136" customFormat="1" x14ac:dyDescent="0.2">
      <c r="A352" s="136" t="s">
        <v>2373</v>
      </c>
      <c r="B352" s="136" t="s">
        <v>1345</v>
      </c>
      <c r="C352" s="136" t="s">
        <v>1346</v>
      </c>
      <c r="D352" s="136" t="s">
        <v>1347</v>
      </c>
      <c r="E352" s="136" t="s">
        <v>1348</v>
      </c>
      <c r="F352" s="136" t="s">
        <v>1345</v>
      </c>
      <c r="G352" s="136" t="s">
        <v>1346</v>
      </c>
      <c r="H352" s="136" t="s">
        <v>1347</v>
      </c>
      <c r="I352" s="136" t="s">
        <v>1348</v>
      </c>
    </row>
    <row r="353" spans="1:9" s="136" customFormat="1" x14ac:dyDescent="0.2">
      <c r="A353" s="136" t="s">
        <v>2374</v>
      </c>
      <c r="B353" s="136" t="s">
        <v>422</v>
      </c>
      <c r="C353" s="136" t="s">
        <v>471</v>
      </c>
      <c r="D353" s="136" t="s">
        <v>692</v>
      </c>
      <c r="E353" s="136" t="s">
        <v>1349</v>
      </c>
      <c r="F353" s="136" t="s">
        <v>422</v>
      </c>
      <c r="G353" s="136" t="s">
        <v>471</v>
      </c>
      <c r="H353" s="136" t="s">
        <v>692</v>
      </c>
      <c r="I353" s="136" t="s">
        <v>1349</v>
      </c>
    </row>
    <row r="354" spans="1:9" s="136" customFormat="1" x14ac:dyDescent="0.2">
      <c r="A354" s="136" t="s">
        <v>2375</v>
      </c>
      <c r="B354" s="136" t="s">
        <v>1350</v>
      </c>
      <c r="C354" s="136" t="s">
        <v>5893</v>
      </c>
      <c r="D354" s="136" t="s">
        <v>693</v>
      </c>
      <c r="E354" s="136" t="s">
        <v>1351</v>
      </c>
      <c r="F354" s="136" t="s">
        <v>5894</v>
      </c>
      <c r="G354" s="136" t="s">
        <v>5893</v>
      </c>
      <c r="H354" s="136" t="s">
        <v>3910</v>
      </c>
      <c r="I354" s="136" t="s">
        <v>1351</v>
      </c>
    </row>
    <row r="355" spans="1:9" s="136" customFormat="1" x14ac:dyDescent="0.2">
      <c r="A355" s="136" t="s">
        <v>2376</v>
      </c>
      <c r="B355" s="136" t="s">
        <v>458</v>
      </c>
      <c r="C355" s="136" t="s">
        <v>403</v>
      </c>
      <c r="D355" s="136" t="s">
        <v>694</v>
      </c>
      <c r="E355" s="136" t="s">
        <v>1352</v>
      </c>
      <c r="F355" s="136" t="s">
        <v>458</v>
      </c>
      <c r="G355" s="136" t="s">
        <v>403</v>
      </c>
      <c r="H355" s="136" t="s">
        <v>694</v>
      </c>
      <c r="I355" s="136" t="s">
        <v>1352</v>
      </c>
    </row>
    <row r="356" spans="1:9" s="136" customFormat="1" x14ac:dyDescent="0.2">
      <c r="A356" s="136" t="s">
        <v>2377</v>
      </c>
      <c r="B356" s="136" t="s">
        <v>1353</v>
      </c>
      <c r="C356" s="136" t="s">
        <v>1354</v>
      </c>
      <c r="D356" s="136" t="s">
        <v>1355</v>
      </c>
      <c r="E356" s="136" t="s">
        <v>1356</v>
      </c>
      <c r="F356" s="136" t="s">
        <v>1353</v>
      </c>
      <c r="G356" s="136" t="s">
        <v>1354</v>
      </c>
      <c r="H356" s="136" t="s">
        <v>1355</v>
      </c>
      <c r="I356" s="136" t="s">
        <v>1356</v>
      </c>
    </row>
    <row r="357" spans="1:9" s="136" customFormat="1" x14ac:dyDescent="0.2">
      <c r="A357" s="136" t="s">
        <v>2378</v>
      </c>
      <c r="B357" s="212" t="s">
        <v>1357</v>
      </c>
      <c r="C357" s="136" t="s">
        <v>1358</v>
      </c>
      <c r="D357" s="136" t="s">
        <v>1359</v>
      </c>
      <c r="E357" s="136" t="s">
        <v>1360</v>
      </c>
      <c r="F357" s="136" t="s">
        <v>1357</v>
      </c>
      <c r="G357" s="136" t="s">
        <v>1358</v>
      </c>
      <c r="H357" s="136" t="s">
        <v>1359</v>
      </c>
      <c r="I357" s="136" t="s">
        <v>1360</v>
      </c>
    </row>
    <row r="358" spans="1:9" s="136" customFormat="1" x14ac:dyDescent="0.2">
      <c r="A358" s="136" t="s">
        <v>2379</v>
      </c>
      <c r="B358" s="136" t="s">
        <v>346</v>
      </c>
      <c r="C358" s="136" t="s">
        <v>404</v>
      </c>
      <c r="D358" s="136" t="s">
        <v>695</v>
      </c>
      <c r="E358" s="136" t="s">
        <v>1361</v>
      </c>
      <c r="F358" s="136" t="s">
        <v>346</v>
      </c>
      <c r="G358" s="136" t="s">
        <v>404</v>
      </c>
      <c r="H358" s="136" t="s">
        <v>695</v>
      </c>
      <c r="I358" s="136" t="s">
        <v>1361</v>
      </c>
    </row>
    <row r="359" spans="1:9" s="136" customFormat="1" x14ac:dyDescent="0.2">
      <c r="A359" s="136" t="s">
        <v>4403</v>
      </c>
      <c r="B359" s="136" t="s">
        <v>346</v>
      </c>
      <c r="C359" s="136" t="s">
        <v>404</v>
      </c>
      <c r="D359" s="136" t="s">
        <v>695</v>
      </c>
      <c r="E359" s="136" t="s">
        <v>1361</v>
      </c>
      <c r="F359" s="136" t="s">
        <v>346</v>
      </c>
      <c r="G359" s="136" t="s">
        <v>404</v>
      </c>
      <c r="H359" s="136" t="s">
        <v>695</v>
      </c>
      <c r="I359" s="136" t="s">
        <v>1361</v>
      </c>
    </row>
    <row r="360" spans="1:9" s="136" customFormat="1" x14ac:dyDescent="0.2">
      <c r="A360" s="136" t="s">
        <v>2380</v>
      </c>
      <c r="B360" s="136" t="s">
        <v>459</v>
      </c>
      <c r="C360" s="136" t="s">
        <v>1362</v>
      </c>
      <c r="D360" s="136" t="s">
        <v>696</v>
      </c>
      <c r="E360" s="136" t="s">
        <v>1363</v>
      </c>
      <c r="F360" s="136" t="s">
        <v>459</v>
      </c>
      <c r="G360" s="136" t="s">
        <v>1362</v>
      </c>
      <c r="H360" s="136" t="s">
        <v>696</v>
      </c>
      <c r="I360" s="136" t="s">
        <v>1363</v>
      </c>
    </row>
    <row r="361" spans="1:9" s="136" customFormat="1" x14ac:dyDescent="0.2">
      <c r="A361" s="136" t="s">
        <v>2381</v>
      </c>
      <c r="B361" s="136" t="s">
        <v>1364</v>
      </c>
      <c r="C361" s="136" t="s">
        <v>1365</v>
      </c>
      <c r="D361" s="136" t="s">
        <v>1366</v>
      </c>
      <c r="E361" s="136" t="s">
        <v>1363</v>
      </c>
      <c r="F361" s="136" t="s">
        <v>1364</v>
      </c>
      <c r="G361" s="136" t="s">
        <v>1365</v>
      </c>
      <c r="H361" s="136" t="s">
        <v>1366</v>
      </c>
      <c r="I361" s="136" t="s">
        <v>1363</v>
      </c>
    </row>
    <row r="362" spans="1:9" s="136" customFormat="1" x14ac:dyDescent="0.2">
      <c r="A362" s="136" t="s">
        <v>2382</v>
      </c>
      <c r="B362" s="136" t="s">
        <v>1367</v>
      </c>
      <c r="C362" s="136" t="s">
        <v>1368</v>
      </c>
      <c r="D362" s="136" t="s">
        <v>1369</v>
      </c>
      <c r="E362" s="136" t="s">
        <v>1370</v>
      </c>
      <c r="F362" s="136" t="s">
        <v>1367</v>
      </c>
      <c r="G362" s="136" t="s">
        <v>1368</v>
      </c>
      <c r="H362" s="136" t="s">
        <v>1369</v>
      </c>
      <c r="I362" s="136" t="s">
        <v>1370</v>
      </c>
    </row>
    <row r="363" spans="1:9" s="136" customFormat="1" x14ac:dyDescent="0.2">
      <c r="A363" s="136" t="s">
        <v>2383</v>
      </c>
      <c r="B363" s="136" t="s">
        <v>1371</v>
      </c>
      <c r="C363" s="136" t="s">
        <v>1372</v>
      </c>
      <c r="D363" s="136" t="s">
        <v>697</v>
      </c>
      <c r="E363" s="136" t="s">
        <v>1373</v>
      </c>
      <c r="F363" s="136" t="s">
        <v>3911</v>
      </c>
      <c r="G363" s="136" t="s">
        <v>3912</v>
      </c>
      <c r="H363" s="136" t="s">
        <v>3913</v>
      </c>
      <c r="I363" s="136" t="s">
        <v>1373</v>
      </c>
    </row>
    <row r="364" spans="1:9" s="136" customFormat="1" x14ac:dyDescent="0.2">
      <c r="A364" s="136" t="s">
        <v>2384</v>
      </c>
      <c r="B364" s="136" t="s">
        <v>347</v>
      </c>
      <c r="C364" s="136" t="s">
        <v>405</v>
      </c>
      <c r="D364" s="136" t="s">
        <v>698</v>
      </c>
      <c r="E364" s="136" t="s">
        <v>1374</v>
      </c>
      <c r="F364" s="136" t="s">
        <v>347</v>
      </c>
      <c r="G364" s="136" t="s">
        <v>405</v>
      </c>
      <c r="H364" s="136" t="s">
        <v>698</v>
      </c>
      <c r="I364" s="136" t="s">
        <v>1374</v>
      </c>
    </row>
    <row r="365" spans="1:9" s="136" customFormat="1" x14ac:dyDescent="0.2">
      <c r="A365" s="136" t="s">
        <v>2385</v>
      </c>
      <c r="B365" s="136" t="s">
        <v>512</v>
      </c>
      <c r="C365" s="136" t="s">
        <v>514</v>
      </c>
      <c r="D365" s="136" t="s">
        <v>699</v>
      </c>
      <c r="E365" s="136" t="s">
        <v>1375</v>
      </c>
      <c r="F365" s="136" t="s">
        <v>512</v>
      </c>
      <c r="G365" s="136" t="s">
        <v>514</v>
      </c>
      <c r="H365" s="136" t="s">
        <v>699</v>
      </c>
      <c r="I365" s="136" t="s">
        <v>1375</v>
      </c>
    </row>
    <row r="366" spans="1:9" s="136" customFormat="1" x14ac:dyDescent="0.2">
      <c r="A366" s="136" t="s">
        <v>2386</v>
      </c>
      <c r="B366" s="136" t="s">
        <v>348</v>
      </c>
      <c r="C366" s="136" t="s">
        <v>406</v>
      </c>
      <c r="D366" s="136" t="s">
        <v>700</v>
      </c>
      <c r="E366" s="136" t="s">
        <v>1376</v>
      </c>
      <c r="F366" s="136" t="s">
        <v>348</v>
      </c>
      <c r="G366" s="136" t="s">
        <v>406</v>
      </c>
      <c r="H366" s="136" t="s">
        <v>700</v>
      </c>
      <c r="I366" s="136" t="s">
        <v>1376</v>
      </c>
    </row>
    <row r="367" spans="1:9" s="136" customFormat="1" x14ac:dyDescent="0.2">
      <c r="A367" s="136" t="s">
        <v>2387</v>
      </c>
      <c r="B367" s="136" t="s">
        <v>349</v>
      </c>
      <c r="C367" s="136" t="s">
        <v>407</v>
      </c>
      <c r="D367" s="136" t="s">
        <v>701</v>
      </c>
      <c r="E367" s="136" t="s">
        <v>1377</v>
      </c>
      <c r="F367" s="136" t="s">
        <v>349</v>
      </c>
      <c r="G367" s="136" t="s">
        <v>407</v>
      </c>
      <c r="H367" s="136" t="s">
        <v>701</v>
      </c>
      <c r="I367" s="136" t="s">
        <v>1377</v>
      </c>
    </row>
    <row r="368" spans="1:9" s="136" customFormat="1" x14ac:dyDescent="0.2">
      <c r="A368" s="136" t="s">
        <v>4404</v>
      </c>
      <c r="B368" s="214" t="s">
        <v>4405</v>
      </c>
      <c r="C368" s="212" t="s">
        <v>4406</v>
      </c>
      <c r="D368" s="212" t="s">
        <v>4407</v>
      </c>
      <c r="E368" s="212" t="s">
        <v>4408</v>
      </c>
      <c r="F368" s="214" t="s">
        <v>4405</v>
      </c>
      <c r="G368" s="212" t="s">
        <v>4406</v>
      </c>
      <c r="H368" s="212" t="s">
        <v>4407</v>
      </c>
      <c r="I368" s="212" t="s">
        <v>4408</v>
      </c>
    </row>
    <row r="369" spans="1:9" s="136" customFormat="1" x14ac:dyDescent="0.2">
      <c r="A369" s="136" t="s">
        <v>2388</v>
      </c>
      <c r="B369" s="136" t="s">
        <v>522</v>
      </c>
      <c r="C369" s="136" t="s">
        <v>524</v>
      </c>
      <c r="D369" s="136" t="s">
        <v>702</v>
      </c>
      <c r="E369" s="136" t="s">
        <v>1378</v>
      </c>
      <c r="F369" s="136" t="s">
        <v>522</v>
      </c>
      <c r="G369" s="136" t="s">
        <v>524</v>
      </c>
      <c r="H369" s="136" t="s">
        <v>702</v>
      </c>
      <c r="I369" s="136" t="s">
        <v>1378</v>
      </c>
    </row>
    <row r="370" spans="1:9" s="136" customFormat="1" x14ac:dyDescent="0.2">
      <c r="A370" s="136" t="s">
        <v>2389</v>
      </c>
      <c r="B370" s="136" t="s">
        <v>523</v>
      </c>
      <c r="C370" s="136" t="s">
        <v>525</v>
      </c>
      <c r="D370" s="136" t="s">
        <v>703</v>
      </c>
      <c r="E370" s="136" t="s">
        <v>1379</v>
      </c>
      <c r="F370" s="136" t="s">
        <v>523</v>
      </c>
      <c r="G370" s="136" t="s">
        <v>525</v>
      </c>
      <c r="H370" s="136" t="s">
        <v>703</v>
      </c>
      <c r="I370" s="136" t="s">
        <v>1379</v>
      </c>
    </row>
    <row r="371" spans="1:9" s="136" customFormat="1" x14ac:dyDescent="0.2">
      <c r="A371" s="136" t="s">
        <v>2390</v>
      </c>
      <c r="B371" s="136" t="s">
        <v>349</v>
      </c>
      <c r="C371" s="136" t="s">
        <v>407</v>
      </c>
      <c r="D371" s="136" t="s">
        <v>701</v>
      </c>
      <c r="E371" s="136" t="s">
        <v>1377</v>
      </c>
      <c r="F371" s="136" t="s">
        <v>349</v>
      </c>
      <c r="G371" s="136" t="s">
        <v>407</v>
      </c>
      <c r="H371" s="136" t="s">
        <v>701</v>
      </c>
      <c r="I371" s="136" t="s">
        <v>1377</v>
      </c>
    </row>
    <row r="372" spans="1:9" s="136" customFormat="1" x14ac:dyDescent="0.2">
      <c r="A372" s="136" t="s">
        <v>2391</v>
      </c>
      <c r="B372" s="136" t="s">
        <v>1380</v>
      </c>
      <c r="C372" s="136" t="s">
        <v>1381</v>
      </c>
      <c r="D372" s="136" t="s">
        <v>704</v>
      </c>
      <c r="E372" s="136" t="s">
        <v>1382</v>
      </c>
      <c r="F372" s="136" t="s">
        <v>1380</v>
      </c>
      <c r="G372" s="136" t="s">
        <v>1381</v>
      </c>
      <c r="H372" s="136" t="s">
        <v>704</v>
      </c>
      <c r="I372" s="136" t="s">
        <v>1382</v>
      </c>
    </row>
    <row r="373" spans="1:9" s="136" customFormat="1" x14ac:dyDescent="0.2">
      <c r="A373" s="136" t="s">
        <v>2392</v>
      </c>
      <c r="B373" s="136" t="s">
        <v>350</v>
      </c>
      <c r="C373" s="136" t="s">
        <v>0</v>
      </c>
      <c r="D373" s="136" t="s">
        <v>705</v>
      </c>
      <c r="E373" s="136" t="s">
        <v>1383</v>
      </c>
      <c r="F373" s="136" t="s">
        <v>350</v>
      </c>
      <c r="G373" s="136" t="s">
        <v>0</v>
      </c>
      <c r="H373" s="136" t="s">
        <v>705</v>
      </c>
      <c r="I373" s="136" t="s">
        <v>1383</v>
      </c>
    </row>
    <row r="374" spans="1:9" s="136" customFormat="1" x14ac:dyDescent="0.2">
      <c r="A374" s="136" t="s">
        <v>4409</v>
      </c>
      <c r="B374" s="214" t="s">
        <v>4410</v>
      </c>
      <c r="C374" s="214" t="s">
        <v>4411</v>
      </c>
      <c r="D374" s="214" t="s">
        <v>4412</v>
      </c>
      <c r="E374" s="214" t="s">
        <v>4413</v>
      </c>
      <c r="F374" s="214" t="s">
        <v>4410</v>
      </c>
      <c r="G374" s="214" t="s">
        <v>4411</v>
      </c>
      <c r="H374" s="214" t="s">
        <v>4412</v>
      </c>
      <c r="I374" s="214" t="s">
        <v>4413</v>
      </c>
    </row>
    <row r="375" spans="1:9" s="136" customFormat="1" x14ac:dyDescent="0.2">
      <c r="A375" s="136" t="s">
        <v>4414</v>
      </c>
      <c r="B375" s="214" t="s">
        <v>4415</v>
      </c>
      <c r="C375" s="214" t="s">
        <v>4416</v>
      </c>
      <c r="D375" s="214" t="s">
        <v>4417</v>
      </c>
      <c r="E375" s="214" t="s">
        <v>4418</v>
      </c>
      <c r="F375" s="214" t="s">
        <v>4415</v>
      </c>
      <c r="G375" s="214" t="s">
        <v>4416</v>
      </c>
      <c r="H375" s="214" t="s">
        <v>4417</v>
      </c>
      <c r="I375" s="214" t="s">
        <v>4418</v>
      </c>
    </row>
    <row r="376" spans="1:9" s="136" customFormat="1" x14ac:dyDescent="0.2">
      <c r="A376" s="136" t="s">
        <v>2393</v>
      </c>
      <c r="B376" s="136" t="s">
        <v>1384</v>
      </c>
      <c r="C376" s="136" t="s">
        <v>1385</v>
      </c>
      <c r="D376" s="136" t="s">
        <v>1386</v>
      </c>
      <c r="E376" s="136" t="s">
        <v>1387</v>
      </c>
      <c r="F376" s="136" t="s">
        <v>3914</v>
      </c>
      <c r="G376" s="136" t="s">
        <v>3915</v>
      </c>
      <c r="H376" s="136" t="s">
        <v>3914</v>
      </c>
      <c r="I376" s="136" t="s">
        <v>1387</v>
      </c>
    </row>
    <row r="377" spans="1:9" s="136" customFormat="1" x14ac:dyDescent="0.2">
      <c r="A377" s="136" t="s">
        <v>4419</v>
      </c>
      <c r="B377" s="136" t="s">
        <v>1384</v>
      </c>
      <c r="C377" s="136" t="s">
        <v>1385</v>
      </c>
      <c r="D377" s="136" t="s">
        <v>1386</v>
      </c>
      <c r="E377" s="136" t="s">
        <v>1387</v>
      </c>
      <c r="F377" s="136" t="s">
        <v>3914</v>
      </c>
      <c r="G377" s="136" t="s">
        <v>3915</v>
      </c>
      <c r="H377" s="136" t="s">
        <v>3914</v>
      </c>
      <c r="I377" s="136" t="s">
        <v>1387</v>
      </c>
    </row>
    <row r="378" spans="1:9" s="136" customFormat="1" x14ac:dyDescent="0.2">
      <c r="A378" s="136" t="s">
        <v>2394</v>
      </c>
      <c r="B378" s="136" t="s">
        <v>351</v>
      </c>
      <c r="C378" s="136" t="s">
        <v>1</v>
      </c>
      <c r="D378" s="136" t="s">
        <v>706</v>
      </c>
      <c r="E378" s="136" t="s">
        <v>1388</v>
      </c>
      <c r="F378" s="136" t="s">
        <v>351</v>
      </c>
      <c r="G378" s="136" t="s">
        <v>1</v>
      </c>
      <c r="H378" s="136" t="s">
        <v>706</v>
      </c>
      <c r="I378" s="136" t="s">
        <v>1388</v>
      </c>
    </row>
    <row r="379" spans="1:9" s="136" customFormat="1" x14ac:dyDescent="0.2">
      <c r="A379" s="136" t="s">
        <v>4420</v>
      </c>
      <c r="B379" s="136" t="s">
        <v>351</v>
      </c>
      <c r="C379" s="136" t="s">
        <v>1</v>
      </c>
      <c r="D379" s="136" t="s">
        <v>706</v>
      </c>
      <c r="E379" s="136" t="s">
        <v>1388</v>
      </c>
      <c r="F379" s="136" t="s">
        <v>351</v>
      </c>
      <c r="G379" s="136" t="s">
        <v>1</v>
      </c>
      <c r="H379" s="136" t="s">
        <v>706</v>
      </c>
      <c r="I379" s="136" t="s">
        <v>1388</v>
      </c>
    </row>
    <row r="380" spans="1:9" s="136" customFormat="1" x14ac:dyDescent="0.2">
      <c r="A380" s="136" t="s">
        <v>2395</v>
      </c>
      <c r="B380" s="136" t="s">
        <v>352</v>
      </c>
      <c r="C380" s="136" t="s">
        <v>2</v>
      </c>
      <c r="D380" s="136" t="s">
        <v>707</v>
      </c>
      <c r="E380" s="136" t="s">
        <v>1389</v>
      </c>
      <c r="F380" s="136" t="s">
        <v>352</v>
      </c>
      <c r="G380" s="136" t="s">
        <v>2</v>
      </c>
      <c r="H380" s="136" t="s">
        <v>707</v>
      </c>
      <c r="I380" s="136" t="s">
        <v>1389</v>
      </c>
    </row>
    <row r="381" spans="1:9" s="136" customFormat="1" x14ac:dyDescent="0.2">
      <c r="A381" s="136" t="s">
        <v>4421</v>
      </c>
      <c r="B381" s="136" t="s">
        <v>352</v>
      </c>
      <c r="C381" s="136" t="s">
        <v>2</v>
      </c>
      <c r="D381" s="136" t="s">
        <v>707</v>
      </c>
      <c r="E381" s="136" t="s">
        <v>1389</v>
      </c>
      <c r="F381" s="136" t="s">
        <v>352</v>
      </c>
      <c r="G381" s="136" t="s">
        <v>2</v>
      </c>
      <c r="H381" s="136" t="s">
        <v>707</v>
      </c>
      <c r="I381" s="136" t="s">
        <v>1389</v>
      </c>
    </row>
    <row r="382" spans="1:9" s="136" customFormat="1" x14ac:dyDescent="0.2">
      <c r="A382" s="136" t="s">
        <v>2396</v>
      </c>
      <c r="B382" s="136" t="s">
        <v>353</v>
      </c>
      <c r="C382" s="136" t="s">
        <v>3</v>
      </c>
      <c r="D382" s="136" t="s">
        <v>708</v>
      </c>
      <c r="E382" s="136" t="s">
        <v>1390</v>
      </c>
      <c r="F382" s="136" t="s">
        <v>353</v>
      </c>
      <c r="G382" s="136" t="s">
        <v>3</v>
      </c>
      <c r="H382" s="136" t="s">
        <v>708</v>
      </c>
      <c r="I382" s="136" t="s">
        <v>1390</v>
      </c>
    </row>
    <row r="383" spans="1:9" s="136" customFormat="1" x14ac:dyDescent="0.2">
      <c r="A383" s="136" t="s">
        <v>2397</v>
      </c>
      <c r="B383" s="136" t="s">
        <v>354</v>
      </c>
      <c r="C383" s="136" t="s">
        <v>4</v>
      </c>
      <c r="D383" s="136" t="s">
        <v>709</v>
      </c>
      <c r="E383" s="136" t="s">
        <v>1391</v>
      </c>
      <c r="F383" s="136" t="s">
        <v>354</v>
      </c>
      <c r="G383" s="136" t="s">
        <v>4</v>
      </c>
      <c r="H383" s="136" t="s">
        <v>709</v>
      </c>
      <c r="I383" s="136" t="s">
        <v>1391</v>
      </c>
    </row>
    <row r="384" spans="1:9" s="136" customFormat="1" x14ac:dyDescent="0.2">
      <c r="A384" s="136" t="s">
        <v>2398</v>
      </c>
      <c r="B384" s="136" t="s">
        <v>355</v>
      </c>
      <c r="C384" s="136" t="s">
        <v>5</v>
      </c>
      <c r="D384" s="136" t="s">
        <v>710</v>
      </c>
      <c r="E384" s="136" t="s">
        <v>3997</v>
      </c>
      <c r="F384" s="136" t="s">
        <v>355</v>
      </c>
      <c r="G384" s="136" t="s">
        <v>5</v>
      </c>
      <c r="H384" s="136" t="s">
        <v>710</v>
      </c>
      <c r="I384" s="136" t="s">
        <v>3997</v>
      </c>
    </row>
    <row r="385" spans="1:9" s="136" customFormat="1" x14ac:dyDescent="0.2">
      <c r="A385" s="136" t="s">
        <v>2399</v>
      </c>
      <c r="B385" s="136" t="s">
        <v>535</v>
      </c>
      <c r="C385" s="136" t="s">
        <v>537</v>
      </c>
      <c r="D385" s="136" t="s">
        <v>1392</v>
      </c>
      <c r="E385" s="136" t="s">
        <v>1393</v>
      </c>
      <c r="F385" s="136" t="s">
        <v>535</v>
      </c>
      <c r="G385" s="136" t="s">
        <v>537</v>
      </c>
      <c r="H385" s="136" t="s">
        <v>3916</v>
      </c>
      <c r="I385" s="136" t="s">
        <v>1393</v>
      </c>
    </row>
    <row r="386" spans="1:9" s="136" customFormat="1" x14ac:dyDescent="0.2">
      <c r="A386" s="136" t="s">
        <v>4422</v>
      </c>
      <c r="B386" s="136" t="s">
        <v>5406</v>
      </c>
      <c r="C386" s="136" t="s">
        <v>4423</v>
      </c>
      <c r="D386" s="136" t="s">
        <v>5407</v>
      </c>
      <c r="E386" s="136" t="s">
        <v>5408</v>
      </c>
      <c r="F386" s="136" t="s">
        <v>5406</v>
      </c>
      <c r="G386" s="136" t="s">
        <v>4423</v>
      </c>
      <c r="H386" s="136" t="s">
        <v>5407</v>
      </c>
      <c r="I386" s="136" t="s">
        <v>5408</v>
      </c>
    </row>
    <row r="387" spans="1:9" s="136" customFormat="1" x14ac:dyDescent="0.2">
      <c r="A387" s="136" t="s">
        <v>4424</v>
      </c>
      <c r="B387" s="136" t="s">
        <v>5409</v>
      </c>
      <c r="C387" s="136" t="s">
        <v>4425</v>
      </c>
      <c r="D387" s="136" t="s">
        <v>5410</v>
      </c>
      <c r="E387" s="136" t="s">
        <v>5411</v>
      </c>
      <c r="F387" s="136" t="s">
        <v>5409</v>
      </c>
      <c r="G387" s="136" t="s">
        <v>4425</v>
      </c>
      <c r="H387" s="136" t="s">
        <v>5410</v>
      </c>
      <c r="I387" s="136" t="s">
        <v>5411</v>
      </c>
    </row>
    <row r="388" spans="1:9" s="136" customFormat="1" x14ac:dyDescent="0.2">
      <c r="A388" s="136" t="s">
        <v>4426</v>
      </c>
      <c r="B388" s="136" t="s">
        <v>5412</v>
      </c>
      <c r="C388" s="136" t="s">
        <v>4427</v>
      </c>
      <c r="D388" s="136" t="s">
        <v>5413</v>
      </c>
      <c r="E388" s="136" t="s">
        <v>5414</v>
      </c>
      <c r="F388" s="136" t="s">
        <v>5412</v>
      </c>
      <c r="G388" s="136" t="s">
        <v>4427</v>
      </c>
      <c r="H388" s="136" t="s">
        <v>5413</v>
      </c>
      <c r="I388" s="136" t="s">
        <v>5414</v>
      </c>
    </row>
    <row r="389" spans="1:9" s="136" customFormat="1" x14ac:dyDescent="0.2">
      <c r="A389" s="136" t="s">
        <v>4428</v>
      </c>
      <c r="B389" s="136" t="s">
        <v>5415</v>
      </c>
      <c r="C389" s="136" t="s">
        <v>4429</v>
      </c>
      <c r="D389" s="136" t="s">
        <v>5416</v>
      </c>
      <c r="E389" s="136" t="s">
        <v>5417</v>
      </c>
      <c r="F389" s="136" t="s">
        <v>5415</v>
      </c>
      <c r="G389" s="136" t="s">
        <v>4429</v>
      </c>
      <c r="H389" s="136" t="s">
        <v>5416</v>
      </c>
      <c r="I389" s="136" t="s">
        <v>5417</v>
      </c>
    </row>
    <row r="390" spans="1:9" s="136" customFormat="1" x14ac:dyDescent="0.2">
      <c r="A390" s="136" t="s">
        <v>2400</v>
      </c>
      <c r="B390" s="136" t="s">
        <v>536</v>
      </c>
      <c r="C390" s="136" t="s">
        <v>544</v>
      </c>
      <c r="D390" s="136" t="s">
        <v>711</v>
      </c>
      <c r="E390" s="136" t="s">
        <v>1394</v>
      </c>
      <c r="F390" s="136" t="s">
        <v>3917</v>
      </c>
      <c r="G390" s="136" t="s">
        <v>3918</v>
      </c>
      <c r="H390" s="136" t="s">
        <v>3919</v>
      </c>
      <c r="I390" s="136" t="s">
        <v>5877</v>
      </c>
    </row>
    <row r="391" spans="1:9" s="136" customFormat="1" x14ac:dyDescent="0.2">
      <c r="A391" s="136" t="s">
        <v>2401</v>
      </c>
      <c r="B391" s="136" t="s">
        <v>460</v>
      </c>
      <c r="C391" s="136" t="s">
        <v>1395</v>
      </c>
      <c r="D391" s="136" t="s">
        <v>712</v>
      </c>
      <c r="E391" s="136" t="s">
        <v>1396</v>
      </c>
      <c r="F391" s="136" t="s">
        <v>460</v>
      </c>
      <c r="G391" s="136" t="s">
        <v>3920</v>
      </c>
      <c r="H391" s="136" t="s">
        <v>3921</v>
      </c>
      <c r="I391" s="136" t="s">
        <v>1396</v>
      </c>
    </row>
    <row r="392" spans="1:9" s="136" customFormat="1" x14ac:dyDescent="0.2">
      <c r="A392" s="136" t="s">
        <v>4430</v>
      </c>
      <c r="B392" s="136" t="s">
        <v>460</v>
      </c>
      <c r="C392" s="136" t="s">
        <v>1395</v>
      </c>
      <c r="D392" s="136" t="s">
        <v>712</v>
      </c>
      <c r="E392" s="136" t="s">
        <v>1396</v>
      </c>
      <c r="F392" s="136" t="s">
        <v>460</v>
      </c>
      <c r="G392" s="136" t="s">
        <v>3920</v>
      </c>
      <c r="H392" s="136" t="s">
        <v>3921</v>
      </c>
      <c r="I392" s="136" t="s">
        <v>1396</v>
      </c>
    </row>
    <row r="393" spans="1:9" s="136" customFormat="1" x14ac:dyDescent="0.2">
      <c r="A393" s="136" t="s">
        <v>2402</v>
      </c>
      <c r="B393" s="136" t="s">
        <v>477</v>
      </c>
      <c r="C393" s="136" t="s">
        <v>1397</v>
      </c>
      <c r="D393" s="136" t="s">
        <v>713</v>
      </c>
      <c r="E393" s="136" t="s">
        <v>1398</v>
      </c>
      <c r="F393" s="136" t="s">
        <v>477</v>
      </c>
      <c r="G393" s="136" t="s">
        <v>1397</v>
      </c>
      <c r="H393" s="136" t="s">
        <v>713</v>
      </c>
      <c r="I393" s="136" t="s">
        <v>1398</v>
      </c>
    </row>
    <row r="394" spans="1:9" s="136" customFormat="1" x14ac:dyDescent="0.2">
      <c r="A394" s="136" t="s">
        <v>4431</v>
      </c>
      <c r="B394" s="136" t="s">
        <v>477</v>
      </c>
      <c r="C394" s="136" t="s">
        <v>1397</v>
      </c>
      <c r="D394" s="136" t="s">
        <v>713</v>
      </c>
      <c r="E394" s="136" t="s">
        <v>1398</v>
      </c>
      <c r="F394" s="136" t="s">
        <v>477</v>
      </c>
      <c r="G394" s="136" t="s">
        <v>1397</v>
      </c>
      <c r="H394" s="136" t="s">
        <v>713</v>
      </c>
      <c r="I394" s="136" t="s">
        <v>1398</v>
      </c>
    </row>
    <row r="395" spans="1:9" s="136" customFormat="1" x14ac:dyDescent="0.2">
      <c r="A395" s="136" t="s">
        <v>2403</v>
      </c>
      <c r="B395" s="136" t="s">
        <v>469</v>
      </c>
      <c r="C395" s="136" t="s">
        <v>470</v>
      </c>
      <c r="D395" s="136" t="s">
        <v>714</v>
      </c>
      <c r="E395" s="136" t="s">
        <v>1399</v>
      </c>
      <c r="F395" s="136" t="s">
        <v>469</v>
      </c>
      <c r="G395" s="136" t="s">
        <v>470</v>
      </c>
      <c r="H395" s="136" t="s">
        <v>714</v>
      </c>
      <c r="I395" s="136" t="s">
        <v>1399</v>
      </c>
    </row>
    <row r="396" spans="1:9" s="136" customFormat="1" x14ac:dyDescent="0.2">
      <c r="A396" s="136" t="s">
        <v>2404</v>
      </c>
      <c r="B396" s="136" t="s">
        <v>4432</v>
      </c>
      <c r="C396" s="136" t="s">
        <v>1400</v>
      </c>
      <c r="D396" s="136" t="s">
        <v>1401</v>
      </c>
      <c r="E396" s="136" t="s">
        <v>1402</v>
      </c>
      <c r="F396" s="136" t="s">
        <v>3922</v>
      </c>
      <c r="G396" s="136" t="s">
        <v>3923</v>
      </c>
      <c r="H396" s="136" t="s">
        <v>1401</v>
      </c>
      <c r="I396" s="136" t="s">
        <v>1402</v>
      </c>
    </row>
    <row r="397" spans="1:9" s="136" customFormat="1" x14ac:dyDescent="0.2">
      <c r="A397" s="136" t="s">
        <v>2405</v>
      </c>
      <c r="B397" s="136" t="s">
        <v>1403</v>
      </c>
      <c r="C397" s="136" t="s">
        <v>27</v>
      </c>
      <c r="D397" s="136" t="s">
        <v>715</v>
      </c>
      <c r="E397" s="136" t="s">
        <v>1404</v>
      </c>
      <c r="F397" s="136" t="s">
        <v>1403</v>
      </c>
      <c r="G397" s="136" t="s">
        <v>27</v>
      </c>
      <c r="H397" s="136" t="s">
        <v>715</v>
      </c>
      <c r="I397" s="136" t="s">
        <v>1404</v>
      </c>
    </row>
    <row r="398" spans="1:9" s="136" customFormat="1" x14ac:dyDescent="0.2">
      <c r="A398" s="136" t="s">
        <v>2406</v>
      </c>
      <c r="B398" s="136" t="s">
        <v>1405</v>
      </c>
      <c r="C398" s="136" t="s">
        <v>1406</v>
      </c>
      <c r="D398" s="136" t="s">
        <v>716</v>
      </c>
      <c r="E398" s="136" t="s">
        <v>1407</v>
      </c>
      <c r="F398" s="136" t="s">
        <v>1405</v>
      </c>
      <c r="G398" s="136" t="s">
        <v>1406</v>
      </c>
      <c r="H398" s="136" t="s">
        <v>3924</v>
      </c>
      <c r="I398" s="136" t="s">
        <v>1407</v>
      </c>
    </row>
    <row r="399" spans="1:9" s="136" customFormat="1" x14ac:dyDescent="0.2">
      <c r="A399" s="136" t="s">
        <v>2407</v>
      </c>
      <c r="B399" s="136" t="s">
        <v>1408</v>
      </c>
      <c r="C399" s="136" t="s">
        <v>1409</v>
      </c>
      <c r="D399" s="136" t="s">
        <v>1410</v>
      </c>
      <c r="E399" s="136" t="s">
        <v>1411</v>
      </c>
      <c r="F399" s="136" t="s">
        <v>1408</v>
      </c>
      <c r="G399" s="136" t="s">
        <v>1409</v>
      </c>
      <c r="H399" s="136" t="s">
        <v>1410</v>
      </c>
      <c r="I399" s="136" t="s">
        <v>1411</v>
      </c>
    </row>
    <row r="400" spans="1:9" s="136" customFormat="1" x14ac:dyDescent="0.2">
      <c r="A400" s="136" t="s">
        <v>4433</v>
      </c>
      <c r="B400" s="136" t="s">
        <v>1408</v>
      </c>
      <c r="C400" s="136" t="s">
        <v>1409</v>
      </c>
      <c r="D400" s="136" t="s">
        <v>1410</v>
      </c>
      <c r="E400" s="136" t="s">
        <v>1411</v>
      </c>
      <c r="F400" s="136" t="s">
        <v>1408</v>
      </c>
      <c r="G400" s="136" t="s">
        <v>1409</v>
      </c>
      <c r="H400" s="136" t="s">
        <v>1410</v>
      </c>
      <c r="I400" s="136" t="s">
        <v>1411</v>
      </c>
    </row>
    <row r="401" spans="1:9" s="136" customFormat="1" x14ac:dyDescent="0.2">
      <c r="A401" s="136" t="s">
        <v>2408</v>
      </c>
      <c r="B401" s="136" t="s">
        <v>356</v>
      </c>
      <c r="C401" s="136" t="s">
        <v>1412</v>
      </c>
      <c r="D401" s="136" t="s">
        <v>717</v>
      </c>
      <c r="E401" s="136" t="s">
        <v>1413</v>
      </c>
      <c r="F401" s="136" t="s">
        <v>356</v>
      </c>
      <c r="G401" s="136" t="s">
        <v>1412</v>
      </c>
      <c r="H401" s="136" t="s">
        <v>717</v>
      </c>
      <c r="I401" s="136" t="s">
        <v>1413</v>
      </c>
    </row>
    <row r="402" spans="1:9" s="136" customFormat="1" x14ac:dyDescent="0.2">
      <c r="A402" s="136" t="s">
        <v>2409</v>
      </c>
      <c r="B402" s="136" t="s">
        <v>1414</v>
      </c>
      <c r="C402" s="136" t="s">
        <v>1415</v>
      </c>
      <c r="D402" s="136" t="s">
        <v>1416</v>
      </c>
      <c r="E402" s="136" t="s">
        <v>1417</v>
      </c>
      <c r="F402" s="136" t="s">
        <v>1414</v>
      </c>
      <c r="G402" s="136" t="s">
        <v>1415</v>
      </c>
      <c r="H402" s="136" t="s">
        <v>1416</v>
      </c>
      <c r="I402" s="136" t="s">
        <v>1417</v>
      </c>
    </row>
    <row r="403" spans="1:9" s="136" customFormat="1" x14ac:dyDescent="0.2">
      <c r="A403" s="136" t="s">
        <v>2410</v>
      </c>
      <c r="B403" s="136" t="s">
        <v>1418</v>
      </c>
      <c r="C403" s="136" t="s">
        <v>1419</v>
      </c>
      <c r="D403" s="136" t="s">
        <v>1420</v>
      </c>
      <c r="E403" s="136" t="s">
        <v>1421</v>
      </c>
      <c r="F403" s="136" t="s">
        <v>1418</v>
      </c>
      <c r="G403" s="136" t="s">
        <v>1419</v>
      </c>
      <c r="H403" s="136" t="s">
        <v>3925</v>
      </c>
      <c r="I403" s="136" t="s">
        <v>1421</v>
      </c>
    </row>
    <row r="404" spans="1:9" s="136" customFormat="1" x14ac:dyDescent="0.2">
      <c r="A404" s="136" t="s">
        <v>2411</v>
      </c>
      <c r="B404" s="136" t="s">
        <v>1422</v>
      </c>
      <c r="C404" s="136" t="s">
        <v>1423</v>
      </c>
      <c r="D404" s="136" t="s">
        <v>1424</v>
      </c>
      <c r="E404" s="136" t="s">
        <v>1425</v>
      </c>
      <c r="F404" s="136" t="s">
        <v>1422</v>
      </c>
      <c r="G404" s="136" t="s">
        <v>1423</v>
      </c>
      <c r="H404" s="136" t="s">
        <v>1424</v>
      </c>
      <c r="I404" s="136" t="s">
        <v>1425</v>
      </c>
    </row>
    <row r="405" spans="1:9" s="136" customFormat="1" x14ac:dyDescent="0.2">
      <c r="A405" s="136" t="s">
        <v>2412</v>
      </c>
      <c r="B405" s="136" t="s">
        <v>357</v>
      </c>
      <c r="C405" s="136" t="s">
        <v>1426</v>
      </c>
      <c r="D405" s="136" t="s">
        <v>718</v>
      </c>
      <c r="E405" s="136" t="s">
        <v>1427</v>
      </c>
      <c r="F405" s="136" t="s">
        <v>357</v>
      </c>
      <c r="G405" s="136" t="s">
        <v>1426</v>
      </c>
      <c r="H405" s="136" t="s">
        <v>718</v>
      </c>
      <c r="I405" s="136" t="s">
        <v>1427</v>
      </c>
    </row>
    <row r="406" spans="1:9" s="136" customFormat="1" x14ac:dyDescent="0.2">
      <c r="A406" s="136" t="s">
        <v>4434</v>
      </c>
      <c r="B406" s="136" t="s">
        <v>357</v>
      </c>
      <c r="C406" s="136" t="s">
        <v>1426</v>
      </c>
      <c r="D406" s="136" t="s">
        <v>718</v>
      </c>
      <c r="E406" s="136" t="s">
        <v>1427</v>
      </c>
      <c r="F406" s="136" t="s">
        <v>357</v>
      </c>
      <c r="G406" s="136" t="s">
        <v>1426</v>
      </c>
      <c r="H406" s="136" t="s">
        <v>718</v>
      </c>
      <c r="I406" s="136" t="s">
        <v>1427</v>
      </c>
    </row>
    <row r="407" spans="1:9" s="136" customFormat="1" x14ac:dyDescent="0.2">
      <c r="A407" s="136" t="s">
        <v>2413</v>
      </c>
      <c r="B407" s="136" t="s">
        <v>1428</v>
      </c>
      <c r="C407" s="136" t="s">
        <v>1429</v>
      </c>
      <c r="D407" s="136" t="s">
        <v>719</v>
      </c>
      <c r="E407" s="136" t="s">
        <v>1430</v>
      </c>
      <c r="F407" s="136" t="s">
        <v>1428</v>
      </c>
      <c r="G407" s="136" t="s">
        <v>1429</v>
      </c>
      <c r="H407" s="136" t="s">
        <v>719</v>
      </c>
      <c r="I407" s="136" t="s">
        <v>1430</v>
      </c>
    </row>
    <row r="408" spans="1:9" s="136" customFormat="1" x14ac:dyDescent="0.2">
      <c r="A408" s="136" t="s">
        <v>2414</v>
      </c>
      <c r="B408" s="136" t="s">
        <v>1431</v>
      </c>
      <c r="C408" s="136" t="s">
        <v>461</v>
      </c>
      <c r="D408" s="136" t="s">
        <v>1432</v>
      </c>
      <c r="E408" s="136" t="s">
        <v>1433</v>
      </c>
      <c r="F408" s="136" t="s">
        <v>1431</v>
      </c>
      <c r="G408" s="136" t="s">
        <v>461</v>
      </c>
      <c r="H408" s="136" t="s">
        <v>1432</v>
      </c>
      <c r="I408" s="136" t="s">
        <v>1433</v>
      </c>
    </row>
    <row r="409" spans="1:9" s="136" customFormat="1" x14ac:dyDescent="0.2">
      <c r="A409" s="136" t="s">
        <v>2415</v>
      </c>
      <c r="B409" s="136" t="s">
        <v>1434</v>
      </c>
      <c r="C409" s="136" t="s">
        <v>1435</v>
      </c>
      <c r="D409" s="136" t="s">
        <v>1436</v>
      </c>
      <c r="E409" s="136" t="s">
        <v>1437</v>
      </c>
      <c r="F409" s="136" t="s">
        <v>1434</v>
      </c>
      <c r="G409" s="136" t="s">
        <v>1435</v>
      </c>
      <c r="H409" s="136" t="s">
        <v>1436</v>
      </c>
      <c r="I409" s="136" t="s">
        <v>1437</v>
      </c>
    </row>
    <row r="410" spans="1:9" s="136" customFormat="1" x14ac:dyDescent="0.2">
      <c r="A410" s="136" t="s">
        <v>2416</v>
      </c>
      <c r="B410" s="136" t="s">
        <v>1438</v>
      </c>
      <c r="C410" s="136" t="s">
        <v>1439</v>
      </c>
      <c r="D410" s="136" t="s">
        <v>1440</v>
      </c>
      <c r="E410" s="136" t="s">
        <v>1441</v>
      </c>
      <c r="F410" s="136" t="s">
        <v>1438</v>
      </c>
      <c r="G410" s="136" t="s">
        <v>1439</v>
      </c>
      <c r="H410" s="136" t="s">
        <v>1440</v>
      </c>
      <c r="I410" s="136" t="s">
        <v>1441</v>
      </c>
    </row>
    <row r="411" spans="1:9" s="136" customFormat="1" x14ac:dyDescent="0.2">
      <c r="A411" s="136" t="s">
        <v>2417</v>
      </c>
      <c r="B411" s="136" t="s">
        <v>472</v>
      </c>
      <c r="C411" s="136" t="s">
        <v>473</v>
      </c>
      <c r="D411" s="136" t="s">
        <v>720</v>
      </c>
      <c r="E411" s="136" t="s">
        <v>1442</v>
      </c>
      <c r="F411" s="136" t="s">
        <v>472</v>
      </c>
      <c r="G411" s="136" t="s">
        <v>473</v>
      </c>
      <c r="H411" s="136" t="s">
        <v>3926</v>
      </c>
      <c r="I411" s="136" t="s">
        <v>1442</v>
      </c>
    </row>
    <row r="412" spans="1:9" s="136" customFormat="1" x14ac:dyDescent="0.2">
      <c r="A412" s="136" t="s">
        <v>4435</v>
      </c>
      <c r="B412" s="136" t="s">
        <v>472</v>
      </c>
      <c r="C412" s="136" t="s">
        <v>473</v>
      </c>
      <c r="D412" s="136" t="s">
        <v>720</v>
      </c>
      <c r="E412" s="136" t="s">
        <v>1442</v>
      </c>
      <c r="F412" s="136" t="s">
        <v>472</v>
      </c>
      <c r="G412" s="136" t="s">
        <v>473</v>
      </c>
      <c r="H412" s="136" t="s">
        <v>3926</v>
      </c>
      <c r="I412" s="136" t="s">
        <v>1442</v>
      </c>
    </row>
    <row r="413" spans="1:9" s="136" customFormat="1" x14ac:dyDescent="0.2">
      <c r="A413" s="136" t="s">
        <v>2418</v>
      </c>
      <c r="B413" s="136" t="s">
        <v>358</v>
      </c>
      <c r="C413" s="136" t="s">
        <v>6</v>
      </c>
      <c r="D413" s="136" t="s">
        <v>721</v>
      </c>
      <c r="E413" s="136" t="s">
        <v>1443</v>
      </c>
      <c r="F413" s="136" t="s">
        <v>358</v>
      </c>
      <c r="G413" s="136" t="s">
        <v>6</v>
      </c>
      <c r="H413" s="136" t="s">
        <v>721</v>
      </c>
      <c r="I413" s="136" t="s">
        <v>1443</v>
      </c>
    </row>
    <row r="414" spans="1:9" s="136" customFormat="1" x14ac:dyDescent="0.2">
      <c r="A414" s="136" t="s">
        <v>2419</v>
      </c>
      <c r="B414" s="136" t="s">
        <v>553</v>
      </c>
      <c r="C414" s="136" t="s">
        <v>554</v>
      </c>
      <c r="D414" s="136" t="s">
        <v>722</v>
      </c>
      <c r="E414" s="136" t="s">
        <v>1444</v>
      </c>
      <c r="F414" s="136" t="s">
        <v>553</v>
      </c>
      <c r="G414" s="136" t="s">
        <v>3927</v>
      </c>
      <c r="H414" s="136" t="s">
        <v>3928</v>
      </c>
      <c r="I414" s="136" t="s">
        <v>1444</v>
      </c>
    </row>
    <row r="415" spans="1:9" s="136" customFormat="1" x14ac:dyDescent="0.2">
      <c r="A415" s="136" t="s">
        <v>2420</v>
      </c>
      <c r="B415" s="136" t="s">
        <v>1445</v>
      </c>
      <c r="C415" s="136" t="s">
        <v>1446</v>
      </c>
      <c r="D415" s="136" t="s">
        <v>1447</v>
      </c>
      <c r="E415" s="136" t="s">
        <v>1448</v>
      </c>
      <c r="F415" s="136" t="s">
        <v>1445</v>
      </c>
      <c r="G415" s="136" t="s">
        <v>1446</v>
      </c>
      <c r="H415" s="136" t="s">
        <v>1447</v>
      </c>
      <c r="I415" s="136" t="s">
        <v>1448</v>
      </c>
    </row>
    <row r="416" spans="1:9" s="136" customFormat="1" x14ac:dyDescent="0.2">
      <c r="A416" s="136" t="s">
        <v>2421</v>
      </c>
      <c r="B416" s="136" t="s">
        <v>1449</v>
      </c>
      <c r="C416" s="136" t="s">
        <v>7</v>
      </c>
      <c r="D416" s="136" t="s">
        <v>723</v>
      </c>
      <c r="E416" s="136" t="s">
        <v>1450</v>
      </c>
      <c r="F416" s="136" t="s">
        <v>1449</v>
      </c>
      <c r="G416" s="136" t="s">
        <v>7</v>
      </c>
      <c r="H416" s="136" t="s">
        <v>723</v>
      </c>
      <c r="I416" s="136" t="s">
        <v>1450</v>
      </c>
    </row>
    <row r="417" spans="1:9" s="136" customFormat="1" x14ac:dyDescent="0.2">
      <c r="A417" s="136" t="s">
        <v>2422</v>
      </c>
      <c r="B417" s="136" t="s">
        <v>359</v>
      </c>
      <c r="C417" s="136" t="s">
        <v>8</v>
      </c>
      <c r="D417" s="136" t="s">
        <v>724</v>
      </c>
      <c r="E417" s="136" t="s">
        <v>1451</v>
      </c>
      <c r="F417" s="136" t="s">
        <v>359</v>
      </c>
      <c r="G417" s="136" t="s">
        <v>8</v>
      </c>
      <c r="H417" s="136" t="s">
        <v>724</v>
      </c>
      <c r="I417" s="136" t="s">
        <v>1451</v>
      </c>
    </row>
    <row r="418" spans="1:9" s="136" customFormat="1" x14ac:dyDescent="0.2">
      <c r="A418" s="136" t="s">
        <v>2423</v>
      </c>
      <c r="B418" s="136" t="s">
        <v>360</v>
      </c>
      <c r="C418" s="136" t="s">
        <v>9</v>
      </c>
      <c r="D418" s="136" t="s">
        <v>725</v>
      </c>
      <c r="E418" s="136" t="s">
        <v>1452</v>
      </c>
      <c r="F418" s="136" t="s">
        <v>360</v>
      </c>
      <c r="G418" s="136" t="s">
        <v>9</v>
      </c>
      <c r="H418" s="136" t="s">
        <v>725</v>
      </c>
      <c r="I418" s="136" t="s">
        <v>1452</v>
      </c>
    </row>
    <row r="419" spans="1:9" s="136" customFormat="1" x14ac:dyDescent="0.2">
      <c r="A419" s="136" t="s">
        <v>2424</v>
      </c>
      <c r="B419" s="136" t="s">
        <v>361</v>
      </c>
      <c r="C419" s="136" t="s">
        <v>462</v>
      </c>
      <c r="D419" s="136" t="s">
        <v>1453</v>
      </c>
      <c r="E419" s="136" t="s">
        <v>1454</v>
      </c>
      <c r="F419" s="136" t="s">
        <v>361</v>
      </c>
      <c r="G419" s="136" t="s">
        <v>462</v>
      </c>
      <c r="H419" s="136" t="s">
        <v>1453</v>
      </c>
      <c r="I419" s="136" t="s">
        <v>1454</v>
      </c>
    </row>
    <row r="420" spans="1:9" s="136" customFormat="1" x14ac:dyDescent="0.2">
      <c r="A420" s="136" t="s">
        <v>2425</v>
      </c>
      <c r="B420" s="136" t="s">
        <v>362</v>
      </c>
      <c r="C420" s="136" t="s">
        <v>1455</v>
      </c>
      <c r="D420" s="136" t="s">
        <v>1456</v>
      </c>
      <c r="E420" s="136" t="s">
        <v>1457</v>
      </c>
      <c r="F420" s="136" t="s">
        <v>362</v>
      </c>
      <c r="G420" s="136" t="s">
        <v>1455</v>
      </c>
      <c r="H420" s="136" t="s">
        <v>1456</v>
      </c>
      <c r="I420" s="136" t="s">
        <v>1457</v>
      </c>
    </row>
    <row r="421" spans="1:9" s="136" customFormat="1" x14ac:dyDescent="0.2">
      <c r="A421" s="136" t="s">
        <v>2426</v>
      </c>
      <c r="B421" s="136" t="s">
        <v>363</v>
      </c>
      <c r="C421" s="136" t="s">
        <v>10</v>
      </c>
      <c r="D421" s="136" t="s">
        <v>726</v>
      </c>
      <c r="E421" s="136" t="s">
        <v>1458</v>
      </c>
      <c r="F421" s="136" t="s">
        <v>363</v>
      </c>
      <c r="G421" s="136" t="s">
        <v>10</v>
      </c>
      <c r="H421" s="136" t="s">
        <v>726</v>
      </c>
      <c r="I421" s="136" t="s">
        <v>1458</v>
      </c>
    </row>
    <row r="422" spans="1:9" s="136" customFormat="1" x14ac:dyDescent="0.2">
      <c r="A422" s="136" t="s">
        <v>2427</v>
      </c>
      <c r="B422" s="136" t="s">
        <v>364</v>
      </c>
      <c r="C422" s="136" t="s">
        <v>28</v>
      </c>
      <c r="D422" s="136" t="s">
        <v>727</v>
      </c>
      <c r="E422" s="136" t="s">
        <v>1459</v>
      </c>
      <c r="F422" s="136" t="s">
        <v>364</v>
      </c>
      <c r="G422" s="136" t="s">
        <v>28</v>
      </c>
      <c r="H422" s="136" t="s">
        <v>727</v>
      </c>
      <c r="I422" s="136" t="s">
        <v>1459</v>
      </c>
    </row>
    <row r="423" spans="1:9" s="136" customFormat="1" x14ac:dyDescent="0.2">
      <c r="A423" s="136" t="s">
        <v>2428</v>
      </c>
      <c r="B423" s="136" t="s">
        <v>1460</v>
      </c>
      <c r="C423" s="136" t="s">
        <v>1461</v>
      </c>
      <c r="D423" s="136" t="s">
        <v>1462</v>
      </c>
      <c r="E423" s="136" t="s">
        <v>1463</v>
      </c>
      <c r="F423" s="136" t="s">
        <v>1460</v>
      </c>
      <c r="G423" s="136" t="s">
        <v>1461</v>
      </c>
      <c r="H423" s="136" t="s">
        <v>1462</v>
      </c>
      <c r="I423" s="136" t="s">
        <v>1463</v>
      </c>
    </row>
    <row r="424" spans="1:9" s="136" customFormat="1" x14ac:dyDescent="0.2">
      <c r="A424" s="136" t="s">
        <v>2429</v>
      </c>
      <c r="B424" s="136" t="s">
        <v>1464</v>
      </c>
      <c r="C424" s="136" t="s">
        <v>1465</v>
      </c>
      <c r="D424" s="136" t="s">
        <v>1466</v>
      </c>
      <c r="E424" s="136" t="s">
        <v>1467</v>
      </c>
      <c r="F424" s="136" t="s">
        <v>1464</v>
      </c>
      <c r="G424" s="136" t="s">
        <v>1465</v>
      </c>
      <c r="H424" s="136" t="s">
        <v>3929</v>
      </c>
      <c r="I424" s="136" t="s">
        <v>1467</v>
      </c>
    </row>
    <row r="425" spans="1:9" s="136" customFormat="1" x14ac:dyDescent="0.2">
      <c r="A425" s="136" t="s">
        <v>2430</v>
      </c>
      <c r="B425" s="136" t="s">
        <v>365</v>
      </c>
      <c r="C425" s="136" t="s">
        <v>11</v>
      </c>
      <c r="D425" s="136" t="s">
        <v>728</v>
      </c>
      <c r="E425" s="136" t="s">
        <v>1468</v>
      </c>
      <c r="F425" s="136" t="s">
        <v>365</v>
      </c>
      <c r="G425" s="136" t="s">
        <v>11</v>
      </c>
      <c r="H425" s="136" t="s">
        <v>728</v>
      </c>
      <c r="I425" s="136" t="s">
        <v>1468</v>
      </c>
    </row>
    <row r="426" spans="1:9" s="136" customFormat="1" x14ac:dyDescent="0.2">
      <c r="A426" s="136" t="s">
        <v>2431</v>
      </c>
      <c r="B426" s="136" t="s">
        <v>362</v>
      </c>
      <c r="C426" s="136" t="s">
        <v>1455</v>
      </c>
      <c r="D426" s="136" t="s">
        <v>1456</v>
      </c>
      <c r="E426" s="136" t="s">
        <v>1457</v>
      </c>
      <c r="F426" s="136" t="s">
        <v>362</v>
      </c>
      <c r="G426" s="136" t="s">
        <v>1455</v>
      </c>
      <c r="H426" s="136" t="s">
        <v>1456</v>
      </c>
      <c r="I426" s="136" t="s">
        <v>1457</v>
      </c>
    </row>
    <row r="427" spans="1:9" s="136" customFormat="1" x14ac:dyDescent="0.2">
      <c r="A427" s="136" t="s">
        <v>2432</v>
      </c>
      <c r="B427" s="136" t="s">
        <v>366</v>
      </c>
      <c r="C427" s="136" t="s">
        <v>12</v>
      </c>
      <c r="D427" s="136" t="s">
        <v>1469</v>
      </c>
      <c r="E427" s="136" t="s">
        <v>1470</v>
      </c>
      <c r="F427" s="136" t="s">
        <v>366</v>
      </c>
      <c r="G427" s="136" t="s">
        <v>12</v>
      </c>
      <c r="H427" s="136" t="s">
        <v>1469</v>
      </c>
      <c r="I427" s="136" t="s">
        <v>1470</v>
      </c>
    </row>
    <row r="428" spans="1:9" s="136" customFormat="1" x14ac:dyDescent="0.2">
      <c r="A428" s="136" t="s">
        <v>4436</v>
      </c>
      <c r="B428" s="136" t="s">
        <v>366</v>
      </c>
      <c r="C428" s="136" t="s">
        <v>12</v>
      </c>
      <c r="D428" s="136" t="s">
        <v>1469</v>
      </c>
      <c r="E428" s="136" t="s">
        <v>1470</v>
      </c>
      <c r="F428" s="136" t="s">
        <v>366</v>
      </c>
      <c r="G428" s="136" t="s">
        <v>12</v>
      </c>
      <c r="H428" s="136" t="s">
        <v>1469</v>
      </c>
      <c r="I428" s="136" t="s">
        <v>1470</v>
      </c>
    </row>
    <row r="429" spans="1:9" s="136" customFormat="1" x14ac:dyDescent="0.2">
      <c r="A429" s="136" t="s">
        <v>2433</v>
      </c>
      <c r="B429" s="136" t="s">
        <v>367</v>
      </c>
      <c r="C429" s="136" t="s">
        <v>13</v>
      </c>
      <c r="D429" s="136" t="s">
        <v>729</v>
      </c>
      <c r="E429" s="136" t="s">
        <v>1471</v>
      </c>
      <c r="F429" s="136" t="s">
        <v>367</v>
      </c>
      <c r="G429" s="136" t="s">
        <v>13</v>
      </c>
      <c r="H429" s="136" t="s">
        <v>729</v>
      </c>
      <c r="I429" s="136" t="s">
        <v>1471</v>
      </c>
    </row>
    <row r="430" spans="1:9" s="136" customFormat="1" x14ac:dyDescent="0.2">
      <c r="A430" s="136" t="s">
        <v>2434</v>
      </c>
      <c r="B430" s="136" t="s">
        <v>368</v>
      </c>
      <c r="C430" s="136" t="s">
        <v>1472</v>
      </c>
      <c r="D430" s="136" t="s">
        <v>1473</v>
      </c>
      <c r="E430" s="136" t="s">
        <v>1474</v>
      </c>
      <c r="F430" s="136" t="s">
        <v>368</v>
      </c>
      <c r="G430" s="136" t="s">
        <v>1472</v>
      </c>
      <c r="H430" s="136" t="s">
        <v>1473</v>
      </c>
      <c r="I430" s="136" t="s">
        <v>1474</v>
      </c>
    </row>
    <row r="431" spans="1:9" s="136" customFormat="1" x14ac:dyDescent="0.2">
      <c r="A431" s="136" t="s">
        <v>2435</v>
      </c>
      <c r="B431" s="136" t="s">
        <v>1475</v>
      </c>
      <c r="C431" s="136" t="s">
        <v>1476</v>
      </c>
      <c r="D431" s="136" t="s">
        <v>1477</v>
      </c>
      <c r="E431" s="136" t="s">
        <v>1478</v>
      </c>
      <c r="F431" s="136" t="s">
        <v>1475</v>
      </c>
      <c r="G431" s="136" t="s">
        <v>1476</v>
      </c>
      <c r="H431" s="136" t="s">
        <v>1477</v>
      </c>
      <c r="I431" s="136" t="s">
        <v>1478</v>
      </c>
    </row>
    <row r="432" spans="1:9" s="136" customFormat="1" x14ac:dyDescent="0.2">
      <c r="A432" s="136" t="s">
        <v>2436</v>
      </c>
      <c r="B432" s="136" t="s">
        <v>369</v>
      </c>
      <c r="C432" s="136" t="s">
        <v>463</v>
      </c>
      <c r="D432" s="136" t="s">
        <v>730</v>
      </c>
      <c r="E432" s="136" t="s">
        <v>1479</v>
      </c>
      <c r="F432" s="136" t="s">
        <v>369</v>
      </c>
      <c r="G432" s="136" t="s">
        <v>463</v>
      </c>
      <c r="H432" s="136" t="s">
        <v>730</v>
      </c>
      <c r="I432" s="136" t="s">
        <v>1479</v>
      </c>
    </row>
    <row r="433" spans="1:9" s="136" customFormat="1" x14ac:dyDescent="0.2">
      <c r="A433" s="136" t="s">
        <v>2437</v>
      </c>
      <c r="B433" s="136" t="s">
        <v>1480</v>
      </c>
      <c r="C433" s="136" t="s">
        <v>1481</v>
      </c>
      <c r="D433" s="136" t="s">
        <v>1482</v>
      </c>
      <c r="E433" s="136" t="s">
        <v>1483</v>
      </c>
      <c r="F433" s="136" t="s">
        <v>1480</v>
      </c>
      <c r="G433" s="136" t="s">
        <v>1481</v>
      </c>
      <c r="H433" s="136" t="s">
        <v>1482</v>
      </c>
      <c r="I433" s="136" t="s">
        <v>1483</v>
      </c>
    </row>
    <row r="434" spans="1:9" s="136" customFormat="1" x14ac:dyDescent="0.2">
      <c r="A434" s="136" t="s">
        <v>2438</v>
      </c>
      <c r="B434" s="136" t="s">
        <v>1484</v>
      </c>
      <c r="C434" s="136" t="s">
        <v>1485</v>
      </c>
      <c r="D434" s="136" t="s">
        <v>731</v>
      </c>
      <c r="E434" s="136" t="s">
        <v>1486</v>
      </c>
      <c r="F434" s="136" t="s">
        <v>1484</v>
      </c>
      <c r="G434" s="136" t="s">
        <v>1485</v>
      </c>
      <c r="H434" s="136" t="s">
        <v>731</v>
      </c>
      <c r="I434" s="136" t="s">
        <v>1486</v>
      </c>
    </row>
    <row r="435" spans="1:9" s="136" customFormat="1" x14ac:dyDescent="0.2">
      <c r="A435" s="136" t="s">
        <v>2439</v>
      </c>
      <c r="B435" s="136" t="s">
        <v>1487</v>
      </c>
      <c r="C435" s="136" t="s">
        <v>1488</v>
      </c>
      <c r="D435" s="136" t="s">
        <v>1489</v>
      </c>
      <c r="E435" s="136" t="s">
        <v>1490</v>
      </c>
      <c r="F435" s="136" t="s">
        <v>1487</v>
      </c>
      <c r="G435" s="136" t="s">
        <v>1488</v>
      </c>
      <c r="H435" s="136" t="s">
        <v>3930</v>
      </c>
      <c r="I435" s="136" t="s">
        <v>1490</v>
      </c>
    </row>
    <row r="436" spans="1:9" s="136" customFormat="1" x14ac:dyDescent="0.2">
      <c r="A436" s="136" t="s">
        <v>2440</v>
      </c>
      <c r="B436" s="136" t="s">
        <v>1491</v>
      </c>
      <c r="C436" s="136" t="s">
        <v>1492</v>
      </c>
      <c r="D436" s="136" t="s">
        <v>1493</v>
      </c>
      <c r="E436" s="136" t="s">
        <v>1494</v>
      </c>
      <c r="F436" s="136" t="s">
        <v>1491</v>
      </c>
      <c r="G436" s="136" t="s">
        <v>1492</v>
      </c>
      <c r="H436" s="136" t="s">
        <v>3931</v>
      </c>
      <c r="I436" s="136" t="s">
        <v>1494</v>
      </c>
    </row>
    <row r="437" spans="1:9" s="136" customFormat="1" x14ac:dyDescent="0.2">
      <c r="A437" s="136" t="s">
        <v>2441</v>
      </c>
      <c r="B437" s="136" t="s">
        <v>368</v>
      </c>
      <c r="C437" s="136" t="s">
        <v>1472</v>
      </c>
      <c r="D437" s="136" t="s">
        <v>1473</v>
      </c>
      <c r="E437" s="136" t="s">
        <v>1474</v>
      </c>
      <c r="F437" s="136" t="s">
        <v>368</v>
      </c>
      <c r="G437" s="136" t="s">
        <v>1472</v>
      </c>
      <c r="H437" s="136" t="s">
        <v>1473</v>
      </c>
      <c r="I437" s="136" t="s">
        <v>1474</v>
      </c>
    </row>
    <row r="438" spans="1:9" s="136" customFormat="1" x14ac:dyDescent="0.2">
      <c r="A438" s="136" t="s">
        <v>2442</v>
      </c>
      <c r="B438" s="136" t="s">
        <v>1495</v>
      </c>
      <c r="C438" s="136" t="s">
        <v>1496</v>
      </c>
      <c r="D438" s="136" t="s">
        <v>1497</v>
      </c>
      <c r="E438" s="136" t="s">
        <v>1498</v>
      </c>
      <c r="F438" s="136" t="s">
        <v>1495</v>
      </c>
      <c r="G438" s="136" t="s">
        <v>1496</v>
      </c>
      <c r="H438" s="136" t="s">
        <v>1497</v>
      </c>
      <c r="I438" s="136" t="s">
        <v>1498</v>
      </c>
    </row>
    <row r="439" spans="1:9" s="136" customFormat="1" x14ac:dyDescent="0.2">
      <c r="A439" s="136" t="s">
        <v>2443</v>
      </c>
      <c r="B439" s="136" t="s">
        <v>368</v>
      </c>
      <c r="C439" s="136" t="s">
        <v>1472</v>
      </c>
      <c r="D439" s="136" t="s">
        <v>1473</v>
      </c>
      <c r="E439" s="136" t="s">
        <v>1474</v>
      </c>
      <c r="F439" s="136" t="s">
        <v>368</v>
      </c>
      <c r="G439" s="136" t="s">
        <v>1472</v>
      </c>
      <c r="H439" s="136" t="s">
        <v>1473</v>
      </c>
      <c r="I439" s="136" t="s">
        <v>1474</v>
      </c>
    </row>
    <row r="440" spans="1:9" s="136" customFormat="1" x14ac:dyDescent="0.2">
      <c r="A440" s="136" t="s">
        <v>2444</v>
      </c>
      <c r="B440" s="136" t="s">
        <v>1499</v>
      </c>
      <c r="C440" s="136" t="s">
        <v>1500</v>
      </c>
      <c r="D440" s="136" t="s">
        <v>1501</v>
      </c>
      <c r="E440" s="136" t="s">
        <v>1502</v>
      </c>
      <c r="F440" s="136" t="s">
        <v>1499</v>
      </c>
      <c r="G440" s="136" t="s">
        <v>1500</v>
      </c>
      <c r="H440" s="136" t="s">
        <v>1501</v>
      </c>
      <c r="I440" s="136" t="s">
        <v>1502</v>
      </c>
    </row>
    <row r="441" spans="1:9" s="136" customFormat="1" x14ac:dyDescent="0.2">
      <c r="A441" s="136" t="s">
        <v>2445</v>
      </c>
      <c r="B441" s="136" t="s">
        <v>1503</v>
      </c>
      <c r="C441" s="136" t="s">
        <v>1504</v>
      </c>
      <c r="D441" s="136" t="s">
        <v>1505</v>
      </c>
      <c r="E441" s="136" t="s">
        <v>1506</v>
      </c>
      <c r="F441" s="136" t="s">
        <v>1503</v>
      </c>
      <c r="G441" s="136" t="s">
        <v>1504</v>
      </c>
      <c r="H441" s="136" t="s">
        <v>1505</v>
      </c>
      <c r="I441" s="136" t="s">
        <v>1506</v>
      </c>
    </row>
    <row r="442" spans="1:9" s="136" customFormat="1" x14ac:dyDescent="0.2">
      <c r="A442" s="136" t="s">
        <v>4437</v>
      </c>
      <c r="B442" s="136" t="s">
        <v>1503</v>
      </c>
      <c r="C442" s="136" t="s">
        <v>1504</v>
      </c>
      <c r="D442" s="136" t="s">
        <v>1505</v>
      </c>
      <c r="E442" s="136" t="s">
        <v>1506</v>
      </c>
      <c r="F442" s="136" t="s">
        <v>1503</v>
      </c>
      <c r="G442" s="136" t="s">
        <v>1504</v>
      </c>
      <c r="H442" s="136" t="s">
        <v>1505</v>
      </c>
      <c r="I442" s="136" t="s">
        <v>1506</v>
      </c>
    </row>
    <row r="443" spans="1:9" s="136" customFormat="1" x14ac:dyDescent="0.2">
      <c r="A443" s="136" t="s">
        <v>2446</v>
      </c>
      <c r="B443" s="136" t="s">
        <v>1507</v>
      </c>
      <c r="C443" s="136" t="s">
        <v>1508</v>
      </c>
      <c r="D443" s="136" t="s">
        <v>1509</v>
      </c>
      <c r="E443" s="136" t="s">
        <v>5917</v>
      </c>
      <c r="F443" s="136" t="s">
        <v>1507</v>
      </c>
      <c r="G443" s="136" t="s">
        <v>1508</v>
      </c>
      <c r="H443" s="136" t="s">
        <v>1509</v>
      </c>
      <c r="I443" s="136" t="s">
        <v>5917</v>
      </c>
    </row>
    <row r="444" spans="1:9" s="136" customFormat="1" x14ac:dyDescent="0.2">
      <c r="A444" s="136" t="s">
        <v>2447</v>
      </c>
      <c r="B444" s="136" t="s">
        <v>1511</v>
      </c>
      <c r="C444" s="136" t="s">
        <v>5878</v>
      </c>
      <c r="D444" s="136" t="s">
        <v>1512</v>
      </c>
      <c r="E444" s="136" t="s">
        <v>1513</v>
      </c>
      <c r="F444" s="136" t="s">
        <v>1511</v>
      </c>
      <c r="G444" s="136" t="s">
        <v>5878</v>
      </c>
      <c r="H444" s="136" t="s">
        <v>1512</v>
      </c>
      <c r="I444" s="136" t="s">
        <v>1513</v>
      </c>
    </row>
    <row r="445" spans="1:9" s="136" customFormat="1" x14ac:dyDescent="0.2">
      <c r="A445" s="136" t="s">
        <v>2448</v>
      </c>
      <c r="B445" s="136" t="s">
        <v>1514</v>
      </c>
      <c r="C445" s="136" t="s">
        <v>1515</v>
      </c>
      <c r="D445" s="136" t="s">
        <v>1516</v>
      </c>
      <c r="E445" s="136" t="s">
        <v>1517</v>
      </c>
      <c r="F445" s="136" t="s">
        <v>1514</v>
      </c>
      <c r="G445" s="136" t="s">
        <v>1515</v>
      </c>
      <c r="H445" s="136" t="s">
        <v>1516</v>
      </c>
      <c r="I445" s="136" t="s">
        <v>1517</v>
      </c>
    </row>
    <row r="446" spans="1:9" s="136" customFormat="1" x14ac:dyDescent="0.2">
      <c r="A446" s="136" t="s">
        <v>4438</v>
      </c>
      <c r="B446" s="136" t="s">
        <v>1514</v>
      </c>
      <c r="C446" s="136" t="s">
        <v>1515</v>
      </c>
      <c r="D446" s="136" t="s">
        <v>1516</v>
      </c>
      <c r="E446" s="136" t="s">
        <v>1517</v>
      </c>
      <c r="F446" s="136" t="s">
        <v>1514</v>
      </c>
      <c r="G446" s="136" t="s">
        <v>1515</v>
      </c>
      <c r="H446" s="136" t="s">
        <v>1516</v>
      </c>
      <c r="I446" s="136" t="s">
        <v>1517</v>
      </c>
    </row>
    <row r="447" spans="1:9" s="136" customFormat="1" x14ac:dyDescent="0.2">
      <c r="A447" s="136" t="s">
        <v>2449</v>
      </c>
      <c r="B447" s="136" t="s">
        <v>4439</v>
      </c>
      <c r="C447" s="214" t="s">
        <v>4440</v>
      </c>
      <c r="D447" s="214" t="s">
        <v>4441</v>
      </c>
      <c r="E447" s="214" t="s">
        <v>4442</v>
      </c>
      <c r="F447" s="136" t="s">
        <v>4439</v>
      </c>
      <c r="G447" s="214" t="s">
        <v>4440</v>
      </c>
      <c r="H447" s="214" t="s">
        <v>4441</v>
      </c>
      <c r="I447" s="214" t="s">
        <v>4442</v>
      </c>
    </row>
    <row r="448" spans="1:9" s="136" customFormat="1" x14ac:dyDescent="0.2">
      <c r="A448" s="136" t="s">
        <v>3937</v>
      </c>
      <c r="B448" s="136" t="s">
        <v>1997</v>
      </c>
      <c r="C448" s="136" t="s">
        <v>1998</v>
      </c>
      <c r="D448" s="136" t="s">
        <v>1999</v>
      </c>
      <c r="E448" s="136" t="s">
        <v>2000</v>
      </c>
      <c r="F448" s="136" t="s">
        <v>1997</v>
      </c>
      <c r="G448" s="136" t="s">
        <v>1998</v>
      </c>
      <c r="H448" s="136" t="s">
        <v>1999</v>
      </c>
      <c r="I448" s="136" t="s">
        <v>2000</v>
      </c>
    </row>
    <row r="449" spans="1:9" s="136" customFormat="1" x14ac:dyDescent="0.2">
      <c r="A449" s="136" t="s">
        <v>2450</v>
      </c>
      <c r="B449" s="136" t="s">
        <v>1518</v>
      </c>
      <c r="C449" s="136" t="s">
        <v>1519</v>
      </c>
      <c r="D449" s="136" t="s">
        <v>1520</v>
      </c>
      <c r="E449" s="136" t="s">
        <v>1521</v>
      </c>
      <c r="F449" s="136" t="s">
        <v>3938</v>
      </c>
      <c r="G449" s="136" t="s">
        <v>3939</v>
      </c>
      <c r="H449" s="136" t="s">
        <v>3940</v>
      </c>
      <c r="I449" s="136" t="s">
        <v>1521</v>
      </c>
    </row>
    <row r="450" spans="1:9" s="136" customFormat="1" x14ac:dyDescent="0.2">
      <c r="A450" s="136" t="s">
        <v>2451</v>
      </c>
      <c r="B450" s="136" t="s">
        <v>370</v>
      </c>
      <c r="C450" s="136" t="s">
        <v>14</v>
      </c>
      <c r="D450" s="136" t="s">
        <v>732</v>
      </c>
      <c r="E450" s="136" t="s">
        <v>1522</v>
      </c>
      <c r="F450" s="136" t="s">
        <v>370</v>
      </c>
      <c r="G450" s="136" t="s">
        <v>14</v>
      </c>
      <c r="H450" s="136" t="s">
        <v>732</v>
      </c>
      <c r="I450" s="136" t="s">
        <v>1522</v>
      </c>
    </row>
    <row r="451" spans="1:9" s="136" customFormat="1" x14ac:dyDescent="0.2">
      <c r="A451" s="136" t="s">
        <v>4443</v>
      </c>
      <c r="B451" s="136" t="s">
        <v>370</v>
      </c>
      <c r="C451" s="136" t="s">
        <v>14</v>
      </c>
      <c r="D451" s="136" t="s">
        <v>732</v>
      </c>
      <c r="E451" s="136" t="s">
        <v>1522</v>
      </c>
      <c r="F451" s="136" t="s">
        <v>370</v>
      </c>
      <c r="G451" s="136" t="s">
        <v>14</v>
      </c>
      <c r="H451" s="136" t="s">
        <v>732</v>
      </c>
      <c r="I451" s="136" t="s">
        <v>1522</v>
      </c>
    </row>
    <row r="452" spans="1:9" s="136" customFormat="1" x14ac:dyDescent="0.2">
      <c r="A452" s="136" t="s">
        <v>2452</v>
      </c>
      <c r="B452" s="136" t="s">
        <v>371</v>
      </c>
      <c r="C452" s="136" t="s">
        <v>15</v>
      </c>
      <c r="D452" s="136" t="s">
        <v>733</v>
      </c>
      <c r="E452" s="136" t="s">
        <v>1523</v>
      </c>
      <c r="F452" s="136" t="s">
        <v>371</v>
      </c>
      <c r="G452" s="136" t="s">
        <v>15</v>
      </c>
      <c r="H452" s="136" t="s">
        <v>733</v>
      </c>
      <c r="I452" s="136" t="s">
        <v>1523</v>
      </c>
    </row>
    <row r="453" spans="1:9" s="136" customFormat="1" x14ac:dyDescent="0.2">
      <c r="A453" s="136" t="s">
        <v>2453</v>
      </c>
      <c r="B453" s="136" t="s">
        <v>372</v>
      </c>
      <c r="C453" s="136" t="s">
        <v>16</v>
      </c>
      <c r="D453" s="136" t="s">
        <v>734</v>
      </c>
      <c r="E453" s="136" t="s">
        <v>1524</v>
      </c>
      <c r="F453" s="136" t="s">
        <v>372</v>
      </c>
      <c r="G453" s="136" t="s">
        <v>16</v>
      </c>
      <c r="H453" s="136" t="s">
        <v>734</v>
      </c>
      <c r="I453" s="136" t="s">
        <v>1524</v>
      </c>
    </row>
    <row r="454" spans="1:9" s="136" customFormat="1" x14ac:dyDescent="0.2">
      <c r="A454" s="136" t="s">
        <v>2454</v>
      </c>
      <c r="B454" s="136" t="s">
        <v>373</v>
      </c>
      <c r="C454" s="136" t="s">
        <v>17</v>
      </c>
      <c r="D454" s="136" t="s">
        <v>735</v>
      </c>
      <c r="E454" s="136" t="s">
        <v>1525</v>
      </c>
      <c r="F454" s="136" t="s">
        <v>373</v>
      </c>
      <c r="G454" s="136" t="s">
        <v>17</v>
      </c>
      <c r="H454" s="136" t="s">
        <v>735</v>
      </c>
      <c r="I454" s="136" t="s">
        <v>1525</v>
      </c>
    </row>
    <row r="455" spans="1:9" s="136" customFormat="1" x14ac:dyDescent="0.2">
      <c r="A455" s="136" t="s">
        <v>2455</v>
      </c>
      <c r="B455" s="136" t="s">
        <v>374</v>
      </c>
      <c r="C455" s="136" t="s">
        <v>18</v>
      </c>
      <c r="D455" s="136" t="s">
        <v>736</v>
      </c>
      <c r="E455" s="136" t="s">
        <v>1526</v>
      </c>
      <c r="F455" s="136" t="s">
        <v>374</v>
      </c>
      <c r="G455" s="136" t="s">
        <v>18</v>
      </c>
      <c r="H455" s="136" t="s">
        <v>736</v>
      </c>
      <c r="I455" s="136" t="s">
        <v>1526</v>
      </c>
    </row>
    <row r="456" spans="1:9" s="136" customFormat="1" x14ac:dyDescent="0.2">
      <c r="A456" s="136" t="s">
        <v>2456</v>
      </c>
      <c r="B456" s="136" t="s">
        <v>375</v>
      </c>
      <c r="C456" s="136" t="s">
        <v>19</v>
      </c>
      <c r="D456" s="136" t="s">
        <v>737</v>
      </c>
      <c r="E456" s="136" t="s">
        <v>1527</v>
      </c>
      <c r="F456" s="136" t="s">
        <v>375</v>
      </c>
      <c r="G456" s="136" t="s">
        <v>19</v>
      </c>
      <c r="H456" s="136" t="s">
        <v>737</v>
      </c>
      <c r="I456" s="136" t="s">
        <v>4444</v>
      </c>
    </row>
    <row r="457" spans="1:9" s="136" customFormat="1" x14ac:dyDescent="0.2">
      <c r="A457" s="136" t="s">
        <v>3941</v>
      </c>
      <c r="B457" s="136" t="s">
        <v>2001</v>
      </c>
      <c r="C457" s="136" t="s">
        <v>2002</v>
      </c>
      <c r="D457" s="136" t="s">
        <v>2003</v>
      </c>
      <c r="E457" s="136" t="s">
        <v>2004</v>
      </c>
      <c r="F457" s="136" t="s">
        <v>2001</v>
      </c>
      <c r="G457" s="136" t="s">
        <v>2002</v>
      </c>
      <c r="H457" s="136" t="s">
        <v>2003</v>
      </c>
      <c r="I457" s="136" t="s">
        <v>2004</v>
      </c>
    </row>
    <row r="458" spans="1:9" s="136" customFormat="1" x14ac:dyDescent="0.2">
      <c r="A458" s="136" t="s">
        <v>4445</v>
      </c>
      <c r="B458" s="136" t="s">
        <v>2001</v>
      </c>
      <c r="C458" s="136" t="s">
        <v>2002</v>
      </c>
      <c r="D458" s="136" t="s">
        <v>2003</v>
      </c>
      <c r="E458" s="136" t="s">
        <v>2004</v>
      </c>
      <c r="F458" s="136" t="s">
        <v>2001</v>
      </c>
      <c r="G458" s="136" t="s">
        <v>2002</v>
      </c>
      <c r="H458" s="136" t="s">
        <v>2003</v>
      </c>
      <c r="I458" s="136" t="s">
        <v>2004</v>
      </c>
    </row>
    <row r="459" spans="1:9" s="136" customFormat="1" x14ac:dyDescent="0.2">
      <c r="A459" s="136" t="s">
        <v>3942</v>
      </c>
      <c r="B459" s="136" t="s">
        <v>2005</v>
      </c>
      <c r="C459" s="136" t="s">
        <v>2006</v>
      </c>
      <c r="D459" s="136" t="s">
        <v>2007</v>
      </c>
      <c r="E459" s="136" t="s">
        <v>2008</v>
      </c>
      <c r="F459" s="136" t="s">
        <v>2005</v>
      </c>
      <c r="G459" s="136" t="s">
        <v>2006</v>
      </c>
      <c r="H459" s="136" t="s">
        <v>2007</v>
      </c>
      <c r="I459" s="136" t="s">
        <v>2008</v>
      </c>
    </row>
    <row r="460" spans="1:9" s="136" customFormat="1" x14ac:dyDescent="0.2">
      <c r="A460" s="136" t="s">
        <v>4446</v>
      </c>
      <c r="B460" s="136" t="s">
        <v>2005</v>
      </c>
      <c r="C460" s="136" t="s">
        <v>2006</v>
      </c>
      <c r="D460" s="136" t="s">
        <v>2007</v>
      </c>
      <c r="E460" s="136" t="s">
        <v>2008</v>
      </c>
      <c r="F460" s="136" t="s">
        <v>2005</v>
      </c>
      <c r="G460" s="136" t="s">
        <v>2006</v>
      </c>
      <c r="H460" s="136" t="s">
        <v>2007</v>
      </c>
      <c r="I460" s="136" t="s">
        <v>2008</v>
      </c>
    </row>
    <row r="461" spans="1:9" s="136" customFormat="1" x14ac:dyDescent="0.2">
      <c r="A461" s="136" t="s">
        <v>3943</v>
      </c>
      <c r="B461" s="136" t="s">
        <v>2009</v>
      </c>
      <c r="C461" s="136" t="s">
        <v>2010</v>
      </c>
      <c r="D461" s="136" t="s">
        <v>2011</v>
      </c>
      <c r="E461" s="136" t="s">
        <v>2012</v>
      </c>
      <c r="F461" s="136" t="s">
        <v>2009</v>
      </c>
      <c r="G461" s="136" t="s">
        <v>2010</v>
      </c>
      <c r="H461" s="136" t="s">
        <v>2011</v>
      </c>
      <c r="I461" s="136" t="s">
        <v>2012</v>
      </c>
    </row>
    <row r="462" spans="1:9" s="136" customFormat="1" x14ac:dyDescent="0.2">
      <c r="A462" s="136" t="s">
        <v>4447</v>
      </c>
      <c r="B462" s="136" t="s">
        <v>2009</v>
      </c>
      <c r="C462" s="136" t="s">
        <v>2010</v>
      </c>
      <c r="D462" s="136" t="s">
        <v>2011</v>
      </c>
      <c r="E462" s="136" t="s">
        <v>2012</v>
      </c>
      <c r="F462" s="136" t="s">
        <v>2009</v>
      </c>
      <c r="G462" s="136" t="s">
        <v>2010</v>
      </c>
      <c r="H462" s="136" t="s">
        <v>2011</v>
      </c>
      <c r="I462" s="136" t="s">
        <v>2012</v>
      </c>
    </row>
    <row r="463" spans="1:9" s="136" customFormat="1" x14ac:dyDescent="0.2">
      <c r="A463" s="136" t="s">
        <v>2457</v>
      </c>
      <c r="B463" s="136" t="s">
        <v>464</v>
      </c>
      <c r="C463" s="136" t="s">
        <v>1528</v>
      </c>
      <c r="D463" s="136" t="s">
        <v>1529</v>
      </c>
      <c r="E463" s="136" t="s">
        <v>1530</v>
      </c>
      <c r="F463" s="136" t="s">
        <v>3944</v>
      </c>
      <c r="G463" s="136" t="s">
        <v>1531</v>
      </c>
      <c r="H463" s="136" t="s">
        <v>738</v>
      </c>
      <c r="I463" s="136" t="s">
        <v>1530</v>
      </c>
    </row>
    <row r="464" spans="1:9" s="136" customFormat="1" x14ac:dyDescent="0.2">
      <c r="A464" s="136" t="s">
        <v>4448</v>
      </c>
      <c r="B464" s="136" t="s">
        <v>464</v>
      </c>
      <c r="C464" s="136" t="s">
        <v>1528</v>
      </c>
      <c r="D464" s="136" t="s">
        <v>1529</v>
      </c>
      <c r="E464" s="136" t="s">
        <v>1530</v>
      </c>
      <c r="F464" s="136" t="s">
        <v>3944</v>
      </c>
      <c r="G464" s="136" t="s">
        <v>1531</v>
      </c>
      <c r="H464" s="136" t="s">
        <v>738</v>
      </c>
      <c r="I464" s="136" t="s">
        <v>1530</v>
      </c>
    </row>
    <row r="465" spans="1:9" s="136" customFormat="1" x14ac:dyDescent="0.2">
      <c r="A465" s="136" t="s">
        <v>2458</v>
      </c>
      <c r="B465" s="136" t="s">
        <v>376</v>
      </c>
      <c r="C465" s="136" t="s">
        <v>1531</v>
      </c>
      <c r="D465" s="136" t="s">
        <v>738</v>
      </c>
      <c r="E465" s="136" t="s">
        <v>1530</v>
      </c>
      <c r="F465" s="136" t="s">
        <v>376</v>
      </c>
      <c r="G465" s="136" t="s">
        <v>1531</v>
      </c>
      <c r="H465" s="136" t="s">
        <v>738</v>
      </c>
      <c r="I465" s="136" t="s">
        <v>1530</v>
      </c>
    </row>
    <row r="466" spans="1:9" s="136" customFormat="1" x14ac:dyDescent="0.2">
      <c r="A466" s="136" t="s">
        <v>2459</v>
      </c>
      <c r="B466" s="136" t="s">
        <v>1532</v>
      </c>
      <c r="C466" s="136" t="s">
        <v>465</v>
      </c>
      <c r="D466" s="136" t="s">
        <v>739</v>
      </c>
      <c r="E466" s="136" t="s">
        <v>1533</v>
      </c>
      <c r="F466" s="136" t="s">
        <v>1532</v>
      </c>
      <c r="G466" s="136" t="s">
        <v>465</v>
      </c>
      <c r="H466" s="136" t="s">
        <v>739</v>
      </c>
      <c r="I466" s="136" t="s">
        <v>1533</v>
      </c>
    </row>
    <row r="467" spans="1:9" s="136" customFormat="1" x14ac:dyDescent="0.2">
      <c r="A467" s="136" t="s">
        <v>2460</v>
      </c>
      <c r="B467" s="136" t="s">
        <v>377</v>
      </c>
      <c r="C467" s="136" t="s">
        <v>20</v>
      </c>
      <c r="D467" s="136" t="s">
        <v>740</v>
      </c>
      <c r="E467" s="136" t="s">
        <v>1534</v>
      </c>
      <c r="F467" s="136" t="s">
        <v>377</v>
      </c>
      <c r="G467" s="136" t="s">
        <v>20</v>
      </c>
      <c r="H467" s="136" t="s">
        <v>740</v>
      </c>
      <c r="I467" s="136" t="s">
        <v>1534</v>
      </c>
    </row>
    <row r="468" spans="1:9" s="136" customFormat="1" x14ac:dyDescent="0.2">
      <c r="A468" s="136" t="s">
        <v>2461</v>
      </c>
      <c r="B468" s="136" t="s">
        <v>1535</v>
      </c>
      <c r="C468" s="136" t="s">
        <v>21</v>
      </c>
      <c r="D468" s="136" t="s">
        <v>741</v>
      </c>
      <c r="E468" s="136" t="s">
        <v>1536</v>
      </c>
      <c r="F468" s="136" t="s">
        <v>1535</v>
      </c>
      <c r="G468" s="136" t="s">
        <v>21</v>
      </c>
      <c r="H468" s="136" t="s">
        <v>741</v>
      </c>
      <c r="I468" s="136" t="s">
        <v>1536</v>
      </c>
    </row>
    <row r="469" spans="1:9" s="136" customFormat="1" x14ac:dyDescent="0.2">
      <c r="A469" s="136" t="s">
        <v>2462</v>
      </c>
      <c r="B469" s="136" t="s">
        <v>375</v>
      </c>
      <c r="C469" s="136" t="s">
        <v>19</v>
      </c>
      <c r="D469" s="136" t="s">
        <v>737</v>
      </c>
      <c r="E469" s="136" t="s">
        <v>1527</v>
      </c>
      <c r="F469" s="136" t="s">
        <v>375</v>
      </c>
      <c r="G469" s="136" t="s">
        <v>19</v>
      </c>
      <c r="H469" s="136" t="s">
        <v>737</v>
      </c>
      <c r="I469" s="136" t="s">
        <v>4444</v>
      </c>
    </row>
    <row r="470" spans="1:9" s="136" customFormat="1" x14ac:dyDescent="0.2">
      <c r="A470" s="136" t="s">
        <v>4449</v>
      </c>
      <c r="B470" s="136" t="s">
        <v>4450</v>
      </c>
      <c r="C470" s="214" t="s">
        <v>4451</v>
      </c>
      <c r="D470" s="214" t="s">
        <v>4452</v>
      </c>
      <c r="E470" s="214" t="s">
        <v>4453</v>
      </c>
      <c r="F470" s="136" t="s">
        <v>4450</v>
      </c>
      <c r="G470" s="214" t="s">
        <v>4451</v>
      </c>
      <c r="H470" s="214" t="s">
        <v>4452</v>
      </c>
      <c r="I470" s="214" t="s">
        <v>4453</v>
      </c>
    </row>
    <row r="471" spans="1:9" s="136" customFormat="1" x14ac:dyDescent="0.2">
      <c r="A471" s="136" t="s">
        <v>4454</v>
      </c>
      <c r="B471" s="136" t="s">
        <v>375</v>
      </c>
      <c r="C471" s="136" t="s">
        <v>19</v>
      </c>
      <c r="D471" s="136" t="s">
        <v>737</v>
      </c>
      <c r="E471" s="136" t="s">
        <v>1527</v>
      </c>
      <c r="F471" s="136" t="s">
        <v>375</v>
      </c>
      <c r="G471" s="136" t="s">
        <v>19</v>
      </c>
      <c r="H471" s="136" t="s">
        <v>737</v>
      </c>
      <c r="I471" s="136" t="s">
        <v>4444</v>
      </c>
    </row>
    <row r="472" spans="1:9" s="136" customFormat="1" x14ac:dyDescent="0.2">
      <c r="A472" s="136" t="s">
        <v>4455</v>
      </c>
      <c r="B472" s="136" t="s">
        <v>4456</v>
      </c>
      <c r="C472" s="136" t="s">
        <v>4457</v>
      </c>
      <c r="D472" s="136" t="s">
        <v>4458</v>
      </c>
      <c r="E472" s="136" t="s">
        <v>4459</v>
      </c>
      <c r="F472" s="136" t="s">
        <v>4456</v>
      </c>
      <c r="G472" s="136" t="s">
        <v>4457</v>
      </c>
      <c r="H472" s="136" t="s">
        <v>4458</v>
      </c>
      <c r="I472" s="136" t="s">
        <v>4459</v>
      </c>
    </row>
    <row r="473" spans="1:9" s="136" customFormat="1" x14ac:dyDescent="0.2">
      <c r="A473" s="136" t="s">
        <v>4460</v>
      </c>
      <c r="B473" s="136" t="s">
        <v>4461</v>
      </c>
      <c r="C473" s="136" t="s">
        <v>4462</v>
      </c>
      <c r="D473" s="136" t="s">
        <v>4463</v>
      </c>
      <c r="E473" s="136" t="s">
        <v>4464</v>
      </c>
      <c r="F473" s="136" t="s">
        <v>4461</v>
      </c>
      <c r="G473" s="136" t="s">
        <v>4462</v>
      </c>
      <c r="H473" s="136" t="s">
        <v>4463</v>
      </c>
      <c r="I473" s="136" t="s">
        <v>4464</v>
      </c>
    </row>
    <row r="474" spans="1:9" s="136" customFormat="1" x14ac:dyDescent="0.2">
      <c r="A474" s="136" t="s">
        <v>4465</v>
      </c>
      <c r="B474" s="136" t="s">
        <v>4466</v>
      </c>
      <c r="C474" s="136" t="s">
        <v>4467</v>
      </c>
      <c r="D474" s="136" t="s">
        <v>4468</v>
      </c>
      <c r="E474" s="136" t="s">
        <v>4469</v>
      </c>
      <c r="F474" s="136" t="s">
        <v>4466</v>
      </c>
      <c r="G474" s="136" t="s">
        <v>4467</v>
      </c>
      <c r="H474" s="136" t="s">
        <v>4468</v>
      </c>
      <c r="I474" s="136" t="s">
        <v>4469</v>
      </c>
    </row>
    <row r="475" spans="1:9" s="136" customFormat="1" x14ac:dyDescent="0.2">
      <c r="A475" s="136" t="s">
        <v>4470</v>
      </c>
      <c r="B475" s="136" t="s">
        <v>4471</v>
      </c>
      <c r="C475" s="136" t="s">
        <v>4472</v>
      </c>
      <c r="D475" s="136" t="s">
        <v>4473</v>
      </c>
      <c r="E475" s="136" t="s">
        <v>4474</v>
      </c>
      <c r="F475" s="136" t="s">
        <v>4471</v>
      </c>
      <c r="G475" s="136" t="s">
        <v>4472</v>
      </c>
      <c r="H475" s="136" t="s">
        <v>4473</v>
      </c>
      <c r="I475" s="136" t="s">
        <v>4474</v>
      </c>
    </row>
    <row r="476" spans="1:9" s="136" customFormat="1" x14ac:dyDescent="0.2">
      <c r="A476" s="136" t="s">
        <v>4475</v>
      </c>
      <c r="B476" s="136" t="s">
        <v>4476</v>
      </c>
      <c r="C476" s="136" t="s">
        <v>4477</v>
      </c>
      <c r="D476" s="136" t="s">
        <v>4478</v>
      </c>
      <c r="E476" s="136" t="s">
        <v>4479</v>
      </c>
      <c r="F476" s="136" t="s">
        <v>4476</v>
      </c>
      <c r="G476" s="136" t="s">
        <v>4477</v>
      </c>
      <c r="H476" s="136" t="s">
        <v>4478</v>
      </c>
      <c r="I476" s="136" t="s">
        <v>4479</v>
      </c>
    </row>
    <row r="477" spans="1:9" x14ac:dyDescent="0.2">
      <c r="A477" s="214" t="s">
        <v>2463</v>
      </c>
      <c r="B477" s="212" t="s">
        <v>378</v>
      </c>
      <c r="C477" s="212" t="s">
        <v>22</v>
      </c>
      <c r="D477" s="212" t="s">
        <v>742</v>
      </c>
      <c r="E477" s="212" t="s">
        <v>3979</v>
      </c>
      <c r="F477" s="213" t="s">
        <v>1537</v>
      </c>
      <c r="G477" s="213" t="s">
        <v>3945</v>
      </c>
      <c r="H477" s="213" t="s">
        <v>742</v>
      </c>
      <c r="I477" s="212" t="s">
        <v>3979</v>
      </c>
    </row>
    <row r="478" spans="1:9" s="136" customFormat="1" x14ac:dyDescent="0.2">
      <c r="A478" s="136" t="s">
        <v>2464</v>
      </c>
      <c r="B478" s="136" t="s">
        <v>1537</v>
      </c>
      <c r="C478" s="136" t="s">
        <v>22</v>
      </c>
      <c r="D478" s="136" t="s">
        <v>742</v>
      </c>
      <c r="E478" s="136" t="s">
        <v>3979</v>
      </c>
      <c r="F478" s="136" t="s">
        <v>1537</v>
      </c>
      <c r="G478" s="136" t="s">
        <v>3945</v>
      </c>
      <c r="H478" s="136" t="s">
        <v>742</v>
      </c>
      <c r="I478" s="136" t="s">
        <v>3979</v>
      </c>
    </row>
    <row r="479" spans="1:9" s="136" customFormat="1" x14ac:dyDescent="0.2">
      <c r="A479" s="136" t="s">
        <v>2465</v>
      </c>
      <c r="B479" s="136" t="s">
        <v>466</v>
      </c>
      <c r="C479" s="136" t="s">
        <v>23</v>
      </c>
      <c r="D479" s="136" t="s">
        <v>743</v>
      </c>
      <c r="E479" s="136" t="s">
        <v>1538</v>
      </c>
      <c r="F479" s="136" t="s">
        <v>466</v>
      </c>
      <c r="G479" s="136" t="s">
        <v>23</v>
      </c>
      <c r="H479" s="136" t="s">
        <v>743</v>
      </c>
      <c r="I479" s="136" t="s">
        <v>1538</v>
      </c>
    </row>
    <row r="480" spans="1:9" s="136" customFormat="1" x14ac:dyDescent="0.2">
      <c r="A480" s="136" t="s">
        <v>2466</v>
      </c>
      <c r="B480" s="136" t="s">
        <v>379</v>
      </c>
      <c r="C480" s="136" t="s">
        <v>24</v>
      </c>
      <c r="D480" s="136" t="s">
        <v>744</v>
      </c>
      <c r="E480" s="136" t="s">
        <v>1539</v>
      </c>
      <c r="F480" s="136" t="s">
        <v>379</v>
      </c>
      <c r="G480" s="136" t="s">
        <v>24</v>
      </c>
      <c r="H480" s="136" t="s">
        <v>744</v>
      </c>
      <c r="I480" s="136" t="s">
        <v>1539</v>
      </c>
    </row>
    <row r="481" spans="1:9" s="136" customFormat="1" x14ac:dyDescent="0.2">
      <c r="A481" s="136" t="s">
        <v>2467</v>
      </c>
      <c r="B481" s="136" t="s">
        <v>380</v>
      </c>
      <c r="C481" s="136" t="s">
        <v>468</v>
      </c>
      <c r="D481" s="136" t="s">
        <v>745</v>
      </c>
      <c r="E481" s="136" t="s">
        <v>1540</v>
      </c>
      <c r="F481" s="136" t="s">
        <v>380</v>
      </c>
      <c r="G481" s="136" t="s">
        <v>468</v>
      </c>
      <c r="H481" s="136" t="s">
        <v>745</v>
      </c>
      <c r="I481" s="136" t="s">
        <v>1540</v>
      </c>
    </row>
    <row r="482" spans="1:9" s="136" customFormat="1" x14ac:dyDescent="0.2">
      <c r="A482" s="136" t="s">
        <v>4480</v>
      </c>
      <c r="B482" s="136" t="s">
        <v>4481</v>
      </c>
      <c r="C482" s="136" t="s">
        <v>4482</v>
      </c>
      <c r="D482" s="136" t="s">
        <v>4483</v>
      </c>
      <c r="E482" s="136" t="s">
        <v>4482</v>
      </c>
      <c r="F482" s="136" t="s">
        <v>4481</v>
      </c>
      <c r="G482" s="136" t="s">
        <v>4482</v>
      </c>
      <c r="H482" s="136" t="s">
        <v>4483</v>
      </c>
      <c r="I482" s="136" t="s">
        <v>4482</v>
      </c>
    </row>
    <row r="483" spans="1:9" s="136" customFormat="1" x14ac:dyDescent="0.2">
      <c r="A483" s="136" t="s">
        <v>4484</v>
      </c>
      <c r="B483" s="136" t="s">
        <v>4485</v>
      </c>
      <c r="C483" s="136" t="s">
        <v>4486</v>
      </c>
      <c r="D483" s="136" t="s">
        <v>4487</v>
      </c>
      <c r="E483" s="136" t="s">
        <v>4486</v>
      </c>
      <c r="F483" s="136" t="s">
        <v>4485</v>
      </c>
      <c r="G483" s="136" t="s">
        <v>4486</v>
      </c>
      <c r="H483" s="136" t="s">
        <v>4487</v>
      </c>
      <c r="I483" s="136" t="s">
        <v>4486</v>
      </c>
    </row>
    <row r="484" spans="1:9" s="136" customFormat="1" x14ac:dyDescent="0.2">
      <c r="A484" s="136" t="s">
        <v>4488</v>
      </c>
      <c r="B484" s="136" t="s">
        <v>5724</v>
      </c>
      <c r="C484" s="136" t="s">
        <v>5725</v>
      </c>
      <c r="D484" s="136" t="s">
        <v>5726</v>
      </c>
      <c r="E484" s="136" t="s">
        <v>5725</v>
      </c>
      <c r="F484" s="136" t="s">
        <v>5724</v>
      </c>
      <c r="G484" s="136" t="s">
        <v>5725</v>
      </c>
      <c r="H484" s="136" t="s">
        <v>5726</v>
      </c>
      <c r="I484" s="136" t="s">
        <v>5725</v>
      </c>
    </row>
    <row r="485" spans="1:9" s="136" customFormat="1" x14ac:dyDescent="0.2">
      <c r="A485" s="136" t="s">
        <v>4489</v>
      </c>
      <c r="B485" s="136" t="s">
        <v>5727</v>
      </c>
      <c r="C485" s="136" t="s">
        <v>5728</v>
      </c>
      <c r="D485" s="136" t="s">
        <v>5729</v>
      </c>
      <c r="E485" s="136" t="s">
        <v>5730</v>
      </c>
      <c r="F485" s="136" t="s">
        <v>5727</v>
      </c>
      <c r="G485" s="136" t="s">
        <v>5728</v>
      </c>
      <c r="H485" s="136" t="s">
        <v>5729</v>
      </c>
      <c r="I485" s="136" t="s">
        <v>5730</v>
      </c>
    </row>
    <row r="486" spans="1:9" s="136" customFormat="1" x14ac:dyDescent="0.2">
      <c r="A486" s="136" t="s">
        <v>4490</v>
      </c>
      <c r="B486" s="136" t="s">
        <v>5731</v>
      </c>
      <c r="C486" s="136" t="s">
        <v>5732</v>
      </c>
      <c r="D486" s="136" t="s">
        <v>5733</v>
      </c>
      <c r="E486" s="136" t="s">
        <v>5734</v>
      </c>
      <c r="F486" s="136" t="s">
        <v>5731</v>
      </c>
      <c r="G486" s="136" t="s">
        <v>5732</v>
      </c>
      <c r="H486" s="136" t="s">
        <v>5733</v>
      </c>
      <c r="I486" s="136" t="s">
        <v>5734</v>
      </c>
    </row>
    <row r="487" spans="1:9" s="136" customFormat="1" x14ac:dyDescent="0.2">
      <c r="A487" s="136" t="s">
        <v>4491</v>
      </c>
      <c r="B487" s="136" t="s">
        <v>5735</v>
      </c>
      <c r="C487" s="136" t="s">
        <v>5736</v>
      </c>
      <c r="D487" s="136" t="s">
        <v>5737</v>
      </c>
      <c r="E487" s="136" t="s">
        <v>5738</v>
      </c>
      <c r="F487" s="136" t="s">
        <v>5735</v>
      </c>
      <c r="G487" s="136" t="s">
        <v>5736</v>
      </c>
      <c r="H487" s="136" t="s">
        <v>5737</v>
      </c>
      <c r="I487" s="136" t="s">
        <v>5738</v>
      </c>
    </row>
    <row r="488" spans="1:9" s="136" customFormat="1" x14ac:dyDescent="0.2">
      <c r="A488" s="136" t="s">
        <v>4492</v>
      </c>
      <c r="B488" s="136" t="s">
        <v>5739</v>
      </c>
      <c r="C488" s="136" t="s">
        <v>5740</v>
      </c>
      <c r="D488" s="136" t="s">
        <v>5741</v>
      </c>
      <c r="E488" s="136" t="s">
        <v>5742</v>
      </c>
      <c r="F488" s="136" t="s">
        <v>5739</v>
      </c>
      <c r="G488" s="136" t="s">
        <v>5740</v>
      </c>
      <c r="H488" s="136" t="s">
        <v>5741</v>
      </c>
      <c r="I488" s="136" t="s">
        <v>5742</v>
      </c>
    </row>
    <row r="489" spans="1:9" s="136" customFormat="1" x14ac:dyDescent="0.2">
      <c r="A489" s="136" t="s">
        <v>4493</v>
      </c>
      <c r="B489" s="136" t="s">
        <v>5743</v>
      </c>
      <c r="C489" s="136" t="s">
        <v>5744</v>
      </c>
      <c r="D489" s="136" t="s">
        <v>5745</v>
      </c>
      <c r="E489" s="136" t="s">
        <v>5746</v>
      </c>
      <c r="F489" s="136" t="s">
        <v>5743</v>
      </c>
      <c r="G489" s="136" t="s">
        <v>5744</v>
      </c>
      <c r="H489" s="136" t="s">
        <v>5745</v>
      </c>
      <c r="I489" s="136" t="s">
        <v>5746</v>
      </c>
    </row>
    <row r="490" spans="1:9" s="136" customFormat="1" x14ac:dyDescent="0.2">
      <c r="A490" s="136" t="s">
        <v>4494</v>
      </c>
      <c r="B490" s="136" t="s">
        <v>5747</v>
      </c>
      <c r="C490" s="136" t="s">
        <v>5748</v>
      </c>
      <c r="D490" s="136" t="s">
        <v>5749</v>
      </c>
      <c r="E490" s="136" t="s">
        <v>5750</v>
      </c>
      <c r="F490" s="136" t="s">
        <v>5747</v>
      </c>
      <c r="G490" s="136" t="s">
        <v>5748</v>
      </c>
      <c r="H490" s="136" t="s">
        <v>5749</v>
      </c>
      <c r="I490" s="136" t="s">
        <v>5750</v>
      </c>
    </row>
    <row r="491" spans="1:9" s="136" customFormat="1" x14ac:dyDescent="0.2">
      <c r="A491" s="136" t="s">
        <v>4495</v>
      </c>
      <c r="B491" s="136" t="s">
        <v>5751</v>
      </c>
      <c r="C491" s="136" t="s">
        <v>5752</v>
      </c>
      <c r="D491" s="136" t="s">
        <v>5753</v>
      </c>
      <c r="E491" s="136" t="s">
        <v>5754</v>
      </c>
      <c r="F491" s="136" t="s">
        <v>5751</v>
      </c>
      <c r="G491" s="136" t="s">
        <v>5752</v>
      </c>
      <c r="H491" s="136" t="s">
        <v>5753</v>
      </c>
      <c r="I491" s="136" t="s">
        <v>5754</v>
      </c>
    </row>
    <row r="492" spans="1:9" s="136" customFormat="1" x14ac:dyDescent="0.2">
      <c r="A492" s="136" t="s">
        <v>4496</v>
      </c>
      <c r="B492" s="136" t="s">
        <v>5755</v>
      </c>
      <c r="C492" s="136" t="s">
        <v>5756</v>
      </c>
      <c r="D492" s="136" t="s">
        <v>5757</v>
      </c>
      <c r="E492" s="136" t="s">
        <v>5758</v>
      </c>
      <c r="F492" s="136" t="s">
        <v>5755</v>
      </c>
      <c r="G492" s="136" t="s">
        <v>5756</v>
      </c>
      <c r="H492" s="136" t="s">
        <v>5757</v>
      </c>
      <c r="I492" s="136" t="s">
        <v>5758</v>
      </c>
    </row>
    <row r="493" spans="1:9" s="136" customFormat="1" x14ac:dyDescent="0.2">
      <c r="A493" s="136" t="s">
        <v>4497</v>
      </c>
      <c r="B493" s="136" t="s">
        <v>5759</v>
      </c>
      <c r="C493" s="136" t="s">
        <v>5760</v>
      </c>
      <c r="D493" s="136" t="s">
        <v>5761</v>
      </c>
      <c r="E493" s="136" t="s">
        <v>5762</v>
      </c>
      <c r="F493" s="136" t="s">
        <v>5759</v>
      </c>
      <c r="G493" s="136" t="s">
        <v>5760</v>
      </c>
      <c r="H493" s="136" t="s">
        <v>5761</v>
      </c>
      <c r="I493" s="136" t="s">
        <v>5762</v>
      </c>
    </row>
    <row r="494" spans="1:9" s="136" customFormat="1" x14ac:dyDescent="0.2">
      <c r="A494" s="136" t="s">
        <v>4498</v>
      </c>
      <c r="B494" s="136" t="s">
        <v>5763</v>
      </c>
      <c r="C494" s="136" t="s">
        <v>5764</v>
      </c>
      <c r="D494" s="136" t="s">
        <v>5765</v>
      </c>
      <c r="E494" s="136" t="s">
        <v>5766</v>
      </c>
      <c r="F494" s="136" t="s">
        <v>5763</v>
      </c>
      <c r="G494" s="136" t="s">
        <v>5764</v>
      </c>
      <c r="H494" s="136" t="s">
        <v>5765</v>
      </c>
      <c r="I494" s="136" t="s">
        <v>5766</v>
      </c>
    </row>
    <row r="495" spans="1:9" s="136" customFormat="1" x14ac:dyDescent="0.2">
      <c r="A495" s="136" t="s">
        <v>4499</v>
      </c>
      <c r="B495" s="136" t="s">
        <v>5767</v>
      </c>
      <c r="C495" s="136" t="s">
        <v>5768</v>
      </c>
      <c r="D495" s="136" t="s">
        <v>5769</v>
      </c>
      <c r="E495" s="136" t="s">
        <v>5770</v>
      </c>
      <c r="F495" s="136" t="s">
        <v>5767</v>
      </c>
      <c r="G495" s="136" t="s">
        <v>5768</v>
      </c>
      <c r="H495" s="136" t="s">
        <v>5769</v>
      </c>
      <c r="I495" s="136" t="s">
        <v>5770</v>
      </c>
    </row>
    <row r="496" spans="1:9" s="136" customFormat="1" x14ac:dyDescent="0.2">
      <c r="A496" s="136" t="s">
        <v>4500</v>
      </c>
      <c r="B496" s="136" t="s">
        <v>5771</v>
      </c>
      <c r="C496" s="136" t="s">
        <v>5772</v>
      </c>
      <c r="D496" s="136" t="s">
        <v>5773</v>
      </c>
      <c r="E496" s="136" t="s">
        <v>5772</v>
      </c>
      <c r="F496" s="136" t="s">
        <v>5771</v>
      </c>
      <c r="G496" s="136" t="s">
        <v>5772</v>
      </c>
      <c r="H496" s="136" t="s">
        <v>5773</v>
      </c>
      <c r="I496" s="136" t="s">
        <v>5772</v>
      </c>
    </row>
    <row r="497" spans="1:9" s="136" customFormat="1" x14ac:dyDescent="0.2">
      <c r="A497" s="136" t="s">
        <v>4501</v>
      </c>
      <c r="B497" s="136" t="s">
        <v>5774</v>
      </c>
      <c r="C497" s="136" t="s">
        <v>5775</v>
      </c>
      <c r="D497" s="136" t="s">
        <v>5776</v>
      </c>
      <c r="E497" s="136" t="s">
        <v>5777</v>
      </c>
      <c r="F497" s="136" t="s">
        <v>5774</v>
      </c>
      <c r="G497" s="136" t="s">
        <v>5775</v>
      </c>
      <c r="H497" s="136" t="s">
        <v>5776</v>
      </c>
      <c r="I497" s="136" t="s">
        <v>5777</v>
      </c>
    </row>
    <row r="498" spans="1:9" s="136" customFormat="1" x14ac:dyDescent="0.2">
      <c r="A498" s="136" t="s">
        <v>4502</v>
      </c>
      <c r="B498" s="136" t="s">
        <v>5778</v>
      </c>
      <c r="C498" s="136" t="s">
        <v>5779</v>
      </c>
      <c r="D498" s="136" t="s">
        <v>5780</v>
      </c>
      <c r="E498" s="136" t="s">
        <v>5781</v>
      </c>
      <c r="F498" s="136" t="s">
        <v>5778</v>
      </c>
      <c r="G498" s="136" t="s">
        <v>5779</v>
      </c>
      <c r="H498" s="136" t="s">
        <v>5780</v>
      </c>
      <c r="I498" s="136" t="s">
        <v>5781</v>
      </c>
    </row>
    <row r="499" spans="1:9" s="136" customFormat="1" x14ac:dyDescent="0.2">
      <c r="A499" s="136" t="s">
        <v>4503</v>
      </c>
      <c r="B499" s="136" t="s">
        <v>5782</v>
      </c>
      <c r="C499" s="136" t="s">
        <v>5783</v>
      </c>
      <c r="D499" s="136" t="s">
        <v>5784</v>
      </c>
      <c r="E499" s="136" t="s">
        <v>5785</v>
      </c>
      <c r="F499" s="136" t="s">
        <v>5782</v>
      </c>
      <c r="G499" s="136" t="s">
        <v>5783</v>
      </c>
      <c r="H499" s="136" t="s">
        <v>5784</v>
      </c>
      <c r="I499" s="136" t="s">
        <v>5785</v>
      </c>
    </row>
    <row r="500" spans="1:9" s="136" customFormat="1" x14ac:dyDescent="0.2">
      <c r="A500" s="136" t="s">
        <v>4504</v>
      </c>
      <c r="B500" s="136" t="s">
        <v>5786</v>
      </c>
      <c r="C500" s="136" t="s">
        <v>5787</v>
      </c>
      <c r="D500" s="136" t="s">
        <v>5788</v>
      </c>
      <c r="E500" s="136" t="s">
        <v>5787</v>
      </c>
      <c r="F500" s="136" t="s">
        <v>5786</v>
      </c>
      <c r="G500" s="136" t="s">
        <v>5787</v>
      </c>
      <c r="H500" s="136" t="s">
        <v>5788</v>
      </c>
      <c r="I500" s="136" t="s">
        <v>5787</v>
      </c>
    </row>
    <row r="501" spans="1:9" s="136" customFormat="1" x14ac:dyDescent="0.2">
      <c r="A501" s="136" t="s">
        <v>4505</v>
      </c>
      <c r="B501" s="136" t="s">
        <v>5789</v>
      </c>
      <c r="C501" s="136" t="s">
        <v>5790</v>
      </c>
      <c r="D501" s="136" t="s">
        <v>5791</v>
      </c>
      <c r="E501" s="136" t="s">
        <v>5792</v>
      </c>
      <c r="F501" s="136" t="s">
        <v>5789</v>
      </c>
      <c r="G501" s="136" t="s">
        <v>5790</v>
      </c>
      <c r="H501" s="136" t="s">
        <v>5791</v>
      </c>
      <c r="I501" s="136" t="s">
        <v>5792</v>
      </c>
    </row>
    <row r="502" spans="1:9" s="136" customFormat="1" x14ac:dyDescent="0.2">
      <c r="A502" s="136" t="s">
        <v>4506</v>
      </c>
      <c r="B502" s="136" t="s">
        <v>5793</v>
      </c>
      <c r="C502" s="136" t="s">
        <v>5794</v>
      </c>
      <c r="D502" s="136" t="s">
        <v>5795</v>
      </c>
      <c r="E502" s="136" t="s">
        <v>5796</v>
      </c>
      <c r="F502" s="136" t="s">
        <v>5793</v>
      </c>
      <c r="G502" s="136" t="s">
        <v>5794</v>
      </c>
      <c r="H502" s="136" t="s">
        <v>5795</v>
      </c>
      <c r="I502" s="136" t="s">
        <v>5796</v>
      </c>
    </row>
    <row r="503" spans="1:9" s="136" customFormat="1" x14ac:dyDescent="0.2">
      <c r="A503" s="136" t="s">
        <v>4507</v>
      </c>
      <c r="B503" s="136" t="s">
        <v>5797</v>
      </c>
      <c r="C503" s="136" t="s">
        <v>5798</v>
      </c>
      <c r="D503" s="136" t="s">
        <v>5799</v>
      </c>
      <c r="E503" s="136" t="s">
        <v>5800</v>
      </c>
      <c r="F503" s="136" t="s">
        <v>5797</v>
      </c>
      <c r="G503" s="136" t="s">
        <v>5798</v>
      </c>
      <c r="H503" s="136" t="s">
        <v>5799</v>
      </c>
      <c r="I503" s="136" t="s">
        <v>5800</v>
      </c>
    </row>
    <row r="504" spans="1:9" s="136" customFormat="1" x14ac:dyDescent="0.2">
      <c r="A504" s="136" t="s">
        <v>4508</v>
      </c>
      <c r="B504" s="136" t="s">
        <v>5801</v>
      </c>
      <c r="C504" s="136" t="s">
        <v>5802</v>
      </c>
      <c r="D504" s="136" t="s">
        <v>5803</v>
      </c>
      <c r="E504" s="136" t="s">
        <v>5802</v>
      </c>
      <c r="F504" s="136" t="s">
        <v>5801</v>
      </c>
      <c r="G504" s="136" t="s">
        <v>5802</v>
      </c>
      <c r="H504" s="136" t="s">
        <v>5803</v>
      </c>
      <c r="I504" s="136" t="s">
        <v>5802</v>
      </c>
    </row>
    <row r="505" spans="1:9" s="136" customFormat="1" x14ac:dyDescent="0.2">
      <c r="A505" s="136" t="s">
        <v>4509</v>
      </c>
      <c r="B505" s="136" t="s">
        <v>5804</v>
      </c>
      <c r="C505" s="136" t="s">
        <v>5805</v>
      </c>
      <c r="D505" s="136" t="s">
        <v>5806</v>
      </c>
      <c r="E505" s="136" t="s">
        <v>5807</v>
      </c>
      <c r="F505" s="136" t="s">
        <v>5804</v>
      </c>
      <c r="G505" s="136" t="s">
        <v>5805</v>
      </c>
      <c r="H505" s="136" t="s">
        <v>5806</v>
      </c>
      <c r="I505" s="136" t="s">
        <v>5807</v>
      </c>
    </row>
    <row r="506" spans="1:9" s="136" customFormat="1" x14ac:dyDescent="0.2">
      <c r="A506" s="136" t="s">
        <v>4510</v>
      </c>
      <c r="B506" s="136" t="s">
        <v>5808</v>
      </c>
      <c r="C506" s="136" t="s">
        <v>5809</v>
      </c>
      <c r="D506" s="136" t="s">
        <v>5810</v>
      </c>
      <c r="E506" s="136" t="s">
        <v>5811</v>
      </c>
      <c r="F506" s="136" t="s">
        <v>5808</v>
      </c>
      <c r="G506" s="136" t="s">
        <v>5809</v>
      </c>
      <c r="H506" s="136" t="s">
        <v>5810</v>
      </c>
      <c r="I506" s="136" t="s">
        <v>5811</v>
      </c>
    </row>
    <row r="507" spans="1:9" s="136" customFormat="1" x14ac:dyDescent="0.2">
      <c r="A507" s="136" t="s">
        <v>4511</v>
      </c>
      <c r="B507" s="136" t="s">
        <v>5812</v>
      </c>
      <c r="C507" s="136" t="s">
        <v>5813</v>
      </c>
      <c r="D507" s="136" t="s">
        <v>5814</v>
      </c>
      <c r="E507" s="136" t="s">
        <v>5815</v>
      </c>
      <c r="F507" s="136" t="s">
        <v>5812</v>
      </c>
      <c r="G507" s="136" t="s">
        <v>5813</v>
      </c>
      <c r="H507" s="136" t="s">
        <v>5814</v>
      </c>
      <c r="I507" s="136" t="s">
        <v>5815</v>
      </c>
    </row>
    <row r="508" spans="1:9" s="136" customFormat="1" x14ac:dyDescent="0.2">
      <c r="A508" s="136" t="s">
        <v>4512</v>
      </c>
      <c r="B508" s="136" t="s">
        <v>5816</v>
      </c>
      <c r="C508" s="136" t="s">
        <v>5817</v>
      </c>
      <c r="D508" s="136" t="s">
        <v>5818</v>
      </c>
      <c r="E508" s="136" t="s">
        <v>5817</v>
      </c>
      <c r="F508" s="136" t="s">
        <v>5816</v>
      </c>
      <c r="G508" s="136" t="s">
        <v>5817</v>
      </c>
      <c r="H508" s="136" t="s">
        <v>5818</v>
      </c>
      <c r="I508" s="136" t="s">
        <v>5817</v>
      </c>
    </row>
    <row r="509" spans="1:9" s="136" customFormat="1" x14ac:dyDescent="0.2">
      <c r="A509" s="136" t="s">
        <v>4513</v>
      </c>
      <c r="B509" s="136" t="s">
        <v>5819</v>
      </c>
      <c r="C509" s="136" t="s">
        <v>5820</v>
      </c>
      <c r="D509" s="136" t="s">
        <v>5821</v>
      </c>
      <c r="E509" s="136" t="s">
        <v>5822</v>
      </c>
      <c r="F509" s="136" t="s">
        <v>5819</v>
      </c>
      <c r="G509" s="136" t="s">
        <v>5820</v>
      </c>
      <c r="H509" s="136" t="s">
        <v>5821</v>
      </c>
      <c r="I509" s="136" t="s">
        <v>5822</v>
      </c>
    </row>
    <row r="510" spans="1:9" s="136" customFormat="1" x14ac:dyDescent="0.2">
      <c r="A510" s="136" t="s">
        <v>4514</v>
      </c>
      <c r="B510" s="136" t="s">
        <v>5823</v>
      </c>
      <c r="C510" s="136" t="s">
        <v>5824</v>
      </c>
      <c r="D510" s="136" t="s">
        <v>5825</v>
      </c>
      <c r="E510" s="136" t="s">
        <v>5826</v>
      </c>
      <c r="F510" s="136" t="s">
        <v>5823</v>
      </c>
      <c r="G510" s="136" t="s">
        <v>5824</v>
      </c>
      <c r="H510" s="136" t="s">
        <v>5825</v>
      </c>
      <c r="I510" s="136" t="s">
        <v>5826</v>
      </c>
    </row>
    <row r="511" spans="1:9" s="136" customFormat="1" x14ac:dyDescent="0.2">
      <c r="A511" s="136" t="s">
        <v>4515</v>
      </c>
      <c r="B511" s="136" t="s">
        <v>5827</v>
      </c>
      <c r="C511" s="136" t="s">
        <v>5828</v>
      </c>
      <c r="D511" s="136" t="s">
        <v>5829</v>
      </c>
      <c r="E511" s="136" t="s">
        <v>5830</v>
      </c>
      <c r="F511" s="136" t="s">
        <v>5827</v>
      </c>
      <c r="G511" s="136" t="s">
        <v>5828</v>
      </c>
      <c r="H511" s="136" t="s">
        <v>5829</v>
      </c>
      <c r="I511" s="136" t="s">
        <v>5830</v>
      </c>
    </row>
    <row r="512" spans="1:9" s="136" customFormat="1" x14ac:dyDescent="0.2">
      <c r="A512" s="136" t="s">
        <v>2468</v>
      </c>
      <c r="B512" s="136" t="s">
        <v>467</v>
      </c>
      <c r="C512" s="136" t="s">
        <v>25</v>
      </c>
      <c r="D512" s="136" t="s">
        <v>467</v>
      </c>
      <c r="E512" s="136" t="s">
        <v>467</v>
      </c>
      <c r="F512" s="136" t="s">
        <v>467</v>
      </c>
      <c r="G512" s="136" t="s">
        <v>25</v>
      </c>
      <c r="H512" s="136" t="s">
        <v>467</v>
      </c>
      <c r="I512" s="136" t="s">
        <v>467</v>
      </c>
    </row>
    <row r="513" spans="1:9" s="136" customFormat="1" x14ac:dyDescent="0.2">
      <c r="A513" s="136" t="s">
        <v>2469</v>
      </c>
      <c r="B513" s="136" t="s">
        <v>379</v>
      </c>
      <c r="C513" s="136" t="s">
        <v>24</v>
      </c>
      <c r="D513" s="136" t="s">
        <v>744</v>
      </c>
      <c r="E513" s="136" t="s">
        <v>1539</v>
      </c>
      <c r="F513" s="136" t="s">
        <v>379</v>
      </c>
      <c r="G513" s="136" t="s">
        <v>24</v>
      </c>
      <c r="H513" s="136" t="s">
        <v>744</v>
      </c>
      <c r="I513" s="136" t="s">
        <v>1539</v>
      </c>
    </row>
    <row r="514" spans="1:9" s="136" customFormat="1" x14ac:dyDescent="0.2">
      <c r="A514" s="136" t="s">
        <v>2470</v>
      </c>
      <c r="B514" s="136" t="s">
        <v>380</v>
      </c>
      <c r="C514" s="136" t="s">
        <v>468</v>
      </c>
      <c r="D514" s="136" t="s">
        <v>745</v>
      </c>
      <c r="E514" s="136" t="s">
        <v>1540</v>
      </c>
      <c r="F514" s="136" t="s">
        <v>380</v>
      </c>
      <c r="G514" s="136" t="s">
        <v>468</v>
      </c>
      <c r="H514" s="136" t="s">
        <v>745</v>
      </c>
      <c r="I514" s="136" t="s">
        <v>1540</v>
      </c>
    </row>
    <row r="515" spans="1:9" s="136" customFormat="1" x14ac:dyDescent="0.2">
      <c r="A515" s="136" t="s">
        <v>4516</v>
      </c>
      <c r="B515" s="136" t="s">
        <v>4517</v>
      </c>
      <c r="C515" s="136" t="s">
        <v>4518</v>
      </c>
      <c r="D515" s="136" t="s">
        <v>4519</v>
      </c>
      <c r="E515" s="136" t="s">
        <v>4518</v>
      </c>
      <c r="F515" s="136" t="s">
        <v>4517</v>
      </c>
      <c r="G515" s="136" t="s">
        <v>4518</v>
      </c>
      <c r="H515" s="136" t="s">
        <v>4519</v>
      </c>
      <c r="I515" s="136" t="s">
        <v>4518</v>
      </c>
    </row>
    <row r="516" spans="1:9" s="136" customFormat="1" x14ac:dyDescent="0.2">
      <c r="A516" s="136" t="s">
        <v>4520</v>
      </c>
      <c r="B516" s="136" t="s">
        <v>4521</v>
      </c>
      <c r="C516" s="136" t="s">
        <v>4522</v>
      </c>
      <c r="D516" s="136" t="s">
        <v>4523</v>
      </c>
      <c r="E516" s="136" t="s">
        <v>4522</v>
      </c>
      <c r="F516" s="136" t="s">
        <v>4521</v>
      </c>
      <c r="G516" s="136" t="s">
        <v>4522</v>
      </c>
      <c r="H516" s="136" t="s">
        <v>4523</v>
      </c>
      <c r="I516" s="136" t="s">
        <v>4522</v>
      </c>
    </row>
    <row r="517" spans="1:9" s="136" customFormat="1" x14ac:dyDescent="0.2">
      <c r="A517" s="136" t="s">
        <v>4524</v>
      </c>
      <c r="B517" s="136" t="s">
        <v>4525</v>
      </c>
      <c r="C517" s="136" t="s">
        <v>4526</v>
      </c>
      <c r="D517" s="136" t="s">
        <v>4527</v>
      </c>
      <c r="E517" s="136" t="s">
        <v>4526</v>
      </c>
      <c r="F517" s="136" t="s">
        <v>4525</v>
      </c>
      <c r="G517" s="136" t="s">
        <v>4526</v>
      </c>
      <c r="H517" s="136" t="s">
        <v>4527</v>
      </c>
      <c r="I517" s="136" t="s">
        <v>4526</v>
      </c>
    </row>
    <row r="518" spans="1:9" s="136" customFormat="1" x14ac:dyDescent="0.2">
      <c r="A518" s="136" t="s">
        <v>4528</v>
      </c>
      <c r="B518" s="136" t="s">
        <v>4529</v>
      </c>
      <c r="C518" s="136" t="s">
        <v>4530</v>
      </c>
      <c r="D518" s="136" t="s">
        <v>4531</v>
      </c>
      <c r="E518" s="136" t="s">
        <v>4530</v>
      </c>
      <c r="F518" s="136" t="s">
        <v>4529</v>
      </c>
      <c r="G518" s="136" t="s">
        <v>4530</v>
      </c>
      <c r="H518" s="136" t="s">
        <v>4531</v>
      </c>
      <c r="I518" s="136" t="s">
        <v>4530</v>
      </c>
    </row>
    <row r="519" spans="1:9" s="136" customFormat="1" x14ac:dyDescent="0.2">
      <c r="A519" s="136" t="s">
        <v>4532</v>
      </c>
      <c r="B519" s="136" t="s">
        <v>4533</v>
      </c>
      <c r="C519" s="136" t="s">
        <v>4534</v>
      </c>
      <c r="D519" s="136" t="s">
        <v>4535</v>
      </c>
      <c r="E519" s="136" t="s">
        <v>4534</v>
      </c>
      <c r="F519" s="136" t="s">
        <v>4533</v>
      </c>
      <c r="G519" s="136" t="s">
        <v>4534</v>
      </c>
      <c r="H519" s="136" t="s">
        <v>4535</v>
      </c>
      <c r="I519" s="136" t="s">
        <v>4534</v>
      </c>
    </row>
    <row r="520" spans="1:9" s="136" customFormat="1" x14ac:dyDescent="0.2">
      <c r="A520" s="136" t="s">
        <v>4536</v>
      </c>
      <c r="B520" s="136" t="s">
        <v>4537</v>
      </c>
      <c r="C520" s="136" t="s">
        <v>4538</v>
      </c>
      <c r="D520" s="136" t="s">
        <v>4539</v>
      </c>
      <c r="E520" s="136" t="s">
        <v>4538</v>
      </c>
      <c r="F520" s="136" t="s">
        <v>4537</v>
      </c>
      <c r="G520" s="136" t="s">
        <v>4538</v>
      </c>
      <c r="H520" s="136" t="s">
        <v>4539</v>
      </c>
      <c r="I520" s="136" t="s">
        <v>4538</v>
      </c>
    </row>
    <row r="521" spans="1:9" s="136" customFormat="1" x14ac:dyDescent="0.2">
      <c r="A521" s="136" t="s">
        <v>4540</v>
      </c>
      <c r="B521" s="136" t="s">
        <v>4541</v>
      </c>
      <c r="C521" s="136" t="s">
        <v>4542</v>
      </c>
      <c r="D521" s="136" t="s">
        <v>4543</v>
      </c>
      <c r="E521" s="136" t="s">
        <v>4542</v>
      </c>
      <c r="F521" s="136" t="s">
        <v>4541</v>
      </c>
      <c r="G521" s="136" t="s">
        <v>4542</v>
      </c>
      <c r="H521" s="136" t="s">
        <v>4543</v>
      </c>
      <c r="I521" s="136" t="s">
        <v>4542</v>
      </c>
    </row>
    <row r="522" spans="1:9" s="136" customFormat="1" x14ac:dyDescent="0.2">
      <c r="A522" s="136" t="s">
        <v>4544</v>
      </c>
      <c r="B522" s="136" t="s">
        <v>4545</v>
      </c>
      <c r="C522" s="136" t="s">
        <v>4546</v>
      </c>
      <c r="D522" s="136" t="s">
        <v>4547</v>
      </c>
      <c r="E522" s="136" t="s">
        <v>4546</v>
      </c>
      <c r="F522" s="136" t="s">
        <v>4545</v>
      </c>
      <c r="G522" s="136" t="s">
        <v>4546</v>
      </c>
      <c r="H522" s="136" t="s">
        <v>4547</v>
      </c>
      <c r="I522" s="136" t="s">
        <v>4546</v>
      </c>
    </row>
    <row r="523" spans="1:9" s="136" customFormat="1" x14ac:dyDescent="0.2">
      <c r="A523" s="136" t="s">
        <v>4548</v>
      </c>
      <c r="B523" s="136" t="s">
        <v>4549</v>
      </c>
      <c r="C523" s="136" t="s">
        <v>4550</v>
      </c>
      <c r="D523" s="136" t="s">
        <v>4551</v>
      </c>
      <c r="E523" s="136" t="s">
        <v>4550</v>
      </c>
      <c r="F523" s="136" t="s">
        <v>4549</v>
      </c>
      <c r="G523" s="136" t="s">
        <v>4550</v>
      </c>
      <c r="H523" s="136" t="s">
        <v>4551</v>
      </c>
      <c r="I523" s="136" t="s">
        <v>4550</v>
      </c>
    </row>
    <row r="524" spans="1:9" s="136" customFormat="1" x14ac:dyDescent="0.2">
      <c r="A524" s="136" t="s">
        <v>4552</v>
      </c>
      <c r="B524" s="136" t="s">
        <v>4553</v>
      </c>
      <c r="C524" s="136" t="s">
        <v>4554</v>
      </c>
      <c r="D524" s="136" t="s">
        <v>4555</v>
      </c>
      <c r="E524" s="136" t="s">
        <v>4554</v>
      </c>
      <c r="F524" s="136" t="s">
        <v>4553</v>
      </c>
      <c r="G524" s="136" t="s">
        <v>4554</v>
      </c>
      <c r="H524" s="136" t="s">
        <v>4555</v>
      </c>
      <c r="I524" s="136" t="s">
        <v>4554</v>
      </c>
    </row>
    <row r="525" spans="1:9" s="216" customFormat="1" x14ac:dyDescent="0.2">
      <c r="A525" s="215" t="s">
        <v>2471</v>
      </c>
      <c r="B525" s="135" t="s">
        <v>5896</v>
      </c>
      <c r="C525" s="135" t="s">
        <v>5897</v>
      </c>
      <c r="D525" s="135" t="s">
        <v>5898</v>
      </c>
      <c r="E525" s="135" t="s">
        <v>4556</v>
      </c>
      <c r="F525" s="135"/>
      <c r="G525" s="135"/>
    </row>
    <row r="526" spans="1:9" s="136" customFormat="1" x14ac:dyDescent="0.2">
      <c r="A526" s="136" t="s">
        <v>4557</v>
      </c>
      <c r="B526" s="136" t="s">
        <v>4558</v>
      </c>
      <c r="C526" s="136" t="s">
        <v>4559</v>
      </c>
      <c r="D526" s="136" t="s">
        <v>4560</v>
      </c>
      <c r="E526" s="136" t="s">
        <v>4561</v>
      </c>
      <c r="F526" s="136" t="s">
        <v>4558</v>
      </c>
      <c r="G526" s="136" t="s">
        <v>4559</v>
      </c>
      <c r="H526" s="136" t="s">
        <v>4560</v>
      </c>
      <c r="I526" s="136" t="s">
        <v>4561</v>
      </c>
    </row>
    <row r="527" spans="1:9" s="136" customFormat="1" x14ac:dyDescent="0.2">
      <c r="A527" s="136" t="s">
        <v>4562</v>
      </c>
      <c r="B527" s="136" t="s">
        <v>4558</v>
      </c>
      <c r="C527" s="136" t="s">
        <v>4559</v>
      </c>
      <c r="D527" s="136" t="s">
        <v>4560</v>
      </c>
      <c r="E527" s="136" t="s">
        <v>4561</v>
      </c>
      <c r="F527" s="136" t="s">
        <v>4558</v>
      </c>
      <c r="G527" s="136" t="s">
        <v>4559</v>
      </c>
      <c r="H527" s="136" t="s">
        <v>4560</v>
      </c>
      <c r="I527" s="136" t="s">
        <v>4561</v>
      </c>
    </row>
    <row r="528" spans="1:9" s="136" customFormat="1" x14ac:dyDescent="0.2">
      <c r="A528" s="136" t="s">
        <v>4563</v>
      </c>
      <c r="B528" s="136" t="s">
        <v>4558</v>
      </c>
      <c r="C528" s="136" t="s">
        <v>4559</v>
      </c>
      <c r="D528" s="136" t="s">
        <v>4560</v>
      </c>
      <c r="E528" s="136" t="s">
        <v>4561</v>
      </c>
      <c r="F528" s="136" t="s">
        <v>4558</v>
      </c>
      <c r="G528" s="136" t="s">
        <v>4559</v>
      </c>
      <c r="H528" s="136" t="s">
        <v>4560</v>
      </c>
      <c r="I528" s="136" t="s">
        <v>4561</v>
      </c>
    </row>
    <row r="529" spans="1:9" s="136" customFormat="1" x14ac:dyDescent="0.2">
      <c r="A529" s="136" t="s">
        <v>4564</v>
      </c>
      <c r="B529" s="136" t="s">
        <v>379</v>
      </c>
      <c r="C529" s="136" t="s">
        <v>24</v>
      </c>
      <c r="D529" s="136" t="s">
        <v>744</v>
      </c>
      <c r="E529" s="136" t="s">
        <v>1539</v>
      </c>
      <c r="F529" s="136" t="s">
        <v>379</v>
      </c>
      <c r="G529" s="136" t="s">
        <v>24</v>
      </c>
      <c r="H529" s="136" t="s">
        <v>744</v>
      </c>
      <c r="I529" s="136" t="s">
        <v>1539</v>
      </c>
    </row>
    <row r="530" spans="1:9" s="136" customFormat="1" x14ac:dyDescent="0.2">
      <c r="A530" s="136" t="s">
        <v>4565</v>
      </c>
      <c r="B530" s="136" t="s">
        <v>380</v>
      </c>
      <c r="C530" s="136" t="s">
        <v>468</v>
      </c>
      <c r="D530" s="136" t="s">
        <v>745</v>
      </c>
      <c r="E530" s="136" t="s">
        <v>1540</v>
      </c>
      <c r="F530" s="136" t="s">
        <v>380</v>
      </c>
      <c r="G530" s="136" t="s">
        <v>468</v>
      </c>
      <c r="H530" s="136" t="s">
        <v>745</v>
      </c>
      <c r="I530" s="136" t="s">
        <v>1540</v>
      </c>
    </row>
    <row r="531" spans="1:9" s="136" customFormat="1" x14ac:dyDescent="0.2">
      <c r="A531" s="136" t="s">
        <v>4566</v>
      </c>
      <c r="B531" s="136" t="s">
        <v>4567</v>
      </c>
      <c r="C531" s="136" t="s">
        <v>4568</v>
      </c>
      <c r="D531" s="136" t="s">
        <v>4569</v>
      </c>
      <c r="E531" s="136" t="s">
        <v>4570</v>
      </c>
      <c r="F531" s="136" t="s">
        <v>4567</v>
      </c>
      <c r="G531" s="136" t="s">
        <v>4568</v>
      </c>
      <c r="H531" s="136" t="s">
        <v>4569</v>
      </c>
      <c r="I531" s="136" t="s">
        <v>4570</v>
      </c>
    </row>
    <row r="532" spans="1:9" s="136" customFormat="1" x14ac:dyDescent="0.2">
      <c r="A532" s="136" t="s">
        <v>4571</v>
      </c>
      <c r="B532" s="136" t="s">
        <v>4572</v>
      </c>
      <c r="C532" s="136" t="s">
        <v>4573</v>
      </c>
      <c r="D532" s="136" t="s">
        <v>4574</v>
      </c>
      <c r="E532" s="136" t="s">
        <v>4575</v>
      </c>
      <c r="F532" s="136" t="s">
        <v>4572</v>
      </c>
      <c r="G532" s="136" t="s">
        <v>4573</v>
      </c>
      <c r="H532" s="136" t="s">
        <v>4574</v>
      </c>
      <c r="I532" s="136" t="s">
        <v>4575</v>
      </c>
    </row>
    <row r="533" spans="1:9" s="136" customFormat="1" x14ac:dyDescent="0.2">
      <c r="A533" s="136" t="s">
        <v>4576</v>
      </c>
      <c r="B533" s="136" t="s">
        <v>4577</v>
      </c>
      <c r="C533" s="136" t="s">
        <v>4578</v>
      </c>
      <c r="D533" s="136" t="s">
        <v>4579</v>
      </c>
      <c r="E533" s="136" t="s">
        <v>4580</v>
      </c>
      <c r="F533" s="136" t="s">
        <v>4577</v>
      </c>
      <c r="G533" s="136" t="s">
        <v>4578</v>
      </c>
      <c r="H533" s="136" t="s">
        <v>4579</v>
      </c>
      <c r="I533" s="136" t="s">
        <v>4580</v>
      </c>
    </row>
    <row r="534" spans="1:9" s="136" customFormat="1" x14ac:dyDescent="0.2">
      <c r="A534" s="136" t="s">
        <v>4581</v>
      </c>
      <c r="B534" s="136" t="s">
        <v>4577</v>
      </c>
      <c r="C534" s="136" t="s">
        <v>4578</v>
      </c>
      <c r="D534" s="136" t="s">
        <v>4579</v>
      </c>
      <c r="E534" s="136" t="s">
        <v>4580</v>
      </c>
      <c r="F534" s="136" t="s">
        <v>4577</v>
      </c>
      <c r="G534" s="136" t="s">
        <v>4578</v>
      </c>
      <c r="H534" s="136" t="s">
        <v>4579</v>
      </c>
      <c r="I534" s="136" t="s">
        <v>4580</v>
      </c>
    </row>
    <row r="535" spans="1:9" s="136" customFormat="1" x14ac:dyDescent="0.2">
      <c r="A535" s="136" t="s">
        <v>4582</v>
      </c>
      <c r="B535" s="136" t="s">
        <v>4577</v>
      </c>
      <c r="C535" s="136" t="s">
        <v>4578</v>
      </c>
      <c r="D535" s="136" t="s">
        <v>4579</v>
      </c>
      <c r="E535" s="136" t="s">
        <v>4580</v>
      </c>
      <c r="F535" s="136" t="s">
        <v>4577</v>
      </c>
      <c r="G535" s="136" t="s">
        <v>4578</v>
      </c>
      <c r="H535" s="136" t="s">
        <v>4579</v>
      </c>
      <c r="I535" s="136" t="s">
        <v>4580</v>
      </c>
    </row>
    <row r="536" spans="1:9" s="136" customFormat="1" x14ac:dyDescent="0.2">
      <c r="A536" s="136" t="s">
        <v>4583</v>
      </c>
      <c r="B536" s="136" t="s">
        <v>379</v>
      </c>
      <c r="C536" s="136" t="s">
        <v>24</v>
      </c>
      <c r="D536" s="136" t="s">
        <v>744</v>
      </c>
      <c r="E536" s="136" t="s">
        <v>1539</v>
      </c>
      <c r="F536" s="136" t="s">
        <v>379</v>
      </c>
      <c r="G536" s="136" t="s">
        <v>24</v>
      </c>
      <c r="H536" s="136" t="s">
        <v>744</v>
      </c>
      <c r="I536" s="136" t="s">
        <v>1539</v>
      </c>
    </row>
    <row r="537" spans="1:9" s="136" customFormat="1" x14ac:dyDescent="0.2">
      <c r="A537" s="136" t="s">
        <v>4584</v>
      </c>
      <c r="B537" s="136" t="s">
        <v>380</v>
      </c>
      <c r="C537" s="136" t="s">
        <v>468</v>
      </c>
      <c r="D537" s="136" t="s">
        <v>745</v>
      </c>
      <c r="E537" s="136" t="s">
        <v>1540</v>
      </c>
      <c r="F537" s="136" t="s">
        <v>380</v>
      </c>
      <c r="G537" s="136" t="s">
        <v>468</v>
      </c>
      <c r="H537" s="136" t="s">
        <v>745</v>
      </c>
      <c r="I537" s="136" t="s">
        <v>1540</v>
      </c>
    </row>
    <row r="538" spans="1:9" s="136" customFormat="1" x14ac:dyDescent="0.2">
      <c r="A538" s="136" t="s">
        <v>4585</v>
      </c>
      <c r="B538" s="136" t="s">
        <v>4567</v>
      </c>
      <c r="C538" s="136" t="s">
        <v>4568</v>
      </c>
      <c r="D538" s="136" t="s">
        <v>4569</v>
      </c>
      <c r="E538" s="136" t="s">
        <v>4570</v>
      </c>
      <c r="F538" s="136" t="s">
        <v>4567</v>
      </c>
      <c r="G538" s="136" t="s">
        <v>4568</v>
      </c>
      <c r="H538" s="136" t="s">
        <v>4569</v>
      </c>
      <c r="I538" s="136" t="s">
        <v>4570</v>
      </c>
    </row>
    <row r="539" spans="1:9" s="136" customFormat="1" x14ac:dyDescent="0.2">
      <c r="A539" s="136" t="s">
        <v>4586</v>
      </c>
      <c r="B539" s="136" t="s">
        <v>4572</v>
      </c>
      <c r="C539" s="136" t="s">
        <v>4573</v>
      </c>
      <c r="D539" s="136" t="s">
        <v>4574</v>
      </c>
      <c r="E539" s="136" t="s">
        <v>4575</v>
      </c>
      <c r="F539" s="136" t="s">
        <v>4572</v>
      </c>
      <c r="G539" s="136" t="s">
        <v>4573</v>
      </c>
      <c r="H539" s="136" t="s">
        <v>4574</v>
      </c>
      <c r="I539" s="136" t="s">
        <v>4575</v>
      </c>
    </row>
    <row r="540" spans="1:9" s="136" customFormat="1" x14ac:dyDescent="0.2">
      <c r="A540" s="136" t="s">
        <v>2472</v>
      </c>
      <c r="B540" s="136" t="s">
        <v>5899</v>
      </c>
      <c r="C540" s="136" t="s">
        <v>5900</v>
      </c>
      <c r="D540" s="136" t="s">
        <v>5901</v>
      </c>
      <c r="E540" s="136" t="s">
        <v>1543</v>
      </c>
      <c r="F540" s="136" t="s">
        <v>1541</v>
      </c>
      <c r="G540" s="136" t="s">
        <v>1542</v>
      </c>
      <c r="H540" s="136" t="s">
        <v>746</v>
      </c>
      <c r="I540" s="136" t="s">
        <v>1543</v>
      </c>
    </row>
    <row r="541" spans="1:9" s="136" customFormat="1" x14ac:dyDescent="0.2">
      <c r="A541" s="136" t="s">
        <v>2473</v>
      </c>
      <c r="B541" s="136" t="s">
        <v>1544</v>
      </c>
      <c r="C541" s="136" t="s">
        <v>1545</v>
      </c>
      <c r="D541" s="136" t="s">
        <v>1546</v>
      </c>
      <c r="E541" s="136" t="s">
        <v>1547</v>
      </c>
      <c r="F541" s="136" t="s">
        <v>1544</v>
      </c>
      <c r="G541" s="136" t="s">
        <v>1545</v>
      </c>
      <c r="H541" s="136" t="s">
        <v>1546</v>
      </c>
      <c r="I541" s="136" t="s">
        <v>1547</v>
      </c>
    </row>
    <row r="542" spans="1:9" s="136" customFormat="1" x14ac:dyDescent="0.2">
      <c r="A542" s="136" t="s">
        <v>2474</v>
      </c>
      <c r="B542" s="136" t="s">
        <v>1548</v>
      </c>
      <c r="C542" s="136" t="s">
        <v>1549</v>
      </c>
      <c r="D542" s="136" t="s">
        <v>1550</v>
      </c>
      <c r="E542" s="136" t="s">
        <v>1551</v>
      </c>
      <c r="F542" s="136" t="s">
        <v>1548</v>
      </c>
      <c r="G542" s="136" t="s">
        <v>1549</v>
      </c>
      <c r="H542" s="136" t="s">
        <v>1550</v>
      </c>
      <c r="I542" s="136" t="s">
        <v>1551</v>
      </c>
    </row>
    <row r="543" spans="1:9" s="136" customFormat="1" x14ac:dyDescent="0.2">
      <c r="A543" s="136" t="s">
        <v>2475</v>
      </c>
      <c r="B543" s="136" t="s">
        <v>1552</v>
      </c>
      <c r="C543" s="136" t="s">
        <v>1553</v>
      </c>
      <c r="D543" s="136" t="s">
        <v>1554</v>
      </c>
      <c r="E543" s="136" t="s">
        <v>1555</v>
      </c>
      <c r="F543" s="136" t="s">
        <v>1552</v>
      </c>
      <c r="G543" s="136" t="s">
        <v>1553</v>
      </c>
      <c r="H543" s="136" t="s">
        <v>1554</v>
      </c>
      <c r="I543" s="136" t="s">
        <v>1555</v>
      </c>
    </row>
    <row r="544" spans="1:9" s="136" customFormat="1" x14ac:dyDescent="0.2">
      <c r="A544" s="136" t="s">
        <v>4587</v>
      </c>
      <c r="B544" s="136" t="s">
        <v>4588</v>
      </c>
      <c r="C544" s="136" t="s">
        <v>4589</v>
      </c>
      <c r="D544" s="136" t="s">
        <v>4590</v>
      </c>
      <c r="E544" s="136" t="s">
        <v>4591</v>
      </c>
      <c r="F544" s="136" t="s">
        <v>4588</v>
      </c>
      <c r="G544" s="136" t="s">
        <v>4589</v>
      </c>
      <c r="H544" s="136" t="s">
        <v>4590</v>
      </c>
      <c r="I544" s="136" t="s">
        <v>4591</v>
      </c>
    </row>
    <row r="545" spans="1:14" s="136" customFormat="1" x14ac:dyDescent="0.2">
      <c r="A545" s="136" t="s">
        <v>4592</v>
      </c>
      <c r="B545" s="136" t="s">
        <v>4593</v>
      </c>
      <c r="C545" s="136" t="s">
        <v>4594</v>
      </c>
      <c r="D545" s="136" t="s">
        <v>4595</v>
      </c>
      <c r="E545" s="136" t="s">
        <v>4596</v>
      </c>
      <c r="F545" s="136" t="s">
        <v>4593</v>
      </c>
      <c r="G545" s="136" t="s">
        <v>4594</v>
      </c>
      <c r="H545" s="136" t="s">
        <v>4595</v>
      </c>
      <c r="I545" s="136" t="s">
        <v>4596</v>
      </c>
    </row>
    <row r="546" spans="1:14" s="136" customFormat="1" x14ac:dyDescent="0.2">
      <c r="A546" s="136" t="s">
        <v>4597</v>
      </c>
      <c r="B546" s="136" t="s">
        <v>4598</v>
      </c>
      <c r="C546" s="136" t="s">
        <v>4599</v>
      </c>
      <c r="D546" s="136" t="s">
        <v>4600</v>
      </c>
      <c r="E546" s="136" t="s">
        <v>4601</v>
      </c>
      <c r="F546" s="136" t="s">
        <v>4598</v>
      </c>
      <c r="G546" s="136" t="s">
        <v>4599</v>
      </c>
      <c r="H546" s="136" t="s">
        <v>4600</v>
      </c>
      <c r="I546" s="136" t="s">
        <v>4601</v>
      </c>
    </row>
    <row r="547" spans="1:14" s="136" customFormat="1" x14ac:dyDescent="0.2">
      <c r="A547" s="136" t="s">
        <v>4602</v>
      </c>
      <c r="B547" s="136" t="s">
        <v>4603</v>
      </c>
      <c r="C547" s="136" t="s">
        <v>4604</v>
      </c>
      <c r="D547" s="136" t="s">
        <v>4605</v>
      </c>
      <c r="E547" s="136" t="s">
        <v>4606</v>
      </c>
      <c r="F547" s="136" t="s">
        <v>4603</v>
      </c>
      <c r="G547" s="136" t="s">
        <v>4604</v>
      </c>
      <c r="H547" s="136" t="s">
        <v>4605</v>
      </c>
      <c r="I547" s="136" t="s">
        <v>4606</v>
      </c>
    </row>
    <row r="548" spans="1:14" s="136" customFormat="1" x14ac:dyDescent="0.2">
      <c r="A548" s="136" t="s">
        <v>2476</v>
      </c>
      <c r="B548" s="136" t="s">
        <v>5902</v>
      </c>
      <c r="C548" s="136" t="s">
        <v>5903</v>
      </c>
      <c r="D548" s="136" t="s">
        <v>1558</v>
      </c>
      <c r="E548" s="136" t="s">
        <v>1559</v>
      </c>
      <c r="F548" s="136" t="s">
        <v>1556</v>
      </c>
      <c r="G548" s="136" t="s">
        <v>1557</v>
      </c>
      <c r="H548" s="136" t="s">
        <v>1558</v>
      </c>
      <c r="I548" s="136" t="s">
        <v>1559</v>
      </c>
    </row>
    <row r="549" spans="1:14" s="136" customFormat="1" x14ac:dyDescent="0.2">
      <c r="A549" s="136" t="s">
        <v>2477</v>
      </c>
      <c r="B549" s="136" t="s">
        <v>5904</v>
      </c>
      <c r="C549" s="136" t="s">
        <v>1561</v>
      </c>
      <c r="D549" s="136" t="s">
        <v>1562</v>
      </c>
      <c r="E549" s="136" t="s">
        <v>1563</v>
      </c>
      <c r="F549" s="136" t="s">
        <v>1560</v>
      </c>
      <c r="G549" s="136" t="s">
        <v>1561</v>
      </c>
      <c r="H549" s="136" t="s">
        <v>1562</v>
      </c>
      <c r="I549" s="136" t="s">
        <v>1563</v>
      </c>
    </row>
    <row r="550" spans="1:14" s="136" customFormat="1" x14ac:dyDescent="0.2">
      <c r="A550" s="136" t="s">
        <v>2478</v>
      </c>
      <c r="B550" s="136" t="s">
        <v>1564</v>
      </c>
      <c r="C550" s="136" t="s">
        <v>1565</v>
      </c>
      <c r="D550" s="136" t="s">
        <v>1566</v>
      </c>
      <c r="E550" s="136" t="s">
        <v>1567</v>
      </c>
      <c r="F550" s="136" t="s">
        <v>1564</v>
      </c>
      <c r="G550" s="136" t="s">
        <v>1565</v>
      </c>
      <c r="H550" s="136" t="s">
        <v>1566</v>
      </c>
      <c r="I550" s="136" t="s">
        <v>1567</v>
      </c>
    </row>
    <row r="551" spans="1:14" s="136" customFormat="1" x14ac:dyDescent="0.2">
      <c r="A551" s="136" t="s">
        <v>2479</v>
      </c>
      <c r="B551" s="136" t="s">
        <v>1568</v>
      </c>
      <c r="C551" s="136" t="s">
        <v>1569</v>
      </c>
      <c r="D551" s="136" t="s">
        <v>1570</v>
      </c>
      <c r="E551" s="136" t="s">
        <v>1571</v>
      </c>
      <c r="F551" s="136" t="s">
        <v>1568</v>
      </c>
      <c r="G551" s="136" t="s">
        <v>1573</v>
      </c>
      <c r="H551" s="136" t="s">
        <v>1570</v>
      </c>
      <c r="I551" s="136" t="s">
        <v>1571</v>
      </c>
    </row>
    <row r="552" spans="1:14" s="136" customFormat="1" x14ac:dyDescent="0.2">
      <c r="A552" s="136" t="s">
        <v>2480</v>
      </c>
      <c r="B552" s="136" t="s">
        <v>1572</v>
      </c>
      <c r="C552" s="136" t="s">
        <v>1573</v>
      </c>
      <c r="D552" s="136" t="s">
        <v>1574</v>
      </c>
      <c r="E552" s="136" t="s">
        <v>1575</v>
      </c>
      <c r="F552" s="136" t="s">
        <v>1572</v>
      </c>
      <c r="G552" s="136" t="s">
        <v>1573</v>
      </c>
      <c r="H552" s="136" t="s">
        <v>3946</v>
      </c>
      <c r="I552" s="136" t="s">
        <v>1575</v>
      </c>
    </row>
    <row r="553" spans="1:14" s="136" customFormat="1" x14ac:dyDescent="0.2">
      <c r="A553" s="136" t="s">
        <v>2481</v>
      </c>
      <c r="B553" s="136" t="s">
        <v>1576</v>
      </c>
      <c r="C553" s="136" t="s">
        <v>1577</v>
      </c>
      <c r="D553" s="136" t="s">
        <v>1578</v>
      </c>
      <c r="E553" s="136" t="s">
        <v>1579</v>
      </c>
      <c r="F553" s="136" t="s">
        <v>1576</v>
      </c>
      <c r="G553" s="136" t="s">
        <v>1577</v>
      </c>
      <c r="H553" s="136" t="s">
        <v>3947</v>
      </c>
      <c r="I553" s="136" t="s">
        <v>1579</v>
      </c>
    </row>
    <row r="554" spans="1:14" s="136" customFormat="1" x14ac:dyDescent="0.2"/>
    <row r="555" spans="1:14" x14ac:dyDescent="0.2">
      <c r="A555" s="217" t="s">
        <v>2482</v>
      </c>
      <c r="B555" s="212" t="s">
        <v>798</v>
      </c>
      <c r="C555" s="214" t="s">
        <v>798</v>
      </c>
      <c r="D555" s="214" t="s">
        <v>799</v>
      </c>
      <c r="E555" s="214" t="s">
        <v>798</v>
      </c>
      <c r="F555" s="214" t="s">
        <v>798</v>
      </c>
      <c r="G555" s="212" t="s">
        <v>798</v>
      </c>
      <c r="H555" s="212" t="s">
        <v>799</v>
      </c>
      <c r="I555" s="212" t="s">
        <v>798</v>
      </c>
      <c r="J555" s="212"/>
      <c r="N555" s="212"/>
    </row>
    <row r="556" spans="1:14" x14ac:dyDescent="0.2">
      <c r="A556" s="217" t="s">
        <v>2483</v>
      </c>
      <c r="B556" s="212" t="s">
        <v>163</v>
      </c>
      <c r="C556" s="212" t="s">
        <v>208</v>
      </c>
      <c r="D556" s="212" t="s">
        <v>558</v>
      </c>
      <c r="E556" s="212" t="s">
        <v>559</v>
      </c>
      <c r="F556" s="213" t="s">
        <v>5879</v>
      </c>
      <c r="G556" s="213" t="s">
        <v>5880</v>
      </c>
      <c r="H556" s="213" t="s">
        <v>5881</v>
      </c>
      <c r="I556" s="212" t="s">
        <v>559</v>
      </c>
      <c r="J556" s="212"/>
      <c r="N556" s="212"/>
    </row>
    <row r="557" spans="1:14" x14ac:dyDescent="0.2">
      <c r="A557" s="214" t="s">
        <v>2484</v>
      </c>
      <c r="B557" s="214" t="s">
        <v>164</v>
      </c>
      <c r="C557" s="214" t="s">
        <v>209</v>
      </c>
      <c r="D557" s="214" t="s">
        <v>560</v>
      </c>
      <c r="E557" s="214" t="s">
        <v>800</v>
      </c>
      <c r="F557" s="214" t="s">
        <v>164</v>
      </c>
      <c r="G557" s="214" t="s">
        <v>209</v>
      </c>
      <c r="H557" s="214" t="s">
        <v>560</v>
      </c>
      <c r="I557" s="214" t="s">
        <v>800</v>
      </c>
      <c r="J557" s="212"/>
      <c r="N557" s="212"/>
    </row>
    <row r="558" spans="1:14" x14ac:dyDescent="0.2">
      <c r="A558" s="214" t="s">
        <v>2485</v>
      </c>
      <c r="B558" s="214" t="s">
        <v>165</v>
      </c>
      <c r="C558" s="214" t="s">
        <v>210</v>
      </c>
      <c r="D558" s="214" t="s">
        <v>561</v>
      </c>
      <c r="E558" s="214" t="s">
        <v>801</v>
      </c>
      <c r="F558" s="214" t="s">
        <v>165</v>
      </c>
      <c r="G558" s="214" t="s">
        <v>210</v>
      </c>
      <c r="H558" s="214" t="s">
        <v>561</v>
      </c>
      <c r="I558" s="214" t="s">
        <v>801</v>
      </c>
      <c r="J558" s="212"/>
      <c r="N558" s="212"/>
    </row>
    <row r="559" spans="1:14" x14ac:dyDescent="0.2">
      <c r="A559" s="214" t="s">
        <v>2486</v>
      </c>
      <c r="B559" s="214" t="s">
        <v>802</v>
      </c>
      <c r="C559" s="214" t="s">
        <v>803</v>
      </c>
      <c r="D559" s="214" t="s">
        <v>804</v>
      </c>
      <c r="E559" s="214" t="s">
        <v>805</v>
      </c>
      <c r="F559" s="214" t="s">
        <v>802</v>
      </c>
      <c r="G559" s="214" t="s">
        <v>3805</v>
      </c>
      <c r="H559" s="214" t="s">
        <v>804</v>
      </c>
      <c r="I559" s="214" t="s">
        <v>805</v>
      </c>
      <c r="J559" s="212"/>
      <c r="N559" s="212"/>
    </row>
    <row r="560" spans="1:14" x14ac:dyDescent="0.2">
      <c r="A560" s="214" t="s">
        <v>2487</v>
      </c>
      <c r="B560" s="214" t="s">
        <v>806</v>
      </c>
      <c r="C560" s="214" t="s">
        <v>807</v>
      </c>
      <c r="D560" s="214" t="s">
        <v>808</v>
      </c>
      <c r="E560" s="214" t="s">
        <v>809</v>
      </c>
      <c r="F560" s="214" t="s">
        <v>3806</v>
      </c>
      <c r="G560" s="214" t="s">
        <v>3807</v>
      </c>
      <c r="H560" s="214" t="s">
        <v>3808</v>
      </c>
      <c r="I560" s="214" t="s">
        <v>3809</v>
      </c>
      <c r="J560" s="212"/>
      <c r="N560" s="212"/>
    </row>
    <row r="561" spans="1:14" x14ac:dyDescent="0.2">
      <c r="A561" s="214" t="s">
        <v>2488</v>
      </c>
      <c r="B561" s="214" t="s">
        <v>4607</v>
      </c>
      <c r="C561" s="214" t="s">
        <v>4608</v>
      </c>
      <c r="D561" s="214" t="s">
        <v>4609</v>
      </c>
      <c r="E561" s="214" t="s">
        <v>4610</v>
      </c>
      <c r="F561" s="214" t="s">
        <v>4607</v>
      </c>
      <c r="G561" s="214" t="s">
        <v>4608</v>
      </c>
      <c r="H561" s="214" t="s">
        <v>4609</v>
      </c>
      <c r="I561" s="214" t="s">
        <v>4610</v>
      </c>
      <c r="J561" s="212"/>
      <c r="N561" s="212"/>
    </row>
    <row r="562" spans="1:14" x14ac:dyDescent="0.2">
      <c r="A562" s="214" t="s">
        <v>4611</v>
      </c>
      <c r="B562" s="214" t="s">
        <v>4612</v>
      </c>
      <c r="C562" s="214" t="s">
        <v>4613</v>
      </c>
      <c r="D562" s="214" t="s">
        <v>4614</v>
      </c>
      <c r="E562" s="214" t="s">
        <v>4615</v>
      </c>
      <c r="F562" s="214" t="s">
        <v>4612</v>
      </c>
      <c r="G562" s="214" t="s">
        <v>4613</v>
      </c>
      <c r="H562" s="214" t="s">
        <v>4614</v>
      </c>
      <c r="I562" s="214" t="s">
        <v>4615</v>
      </c>
      <c r="J562" s="212"/>
      <c r="N562" s="212"/>
    </row>
    <row r="563" spans="1:14" x14ac:dyDescent="0.2">
      <c r="A563" s="214" t="s">
        <v>4616</v>
      </c>
      <c r="B563" s="214" t="s">
        <v>4617</v>
      </c>
      <c r="C563" s="214" t="s">
        <v>4618</v>
      </c>
      <c r="D563" s="214" t="s">
        <v>4617</v>
      </c>
      <c r="E563" s="214" t="s">
        <v>4619</v>
      </c>
      <c r="F563" s="214" t="s">
        <v>4617</v>
      </c>
      <c r="G563" s="214" t="s">
        <v>4618</v>
      </c>
      <c r="H563" s="214" t="s">
        <v>4617</v>
      </c>
      <c r="I563" s="214" t="s">
        <v>4619</v>
      </c>
      <c r="J563" s="212"/>
      <c r="N563" s="212"/>
    </row>
    <row r="564" spans="1:14" x14ac:dyDescent="0.2">
      <c r="A564" s="214" t="s">
        <v>4620</v>
      </c>
      <c r="B564" s="214" t="s">
        <v>4621</v>
      </c>
      <c r="C564" s="214" t="s">
        <v>4622</v>
      </c>
      <c r="D564" s="214" t="s">
        <v>4623</v>
      </c>
      <c r="E564" s="214" t="s">
        <v>4624</v>
      </c>
      <c r="F564" s="214" t="s">
        <v>4621</v>
      </c>
      <c r="G564" s="214" t="s">
        <v>4622</v>
      </c>
      <c r="H564" s="214" t="s">
        <v>4623</v>
      </c>
      <c r="I564" s="214" t="s">
        <v>4624</v>
      </c>
      <c r="J564" s="212"/>
      <c r="N564" s="212"/>
    </row>
    <row r="565" spans="1:14" x14ac:dyDescent="0.2">
      <c r="A565" s="214" t="s">
        <v>4625</v>
      </c>
      <c r="B565" s="214" t="s">
        <v>4626</v>
      </c>
      <c r="C565" s="214" t="s">
        <v>4627</v>
      </c>
      <c r="D565" s="214" t="s">
        <v>4628</v>
      </c>
      <c r="E565" s="214" t="s">
        <v>4629</v>
      </c>
      <c r="F565" s="214" t="s">
        <v>4626</v>
      </c>
      <c r="G565" s="214" t="s">
        <v>4627</v>
      </c>
      <c r="H565" s="214" t="s">
        <v>4628</v>
      </c>
      <c r="I565" s="214" t="s">
        <v>4629</v>
      </c>
      <c r="J565" s="212"/>
      <c r="N565" s="212"/>
    </row>
    <row r="566" spans="1:14" x14ac:dyDescent="0.2">
      <c r="A566" s="214" t="s">
        <v>2489</v>
      </c>
      <c r="B566" s="214" t="s">
        <v>1580</v>
      </c>
      <c r="C566" s="214" t="s">
        <v>1581</v>
      </c>
      <c r="D566" s="214" t="s">
        <v>1582</v>
      </c>
      <c r="E566" s="214" t="s">
        <v>1583</v>
      </c>
      <c r="F566" s="214" t="s">
        <v>1580</v>
      </c>
      <c r="G566" s="214" t="s">
        <v>1581</v>
      </c>
      <c r="H566" s="214" t="s">
        <v>1582</v>
      </c>
      <c r="I566" s="214" t="s">
        <v>1583</v>
      </c>
      <c r="J566" s="212"/>
      <c r="N566" s="212"/>
    </row>
    <row r="567" spans="1:14" x14ac:dyDescent="0.2">
      <c r="A567" s="214" t="s">
        <v>2490</v>
      </c>
      <c r="B567" s="214" t="s">
        <v>4630</v>
      </c>
      <c r="C567" s="214" t="s">
        <v>4631</v>
      </c>
      <c r="D567" s="214" t="s">
        <v>4632</v>
      </c>
      <c r="E567" s="214" t="s">
        <v>4633</v>
      </c>
      <c r="F567" s="214" t="s">
        <v>4630</v>
      </c>
      <c r="G567" s="214" t="s">
        <v>4631</v>
      </c>
      <c r="H567" s="214" t="s">
        <v>4632</v>
      </c>
      <c r="I567" s="214" t="s">
        <v>4633</v>
      </c>
      <c r="J567" s="212"/>
      <c r="N567" s="212"/>
    </row>
    <row r="568" spans="1:14" x14ac:dyDescent="0.2">
      <c r="A568" s="214" t="s">
        <v>3948</v>
      </c>
      <c r="B568" s="214" t="s">
        <v>4634</v>
      </c>
      <c r="C568" s="214" t="s">
        <v>4635</v>
      </c>
      <c r="D568" s="214" t="s">
        <v>4636</v>
      </c>
      <c r="E568" s="214" t="s">
        <v>4637</v>
      </c>
      <c r="F568" s="214" t="s">
        <v>4634</v>
      </c>
      <c r="G568" s="214" t="s">
        <v>4635</v>
      </c>
      <c r="H568" s="214" t="s">
        <v>4636</v>
      </c>
      <c r="I568" s="214" t="s">
        <v>4637</v>
      </c>
      <c r="J568" s="212"/>
      <c r="N568" s="212"/>
    </row>
    <row r="569" spans="1:14" x14ac:dyDescent="0.2">
      <c r="A569" s="214" t="s">
        <v>3949</v>
      </c>
      <c r="B569" s="214" t="s">
        <v>4638</v>
      </c>
      <c r="C569" s="214" t="s">
        <v>4639</v>
      </c>
      <c r="D569" s="214" t="s">
        <v>4640</v>
      </c>
      <c r="E569" s="214" t="s">
        <v>4641</v>
      </c>
      <c r="F569" s="214" t="s">
        <v>4638</v>
      </c>
      <c r="G569" s="214" t="s">
        <v>4639</v>
      </c>
      <c r="H569" s="214" t="s">
        <v>4640</v>
      </c>
      <c r="I569" s="214" t="s">
        <v>4641</v>
      </c>
      <c r="J569" s="212"/>
      <c r="N569" s="212"/>
    </row>
    <row r="570" spans="1:14" x14ac:dyDescent="0.2">
      <c r="A570" s="214" t="s">
        <v>4642</v>
      </c>
      <c r="B570" s="214" t="s">
        <v>4643</v>
      </c>
      <c r="C570" s="214" t="s">
        <v>4644</v>
      </c>
      <c r="D570" s="214" t="s">
        <v>4645</v>
      </c>
      <c r="E570" s="214" t="s">
        <v>4646</v>
      </c>
      <c r="F570" s="214" t="s">
        <v>4647</v>
      </c>
      <c r="G570" s="214" t="s">
        <v>4648</v>
      </c>
      <c r="H570" s="214" t="s">
        <v>4649</v>
      </c>
      <c r="I570" s="214" t="s">
        <v>4650</v>
      </c>
      <c r="J570" s="212"/>
      <c r="N570" s="212"/>
    </row>
    <row r="571" spans="1:14" x14ac:dyDescent="0.2">
      <c r="A571" s="214" t="s">
        <v>4651</v>
      </c>
      <c r="B571" s="214" t="s">
        <v>4652</v>
      </c>
      <c r="C571" s="214" t="s">
        <v>4653</v>
      </c>
      <c r="D571" s="214" t="s">
        <v>4654</v>
      </c>
      <c r="E571" s="214" t="s">
        <v>4655</v>
      </c>
      <c r="F571" s="214" t="s">
        <v>4652</v>
      </c>
      <c r="G571" s="214" t="s">
        <v>4653</v>
      </c>
      <c r="H571" s="214" t="s">
        <v>4654</v>
      </c>
      <c r="I571" s="214" t="s">
        <v>4655</v>
      </c>
      <c r="J571" s="212"/>
      <c r="N571" s="212"/>
    </row>
    <row r="572" spans="1:14" x14ac:dyDescent="0.2">
      <c r="A572" s="214" t="s">
        <v>2491</v>
      </c>
      <c r="B572" s="214" t="s">
        <v>4656</v>
      </c>
      <c r="C572" s="214" t="s">
        <v>4657</v>
      </c>
      <c r="D572" s="214" t="s">
        <v>4658</v>
      </c>
      <c r="E572" s="214" t="s">
        <v>4659</v>
      </c>
      <c r="F572" s="214" t="s">
        <v>4656</v>
      </c>
      <c r="G572" s="214" t="s">
        <v>4657</v>
      </c>
      <c r="H572" s="214" t="s">
        <v>4658</v>
      </c>
      <c r="I572" s="214" t="s">
        <v>4659</v>
      </c>
      <c r="J572" s="212"/>
      <c r="N572" s="212"/>
    </row>
    <row r="573" spans="1:14" x14ac:dyDescent="0.2">
      <c r="A573" s="214" t="s">
        <v>2492</v>
      </c>
      <c r="B573" s="214" t="s">
        <v>4660</v>
      </c>
      <c r="C573" s="214" t="s">
        <v>4661</v>
      </c>
      <c r="D573" s="214" t="s">
        <v>4662</v>
      </c>
      <c r="E573" s="214" t="s">
        <v>4663</v>
      </c>
      <c r="F573" s="214" t="s">
        <v>4660</v>
      </c>
      <c r="G573" s="214" t="s">
        <v>4661</v>
      </c>
      <c r="H573" s="214" t="s">
        <v>4662</v>
      </c>
      <c r="I573" s="214" t="s">
        <v>4663</v>
      </c>
      <c r="J573" s="212"/>
      <c r="N573" s="212"/>
    </row>
    <row r="574" spans="1:14" x14ac:dyDescent="0.2">
      <c r="A574" s="214" t="s">
        <v>4664</v>
      </c>
      <c r="B574" s="214" t="s">
        <v>4665</v>
      </c>
      <c r="C574" s="213" t="s">
        <v>4666</v>
      </c>
      <c r="D574" s="213" t="s">
        <v>4667</v>
      </c>
      <c r="E574" s="212" t="s">
        <v>4668</v>
      </c>
      <c r="F574" s="214" t="s">
        <v>4665</v>
      </c>
      <c r="G574" s="213" t="s">
        <v>4666</v>
      </c>
      <c r="H574" s="213" t="s">
        <v>4667</v>
      </c>
      <c r="I574" s="212" t="s">
        <v>4668</v>
      </c>
      <c r="J574" s="212"/>
      <c r="N574" s="212"/>
    </row>
    <row r="575" spans="1:14" x14ac:dyDescent="0.2">
      <c r="A575" s="214" t="s">
        <v>4669</v>
      </c>
      <c r="B575" s="214" t="s">
        <v>4670</v>
      </c>
      <c r="C575" s="214" t="s">
        <v>4671</v>
      </c>
      <c r="D575" s="214" t="s">
        <v>4670</v>
      </c>
      <c r="E575" s="214" t="s">
        <v>4670</v>
      </c>
      <c r="F575" s="214" t="s">
        <v>4670</v>
      </c>
      <c r="G575" s="214" t="s">
        <v>4671</v>
      </c>
      <c r="H575" s="214" t="s">
        <v>4670</v>
      </c>
      <c r="I575" s="214" t="s">
        <v>4670</v>
      </c>
      <c r="J575" s="212"/>
      <c r="N575" s="212"/>
    </row>
    <row r="576" spans="1:14" x14ac:dyDescent="0.2">
      <c r="A576" s="214" t="s">
        <v>4672</v>
      </c>
      <c r="B576" s="214" t="s">
        <v>1598</v>
      </c>
      <c r="C576" s="214" t="s">
        <v>1599</v>
      </c>
      <c r="D576" s="214" t="s">
        <v>1600</v>
      </c>
      <c r="E576" s="214" t="s">
        <v>1601</v>
      </c>
      <c r="F576" s="214" t="s">
        <v>1598</v>
      </c>
      <c r="G576" s="214" t="s">
        <v>1599</v>
      </c>
      <c r="H576" s="214" t="s">
        <v>1600</v>
      </c>
      <c r="I576" s="214" t="s">
        <v>1601</v>
      </c>
      <c r="J576" s="212"/>
      <c r="N576" s="212"/>
    </row>
    <row r="577" spans="1:14" x14ac:dyDescent="0.2">
      <c r="A577" s="214" t="s">
        <v>4673</v>
      </c>
      <c r="B577" s="214" t="s">
        <v>4674</v>
      </c>
      <c r="C577" s="214" t="s">
        <v>4675</v>
      </c>
      <c r="D577" s="214" t="s">
        <v>4676</v>
      </c>
      <c r="E577" s="214" t="s">
        <v>4677</v>
      </c>
      <c r="F577" s="214" t="s">
        <v>4674</v>
      </c>
      <c r="G577" s="214" t="s">
        <v>4675</v>
      </c>
      <c r="H577" s="214" t="s">
        <v>4676</v>
      </c>
      <c r="I577" s="214" t="s">
        <v>4677</v>
      </c>
      <c r="J577" s="212"/>
      <c r="N577" s="212"/>
    </row>
    <row r="578" spans="1:14" x14ac:dyDescent="0.2">
      <c r="A578" s="214" t="s">
        <v>4678</v>
      </c>
      <c r="B578" s="214" t="s">
        <v>4679</v>
      </c>
      <c r="C578" s="214" t="s">
        <v>4679</v>
      </c>
      <c r="D578" s="214" t="s">
        <v>4680</v>
      </c>
      <c r="E578" s="214" t="s">
        <v>4681</v>
      </c>
      <c r="F578" s="214" t="s">
        <v>4679</v>
      </c>
      <c r="G578" s="214" t="s">
        <v>4679</v>
      </c>
      <c r="H578" s="214" t="s">
        <v>4680</v>
      </c>
      <c r="I578" s="214" t="s">
        <v>4681</v>
      </c>
      <c r="J578" s="212"/>
      <c r="N578" s="212"/>
    </row>
    <row r="579" spans="1:14" x14ac:dyDescent="0.2">
      <c r="A579" s="214" t="s">
        <v>4682</v>
      </c>
      <c r="B579" s="214" t="s">
        <v>4683</v>
      </c>
      <c r="C579" s="214" t="s">
        <v>4684</v>
      </c>
      <c r="D579" s="214" t="s">
        <v>4685</v>
      </c>
      <c r="E579" s="214" t="s">
        <v>4686</v>
      </c>
      <c r="F579" s="214" t="s">
        <v>4683</v>
      </c>
      <c r="G579" s="214" t="s">
        <v>4684</v>
      </c>
      <c r="H579" s="214" t="s">
        <v>4685</v>
      </c>
      <c r="I579" s="214" t="s">
        <v>4686</v>
      </c>
      <c r="J579" s="212"/>
      <c r="N579" s="212"/>
    </row>
    <row r="580" spans="1:14" x14ac:dyDescent="0.2">
      <c r="A580" s="214" t="s">
        <v>3950</v>
      </c>
      <c r="B580" s="214" t="s">
        <v>1585</v>
      </c>
      <c r="C580" s="214" t="s">
        <v>1586</v>
      </c>
      <c r="D580" s="214" t="s">
        <v>1587</v>
      </c>
      <c r="E580" s="214" t="s">
        <v>1588</v>
      </c>
      <c r="F580" s="214" t="s">
        <v>1585</v>
      </c>
      <c r="G580" s="214" t="s">
        <v>1586</v>
      </c>
      <c r="H580" s="214" t="s">
        <v>1587</v>
      </c>
      <c r="I580" s="214" t="s">
        <v>1588</v>
      </c>
      <c r="J580" s="212"/>
      <c r="N580" s="212"/>
    </row>
    <row r="581" spans="1:14" x14ac:dyDescent="0.2">
      <c r="A581" s="214" t="s">
        <v>2493</v>
      </c>
      <c r="B581" s="214" t="s">
        <v>4687</v>
      </c>
      <c r="C581" s="214" t="s">
        <v>4688</v>
      </c>
      <c r="D581" s="214" t="s">
        <v>4689</v>
      </c>
      <c r="E581" s="214" t="s">
        <v>4690</v>
      </c>
      <c r="F581" s="214" t="s">
        <v>4687</v>
      </c>
      <c r="G581" s="214" t="s">
        <v>4688</v>
      </c>
      <c r="H581" s="214" t="s">
        <v>4689</v>
      </c>
      <c r="I581" s="214" t="s">
        <v>4690</v>
      </c>
      <c r="J581" s="212"/>
      <c r="N581" s="212"/>
    </row>
    <row r="582" spans="1:14" x14ac:dyDescent="0.2">
      <c r="A582" s="214" t="s">
        <v>4691</v>
      </c>
      <c r="B582" s="214" t="s">
        <v>4692</v>
      </c>
      <c r="C582" s="214" t="s">
        <v>4693</v>
      </c>
      <c r="D582" s="214" t="s">
        <v>4694</v>
      </c>
      <c r="E582" s="214" t="s">
        <v>4695</v>
      </c>
      <c r="F582" s="214" t="s">
        <v>4692</v>
      </c>
      <c r="G582" s="214" t="s">
        <v>4693</v>
      </c>
      <c r="H582" s="214" t="s">
        <v>4694</v>
      </c>
      <c r="I582" s="214" t="s">
        <v>4695</v>
      </c>
      <c r="J582" s="212"/>
      <c r="N582" s="212"/>
    </row>
    <row r="583" spans="1:14" x14ac:dyDescent="0.2">
      <c r="A583" s="214" t="s">
        <v>4696</v>
      </c>
      <c r="B583" s="214" t="s">
        <v>1594</v>
      </c>
      <c r="C583" s="214" t="s">
        <v>1595</v>
      </c>
      <c r="D583" s="214" t="s">
        <v>1596</v>
      </c>
      <c r="E583" s="214" t="s">
        <v>1597</v>
      </c>
      <c r="F583" s="214" t="s">
        <v>1594</v>
      </c>
      <c r="G583" s="214" t="s">
        <v>1595</v>
      </c>
      <c r="H583" s="214" t="s">
        <v>1596</v>
      </c>
      <c r="I583" s="214" t="s">
        <v>1597</v>
      </c>
      <c r="J583" s="212"/>
      <c r="N583" s="212"/>
    </row>
    <row r="584" spans="1:14" x14ac:dyDescent="0.2">
      <c r="A584" s="214" t="s">
        <v>4697</v>
      </c>
      <c r="B584" s="214" t="s">
        <v>4698</v>
      </c>
      <c r="C584" s="214" t="s">
        <v>4699</v>
      </c>
      <c r="D584" s="214" t="s">
        <v>4700</v>
      </c>
      <c r="E584" s="214" t="s">
        <v>4699</v>
      </c>
      <c r="F584" s="214" t="s">
        <v>4698</v>
      </c>
      <c r="G584" s="214" t="s">
        <v>4699</v>
      </c>
      <c r="H584" s="214" t="s">
        <v>4700</v>
      </c>
      <c r="I584" s="214" t="s">
        <v>4699</v>
      </c>
      <c r="J584" s="212"/>
      <c r="N584" s="212"/>
    </row>
    <row r="585" spans="1:14" x14ac:dyDescent="0.2">
      <c r="A585" s="214" t="s">
        <v>4701</v>
      </c>
      <c r="B585" s="214" t="s">
        <v>1602</v>
      </c>
      <c r="C585" s="214" t="s">
        <v>1603</v>
      </c>
      <c r="D585" s="214" t="s">
        <v>1604</v>
      </c>
      <c r="E585" s="214" t="s">
        <v>1605</v>
      </c>
      <c r="F585" s="214" t="s">
        <v>1602</v>
      </c>
      <c r="G585" s="214" t="s">
        <v>1603</v>
      </c>
      <c r="H585" s="214" t="s">
        <v>1604</v>
      </c>
      <c r="I585" s="214" t="s">
        <v>1605</v>
      </c>
      <c r="J585" s="212"/>
      <c r="N585" s="212"/>
    </row>
    <row r="586" spans="1:14" x14ac:dyDescent="0.2">
      <c r="A586" s="214" t="s">
        <v>4702</v>
      </c>
      <c r="B586" s="214" t="s">
        <v>1592</v>
      </c>
      <c r="C586" s="214" t="s">
        <v>1593</v>
      </c>
      <c r="D586" s="214" t="s">
        <v>1592</v>
      </c>
      <c r="E586" s="214" t="s">
        <v>1593</v>
      </c>
      <c r="F586" s="214" t="s">
        <v>1592</v>
      </c>
      <c r="G586" s="214" t="s">
        <v>1593</v>
      </c>
      <c r="H586" s="214" t="s">
        <v>1592</v>
      </c>
      <c r="I586" s="214" t="s">
        <v>1593</v>
      </c>
      <c r="J586" s="212"/>
      <c r="N586" s="212"/>
    </row>
    <row r="587" spans="1:14" x14ac:dyDescent="0.2">
      <c r="A587" s="214" t="s">
        <v>4703</v>
      </c>
      <c r="B587" s="214" t="s">
        <v>4704</v>
      </c>
      <c r="C587" s="214" t="s">
        <v>4705</v>
      </c>
      <c r="D587" s="214" t="s">
        <v>4706</v>
      </c>
      <c r="E587" s="212" t="s">
        <v>4707</v>
      </c>
      <c r="F587" s="214" t="s">
        <v>4704</v>
      </c>
      <c r="G587" s="214" t="s">
        <v>4705</v>
      </c>
      <c r="H587" s="214" t="s">
        <v>4706</v>
      </c>
      <c r="I587" s="212" t="s">
        <v>4707</v>
      </c>
      <c r="J587" s="212"/>
      <c r="N587" s="212"/>
    </row>
    <row r="588" spans="1:14" x14ac:dyDescent="0.2">
      <c r="A588" s="214" t="s">
        <v>4708</v>
      </c>
      <c r="B588" s="214" t="s">
        <v>167</v>
      </c>
      <c r="C588" s="214" t="s">
        <v>213</v>
      </c>
      <c r="D588" s="214" t="s">
        <v>564</v>
      </c>
      <c r="E588" s="214" t="s">
        <v>819</v>
      </c>
      <c r="F588" s="214" t="s">
        <v>167</v>
      </c>
      <c r="G588" s="214" t="s">
        <v>213</v>
      </c>
      <c r="H588" s="214" t="s">
        <v>564</v>
      </c>
      <c r="I588" s="214" t="s">
        <v>819</v>
      </c>
      <c r="J588" s="212"/>
      <c r="N588" s="212"/>
    </row>
    <row r="589" spans="1:14" x14ac:dyDescent="0.2">
      <c r="A589" s="214" t="s">
        <v>4709</v>
      </c>
      <c r="B589" s="214" t="s">
        <v>4710</v>
      </c>
      <c r="C589" s="214" t="s">
        <v>4711</v>
      </c>
      <c r="D589" s="214" t="s">
        <v>4712</v>
      </c>
      <c r="E589" s="214" t="s">
        <v>4713</v>
      </c>
      <c r="F589" s="214" t="s">
        <v>4710</v>
      </c>
      <c r="G589" s="214" t="s">
        <v>4711</v>
      </c>
      <c r="H589" s="214" t="s">
        <v>4712</v>
      </c>
      <c r="I589" s="214" t="s">
        <v>4713</v>
      </c>
      <c r="J589" s="212"/>
      <c r="N589" s="212"/>
    </row>
    <row r="590" spans="1:14" x14ac:dyDescent="0.2">
      <c r="A590" s="214" t="s">
        <v>4714</v>
      </c>
      <c r="B590" s="214" t="s">
        <v>166</v>
      </c>
      <c r="C590" s="214" t="s">
        <v>212</v>
      </c>
      <c r="D590" s="214" t="s">
        <v>563</v>
      </c>
      <c r="E590" s="214" t="s">
        <v>818</v>
      </c>
      <c r="F590" s="214" t="s">
        <v>166</v>
      </c>
      <c r="G590" s="214" t="s">
        <v>212</v>
      </c>
      <c r="H590" s="214" t="s">
        <v>563</v>
      </c>
      <c r="I590" s="214" t="s">
        <v>818</v>
      </c>
      <c r="J590" s="212"/>
      <c r="N590" s="212"/>
    </row>
    <row r="591" spans="1:14" x14ac:dyDescent="0.2">
      <c r="A591" s="214" t="s">
        <v>4715</v>
      </c>
      <c r="B591" s="214" t="s">
        <v>1589</v>
      </c>
      <c r="C591" s="214" t="s">
        <v>1590</v>
      </c>
      <c r="D591" s="214" t="s">
        <v>3810</v>
      </c>
      <c r="E591" s="214" t="s">
        <v>1591</v>
      </c>
      <c r="F591" s="214" t="s">
        <v>1589</v>
      </c>
      <c r="G591" s="214" t="s">
        <v>1590</v>
      </c>
      <c r="H591" s="214" t="s">
        <v>3810</v>
      </c>
      <c r="I591" s="214" t="s">
        <v>1591</v>
      </c>
      <c r="J591" s="212"/>
      <c r="N591" s="212"/>
    </row>
    <row r="592" spans="1:14" x14ac:dyDescent="0.2">
      <c r="A592" s="214" t="s">
        <v>2494</v>
      </c>
      <c r="B592" s="214" t="s">
        <v>1606</v>
      </c>
      <c r="C592" s="214" t="s">
        <v>1607</v>
      </c>
      <c r="D592" s="214" t="s">
        <v>1608</v>
      </c>
      <c r="E592" s="214" t="s">
        <v>1609</v>
      </c>
      <c r="F592" s="214" t="s">
        <v>1606</v>
      </c>
      <c r="G592" s="214" t="s">
        <v>1607</v>
      </c>
      <c r="H592" s="214" t="s">
        <v>1608</v>
      </c>
      <c r="I592" s="214" t="s">
        <v>1609</v>
      </c>
      <c r="J592" s="212"/>
      <c r="N592" s="212"/>
    </row>
    <row r="593" spans="1:14" x14ac:dyDescent="0.2">
      <c r="A593" s="214" t="s">
        <v>4716</v>
      </c>
      <c r="B593" s="214" t="s">
        <v>4717</v>
      </c>
      <c r="C593" s="214" t="s">
        <v>5418</v>
      </c>
      <c r="D593" s="214" t="s">
        <v>5419</v>
      </c>
      <c r="E593" s="214" t="s">
        <v>5420</v>
      </c>
      <c r="F593" s="214" t="s">
        <v>4717</v>
      </c>
      <c r="G593" s="214" t="s">
        <v>5418</v>
      </c>
      <c r="H593" s="214" t="s">
        <v>5419</v>
      </c>
      <c r="I593" s="214" t="s">
        <v>5420</v>
      </c>
      <c r="J593" s="212"/>
      <c r="N593" s="212"/>
    </row>
    <row r="594" spans="1:14" x14ac:dyDescent="0.2">
      <c r="A594" s="214" t="s">
        <v>4718</v>
      </c>
      <c r="B594" s="214" t="s">
        <v>4719</v>
      </c>
      <c r="C594" s="214" t="s">
        <v>5418</v>
      </c>
      <c r="D594" s="214" t="s">
        <v>5419</v>
      </c>
      <c r="E594" s="214" t="s">
        <v>5420</v>
      </c>
      <c r="F594" s="214" t="s">
        <v>4719</v>
      </c>
      <c r="G594" s="214" t="s">
        <v>5418</v>
      </c>
      <c r="H594" s="214" t="s">
        <v>5419</v>
      </c>
      <c r="I594" s="214" t="s">
        <v>5420</v>
      </c>
      <c r="J594" s="212"/>
      <c r="N594" s="212"/>
    </row>
    <row r="595" spans="1:14" x14ac:dyDescent="0.2">
      <c r="A595" s="214" t="s">
        <v>2495</v>
      </c>
      <c r="B595" s="214" t="s">
        <v>168</v>
      </c>
      <c r="C595" s="214" t="s">
        <v>214</v>
      </c>
      <c r="D595" s="214" t="s">
        <v>565</v>
      </c>
      <c r="E595" s="214" t="s">
        <v>820</v>
      </c>
      <c r="F595" s="214" t="s">
        <v>168</v>
      </c>
      <c r="G595" s="214" t="s">
        <v>214</v>
      </c>
      <c r="H595" s="214" t="s">
        <v>565</v>
      </c>
      <c r="I595" s="214" t="s">
        <v>820</v>
      </c>
      <c r="J595" s="212"/>
      <c r="N595" s="212"/>
    </row>
    <row r="596" spans="1:14" x14ac:dyDescent="0.2">
      <c r="A596" s="214" t="s">
        <v>2496</v>
      </c>
      <c r="B596" s="214" t="s">
        <v>822</v>
      </c>
      <c r="C596" s="214" t="s">
        <v>823</v>
      </c>
      <c r="D596" s="214" t="s">
        <v>824</v>
      </c>
      <c r="E596" s="214" t="s">
        <v>825</v>
      </c>
      <c r="F596" s="214" t="s">
        <v>822</v>
      </c>
      <c r="G596" s="214" t="s">
        <v>823</v>
      </c>
      <c r="H596" s="214" t="s">
        <v>824</v>
      </c>
      <c r="I596" s="214" t="s">
        <v>825</v>
      </c>
      <c r="J596" s="212"/>
      <c r="N596" s="212"/>
    </row>
    <row r="597" spans="1:14" x14ac:dyDescent="0.2">
      <c r="A597" s="214" t="s">
        <v>2497</v>
      </c>
      <c r="B597" s="214" t="s">
        <v>4720</v>
      </c>
      <c r="C597" s="214" t="s">
        <v>4721</v>
      </c>
      <c r="D597" s="214" t="s">
        <v>4722</v>
      </c>
      <c r="E597" s="214" t="s">
        <v>4723</v>
      </c>
      <c r="F597" s="214" t="s">
        <v>4720</v>
      </c>
      <c r="G597" s="214" t="s">
        <v>4721</v>
      </c>
      <c r="H597" s="214" t="s">
        <v>4722</v>
      </c>
      <c r="I597" s="214" t="s">
        <v>4723</v>
      </c>
      <c r="J597" s="212"/>
      <c r="N597" s="212"/>
    </row>
    <row r="598" spans="1:14" x14ac:dyDescent="0.2">
      <c r="A598" s="214" t="s">
        <v>4724</v>
      </c>
      <c r="B598" s="214" t="s">
        <v>4725</v>
      </c>
      <c r="C598" s="214" t="s">
        <v>4726</v>
      </c>
      <c r="D598" s="214" t="s">
        <v>4727</v>
      </c>
      <c r="E598" s="214" t="s">
        <v>4728</v>
      </c>
      <c r="F598" s="214" t="s">
        <v>4725</v>
      </c>
      <c r="G598" s="214" t="s">
        <v>4726</v>
      </c>
      <c r="H598" s="214" t="s">
        <v>4727</v>
      </c>
      <c r="I598" s="214" t="s">
        <v>4728</v>
      </c>
      <c r="J598" s="212"/>
      <c r="N598" s="212"/>
    </row>
    <row r="599" spans="1:14" x14ac:dyDescent="0.2">
      <c r="A599" s="214" t="s">
        <v>2498</v>
      </c>
      <c r="B599" s="214" t="s">
        <v>170</v>
      </c>
      <c r="C599" s="214" t="s">
        <v>216</v>
      </c>
      <c r="D599" s="214" t="s">
        <v>567</v>
      </c>
      <c r="E599" s="214" t="s">
        <v>826</v>
      </c>
      <c r="F599" s="214" t="s">
        <v>170</v>
      </c>
      <c r="G599" s="214" t="s">
        <v>216</v>
      </c>
      <c r="H599" s="214" t="s">
        <v>567</v>
      </c>
      <c r="I599" s="214" t="s">
        <v>826</v>
      </c>
      <c r="J599" s="212"/>
      <c r="N599" s="212"/>
    </row>
    <row r="600" spans="1:14" x14ac:dyDescent="0.2">
      <c r="A600" s="214" t="s">
        <v>2499</v>
      </c>
      <c r="B600" s="214" t="s">
        <v>827</v>
      </c>
      <c r="C600" s="214" t="s">
        <v>828</v>
      </c>
      <c r="D600" s="214" t="s">
        <v>829</v>
      </c>
      <c r="E600" s="214" t="s">
        <v>830</v>
      </c>
      <c r="F600" s="214" t="s">
        <v>827</v>
      </c>
      <c r="G600" s="214" t="s">
        <v>828</v>
      </c>
      <c r="H600" s="214" t="s">
        <v>829</v>
      </c>
      <c r="I600" s="214" t="s">
        <v>830</v>
      </c>
      <c r="J600" s="212"/>
      <c r="N600" s="212"/>
    </row>
    <row r="601" spans="1:14" x14ac:dyDescent="0.2">
      <c r="A601" s="214" t="s">
        <v>2500</v>
      </c>
      <c r="B601" s="214" t="s">
        <v>3811</v>
      </c>
      <c r="C601" s="213" t="s">
        <v>3812</v>
      </c>
      <c r="D601" s="213" t="s">
        <v>3813</v>
      </c>
      <c r="E601" s="212" t="s">
        <v>3998</v>
      </c>
      <c r="F601" s="214" t="s">
        <v>3811</v>
      </c>
      <c r="G601" s="213" t="s">
        <v>3812</v>
      </c>
      <c r="H601" s="213" t="s">
        <v>3813</v>
      </c>
      <c r="I601" s="212" t="s">
        <v>3998</v>
      </c>
      <c r="J601" s="212"/>
      <c r="N601" s="212"/>
    </row>
    <row r="602" spans="1:14" x14ac:dyDescent="0.2">
      <c r="A602" s="214" t="s">
        <v>2501</v>
      </c>
      <c r="B602" s="214" t="s">
        <v>1610</v>
      </c>
      <c r="C602" s="214" t="s">
        <v>1611</v>
      </c>
      <c r="D602" s="214" t="s">
        <v>1612</v>
      </c>
      <c r="E602" s="214" t="s">
        <v>1613</v>
      </c>
      <c r="F602" s="214" t="s">
        <v>1610</v>
      </c>
      <c r="G602" s="214" t="s">
        <v>1611</v>
      </c>
      <c r="H602" s="214" t="s">
        <v>1612</v>
      </c>
      <c r="I602" s="214" t="s">
        <v>1613</v>
      </c>
      <c r="J602" s="212"/>
      <c r="N602" s="212"/>
    </row>
    <row r="603" spans="1:14" x14ac:dyDescent="0.2">
      <c r="A603" s="214" t="s">
        <v>2502</v>
      </c>
      <c r="B603" s="214" t="s">
        <v>1614</v>
      </c>
      <c r="C603" s="214" t="s">
        <v>1615</v>
      </c>
      <c r="D603" s="214" t="s">
        <v>1616</v>
      </c>
      <c r="E603" s="214" t="s">
        <v>1617</v>
      </c>
      <c r="F603" s="214" t="s">
        <v>1614</v>
      </c>
      <c r="G603" s="214" t="s">
        <v>1615</v>
      </c>
      <c r="H603" s="214" t="s">
        <v>1616</v>
      </c>
      <c r="I603" s="214" t="s">
        <v>1617</v>
      </c>
      <c r="J603" s="212"/>
      <c r="N603" s="212"/>
    </row>
    <row r="604" spans="1:14" x14ac:dyDescent="0.2">
      <c r="A604" s="214" t="s">
        <v>2503</v>
      </c>
      <c r="B604" s="214" t="s">
        <v>1618</v>
      </c>
      <c r="C604" s="214" t="s">
        <v>1618</v>
      </c>
      <c r="D604" s="214" t="s">
        <v>1618</v>
      </c>
      <c r="E604" s="214" t="s">
        <v>1619</v>
      </c>
      <c r="F604" s="214" t="s">
        <v>1618</v>
      </c>
      <c r="G604" s="214" t="s">
        <v>1618</v>
      </c>
      <c r="H604" s="214" t="s">
        <v>1618</v>
      </c>
      <c r="I604" s="214" t="s">
        <v>1619</v>
      </c>
      <c r="J604" s="212"/>
      <c r="N604" s="212"/>
    </row>
    <row r="605" spans="1:14" x14ac:dyDescent="0.2">
      <c r="A605" s="214" t="s">
        <v>2504</v>
      </c>
      <c r="B605" s="214" t="s">
        <v>1620</v>
      </c>
      <c r="C605" s="214" t="s">
        <v>1621</v>
      </c>
      <c r="D605" s="214" t="s">
        <v>1620</v>
      </c>
      <c r="E605" s="214" t="s">
        <v>1622</v>
      </c>
      <c r="F605" s="214" t="s">
        <v>1620</v>
      </c>
      <c r="G605" s="214" t="s">
        <v>1621</v>
      </c>
      <c r="H605" s="214" t="s">
        <v>1620</v>
      </c>
      <c r="I605" s="214" t="s">
        <v>1622</v>
      </c>
      <c r="J605" s="212"/>
      <c r="N605" s="212"/>
    </row>
    <row r="606" spans="1:14" x14ac:dyDescent="0.2">
      <c r="A606" s="214" t="s">
        <v>4729</v>
      </c>
      <c r="B606" s="214" t="s">
        <v>4730</v>
      </c>
      <c r="C606" s="214" t="s">
        <v>4731</v>
      </c>
      <c r="D606" s="214" t="s">
        <v>4732</v>
      </c>
      <c r="E606" s="214" t="s">
        <v>3776</v>
      </c>
      <c r="F606" s="214" t="s">
        <v>4730</v>
      </c>
      <c r="G606" s="214" t="s">
        <v>4731</v>
      </c>
      <c r="H606" s="214" t="s">
        <v>4732</v>
      </c>
      <c r="I606" s="214" t="s">
        <v>3776</v>
      </c>
      <c r="J606" s="212"/>
      <c r="N606" s="212"/>
    </row>
    <row r="607" spans="1:14" x14ac:dyDescent="0.2">
      <c r="A607" s="214" t="s">
        <v>2505</v>
      </c>
      <c r="B607" s="214" t="s">
        <v>1623</v>
      </c>
      <c r="C607" s="214" t="s">
        <v>1624</v>
      </c>
      <c r="D607" s="214" t="s">
        <v>1625</v>
      </c>
      <c r="E607" s="214" t="s">
        <v>1626</v>
      </c>
      <c r="F607" s="214" t="s">
        <v>1623</v>
      </c>
      <c r="G607" s="214" t="s">
        <v>1624</v>
      </c>
      <c r="H607" s="214" t="s">
        <v>1625</v>
      </c>
      <c r="I607" s="214" t="s">
        <v>1626</v>
      </c>
      <c r="J607" s="212"/>
      <c r="N607" s="212"/>
    </row>
    <row r="608" spans="1:14" x14ac:dyDescent="0.2">
      <c r="A608" s="214" t="s">
        <v>2506</v>
      </c>
      <c r="B608" s="214" t="s">
        <v>1627</v>
      </c>
      <c r="C608" s="214" t="s">
        <v>1628</v>
      </c>
      <c r="D608" s="214" t="s">
        <v>1629</v>
      </c>
      <c r="E608" s="214" t="s">
        <v>1628</v>
      </c>
      <c r="F608" s="214" t="s">
        <v>1627</v>
      </c>
      <c r="G608" s="214" t="s">
        <v>1628</v>
      </c>
      <c r="H608" s="214" t="s">
        <v>1629</v>
      </c>
      <c r="I608" s="214" t="s">
        <v>1628</v>
      </c>
      <c r="J608" s="212"/>
      <c r="N608" s="212"/>
    </row>
    <row r="609" spans="1:14" x14ac:dyDescent="0.2">
      <c r="A609" s="214" t="s">
        <v>2507</v>
      </c>
      <c r="B609" s="214" t="s">
        <v>1630</v>
      </c>
      <c r="C609" s="214" t="s">
        <v>1631</v>
      </c>
      <c r="D609" s="214" t="s">
        <v>1632</v>
      </c>
      <c r="E609" s="214" t="s">
        <v>1633</v>
      </c>
      <c r="F609" s="214" t="s">
        <v>1630</v>
      </c>
      <c r="G609" s="214" t="s">
        <v>1631</v>
      </c>
      <c r="H609" s="214" t="s">
        <v>1632</v>
      </c>
      <c r="I609" s="214" t="s">
        <v>1633</v>
      </c>
      <c r="J609" s="212"/>
      <c r="N609" s="212"/>
    </row>
    <row r="610" spans="1:14" x14ac:dyDescent="0.2">
      <c r="A610" s="214" t="s">
        <v>2508</v>
      </c>
      <c r="B610" s="214" t="s">
        <v>1634</v>
      </c>
      <c r="C610" s="214" t="s">
        <v>1635</v>
      </c>
      <c r="D610" s="214" t="s">
        <v>1636</v>
      </c>
      <c r="E610" s="214" t="s">
        <v>1637</v>
      </c>
      <c r="F610" s="214" t="s">
        <v>1634</v>
      </c>
      <c r="G610" s="214" t="s">
        <v>1635</v>
      </c>
      <c r="H610" s="214" t="s">
        <v>1636</v>
      </c>
      <c r="I610" s="214" t="s">
        <v>1637</v>
      </c>
      <c r="J610" s="212"/>
      <c r="K610" s="212"/>
      <c r="L610" s="212"/>
      <c r="M610" s="212"/>
      <c r="N610" s="212"/>
    </row>
    <row r="611" spans="1:14" x14ac:dyDescent="0.2">
      <c r="A611" s="214" t="s">
        <v>2509</v>
      </c>
      <c r="B611" s="214" t="s">
        <v>1638</v>
      </c>
      <c r="C611" s="214" t="s">
        <v>1639</v>
      </c>
      <c r="D611" s="214" t="s">
        <v>1640</v>
      </c>
      <c r="E611" s="214" t="s">
        <v>1641</v>
      </c>
      <c r="F611" s="214" t="s">
        <v>1638</v>
      </c>
      <c r="G611" s="214" t="s">
        <v>1639</v>
      </c>
      <c r="H611" s="214" t="s">
        <v>1640</v>
      </c>
      <c r="I611" s="214" t="s">
        <v>1641</v>
      </c>
      <c r="J611" s="212"/>
      <c r="N611" s="212"/>
    </row>
    <row r="612" spans="1:14" x14ac:dyDescent="0.2">
      <c r="A612" s="214" t="s">
        <v>2510</v>
      </c>
      <c r="B612" s="214" t="s">
        <v>171</v>
      </c>
      <c r="C612" s="214" t="s">
        <v>831</v>
      </c>
      <c r="D612" s="214" t="s">
        <v>568</v>
      </c>
      <c r="E612" s="214" t="s">
        <v>832</v>
      </c>
      <c r="F612" s="214" t="s">
        <v>171</v>
      </c>
      <c r="G612" s="214" t="s">
        <v>3814</v>
      </c>
      <c r="H612" s="214" t="s">
        <v>568</v>
      </c>
      <c r="I612" s="214" t="s">
        <v>4027</v>
      </c>
      <c r="J612" s="212"/>
      <c r="N612" s="212"/>
    </row>
    <row r="613" spans="1:14" x14ac:dyDescent="0.2">
      <c r="A613" s="214" t="s">
        <v>2511</v>
      </c>
      <c r="B613" s="214" t="s">
        <v>1642</v>
      </c>
      <c r="C613" s="214" t="s">
        <v>1643</v>
      </c>
      <c r="D613" s="214" t="s">
        <v>1644</v>
      </c>
      <c r="E613" s="214" t="s">
        <v>1645</v>
      </c>
      <c r="F613" s="214" t="s">
        <v>1642</v>
      </c>
      <c r="G613" s="214" t="s">
        <v>1643</v>
      </c>
      <c r="H613" s="214" t="s">
        <v>1644</v>
      </c>
      <c r="I613" s="214" t="s">
        <v>1645</v>
      </c>
      <c r="J613" s="212"/>
      <c r="L613" s="212"/>
      <c r="M613" s="212"/>
      <c r="N613" s="212"/>
    </row>
    <row r="614" spans="1:14" x14ac:dyDescent="0.2">
      <c r="A614" s="214" t="s">
        <v>2512</v>
      </c>
      <c r="B614" s="214" t="s">
        <v>1646</v>
      </c>
      <c r="C614" s="214" t="s">
        <v>1647</v>
      </c>
      <c r="D614" s="214" t="s">
        <v>1648</v>
      </c>
      <c r="E614" s="214" t="s">
        <v>1649</v>
      </c>
      <c r="F614" s="214" t="s">
        <v>1646</v>
      </c>
      <c r="G614" s="214" t="s">
        <v>1647</v>
      </c>
      <c r="H614" s="214" t="s">
        <v>1648</v>
      </c>
      <c r="I614" s="214" t="s">
        <v>1649</v>
      </c>
      <c r="J614" s="212"/>
      <c r="N614" s="212"/>
    </row>
    <row r="615" spans="1:14" x14ac:dyDescent="0.2">
      <c r="A615" s="214" t="s">
        <v>2513</v>
      </c>
      <c r="B615" s="214" t="s">
        <v>1650</v>
      </c>
      <c r="C615" s="214" t="s">
        <v>1651</v>
      </c>
      <c r="D615" s="214" t="s">
        <v>1652</v>
      </c>
      <c r="E615" s="214" t="s">
        <v>1653</v>
      </c>
      <c r="F615" s="214" t="s">
        <v>1650</v>
      </c>
      <c r="G615" s="214" t="s">
        <v>1651</v>
      </c>
      <c r="H615" s="214" t="s">
        <v>1652</v>
      </c>
      <c r="I615" s="214" t="s">
        <v>1653</v>
      </c>
      <c r="J615" s="212"/>
      <c r="N615" s="212"/>
    </row>
    <row r="616" spans="1:14" x14ac:dyDescent="0.2">
      <c r="A616" s="214" t="s">
        <v>2514</v>
      </c>
      <c r="B616" s="214" t="s">
        <v>1654</v>
      </c>
      <c r="C616" s="214" t="s">
        <v>1655</v>
      </c>
      <c r="D616" s="214" t="s">
        <v>1656</v>
      </c>
      <c r="E616" s="214" t="s">
        <v>1657</v>
      </c>
      <c r="F616" s="214" t="s">
        <v>1654</v>
      </c>
      <c r="G616" s="214" t="s">
        <v>1655</v>
      </c>
      <c r="H616" s="214" t="s">
        <v>1656</v>
      </c>
      <c r="I616" s="214" t="s">
        <v>1657</v>
      </c>
      <c r="J616" s="212"/>
      <c r="N616" s="212"/>
    </row>
    <row r="617" spans="1:14" x14ac:dyDescent="0.2">
      <c r="A617" s="214" t="s">
        <v>2515</v>
      </c>
      <c r="B617" s="214" t="s">
        <v>1658</v>
      </c>
      <c r="C617" s="214" t="s">
        <v>1659</v>
      </c>
      <c r="D617" s="214" t="s">
        <v>1660</v>
      </c>
      <c r="E617" s="214" t="s">
        <v>1661</v>
      </c>
      <c r="F617" s="214" t="s">
        <v>1658</v>
      </c>
      <c r="G617" s="214" t="s">
        <v>1659</v>
      </c>
      <c r="H617" s="214" t="s">
        <v>1660</v>
      </c>
      <c r="I617" s="214" t="s">
        <v>1661</v>
      </c>
      <c r="J617" s="212"/>
      <c r="N617" s="212"/>
    </row>
    <row r="618" spans="1:14" x14ac:dyDescent="0.2">
      <c r="A618" s="214" t="s">
        <v>2516</v>
      </c>
      <c r="B618" s="214" t="s">
        <v>1662</v>
      </c>
      <c r="C618" s="214" t="s">
        <v>1663</v>
      </c>
      <c r="D618" s="214" t="s">
        <v>1664</v>
      </c>
      <c r="E618" s="214" t="s">
        <v>1665</v>
      </c>
      <c r="F618" s="214" t="s">
        <v>1662</v>
      </c>
      <c r="G618" s="214" t="s">
        <v>1663</v>
      </c>
      <c r="H618" s="214" t="s">
        <v>1664</v>
      </c>
      <c r="I618" s="214" t="s">
        <v>1665</v>
      </c>
      <c r="J618" s="212"/>
      <c r="N618" s="212"/>
    </row>
    <row r="619" spans="1:14" x14ac:dyDescent="0.2">
      <c r="A619" s="214" t="s">
        <v>2517</v>
      </c>
      <c r="B619" s="214" t="s">
        <v>1666</v>
      </c>
      <c r="C619" s="214" t="s">
        <v>1667</v>
      </c>
      <c r="D619" s="214" t="s">
        <v>1668</v>
      </c>
      <c r="E619" s="214" t="s">
        <v>1669</v>
      </c>
      <c r="F619" s="214" t="s">
        <v>1666</v>
      </c>
      <c r="G619" s="214" t="s">
        <v>1667</v>
      </c>
      <c r="H619" s="214" t="s">
        <v>1668</v>
      </c>
      <c r="I619" s="214" t="s">
        <v>1669</v>
      </c>
      <c r="J619" s="212"/>
      <c r="N619" s="212"/>
    </row>
    <row r="620" spans="1:14" x14ac:dyDescent="0.2">
      <c r="A620" s="214" t="s">
        <v>2518</v>
      </c>
      <c r="B620" s="214" t="s">
        <v>1676</v>
      </c>
      <c r="C620" s="214" t="s">
        <v>1677</v>
      </c>
      <c r="D620" s="214" t="s">
        <v>1678</v>
      </c>
      <c r="E620" s="214" t="s">
        <v>1679</v>
      </c>
      <c r="F620" s="214" t="s">
        <v>1676</v>
      </c>
      <c r="G620" s="214" t="s">
        <v>3815</v>
      </c>
      <c r="H620" s="214" t="s">
        <v>4733</v>
      </c>
      <c r="I620" s="214" t="s">
        <v>1679</v>
      </c>
      <c r="J620" s="212"/>
      <c r="N620" s="212"/>
    </row>
    <row r="621" spans="1:14" x14ac:dyDescent="0.2">
      <c r="A621" s="214" t="s">
        <v>2519</v>
      </c>
      <c r="B621" s="214" t="s">
        <v>4734</v>
      </c>
      <c r="C621" s="214" t="s">
        <v>4735</v>
      </c>
      <c r="D621" s="214" t="s">
        <v>4736</v>
      </c>
      <c r="E621" s="214" t="s">
        <v>4737</v>
      </c>
      <c r="F621" s="214" t="s">
        <v>4734</v>
      </c>
      <c r="G621" s="214" t="s">
        <v>4735</v>
      </c>
      <c r="H621" s="214" t="s">
        <v>4736</v>
      </c>
      <c r="I621" s="214" t="s">
        <v>4737</v>
      </c>
      <c r="J621" s="212"/>
      <c r="N621" s="212"/>
    </row>
    <row r="622" spans="1:14" x14ac:dyDescent="0.2">
      <c r="A622" s="214" t="s">
        <v>4738</v>
      </c>
      <c r="B622" s="214" t="s">
        <v>1674</v>
      </c>
      <c r="C622" s="214" t="s">
        <v>1674</v>
      </c>
      <c r="D622" s="214" t="s">
        <v>1675</v>
      </c>
      <c r="E622" s="214" t="s">
        <v>1674</v>
      </c>
      <c r="F622" s="214" t="s">
        <v>1674</v>
      </c>
      <c r="G622" s="214" t="s">
        <v>1674</v>
      </c>
      <c r="H622" s="214" t="s">
        <v>1675</v>
      </c>
      <c r="I622" s="214" t="s">
        <v>1674</v>
      </c>
      <c r="J622" s="212"/>
      <c r="N622" s="212"/>
    </row>
    <row r="623" spans="1:14" x14ac:dyDescent="0.2">
      <c r="A623" s="214" t="s">
        <v>4739</v>
      </c>
      <c r="B623" s="214" t="s">
        <v>4740</v>
      </c>
      <c r="C623" s="214" t="s">
        <v>4741</v>
      </c>
      <c r="D623" s="214" t="s">
        <v>4742</v>
      </c>
      <c r="E623" s="214" t="s">
        <v>4743</v>
      </c>
      <c r="F623" s="214" t="s">
        <v>4740</v>
      </c>
      <c r="G623" s="214" t="s">
        <v>4741</v>
      </c>
      <c r="H623" s="214" t="s">
        <v>4742</v>
      </c>
      <c r="I623" s="214" t="s">
        <v>4743</v>
      </c>
      <c r="J623" s="212"/>
      <c r="N623" s="212"/>
    </row>
    <row r="624" spans="1:14" x14ac:dyDescent="0.2">
      <c r="A624" s="214" t="s">
        <v>4744</v>
      </c>
      <c r="B624" s="214" t="s">
        <v>1670</v>
      </c>
      <c r="C624" s="214" t="s">
        <v>1671</v>
      </c>
      <c r="D624" s="214" t="s">
        <v>1672</v>
      </c>
      <c r="E624" s="214" t="s">
        <v>1673</v>
      </c>
      <c r="F624" s="214" t="s">
        <v>1670</v>
      </c>
      <c r="G624" s="214" t="s">
        <v>1671</v>
      </c>
      <c r="H624" s="214" t="s">
        <v>1672</v>
      </c>
      <c r="I624" s="214" t="s">
        <v>1673</v>
      </c>
      <c r="J624" s="212"/>
      <c r="N624" s="212"/>
    </row>
    <row r="625" spans="1:14" x14ac:dyDescent="0.2">
      <c r="A625" s="214" t="s">
        <v>2520</v>
      </c>
      <c r="B625" s="214" t="s">
        <v>4745</v>
      </c>
      <c r="C625" s="214" t="s">
        <v>4746</v>
      </c>
      <c r="D625" s="214" t="s">
        <v>4747</v>
      </c>
      <c r="E625" s="214" t="s">
        <v>4748</v>
      </c>
      <c r="F625" s="214" t="s">
        <v>4745</v>
      </c>
      <c r="G625" s="214" t="s">
        <v>4746</v>
      </c>
      <c r="H625" s="214" t="s">
        <v>4747</v>
      </c>
      <c r="I625" s="214" t="s">
        <v>4748</v>
      </c>
      <c r="J625" s="212"/>
      <c r="N625" s="212"/>
    </row>
    <row r="626" spans="1:14" x14ac:dyDescent="0.2">
      <c r="A626" s="214" t="s">
        <v>2521</v>
      </c>
      <c r="B626" s="214" t="s">
        <v>833</v>
      </c>
      <c r="C626" s="214" t="s">
        <v>834</v>
      </c>
      <c r="D626" s="214" t="s">
        <v>835</v>
      </c>
      <c r="E626" s="214" t="s">
        <v>836</v>
      </c>
      <c r="F626" s="214" t="s">
        <v>833</v>
      </c>
      <c r="G626" s="214" t="s">
        <v>834</v>
      </c>
      <c r="H626" s="214" t="s">
        <v>835</v>
      </c>
      <c r="I626" s="214" t="s">
        <v>836</v>
      </c>
      <c r="J626" s="212"/>
      <c r="N626" s="212"/>
    </row>
    <row r="627" spans="1:14" x14ac:dyDescent="0.2">
      <c r="A627" s="214" t="s">
        <v>2522</v>
      </c>
      <c r="B627" s="214" t="s">
        <v>949</v>
      </c>
      <c r="C627" s="214" t="s">
        <v>950</v>
      </c>
      <c r="D627" s="214" t="s">
        <v>951</v>
      </c>
      <c r="E627" s="214" t="s">
        <v>952</v>
      </c>
      <c r="F627" s="214" t="s">
        <v>5882</v>
      </c>
      <c r="G627" s="214" t="s">
        <v>5883</v>
      </c>
      <c r="H627" s="214" t="s">
        <v>5884</v>
      </c>
      <c r="I627" s="214" t="s">
        <v>5885</v>
      </c>
      <c r="J627" s="212"/>
      <c r="N627" s="212"/>
    </row>
    <row r="628" spans="1:14" x14ac:dyDescent="0.2">
      <c r="A628" s="214" t="s">
        <v>2523</v>
      </c>
      <c r="B628" s="214" t="s">
        <v>4749</v>
      </c>
      <c r="C628" s="214" t="s">
        <v>4750</v>
      </c>
      <c r="D628" s="214" t="s">
        <v>4751</v>
      </c>
      <c r="E628" s="214" t="s">
        <v>4752</v>
      </c>
      <c r="F628" s="214" t="s">
        <v>4749</v>
      </c>
      <c r="G628" s="214" t="s">
        <v>4750</v>
      </c>
      <c r="H628" s="214" t="s">
        <v>4751</v>
      </c>
      <c r="I628" s="214" t="s">
        <v>4752</v>
      </c>
      <c r="J628" s="212"/>
      <c r="N628" s="212"/>
    </row>
    <row r="629" spans="1:14" x14ac:dyDescent="0.2">
      <c r="A629" s="214" t="s">
        <v>4753</v>
      </c>
      <c r="B629" s="214" t="s">
        <v>1680</v>
      </c>
      <c r="C629" s="214" t="s">
        <v>1681</v>
      </c>
      <c r="D629" s="214" t="s">
        <v>1681</v>
      </c>
      <c r="E629" s="214" t="s">
        <v>1682</v>
      </c>
      <c r="F629" s="214" t="s">
        <v>1680</v>
      </c>
      <c r="G629" s="214" t="s">
        <v>1681</v>
      </c>
      <c r="H629" s="214" t="s">
        <v>1681</v>
      </c>
      <c r="I629" s="214" t="s">
        <v>1682</v>
      </c>
      <c r="J629" s="212"/>
      <c r="N629" s="212"/>
    </row>
    <row r="630" spans="1:14" x14ac:dyDescent="0.2">
      <c r="A630" s="214" t="s">
        <v>4754</v>
      </c>
      <c r="B630" s="214" t="s">
        <v>4755</v>
      </c>
      <c r="C630" s="214" t="s">
        <v>4756</v>
      </c>
      <c r="D630" s="214" t="s">
        <v>4757</v>
      </c>
      <c r="E630" s="214" t="s">
        <v>4758</v>
      </c>
      <c r="F630" s="214" t="s">
        <v>4755</v>
      </c>
      <c r="G630" s="214" t="s">
        <v>4756</v>
      </c>
      <c r="H630" s="214" t="s">
        <v>4757</v>
      </c>
      <c r="I630" s="214" t="s">
        <v>4758</v>
      </c>
      <c r="J630" s="212"/>
      <c r="N630" s="212"/>
    </row>
    <row r="631" spans="1:14" x14ac:dyDescent="0.2">
      <c r="A631" s="214" t="s">
        <v>2524</v>
      </c>
      <c r="B631" s="214" t="s">
        <v>172</v>
      </c>
      <c r="C631" s="214" t="s">
        <v>217</v>
      </c>
      <c r="D631" s="214" t="s">
        <v>569</v>
      </c>
      <c r="E631" s="214" t="s">
        <v>837</v>
      </c>
      <c r="F631" s="214" t="s">
        <v>172</v>
      </c>
      <c r="G631" s="214" t="s">
        <v>217</v>
      </c>
      <c r="H631" s="214" t="s">
        <v>569</v>
      </c>
      <c r="I631" s="214" t="s">
        <v>837</v>
      </c>
      <c r="J631" s="212"/>
      <c r="N631" s="212"/>
    </row>
    <row r="632" spans="1:14" x14ac:dyDescent="0.2">
      <c r="A632" s="214" t="s">
        <v>2525</v>
      </c>
      <c r="B632" s="214" t="s">
        <v>4759</v>
      </c>
      <c r="C632" s="214" t="s">
        <v>4760</v>
      </c>
      <c r="D632" s="214" t="s">
        <v>4761</v>
      </c>
      <c r="E632" s="214" t="s">
        <v>4762</v>
      </c>
      <c r="F632" s="214" t="s">
        <v>4759</v>
      </c>
      <c r="G632" s="214" t="s">
        <v>4760</v>
      </c>
      <c r="H632" s="214" t="s">
        <v>4761</v>
      </c>
      <c r="I632" s="214" t="s">
        <v>4762</v>
      </c>
      <c r="J632" s="212"/>
      <c r="N632" s="212"/>
    </row>
    <row r="633" spans="1:14" x14ac:dyDescent="0.2">
      <c r="A633" s="214" t="s">
        <v>3951</v>
      </c>
      <c r="B633" s="214" t="s">
        <v>180</v>
      </c>
      <c r="C633" s="214" t="s">
        <v>847</v>
      </c>
      <c r="D633" s="214" t="s">
        <v>576</v>
      </c>
      <c r="E633" s="214" t="s">
        <v>848</v>
      </c>
      <c r="F633" s="214" t="s">
        <v>180</v>
      </c>
      <c r="G633" s="214" t="s">
        <v>3820</v>
      </c>
      <c r="H633" s="214" t="s">
        <v>576</v>
      </c>
      <c r="I633" s="214" t="s">
        <v>848</v>
      </c>
      <c r="J633" s="212"/>
      <c r="N633" s="212"/>
    </row>
    <row r="634" spans="1:14" x14ac:dyDescent="0.2">
      <c r="A634" s="214" t="s">
        <v>4763</v>
      </c>
      <c r="B634" s="214" t="s">
        <v>849</v>
      </c>
      <c r="C634" s="214" t="s">
        <v>850</v>
      </c>
      <c r="D634" s="214" t="s">
        <v>851</v>
      </c>
      <c r="E634" s="214" t="s">
        <v>852</v>
      </c>
      <c r="F634" s="214" t="s">
        <v>849</v>
      </c>
      <c r="G634" s="214" t="s">
        <v>850</v>
      </c>
      <c r="H634" s="214" t="s">
        <v>851</v>
      </c>
      <c r="I634" s="214" t="s">
        <v>852</v>
      </c>
      <c r="J634" s="212"/>
      <c r="N634" s="212"/>
    </row>
    <row r="635" spans="1:14" x14ac:dyDescent="0.2">
      <c r="A635" s="218" t="s">
        <v>2526</v>
      </c>
      <c r="B635" s="219" t="s">
        <v>4765</v>
      </c>
      <c r="C635" s="219" t="s">
        <v>3823</v>
      </c>
      <c r="D635" s="219" t="s">
        <v>3824</v>
      </c>
      <c r="E635" s="219" t="s">
        <v>581</v>
      </c>
      <c r="F635" s="213" t="s">
        <v>4765</v>
      </c>
      <c r="G635" s="213" t="s">
        <v>3823</v>
      </c>
      <c r="H635" s="213" t="s">
        <v>3824</v>
      </c>
      <c r="I635" s="212" t="s">
        <v>581</v>
      </c>
    </row>
    <row r="636" spans="1:14" x14ac:dyDescent="0.2">
      <c r="A636" s="214" t="s">
        <v>4764</v>
      </c>
      <c r="B636" s="214" t="s">
        <v>4765</v>
      </c>
      <c r="C636" s="214" t="s">
        <v>3823</v>
      </c>
      <c r="D636" s="214" t="s">
        <v>3824</v>
      </c>
      <c r="E636" s="214" t="s">
        <v>581</v>
      </c>
      <c r="F636" s="214" t="s">
        <v>4765</v>
      </c>
      <c r="G636" s="214" t="s">
        <v>3823</v>
      </c>
      <c r="H636" s="214" t="s">
        <v>3824</v>
      </c>
      <c r="I636" s="214" t="s">
        <v>581</v>
      </c>
      <c r="J636" s="212"/>
      <c r="N636" s="212"/>
    </row>
    <row r="637" spans="1:14" x14ac:dyDescent="0.2">
      <c r="A637" s="214" t="s">
        <v>2527</v>
      </c>
      <c r="B637" s="214" t="s">
        <v>1683</v>
      </c>
      <c r="C637" s="214" t="s">
        <v>1684</v>
      </c>
      <c r="D637" s="214" t="s">
        <v>1685</v>
      </c>
      <c r="E637" s="214" t="s">
        <v>1686</v>
      </c>
      <c r="F637" s="214" t="s">
        <v>1683</v>
      </c>
      <c r="G637" s="214" t="s">
        <v>1684</v>
      </c>
      <c r="H637" s="214" t="s">
        <v>1685</v>
      </c>
      <c r="I637" s="214" t="s">
        <v>1686</v>
      </c>
      <c r="J637" s="212"/>
      <c r="N637" s="212"/>
    </row>
    <row r="638" spans="1:14" x14ac:dyDescent="0.2">
      <c r="A638" s="214" t="s">
        <v>4766</v>
      </c>
      <c r="B638" s="214" t="s">
        <v>1683</v>
      </c>
      <c r="C638" s="214" t="s">
        <v>1684</v>
      </c>
      <c r="D638" s="214" t="s">
        <v>1685</v>
      </c>
      <c r="E638" s="214" t="s">
        <v>1686</v>
      </c>
      <c r="F638" s="214" t="s">
        <v>1683</v>
      </c>
      <c r="G638" s="214" t="s">
        <v>1684</v>
      </c>
      <c r="H638" s="214" t="s">
        <v>1685</v>
      </c>
      <c r="I638" s="214" t="s">
        <v>1686</v>
      </c>
      <c r="J638" s="212"/>
      <c r="N638" s="212"/>
    </row>
    <row r="639" spans="1:14" x14ac:dyDescent="0.2">
      <c r="A639" s="214" t="s">
        <v>2528</v>
      </c>
      <c r="B639" s="214" t="s">
        <v>1687</v>
      </c>
      <c r="C639" s="214" t="s">
        <v>1688</v>
      </c>
      <c r="D639" s="214" t="s">
        <v>1689</v>
      </c>
      <c r="E639" s="214" t="s">
        <v>1690</v>
      </c>
      <c r="F639" s="214" t="s">
        <v>1687</v>
      </c>
      <c r="G639" s="214" t="s">
        <v>1688</v>
      </c>
      <c r="H639" s="214" t="s">
        <v>1689</v>
      </c>
      <c r="I639" s="214" t="s">
        <v>1690</v>
      </c>
      <c r="J639" s="212"/>
      <c r="N639" s="212"/>
    </row>
    <row r="640" spans="1:14" x14ac:dyDescent="0.2">
      <c r="A640" s="214" t="s">
        <v>2529</v>
      </c>
      <c r="B640" s="214" t="s">
        <v>1691</v>
      </c>
      <c r="C640" s="214" t="s">
        <v>1692</v>
      </c>
      <c r="D640" s="214" t="s">
        <v>1693</v>
      </c>
      <c r="E640" s="214" t="s">
        <v>1694</v>
      </c>
      <c r="F640" s="214" t="s">
        <v>1691</v>
      </c>
      <c r="G640" s="214" t="s">
        <v>1692</v>
      </c>
      <c r="H640" s="214" t="s">
        <v>1693</v>
      </c>
      <c r="I640" s="214" t="s">
        <v>1694</v>
      </c>
      <c r="J640" s="212"/>
      <c r="N640" s="212"/>
    </row>
    <row r="641" spans="1:14" x14ac:dyDescent="0.2">
      <c r="A641" s="214" t="s">
        <v>4767</v>
      </c>
      <c r="B641" s="214" t="s">
        <v>1691</v>
      </c>
      <c r="C641" s="214" t="s">
        <v>1692</v>
      </c>
      <c r="D641" s="214" t="s">
        <v>1693</v>
      </c>
      <c r="E641" s="214" t="s">
        <v>1694</v>
      </c>
      <c r="F641" s="214" t="s">
        <v>1691</v>
      </c>
      <c r="G641" s="214" t="s">
        <v>1692</v>
      </c>
      <c r="H641" s="214" t="s">
        <v>1693</v>
      </c>
      <c r="I641" s="214" t="s">
        <v>1694</v>
      </c>
      <c r="J641" s="212"/>
      <c r="N641" s="212"/>
    </row>
    <row r="642" spans="1:14" x14ac:dyDescent="0.2">
      <c r="A642" s="214" t="s">
        <v>2530</v>
      </c>
      <c r="B642" s="214" t="s">
        <v>1695</v>
      </c>
      <c r="C642" s="214" t="s">
        <v>1696</v>
      </c>
      <c r="D642" s="214" t="s">
        <v>1697</v>
      </c>
      <c r="E642" s="214" t="s">
        <v>1698</v>
      </c>
      <c r="F642" s="214" t="s">
        <v>1695</v>
      </c>
      <c r="G642" s="214" t="s">
        <v>1696</v>
      </c>
      <c r="H642" s="214" t="s">
        <v>1697</v>
      </c>
      <c r="I642" s="214" t="s">
        <v>1698</v>
      </c>
      <c r="J642" s="212"/>
      <c r="N642" s="212"/>
    </row>
    <row r="643" spans="1:14" x14ac:dyDescent="0.2">
      <c r="A643" s="214" t="s">
        <v>4768</v>
      </c>
      <c r="B643" s="214" t="s">
        <v>1695</v>
      </c>
      <c r="C643" s="214" t="s">
        <v>1696</v>
      </c>
      <c r="D643" s="214" t="s">
        <v>1697</v>
      </c>
      <c r="E643" s="214" t="s">
        <v>1698</v>
      </c>
      <c r="F643" s="214" t="s">
        <v>1695</v>
      </c>
      <c r="G643" s="214" t="s">
        <v>1696</v>
      </c>
      <c r="H643" s="214" t="s">
        <v>1697</v>
      </c>
      <c r="I643" s="214" t="s">
        <v>1698</v>
      </c>
      <c r="J643" s="212"/>
      <c r="N643" s="212"/>
    </row>
    <row r="644" spans="1:14" x14ac:dyDescent="0.2">
      <c r="A644" s="214" t="s">
        <v>3952</v>
      </c>
      <c r="B644" s="214" t="s">
        <v>856</v>
      </c>
      <c r="C644" s="214" t="s">
        <v>857</v>
      </c>
      <c r="D644" s="214" t="s">
        <v>858</v>
      </c>
      <c r="E644" s="214" t="s">
        <v>859</v>
      </c>
      <c r="F644" s="214" t="s">
        <v>856</v>
      </c>
      <c r="G644" s="214" t="s">
        <v>857</v>
      </c>
      <c r="H644" s="214" t="s">
        <v>858</v>
      </c>
      <c r="I644" s="214" t="s">
        <v>859</v>
      </c>
      <c r="J644" s="212"/>
      <c r="N644" s="212"/>
    </row>
    <row r="645" spans="1:14" x14ac:dyDescent="0.2">
      <c r="A645" s="214" t="s">
        <v>3953</v>
      </c>
      <c r="B645" s="214" t="s">
        <v>228</v>
      </c>
      <c r="C645" s="214" t="s">
        <v>860</v>
      </c>
      <c r="D645" s="214" t="s">
        <v>582</v>
      </c>
      <c r="E645" s="214" t="s">
        <v>861</v>
      </c>
      <c r="F645" s="214" t="s">
        <v>228</v>
      </c>
      <c r="G645" s="214" t="s">
        <v>3825</v>
      </c>
      <c r="H645" s="214" t="s">
        <v>582</v>
      </c>
      <c r="I645" s="214" t="s">
        <v>861</v>
      </c>
      <c r="J645" s="212"/>
      <c r="N645" s="212"/>
    </row>
    <row r="646" spans="1:14" x14ac:dyDescent="0.2">
      <c r="A646" s="214" t="s">
        <v>3954</v>
      </c>
      <c r="B646" s="214" t="s">
        <v>229</v>
      </c>
      <c r="C646" s="214" t="s">
        <v>231</v>
      </c>
      <c r="D646" s="214" t="s">
        <v>583</v>
      </c>
      <c r="E646" s="214" t="s">
        <v>862</v>
      </c>
      <c r="F646" s="214" t="s">
        <v>229</v>
      </c>
      <c r="G646" s="214" t="s">
        <v>231</v>
      </c>
      <c r="H646" s="214" t="s">
        <v>583</v>
      </c>
      <c r="I646" s="214" t="s">
        <v>862</v>
      </c>
      <c r="J646" s="212"/>
      <c r="N646" s="212"/>
    </row>
    <row r="647" spans="1:14" x14ac:dyDescent="0.2">
      <c r="A647" s="214" t="s">
        <v>3955</v>
      </c>
      <c r="B647" s="214" t="s">
        <v>230</v>
      </c>
      <c r="C647" s="214" t="s">
        <v>232</v>
      </c>
      <c r="D647" s="214" t="s">
        <v>584</v>
      </c>
      <c r="E647" s="214" t="s">
        <v>863</v>
      </c>
      <c r="F647" s="214" t="s">
        <v>230</v>
      </c>
      <c r="G647" s="214" t="s">
        <v>232</v>
      </c>
      <c r="H647" s="214" t="s">
        <v>584</v>
      </c>
      <c r="I647" s="214" t="s">
        <v>863</v>
      </c>
      <c r="J647" s="212"/>
      <c r="N647" s="212"/>
    </row>
    <row r="648" spans="1:14" x14ac:dyDescent="0.2">
      <c r="A648" s="214" t="s">
        <v>2531</v>
      </c>
      <c r="B648" s="212" t="s">
        <v>262</v>
      </c>
      <c r="C648" s="214" t="s">
        <v>263</v>
      </c>
      <c r="D648" s="214" t="s">
        <v>585</v>
      </c>
      <c r="E648" s="214" t="s">
        <v>586</v>
      </c>
      <c r="F648" s="214" t="s">
        <v>3827</v>
      </c>
      <c r="G648" s="214" t="s">
        <v>3828</v>
      </c>
      <c r="H648" s="214" t="s">
        <v>3829</v>
      </c>
      <c r="I648" s="214" t="s">
        <v>586</v>
      </c>
      <c r="J648" s="212"/>
      <c r="N648" s="212"/>
    </row>
    <row r="649" spans="1:14" x14ac:dyDescent="0.2">
      <c r="A649" s="214" t="s">
        <v>2532</v>
      </c>
      <c r="B649" s="214" t="s">
        <v>261</v>
      </c>
      <c r="C649" s="214" t="s">
        <v>874</v>
      </c>
      <c r="D649" s="214" t="s">
        <v>587</v>
      </c>
      <c r="E649" s="214" t="s">
        <v>875</v>
      </c>
      <c r="F649" s="214" t="s">
        <v>5886</v>
      </c>
      <c r="G649" s="214" t="s">
        <v>874</v>
      </c>
      <c r="H649" s="214" t="s">
        <v>587</v>
      </c>
      <c r="I649" s="214" t="s">
        <v>875</v>
      </c>
      <c r="J649" s="212"/>
      <c r="N649" s="212"/>
    </row>
    <row r="650" spans="1:14" x14ac:dyDescent="0.2">
      <c r="A650" s="214" t="s">
        <v>2533</v>
      </c>
      <c r="B650" s="214" t="s">
        <v>264</v>
      </c>
      <c r="C650" s="214" t="s">
        <v>293</v>
      </c>
      <c r="D650" s="214" t="s">
        <v>588</v>
      </c>
      <c r="E650" s="214" t="s">
        <v>876</v>
      </c>
      <c r="F650" s="214" t="s">
        <v>264</v>
      </c>
      <c r="G650" s="214" t="s">
        <v>293</v>
      </c>
      <c r="H650" s="214" t="s">
        <v>588</v>
      </c>
      <c r="I650" s="214" t="s">
        <v>876</v>
      </c>
      <c r="J650" s="212"/>
      <c r="N650" s="212"/>
    </row>
    <row r="651" spans="1:14" x14ac:dyDescent="0.2">
      <c r="A651" s="214" t="s">
        <v>2534</v>
      </c>
      <c r="B651" s="214" t="s">
        <v>877</v>
      </c>
      <c r="C651" s="214" t="s">
        <v>878</v>
      </c>
      <c r="D651" s="214" t="s">
        <v>589</v>
      </c>
      <c r="E651" s="214" t="s">
        <v>879</v>
      </c>
      <c r="F651" s="214" t="s">
        <v>3830</v>
      </c>
      <c r="G651" s="214" t="s">
        <v>3831</v>
      </c>
      <c r="H651" s="214" t="s">
        <v>3832</v>
      </c>
      <c r="I651" s="214" t="s">
        <v>3988</v>
      </c>
      <c r="J651" s="212"/>
      <c r="N651" s="212"/>
    </row>
    <row r="652" spans="1:14" x14ac:dyDescent="0.2">
      <c r="A652" s="214" t="s">
        <v>2535</v>
      </c>
      <c r="B652" s="214" t="s">
        <v>497</v>
      </c>
      <c r="C652" s="214" t="s">
        <v>500</v>
      </c>
      <c r="D652" s="214" t="s">
        <v>590</v>
      </c>
      <c r="E652" s="214" t="s">
        <v>880</v>
      </c>
      <c r="F652" s="214" t="s">
        <v>497</v>
      </c>
      <c r="G652" s="214" t="s">
        <v>500</v>
      </c>
      <c r="H652" s="214" t="s">
        <v>590</v>
      </c>
      <c r="I652" s="214" t="s">
        <v>880</v>
      </c>
      <c r="J652" s="212"/>
      <c r="N652" s="212"/>
    </row>
    <row r="653" spans="1:14" x14ac:dyDescent="0.2">
      <c r="A653" s="214" t="s">
        <v>2536</v>
      </c>
      <c r="B653" s="214" t="s">
        <v>498</v>
      </c>
      <c r="C653" s="214" t="s">
        <v>501</v>
      </c>
      <c r="D653" s="214" t="s">
        <v>592</v>
      </c>
      <c r="E653" s="214" t="s">
        <v>886</v>
      </c>
      <c r="F653" s="214" t="s">
        <v>498</v>
      </c>
      <c r="G653" s="214" t="s">
        <v>501</v>
      </c>
      <c r="H653" s="214" t="s">
        <v>592</v>
      </c>
      <c r="I653" s="214" t="s">
        <v>886</v>
      </c>
      <c r="J653" s="212"/>
      <c r="N653" s="212"/>
    </row>
    <row r="654" spans="1:14" x14ac:dyDescent="0.2">
      <c r="A654" s="214" t="s">
        <v>2537</v>
      </c>
      <c r="B654" s="214" t="s">
        <v>4769</v>
      </c>
      <c r="C654" s="212" t="s">
        <v>4770</v>
      </c>
      <c r="D654" s="212" t="s">
        <v>4771</v>
      </c>
      <c r="E654" s="212" t="s">
        <v>4772</v>
      </c>
      <c r="F654" s="214" t="s">
        <v>4769</v>
      </c>
      <c r="G654" s="212" t="s">
        <v>4770</v>
      </c>
      <c r="H654" s="212" t="s">
        <v>4771</v>
      </c>
      <c r="I654" s="212" t="s">
        <v>4772</v>
      </c>
      <c r="J654" s="212"/>
      <c r="N654" s="212"/>
    </row>
    <row r="655" spans="1:14" x14ac:dyDescent="0.2">
      <c r="A655" s="214" t="s">
        <v>2538</v>
      </c>
      <c r="B655" s="214" t="s">
        <v>1699</v>
      </c>
      <c r="C655" s="214" t="s">
        <v>1700</v>
      </c>
      <c r="D655" s="214" t="s">
        <v>1701</v>
      </c>
      <c r="E655" s="214" t="s">
        <v>1702</v>
      </c>
      <c r="F655" s="214" t="s">
        <v>1699</v>
      </c>
      <c r="G655" s="214" t="s">
        <v>1700</v>
      </c>
      <c r="H655" s="214" t="s">
        <v>1701</v>
      </c>
      <c r="I655" s="214" t="s">
        <v>1702</v>
      </c>
      <c r="J655" s="212"/>
      <c r="K655" s="212"/>
      <c r="L655" s="212"/>
      <c r="M655" s="212"/>
      <c r="N655" s="212"/>
    </row>
    <row r="656" spans="1:14" x14ac:dyDescent="0.2">
      <c r="A656" s="214" t="s">
        <v>2539</v>
      </c>
      <c r="B656" s="214" t="s">
        <v>1703</v>
      </c>
      <c r="C656" s="214" t="s">
        <v>1704</v>
      </c>
      <c r="D656" s="214" t="s">
        <v>1705</v>
      </c>
      <c r="E656" s="214" t="s">
        <v>1706</v>
      </c>
      <c r="F656" s="214" t="s">
        <v>1703</v>
      </c>
      <c r="G656" s="214" t="s">
        <v>1704</v>
      </c>
      <c r="H656" s="214" t="s">
        <v>1705</v>
      </c>
      <c r="I656" s="214" t="s">
        <v>1706</v>
      </c>
      <c r="J656" s="212"/>
      <c r="N656" s="212"/>
    </row>
    <row r="657" spans="1:14" x14ac:dyDescent="0.2">
      <c r="A657" s="214" t="s">
        <v>2540</v>
      </c>
      <c r="B657" s="214" t="s">
        <v>1707</v>
      </c>
      <c r="C657" s="214" t="s">
        <v>1708</v>
      </c>
      <c r="D657" s="214" t="s">
        <v>1709</v>
      </c>
      <c r="E657" s="214" t="s">
        <v>1710</v>
      </c>
      <c r="F657" s="214" t="s">
        <v>1707</v>
      </c>
      <c r="G657" s="214" t="s">
        <v>1708</v>
      </c>
      <c r="H657" s="214" t="s">
        <v>1709</v>
      </c>
      <c r="I657" s="214" t="s">
        <v>1710</v>
      </c>
      <c r="J657" s="212"/>
      <c r="N657" s="212"/>
    </row>
    <row r="658" spans="1:14" x14ac:dyDescent="0.2">
      <c r="A658" s="214" t="s">
        <v>2541</v>
      </c>
      <c r="B658" s="214" t="s">
        <v>265</v>
      </c>
      <c r="C658" s="214" t="s">
        <v>426</v>
      </c>
      <c r="D658" s="214" t="s">
        <v>574</v>
      </c>
      <c r="E658" s="214" t="s">
        <v>891</v>
      </c>
      <c r="F658" s="214" t="s">
        <v>265</v>
      </c>
      <c r="G658" s="214" t="s">
        <v>426</v>
      </c>
      <c r="H658" s="214" t="s">
        <v>574</v>
      </c>
      <c r="I658" s="214" t="s">
        <v>891</v>
      </c>
      <c r="J658" s="212"/>
      <c r="N658" s="212"/>
    </row>
    <row r="659" spans="1:14" x14ac:dyDescent="0.2">
      <c r="A659" s="214" t="s">
        <v>2542</v>
      </c>
      <c r="B659" s="214" t="s">
        <v>266</v>
      </c>
      <c r="C659" s="214" t="s">
        <v>294</v>
      </c>
      <c r="D659" s="214" t="s">
        <v>593</v>
      </c>
      <c r="E659" s="214" t="s">
        <v>892</v>
      </c>
      <c r="F659" s="214" t="s">
        <v>266</v>
      </c>
      <c r="G659" s="214" t="s">
        <v>294</v>
      </c>
      <c r="H659" s="214" t="s">
        <v>593</v>
      </c>
      <c r="I659" s="214" t="s">
        <v>892</v>
      </c>
      <c r="J659" s="212"/>
      <c r="N659" s="212"/>
    </row>
    <row r="660" spans="1:14" x14ac:dyDescent="0.2">
      <c r="A660" s="214" t="s">
        <v>4773</v>
      </c>
      <c r="B660" s="214" t="s">
        <v>4073</v>
      </c>
      <c r="C660" s="212" t="s">
        <v>4774</v>
      </c>
      <c r="D660" s="212" t="s">
        <v>4775</v>
      </c>
      <c r="E660" s="212" t="s">
        <v>4776</v>
      </c>
      <c r="F660" s="214" t="s">
        <v>4073</v>
      </c>
      <c r="G660" s="212" t="s">
        <v>4774</v>
      </c>
      <c r="H660" s="212" t="s">
        <v>4775</v>
      </c>
      <c r="I660" s="212" t="s">
        <v>4776</v>
      </c>
      <c r="J660" s="212"/>
      <c r="N660" s="212"/>
    </row>
    <row r="661" spans="1:14" x14ac:dyDescent="0.2">
      <c r="A661" s="214" t="s">
        <v>4777</v>
      </c>
      <c r="B661" s="214" t="s">
        <v>4082</v>
      </c>
      <c r="C661" s="214" t="s">
        <v>4083</v>
      </c>
      <c r="D661" s="214" t="s">
        <v>4084</v>
      </c>
      <c r="E661" s="214" t="s">
        <v>4085</v>
      </c>
      <c r="F661" s="214" t="s">
        <v>4082</v>
      </c>
      <c r="G661" s="214" t="s">
        <v>4083</v>
      </c>
      <c r="H661" s="214" t="s">
        <v>4084</v>
      </c>
      <c r="I661" s="214" t="s">
        <v>4085</v>
      </c>
      <c r="J661" s="212"/>
      <c r="N661" s="212"/>
    </row>
    <row r="662" spans="1:14" x14ac:dyDescent="0.2">
      <c r="A662" s="214" t="s">
        <v>2543</v>
      </c>
      <c r="B662" s="214" t="s">
        <v>1711</v>
      </c>
      <c r="C662" s="214" t="s">
        <v>1712</v>
      </c>
      <c r="D662" s="214" t="s">
        <v>1713</v>
      </c>
      <c r="E662" s="214" t="s">
        <v>1714</v>
      </c>
      <c r="F662" s="214" t="s">
        <v>1711</v>
      </c>
      <c r="G662" s="214" t="s">
        <v>1712</v>
      </c>
      <c r="H662" s="214" t="s">
        <v>1713</v>
      </c>
      <c r="I662" s="214" t="s">
        <v>1714</v>
      </c>
      <c r="J662" s="212"/>
      <c r="N662" s="212"/>
    </row>
    <row r="663" spans="1:14" x14ac:dyDescent="0.2">
      <c r="A663" s="214" t="s">
        <v>2544</v>
      </c>
      <c r="B663" s="214" t="s">
        <v>267</v>
      </c>
      <c r="C663" s="214" t="s">
        <v>295</v>
      </c>
      <c r="D663" s="214" t="s">
        <v>594</v>
      </c>
      <c r="E663" s="214" t="s">
        <v>893</v>
      </c>
      <c r="F663" s="214" t="s">
        <v>267</v>
      </c>
      <c r="G663" s="214" t="s">
        <v>295</v>
      </c>
      <c r="H663" s="214" t="s">
        <v>594</v>
      </c>
      <c r="I663" s="214" t="s">
        <v>893</v>
      </c>
      <c r="J663" s="212"/>
      <c r="N663" s="212"/>
    </row>
    <row r="664" spans="1:14" x14ac:dyDescent="0.2">
      <c r="A664" s="214" t="s">
        <v>2545</v>
      </c>
      <c r="B664" s="214" t="s">
        <v>269</v>
      </c>
      <c r="C664" s="214" t="s">
        <v>297</v>
      </c>
      <c r="D664" s="214" t="s">
        <v>596</v>
      </c>
      <c r="E664" s="214" t="s">
        <v>895</v>
      </c>
      <c r="F664" s="214" t="s">
        <v>269</v>
      </c>
      <c r="G664" s="214" t="s">
        <v>297</v>
      </c>
      <c r="H664" s="214" t="s">
        <v>596</v>
      </c>
      <c r="I664" s="214" t="s">
        <v>895</v>
      </c>
      <c r="J664" s="212"/>
      <c r="N664" s="212"/>
    </row>
    <row r="665" spans="1:14" x14ac:dyDescent="0.2">
      <c r="A665" s="214" t="s">
        <v>2546</v>
      </c>
      <c r="B665" s="214" t="s">
        <v>270</v>
      </c>
      <c r="C665" s="214" t="s">
        <v>298</v>
      </c>
      <c r="D665" s="214" t="s">
        <v>597</v>
      </c>
      <c r="E665" s="214" t="s">
        <v>896</v>
      </c>
      <c r="F665" s="214" t="s">
        <v>270</v>
      </c>
      <c r="G665" s="214" t="s">
        <v>298</v>
      </c>
      <c r="H665" s="214" t="s">
        <v>597</v>
      </c>
      <c r="I665" s="214" t="s">
        <v>896</v>
      </c>
      <c r="J665" s="212"/>
      <c r="N665" s="212"/>
    </row>
    <row r="666" spans="1:14" x14ac:dyDescent="0.2">
      <c r="A666" s="214" t="s">
        <v>3956</v>
      </c>
      <c r="B666" s="214" t="s">
        <v>271</v>
      </c>
      <c r="C666" s="214" t="s">
        <v>299</v>
      </c>
      <c r="D666" s="214" t="s">
        <v>598</v>
      </c>
      <c r="E666" s="214" t="s">
        <v>897</v>
      </c>
      <c r="F666" s="214" t="s">
        <v>271</v>
      </c>
      <c r="G666" s="214" t="s">
        <v>299</v>
      </c>
      <c r="H666" s="214" t="s">
        <v>598</v>
      </c>
      <c r="I666" s="214" t="s">
        <v>897</v>
      </c>
      <c r="J666" s="212"/>
      <c r="N666" s="212"/>
    </row>
    <row r="667" spans="1:14" x14ac:dyDescent="0.2">
      <c r="A667" s="214" t="s">
        <v>3620</v>
      </c>
      <c r="B667" s="214" t="s">
        <v>4101</v>
      </c>
      <c r="C667" s="212" t="s">
        <v>4102</v>
      </c>
      <c r="D667" s="212" t="s">
        <v>4103</v>
      </c>
      <c r="E667" s="212" t="s">
        <v>4104</v>
      </c>
      <c r="F667" s="214" t="s">
        <v>4101</v>
      </c>
      <c r="G667" s="212" t="s">
        <v>4102</v>
      </c>
      <c r="H667" s="212" t="s">
        <v>4103</v>
      </c>
      <c r="I667" s="212" t="s">
        <v>4104</v>
      </c>
      <c r="J667" s="212"/>
      <c r="N667" s="212"/>
    </row>
    <row r="668" spans="1:14" x14ac:dyDescent="0.2">
      <c r="A668" s="214" t="s">
        <v>2547</v>
      </c>
      <c r="B668" s="214" t="s">
        <v>272</v>
      </c>
      <c r="C668" s="214" t="s">
        <v>300</v>
      </c>
      <c r="D668" s="214" t="s">
        <v>599</v>
      </c>
      <c r="E668" s="214" t="s">
        <v>898</v>
      </c>
      <c r="F668" s="214" t="s">
        <v>272</v>
      </c>
      <c r="G668" s="214" t="s">
        <v>300</v>
      </c>
      <c r="H668" s="214" t="s">
        <v>599</v>
      </c>
      <c r="I668" s="214" t="s">
        <v>898</v>
      </c>
      <c r="J668" s="212"/>
      <c r="N668" s="212"/>
    </row>
    <row r="669" spans="1:14" x14ac:dyDescent="0.2">
      <c r="A669" s="214" t="s">
        <v>2548</v>
      </c>
      <c r="B669" s="214" t="s">
        <v>899</v>
      </c>
      <c r="C669" s="214" t="s">
        <v>900</v>
      </c>
      <c r="D669" s="214" t="s">
        <v>600</v>
      </c>
      <c r="E669" s="214" t="s">
        <v>901</v>
      </c>
      <c r="F669" s="214" t="s">
        <v>3833</v>
      </c>
      <c r="G669" s="214" t="s">
        <v>3834</v>
      </c>
      <c r="H669" s="214" t="s">
        <v>3835</v>
      </c>
      <c r="I669" s="214" t="s">
        <v>898</v>
      </c>
      <c r="J669" s="212"/>
      <c r="N669" s="212"/>
    </row>
    <row r="670" spans="1:14" x14ac:dyDescent="0.2">
      <c r="A670" s="214" t="s">
        <v>2549</v>
      </c>
      <c r="B670" s="214" t="s">
        <v>274</v>
      </c>
      <c r="C670" s="214" t="s">
        <v>429</v>
      </c>
      <c r="D670" s="214" t="s">
        <v>602</v>
      </c>
      <c r="E670" s="214" t="s">
        <v>903</v>
      </c>
      <c r="F670" s="214" t="s">
        <v>274</v>
      </c>
      <c r="G670" s="214" t="s">
        <v>429</v>
      </c>
      <c r="H670" s="214" t="s">
        <v>602</v>
      </c>
      <c r="I670" s="214" t="s">
        <v>903</v>
      </c>
      <c r="J670" s="212"/>
      <c r="N670" s="212"/>
    </row>
    <row r="671" spans="1:14" x14ac:dyDescent="0.2">
      <c r="A671" s="214" t="s">
        <v>3957</v>
      </c>
      <c r="B671" s="214" t="s">
        <v>502</v>
      </c>
      <c r="C671" s="214" t="s">
        <v>515</v>
      </c>
      <c r="D671" s="214" t="s">
        <v>603</v>
      </c>
      <c r="E671" s="214" t="s">
        <v>904</v>
      </c>
      <c r="F671" s="214" t="s">
        <v>502</v>
      </c>
      <c r="G671" s="214" t="s">
        <v>515</v>
      </c>
      <c r="H671" s="214" t="s">
        <v>603</v>
      </c>
      <c r="I671" s="214" t="s">
        <v>904</v>
      </c>
      <c r="J671" s="212"/>
      <c r="N671" s="212"/>
    </row>
    <row r="672" spans="1:14" x14ac:dyDescent="0.2">
      <c r="A672" s="214" t="s">
        <v>3958</v>
      </c>
      <c r="B672" s="214" t="s">
        <v>503</v>
      </c>
      <c r="C672" s="214" t="s">
        <v>516</v>
      </c>
      <c r="D672" s="214" t="s">
        <v>604</v>
      </c>
      <c r="E672" s="214" t="s">
        <v>905</v>
      </c>
      <c r="F672" s="214" t="s">
        <v>503</v>
      </c>
      <c r="G672" s="214" t="s">
        <v>516</v>
      </c>
      <c r="H672" s="214" t="s">
        <v>604</v>
      </c>
      <c r="I672" s="214" t="s">
        <v>905</v>
      </c>
      <c r="J672" s="212"/>
      <c r="N672" s="212"/>
    </row>
    <row r="673" spans="1:14" x14ac:dyDescent="0.2">
      <c r="A673" s="214" t="s">
        <v>3959</v>
      </c>
      <c r="B673" s="214" t="s">
        <v>906</v>
      </c>
      <c r="C673" s="214" t="s">
        <v>907</v>
      </c>
      <c r="D673" s="214" t="s">
        <v>908</v>
      </c>
      <c r="E673" s="214" t="s">
        <v>909</v>
      </c>
      <c r="F673" s="214" t="s">
        <v>906</v>
      </c>
      <c r="G673" s="214" t="s">
        <v>907</v>
      </c>
      <c r="H673" s="214" t="s">
        <v>908</v>
      </c>
      <c r="I673" s="214" t="s">
        <v>909</v>
      </c>
      <c r="J673" s="212"/>
      <c r="N673" s="212"/>
    </row>
    <row r="674" spans="1:14" x14ac:dyDescent="0.2">
      <c r="A674" s="214" t="s">
        <v>3960</v>
      </c>
      <c r="B674" s="214" t="s">
        <v>910</v>
      </c>
      <c r="C674" s="214" t="s">
        <v>911</v>
      </c>
      <c r="D674" s="214" t="s">
        <v>912</v>
      </c>
      <c r="E674" s="214" t="s">
        <v>913</v>
      </c>
      <c r="F674" s="214" t="s">
        <v>910</v>
      </c>
      <c r="G674" s="214" t="s">
        <v>911</v>
      </c>
      <c r="H674" s="214" t="s">
        <v>912</v>
      </c>
      <c r="I674" s="214" t="s">
        <v>913</v>
      </c>
      <c r="J674" s="212"/>
      <c r="N674" s="212"/>
    </row>
    <row r="675" spans="1:14" x14ac:dyDescent="0.2">
      <c r="A675" s="214" t="s">
        <v>4778</v>
      </c>
      <c r="B675" s="214" t="s">
        <v>4192</v>
      </c>
      <c r="C675" s="214" t="s">
        <v>4193</v>
      </c>
      <c r="D675" s="214" t="s">
        <v>4194</v>
      </c>
      <c r="E675" s="214" t="s">
        <v>4195</v>
      </c>
      <c r="F675" s="214" t="s">
        <v>4192</v>
      </c>
      <c r="G675" s="214" t="s">
        <v>4193</v>
      </c>
      <c r="H675" s="214" t="s">
        <v>4194</v>
      </c>
      <c r="I675" s="214" t="s">
        <v>4195</v>
      </c>
      <c r="J675" s="212"/>
      <c r="N675" s="212"/>
    </row>
    <row r="676" spans="1:14" x14ac:dyDescent="0.2">
      <c r="A676" s="214" t="s">
        <v>2550</v>
      </c>
      <c r="B676" s="214" t="s">
        <v>914</v>
      </c>
      <c r="C676" s="214" t="s">
        <v>915</v>
      </c>
      <c r="D676" s="214" t="s">
        <v>916</v>
      </c>
      <c r="E676" s="214" t="s">
        <v>917</v>
      </c>
      <c r="F676" s="214" t="s">
        <v>914</v>
      </c>
      <c r="G676" s="214" t="s">
        <v>915</v>
      </c>
      <c r="H676" s="214" t="s">
        <v>916</v>
      </c>
      <c r="I676" s="214" t="s">
        <v>917</v>
      </c>
      <c r="J676" s="212"/>
      <c r="N676" s="212"/>
    </row>
    <row r="677" spans="1:14" x14ac:dyDescent="0.2">
      <c r="A677" s="214" t="s">
        <v>3961</v>
      </c>
      <c r="B677" s="214" t="s">
        <v>275</v>
      </c>
      <c r="C677" s="214" t="s">
        <v>302</v>
      </c>
      <c r="D677" s="214" t="s">
        <v>605</v>
      </c>
      <c r="E677" s="214" t="s">
        <v>918</v>
      </c>
      <c r="F677" s="214" t="s">
        <v>275</v>
      </c>
      <c r="G677" s="214" t="s">
        <v>302</v>
      </c>
      <c r="H677" s="214" t="s">
        <v>605</v>
      </c>
      <c r="I677" s="214" t="s">
        <v>918</v>
      </c>
      <c r="J677" s="212"/>
      <c r="N677" s="212"/>
    </row>
    <row r="678" spans="1:14" x14ac:dyDescent="0.2">
      <c r="A678" s="214" t="s">
        <v>2551</v>
      </c>
      <c r="B678" s="214" t="s">
        <v>276</v>
      </c>
      <c r="C678" s="214" t="s">
        <v>303</v>
      </c>
      <c r="D678" s="214" t="s">
        <v>606</v>
      </c>
      <c r="E678" s="214" t="s">
        <v>5913</v>
      </c>
      <c r="F678" s="214" t="s">
        <v>276</v>
      </c>
      <c r="G678" s="214" t="s">
        <v>303</v>
      </c>
      <c r="H678" s="214" t="s">
        <v>606</v>
      </c>
      <c r="I678" s="214" t="s">
        <v>5913</v>
      </c>
      <c r="J678" s="212"/>
      <c r="N678" s="212"/>
    </row>
    <row r="679" spans="1:14" x14ac:dyDescent="0.2">
      <c r="A679" s="214" t="s">
        <v>2552</v>
      </c>
      <c r="B679" s="214" t="s">
        <v>920</v>
      </c>
      <c r="C679" s="214" t="s">
        <v>921</v>
      </c>
      <c r="D679" s="214" t="s">
        <v>922</v>
      </c>
      <c r="E679" s="214" t="s">
        <v>923</v>
      </c>
      <c r="F679" s="214" t="s">
        <v>920</v>
      </c>
      <c r="G679" s="214" t="s">
        <v>921</v>
      </c>
      <c r="H679" s="214" t="s">
        <v>922</v>
      </c>
      <c r="I679" s="214" t="s">
        <v>923</v>
      </c>
      <c r="J679" s="212"/>
      <c r="N679" s="212"/>
    </row>
    <row r="680" spans="1:14" x14ac:dyDescent="0.2">
      <c r="A680" s="214" t="s">
        <v>2553</v>
      </c>
      <c r="B680" s="214" t="s">
        <v>1715</v>
      </c>
      <c r="C680" s="214" t="s">
        <v>1716</v>
      </c>
      <c r="D680" s="214" t="s">
        <v>1717</v>
      </c>
      <c r="E680" s="214" t="s">
        <v>1718</v>
      </c>
      <c r="F680" s="214" t="s">
        <v>1715</v>
      </c>
      <c r="G680" s="214" t="s">
        <v>1716</v>
      </c>
      <c r="H680" s="214" t="s">
        <v>1717</v>
      </c>
      <c r="I680" s="214" t="s">
        <v>1718</v>
      </c>
      <c r="J680" s="212"/>
      <c r="N680" s="212"/>
    </row>
    <row r="681" spans="1:14" x14ac:dyDescent="0.2">
      <c r="A681" s="214" t="s">
        <v>2554</v>
      </c>
      <c r="B681" s="214" t="s">
        <v>928</v>
      </c>
      <c r="C681" s="214" t="s">
        <v>929</v>
      </c>
      <c r="D681" s="214" t="s">
        <v>930</v>
      </c>
      <c r="E681" s="214" t="s">
        <v>931</v>
      </c>
      <c r="F681" s="214" t="s">
        <v>928</v>
      </c>
      <c r="G681" s="214" t="s">
        <v>929</v>
      </c>
      <c r="H681" s="214" t="s">
        <v>930</v>
      </c>
      <c r="I681" s="214" t="s">
        <v>931</v>
      </c>
      <c r="J681" s="212"/>
      <c r="N681" s="212"/>
    </row>
    <row r="682" spans="1:14" x14ac:dyDescent="0.2">
      <c r="A682" s="214" t="s">
        <v>2555</v>
      </c>
      <c r="B682" s="214" t="s">
        <v>932</v>
      </c>
      <c r="C682" s="214" t="s">
        <v>933</v>
      </c>
      <c r="D682" s="214" t="s">
        <v>934</v>
      </c>
      <c r="E682" s="214" t="s">
        <v>919</v>
      </c>
      <c r="F682" s="214" t="s">
        <v>932</v>
      </c>
      <c r="G682" s="214" t="s">
        <v>933</v>
      </c>
      <c r="H682" s="214" t="s">
        <v>934</v>
      </c>
      <c r="I682" s="214" t="s">
        <v>919</v>
      </c>
      <c r="J682" s="212"/>
      <c r="N682" s="212"/>
    </row>
    <row r="683" spans="1:14" x14ac:dyDescent="0.2">
      <c r="A683" s="214" t="s">
        <v>2556</v>
      </c>
      <c r="B683" s="214" t="s">
        <v>277</v>
      </c>
      <c r="C683" s="214" t="s">
        <v>304</v>
      </c>
      <c r="D683" s="214" t="s">
        <v>607</v>
      </c>
      <c r="E683" s="214" t="s">
        <v>935</v>
      </c>
      <c r="F683" s="214" t="s">
        <v>277</v>
      </c>
      <c r="G683" s="214" t="s">
        <v>304</v>
      </c>
      <c r="H683" s="214" t="s">
        <v>607</v>
      </c>
      <c r="I683" s="136" t="s">
        <v>5914</v>
      </c>
      <c r="J683" s="212"/>
      <c r="N683" s="212"/>
    </row>
    <row r="684" spans="1:14" x14ac:dyDescent="0.2">
      <c r="A684" s="214" t="s">
        <v>2557</v>
      </c>
      <c r="B684" s="214" t="s">
        <v>1719</v>
      </c>
      <c r="C684" s="214" t="s">
        <v>1720</v>
      </c>
      <c r="D684" s="214" t="s">
        <v>1721</v>
      </c>
      <c r="E684" s="214" t="s">
        <v>1722</v>
      </c>
      <c r="F684" s="214" t="s">
        <v>1719</v>
      </c>
      <c r="G684" s="214" t="s">
        <v>1720</v>
      </c>
      <c r="H684" s="214" t="s">
        <v>1721</v>
      </c>
      <c r="I684" s="214" t="s">
        <v>1722</v>
      </c>
      <c r="J684" s="212"/>
      <c r="N684" s="212"/>
    </row>
    <row r="685" spans="1:14" x14ac:dyDescent="0.2">
      <c r="A685" s="214" t="s">
        <v>4779</v>
      </c>
      <c r="B685" s="214" t="s">
        <v>4217</v>
      </c>
      <c r="C685" s="214" t="s">
        <v>4218</v>
      </c>
      <c r="D685" s="214" t="s">
        <v>4219</v>
      </c>
      <c r="E685" s="214" t="s">
        <v>4220</v>
      </c>
      <c r="F685" s="214" t="s">
        <v>4217</v>
      </c>
      <c r="G685" s="214" t="s">
        <v>4218</v>
      </c>
      <c r="H685" s="214" t="s">
        <v>4219</v>
      </c>
      <c r="I685" s="214" t="s">
        <v>4220</v>
      </c>
      <c r="J685" s="212"/>
      <c r="N685" s="212"/>
    </row>
    <row r="686" spans="1:14" x14ac:dyDescent="0.2">
      <c r="A686" s="214" t="s">
        <v>4780</v>
      </c>
      <c r="B686" s="214" t="s">
        <v>4222</v>
      </c>
      <c r="C686" s="214" t="s">
        <v>4223</v>
      </c>
      <c r="D686" s="214" t="s">
        <v>4224</v>
      </c>
      <c r="E686" s="214" t="s">
        <v>4225</v>
      </c>
      <c r="F686" s="214" t="s">
        <v>4222</v>
      </c>
      <c r="G686" s="214" t="s">
        <v>4223</v>
      </c>
      <c r="H686" s="214" t="s">
        <v>4224</v>
      </c>
      <c r="I686" s="214" t="s">
        <v>4225</v>
      </c>
      <c r="J686" s="212"/>
      <c r="N686" s="212"/>
    </row>
    <row r="687" spans="1:14" x14ac:dyDescent="0.2">
      <c r="A687" s="214" t="s">
        <v>4781</v>
      </c>
      <c r="B687" s="214" t="s">
        <v>4227</v>
      </c>
      <c r="C687" s="214" t="s">
        <v>4228</v>
      </c>
      <c r="D687" s="214" t="s">
        <v>4229</v>
      </c>
      <c r="E687" s="214" t="s">
        <v>4230</v>
      </c>
      <c r="F687" s="214" t="s">
        <v>4227</v>
      </c>
      <c r="G687" s="214" t="s">
        <v>4228</v>
      </c>
      <c r="H687" s="214" t="s">
        <v>4229</v>
      </c>
      <c r="I687" s="214" t="s">
        <v>4230</v>
      </c>
      <c r="J687" s="212"/>
      <c r="N687" s="212"/>
    </row>
    <row r="688" spans="1:14" x14ac:dyDescent="0.2">
      <c r="A688" s="214" t="s">
        <v>2558</v>
      </c>
      <c r="B688" s="214" t="s">
        <v>1723</v>
      </c>
      <c r="C688" s="214" t="s">
        <v>1724</v>
      </c>
      <c r="D688" s="214" t="s">
        <v>1725</v>
      </c>
      <c r="E688" s="214" t="s">
        <v>1726</v>
      </c>
      <c r="F688" s="214" t="s">
        <v>1723</v>
      </c>
      <c r="G688" s="214" t="s">
        <v>1724</v>
      </c>
      <c r="H688" s="214" t="s">
        <v>1725</v>
      </c>
      <c r="I688" s="214" t="s">
        <v>1726</v>
      </c>
      <c r="J688" s="212"/>
      <c r="N688" s="212"/>
    </row>
    <row r="689" spans="1:14" x14ac:dyDescent="0.2">
      <c r="A689" s="214" t="s">
        <v>2559</v>
      </c>
      <c r="B689" s="214" t="s">
        <v>1727</v>
      </c>
      <c r="C689" s="214" t="s">
        <v>1728</v>
      </c>
      <c r="D689" s="214" t="s">
        <v>1729</v>
      </c>
      <c r="E689" s="214" t="s">
        <v>1730</v>
      </c>
      <c r="F689" s="214" t="s">
        <v>1727</v>
      </c>
      <c r="G689" s="214" t="s">
        <v>1728</v>
      </c>
      <c r="H689" s="214" t="s">
        <v>1729</v>
      </c>
      <c r="I689" s="214" t="s">
        <v>5915</v>
      </c>
      <c r="J689" s="212"/>
      <c r="N689" s="212"/>
    </row>
    <row r="690" spans="1:14" x14ac:dyDescent="0.2">
      <c r="A690" s="214" t="s">
        <v>2560</v>
      </c>
      <c r="B690" s="214" t="s">
        <v>278</v>
      </c>
      <c r="C690" s="214" t="s">
        <v>305</v>
      </c>
      <c r="D690" s="214" t="s">
        <v>936</v>
      </c>
      <c r="E690" s="214" t="s">
        <v>937</v>
      </c>
      <c r="F690" s="214" t="s">
        <v>278</v>
      </c>
      <c r="G690" s="214" t="s">
        <v>305</v>
      </c>
      <c r="H690" s="214" t="s">
        <v>936</v>
      </c>
      <c r="I690" s="214" t="s">
        <v>937</v>
      </c>
      <c r="J690" s="212"/>
      <c r="N690" s="212"/>
    </row>
    <row r="691" spans="1:14" x14ac:dyDescent="0.2">
      <c r="A691" s="214" t="s">
        <v>2561</v>
      </c>
      <c r="B691" s="214" t="s">
        <v>279</v>
      </c>
      <c r="C691" s="214" t="s">
        <v>306</v>
      </c>
      <c r="D691" s="214" t="s">
        <v>608</v>
      </c>
      <c r="E691" s="214" t="s">
        <v>938</v>
      </c>
      <c r="F691" s="214" t="s">
        <v>279</v>
      </c>
      <c r="G691" s="214" t="s">
        <v>306</v>
      </c>
      <c r="H691" s="214" t="s">
        <v>608</v>
      </c>
      <c r="I691" s="214" t="s">
        <v>938</v>
      </c>
      <c r="J691" s="212"/>
      <c r="N691" s="212"/>
    </row>
    <row r="692" spans="1:14" x14ac:dyDescent="0.2">
      <c r="A692" s="214" t="s">
        <v>2562</v>
      </c>
      <c r="B692" s="214" t="s">
        <v>939</v>
      </c>
      <c r="C692" s="214" t="s">
        <v>940</v>
      </c>
      <c r="D692" s="214" t="s">
        <v>609</v>
      </c>
      <c r="E692" s="214" t="s">
        <v>941</v>
      </c>
      <c r="F692" s="214" t="s">
        <v>939</v>
      </c>
      <c r="G692" s="214" t="s">
        <v>940</v>
      </c>
      <c r="H692" s="214" t="s">
        <v>609</v>
      </c>
      <c r="I692" s="214" t="s">
        <v>941</v>
      </c>
      <c r="J692" s="212"/>
      <c r="N692" s="212"/>
    </row>
    <row r="693" spans="1:14" x14ac:dyDescent="0.2">
      <c r="A693" s="214" t="s">
        <v>2563</v>
      </c>
      <c r="B693" s="214" t="s">
        <v>942</v>
      </c>
      <c r="C693" s="214" t="s">
        <v>431</v>
      </c>
      <c r="D693" s="214" t="s">
        <v>610</v>
      </c>
      <c r="E693" s="214" t="s">
        <v>943</v>
      </c>
      <c r="F693" s="214" t="s">
        <v>942</v>
      </c>
      <c r="G693" s="214" t="s">
        <v>431</v>
      </c>
      <c r="H693" s="214" t="s">
        <v>610</v>
      </c>
      <c r="I693" s="214" t="s">
        <v>943</v>
      </c>
      <c r="J693" s="212"/>
      <c r="N693" s="212"/>
    </row>
    <row r="694" spans="1:14" x14ac:dyDescent="0.2">
      <c r="A694" s="214" t="s">
        <v>2564</v>
      </c>
      <c r="B694" s="214" t="s">
        <v>944</v>
      </c>
      <c r="C694" s="214" t="s">
        <v>945</v>
      </c>
      <c r="D694" s="214" t="s">
        <v>946</v>
      </c>
      <c r="E694" s="214" t="s">
        <v>947</v>
      </c>
      <c r="F694" s="214" t="s">
        <v>944</v>
      </c>
      <c r="G694" s="214" t="s">
        <v>945</v>
      </c>
      <c r="H694" s="214" t="s">
        <v>946</v>
      </c>
      <c r="I694" s="214" t="s">
        <v>947</v>
      </c>
      <c r="J694" s="212"/>
      <c r="N694" s="212"/>
    </row>
    <row r="695" spans="1:14" x14ac:dyDescent="0.2">
      <c r="A695" s="214" t="s">
        <v>2565</v>
      </c>
      <c r="B695" s="214" t="s">
        <v>280</v>
      </c>
      <c r="C695" s="214" t="s">
        <v>307</v>
      </c>
      <c r="D695" s="214" t="s">
        <v>611</v>
      </c>
      <c r="E695" s="214" t="s">
        <v>948</v>
      </c>
      <c r="F695" s="214" t="s">
        <v>280</v>
      </c>
      <c r="G695" s="214" t="s">
        <v>307</v>
      </c>
      <c r="H695" s="214" t="s">
        <v>611</v>
      </c>
      <c r="I695" s="214" t="s">
        <v>948</v>
      </c>
      <c r="J695" s="212"/>
      <c r="N695" s="212"/>
    </row>
    <row r="696" spans="1:14" x14ac:dyDescent="0.2">
      <c r="A696" s="214" t="s">
        <v>2566</v>
      </c>
      <c r="B696" s="214" t="s">
        <v>949</v>
      </c>
      <c r="C696" s="214" t="s">
        <v>950</v>
      </c>
      <c r="D696" s="214" t="s">
        <v>951</v>
      </c>
      <c r="E696" s="214" t="s">
        <v>952</v>
      </c>
      <c r="F696" s="214" t="s">
        <v>949</v>
      </c>
      <c r="G696" s="214" t="s">
        <v>950</v>
      </c>
      <c r="H696" s="214" t="s">
        <v>951</v>
      </c>
      <c r="I696" s="214" t="s">
        <v>952</v>
      </c>
      <c r="J696" s="212"/>
      <c r="N696" s="212"/>
    </row>
    <row r="697" spans="1:14" x14ac:dyDescent="0.2">
      <c r="A697" s="214" t="s">
        <v>2567</v>
      </c>
      <c r="B697" s="214" t="s">
        <v>953</v>
      </c>
      <c r="C697" s="214" t="s">
        <v>954</v>
      </c>
      <c r="D697" s="214" t="s">
        <v>955</v>
      </c>
      <c r="E697" s="214" t="s">
        <v>956</v>
      </c>
      <c r="F697" s="214" t="s">
        <v>953</v>
      </c>
      <c r="G697" s="214" t="s">
        <v>954</v>
      </c>
      <c r="H697" s="214" t="s">
        <v>955</v>
      </c>
      <c r="I697" s="214" t="s">
        <v>956</v>
      </c>
      <c r="J697" s="212"/>
      <c r="N697" s="212"/>
    </row>
    <row r="698" spans="1:14" x14ac:dyDescent="0.2">
      <c r="A698" s="214" t="s">
        <v>2568</v>
      </c>
      <c r="B698" s="214" t="s">
        <v>281</v>
      </c>
      <c r="C698" s="214" t="s">
        <v>308</v>
      </c>
      <c r="D698" s="214" t="s">
        <v>612</v>
      </c>
      <c r="E698" s="214" t="s">
        <v>957</v>
      </c>
      <c r="F698" s="214" t="s">
        <v>281</v>
      </c>
      <c r="G698" s="214" t="s">
        <v>308</v>
      </c>
      <c r="H698" s="214" t="s">
        <v>612</v>
      </c>
      <c r="I698" s="214" t="s">
        <v>957</v>
      </c>
      <c r="J698" s="212"/>
      <c r="N698" s="212"/>
    </row>
    <row r="699" spans="1:14" x14ac:dyDescent="0.2">
      <c r="A699" s="214" t="s">
        <v>2569</v>
      </c>
      <c r="B699" s="214" t="s">
        <v>282</v>
      </c>
      <c r="C699" s="214" t="s">
        <v>309</v>
      </c>
      <c r="D699" s="214" t="s">
        <v>613</v>
      </c>
      <c r="E699" s="214" t="s">
        <v>958</v>
      </c>
      <c r="F699" s="214" t="s">
        <v>282</v>
      </c>
      <c r="G699" s="214" t="s">
        <v>309</v>
      </c>
      <c r="H699" s="214" t="s">
        <v>613</v>
      </c>
      <c r="I699" s="214" t="s">
        <v>958</v>
      </c>
      <c r="J699" s="212"/>
      <c r="N699" s="212"/>
    </row>
    <row r="700" spans="1:14" x14ac:dyDescent="0.2">
      <c r="A700" s="214" t="s">
        <v>2570</v>
      </c>
      <c r="B700" s="214" t="s">
        <v>278</v>
      </c>
      <c r="C700" s="214" t="s">
        <v>305</v>
      </c>
      <c r="D700" s="214" t="s">
        <v>936</v>
      </c>
      <c r="E700" s="214" t="s">
        <v>937</v>
      </c>
      <c r="F700" s="214" t="s">
        <v>278</v>
      </c>
      <c r="G700" s="214" t="s">
        <v>305</v>
      </c>
      <c r="H700" s="214" t="s">
        <v>936</v>
      </c>
      <c r="I700" s="214" t="s">
        <v>937</v>
      </c>
      <c r="J700" s="212"/>
      <c r="N700" s="212"/>
    </row>
    <row r="701" spans="1:14" x14ac:dyDescent="0.2">
      <c r="A701" s="214" t="s">
        <v>4782</v>
      </c>
      <c r="B701" s="214" t="s">
        <v>4232</v>
      </c>
      <c r="C701" s="214" t="s">
        <v>4233</v>
      </c>
      <c r="D701" s="214" t="s">
        <v>4234</v>
      </c>
      <c r="E701" s="214" t="s">
        <v>4235</v>
      </c>
      <c r="F701" s="214" t="s">
        <v>4232</v>
      </c>
      <c r="G701" s="214" t="s">
        <v>4233</v>
      </c>
      <c r="H701" s="214" t="s">
        <v>4234</v>
      </c>
      <c r="I701" s="214" t="s">
        <v>4235</v>
      </c>
      <c r="J701" s="212"/>
      <c r="N701" s="212"/>
    </row>
    <row r="702" spans="1:14" x14ac:dyDescent="0.2">
      <c r="A702" s="214" t="s">
        <v>4783</v>
      </c>
      <c r="B702" s="214" t="s">
        <v>278</v>
      </c>
      <c r="C702" s="214" t="s">
        <v>305</v>
      </c>
      <c r="D702" s="214" t="s">
        <v>936</v>
      </c>
      <c r="E702" s="214" t="s">
        <v>937</v>
      </c>
      <c r="F702" s="214" t="s">
        <v>278</v>
      </c>
      <c r="G702" s="214" t="s">
        <v>305</v>
      </c>
      <c r="H702" s="214" t="s">
        <v>936</v>
      </c>
      <c r="I702" s="214" t="s">
        <v>937</v>
      </c>
      <c r="J702" s="212"/>
      <c r="N702" s="212"/>
    </row>
    <row r="703" spans="1:14" x14ac:dyDescent="0.2">
      <c r="A703" s="214" t="s">
        <v>2571</v>
      </c>
      <c r="B703" s="214" t="s">
        <v>960</v>
      </c>
      <c r="C703" s="214" t="s">
        <v>961</v>
      </c>
      <c r="D703" s="214" t="s">
        <v>962</v>
      </c>
      <c r="E703" s="214" t="s">
        <v>963</v>
      </c>
      <c r="F703" s="214" t="s">
        <v>960</v>
      </c>
      <c r="G703" s="214" t="s">
        <v>961</v>
      </c>
      <c r="H703" s="214" t="s">
        <v>962</v>
      </c>
      <c r="I703" s="214" t="s">
        <v>963</v>
      </c>
      <c r="J703" s="212"/>
      <c r="N703" s="212"/>
    </row>
    <row r="704" spans="1:14" x14ac:dyDescent="0.2">
      <c r="A704" s="214" t="s">
        <v>2572</v>
      </c>
      <c r="B704" s="214" t="s">
        <v>433</v>
      </c>
      <c r="C704" s="214" t="s">
        <v>432</v>
      </c>
      <c r="D704" s="214" t="s">
        <v>615</v>
      </c>
      <c r="E704" s="214" t="s">
        <v>964</v>
      </c>
      <c r="F704" s="214" t="s">
        <v>433</v>
      </c>
      <c r="G704" s="214" t="s">
        <v>432</v>
      </c>
      <c r="H704" s="214" t="s">
        <v>615</v>
      </c>
      <c r="I704" s="214" t="s">
        <v>964</v>
      </c>
      <c r="J704" s="212"/>
      <c r="N704" s="212"/>
    </row>
    <row r="705" spans="1:14" x14ac:dyDescent="0.2">
      <c r="A705" s="214" t="s">
        <v>2573</v>
      </c>
      <c r="B705" s="214" t="s">
        <v>1731</v>
      </c>
      <c r="C705" s="214" t="s">
        <v>1732</v>
      </c>
      <c r="D705" s="214" t="s">
        <v>1733</v>
      </c>
      <c r="E705" s="214" t="s">
        <v>1734</v>
      </c>
      <c r="F705" s="214" t="s">
        <v>1731</v>
      </c>
      <c r="G705" s="214" t="s">
        <v>1732</v>
      </c>
      <c r="H705" s="214" t="s">
        <v>1733</v>
      </c>
      <c r="I705" s="214" t="s">
        <v>1734</v>
      </c>
      <c r="J705" s="212"/>
      <c r="N705" s="212"/>
    </row>
    <row r="706" spans="1:14" x14ac:dyDescent="0.2">
      <c r="A706" s="214" t="s">
        <v>2574</v>
      </c>
      <c r="B706" s="214" t="s">
        <v>284</v>
      </c>
      <c r="C706" s="214" t="s">
        <v>310</v>
      </c>
      <c r="D706" s="214" t="s">
        <v>616</v>
      </c>
      <c r="E706" s="214" t="s">
        <v>981</v>
      </c>
      <c r="F706" s="214" t="s">
        <v>284</v>
      </c>
      <c r="G706" s="214" t="s">
        <v>310</v>
      </c>
      <c r="H706" s="214" t="s">
        <v>616</v>
      </c>
      <c r="I706" s="214" t="s">
        <v>981</v>
      </c>
      <c r="J706" s="212"/>
      <c r="N706" s="212"/>
    </row>
    <row r="707" spans="1:14" x14ac:dyDescent="0.2">
      <c r="A707" s="214" t="s">
        <v>4784</v>
      </c>
      <c r="B707" s="214" t="s">
        <v>284</v>
      </c>
      <c r="C707" s="214" t="s">
        <v>310</v>
      </c>
      <c r="D707" s="214" t="s">
        <v>616</v>
      </c>
      <c r="E707" s="214" t="s">
        <v>981</v>
      </c>
      <c r="F707" s="214" t="s">
        <v>284</v>
      </c>
      <c r="G707" s="214" t="s">
        <v>310</v>
      </c>
      <c r="H707" s="214" t="s">
        <v>616</v>
      </c>
      <c r="I707" s="214" t="s">
        <v>981</v>
      </c>
      <c r="J707" s="212"/>
      <c r="N707" s="212"/>
    </row>
    <row r="708" spans="1:14" x14ac:dyDescent="0.2">
      <c r="A708" s="214" t="s">
        <v>2575</v>
      </c>
      <c r="B708" s="214" t="s">
        <v>285</v>
      </c>
      <c r="C708" s="214" t="s">
        <v>434</v>
      </c>
      <c r="D708" s="214" t="s">
        <v>617</v>
      </c>
      <c r="E708" s="214" t="s">
        <v>982</v>
      </c>
      <c r="F708" s="214" t="s">
        <v>285</v>
      </c>
      <c r="G708" s="214" t="s">
        <v>434</v>
      </c>
      <c r="H708" s="214" t="s">
        <v>617</v>
      </c>
      <c r="I708" s="214" t="s">
        <v>982</v>
      </c>
      <c r="J708" s="212"/>
      <c r="N708" s="212"/>
    </row>
    <row r="709" spans="1:14" x14ac:dyDescent="0.2">
      <c r="A709" s="214" t="s">
        <v>2576</v>
      </c>
      <c r="B709" s="214" t="s">
        <v>286</v>
      </c>
      <c r="C709" s="214" t="s">
        <v>983</v>
      </c>
      <c r="D709" s="214" t="s">
        <v>618</v>
      </c>
      <c r="E709" s="214" t="s">
        <v>984</v>
      </c>
      <c r="F709" s="214" t="s">
        <v>3839</v>
      </c>
      <c r="G709" s="214" t="s">
        <v>3840</v>
      </c>
      <c r="H709" s="214" t="s">
        <v>3841</v>
      </c>
      <c r="I709" s="214" t="s">
        <v>984</v>
      </c>
      <c r="J709" s="212"/>
      <c r="N709" s="212"/>
    </row>
    <row r="710" spans="1:14" x14ac:dyDescent="0.2">
      <c r="A710" s="214" t="s">
        <v>2577</v>
      </c>
      <c r="B710" s="214" t="s">
        <v>287</v>
      </c>
      <c r="C710" s="214" t="s">
        <v>311</v>
      </c>
      <c r="D710" s="214" t="s">
        <v>619</v>
      </c>
      <c r="E710" s="214" t="s">
        <v>985</v>
      </c>
      <c r="F710" s="214" t="s">
        <v>287</v>
      </c>
      <c r="G710" s="214" t="s">
        <v>311</v>
      </c>
      <c r="H710" s="214" t="s">
        <v>619</v>
      </c>
      <c r="I710" s="214" t="s">
        <v>985</v>
      </c>
      <c r="J710" s="212"/>
      <c r="N710" s="212"/>
    </row>
    <row r="711" spans="1:14" x14ac:dyDescent="0.2">
      <c r="A711" s="214" t="s">
        <v>4785</v>
      </c>
      <c r="B711" s="214" t="s">
        <v>4786</v>
      </c>
      <c r="C711" s="214" t="s">
        <v>4787</v>
      </c>
      <c r="D711" s="214" t="s">
        <v>4788</v>
      </c>
      <c r="E711" s="214" t="s">
        <v>4787</v>
      </c>
      <c r="F711" s="214" t="s">
        <v>4786</v>
      </c>
      <c r="G711" s="214" t="s">
        <v>4787</v>
      </c>
      <c r="H711" s="214" t="s">
        <v>4788</v>
      </c>
      <c r="I711" s="214" t="s">
        <v>4787</v>
      </c>
      <c r="J711" s="212"/>
      <c r="N711" s="212"/>
    </row>
    <row r="712" spans="1:14" x14ac:dyDescent="0.2">
      <c r="A712" s="214" t="s">
        <v>4789</v>
      </c>
      <c r="B712" s="214" t="s">
        <v>4790</v>
      </c>
      <c r="C712" s="214" t="s">
        <v>4791</v>
      </c>
      <c r="D712" s="214" t="s">
        <v>4792</v>
      </c>
      <c r="E712" s="214" t="s">
        <v>4793</v>
      </c>
      <c r="F712" s="214" t="s">
        <v>4790</v>
      </c>
      <c r="G712" s="214" t="s">
        <v>4791</v>
      </c>
      <c r="H712" s="214" t="s">
        <v>4792</v>
      </c>
      <c r="I712" s="214" t="s">
        <v>4793</v>
      </c>
      <c r="J712" s="212"/>
      <c r="N712" s="212"/>
    </row>
    <row r="713" spans="1:14" x14ac:dyDescent="0.2">
      <c r="A713" s="214" t="s">
        <v>4794</v>
      </c>
      <c r="B713" s="214" t="s">
        <v>4795</v>
      </c>
      <c r="C713" s="214" t="s">
        <v>4796</v>
      </c>
      <c r="D713" s="214" t="s">
        <v>4797</v>
      </c>
      <c r="E713" s="214" t="s">
        <v>4798</v>
      </c>
      <c r="F713" s="214" t="s">
        <v>4795</v>
      </c>
      <c r="G713" s="214" t="s">
        <v>4796</v>
      </c>
      <c r="H713" s="214" t="s">
        <v>4797</v>
      </c>
      <c r="I713" s="214" t="s">
        <v>4798</v>
      </c>
      <c r="J713" s="212"/>
      <c r="N713" s="212"/>
    </row>
    <row r="714" spans="1:14" x14ac:dyDescent="0.2">
      <c r="A714" s="214" t="s">
        <v>4799</v>
      </c>
      <c r="B714" s="214" t="s">
        <v>4800</v>
      </c>
      <c r="C714" s="214" t="s">
        <v>4801</v>
      </c>
      <c r="D714" s="214" t="s">
        <v>4802</v>
      </c>
      <c r="E714" s="214" t="s">
        <v>4803</v>
      </c>
      <c r="F714" s="214" t="s">
        <v>4800</v>
      </c>
      <c r="G714" s="214" t="s">
        <v>4801</v>
      </c>
      <c r="H714" s="214" t="s">
        <v>4802</v>
      </c>
      <c r="I714" s="214" t="s">
        <v>4803</v>
      </c>
      <c r="J714" s="212"/>
      <c r="N714" s="212"/>
    </row>
    <row r="715" spans="1:14" x14ac:dyDescent="0.2">
      <c r="A715" s="214" t="s">
        <v>2578</v>
      </c>
      <c r="B715" s="214" t="s">
        <v>288</v>
      </c>
      <c r="C715" s="214" t="s">
        <v>312</v>
      </c>
      <c r="D715" s="214" t="s">
        <v>620</v>
      </c>
      <c r="E715" s="214" t="s">
        <v>986</v>
      </c>
      <c r="F715" s="214" t="s">
        <v>288</v>
      </c>
      <c r="G715" s="214" t="s">
        <v>312</v>
      </c>
      <c r="H715" s="214" t="s">
        <v>620</v>
      </c>
      <c r="I715" s="214" t="s">
        <v>986</v>
      </c>
      <c r="J715" s="212"/>
      <c r="N715" s="212"/>
    </row>
    <row r="716" spans="1:14" x14ac:dyDescent="0.2">
      <c r="A716" s="214" t="s">
        <v>2579</v>
      </c>
      <c r="B716" s="214" t="s">
        <v>4804</v>
      </c>
      <c r="C716" s="214" t="s">
        <v>4805</v>
      </c>
      <c r="D716" s="214" t="s">
        <v>4806</v>
      </c>
      <c r="E716" s="214" t="s">
        <v>4807</v>
      </c>
      <c r="F716" s="214" t="s">
        <v>4804</v>
      </c>
      <c r="G716" s="214" t="s">
        <v>4805</v>
      </c>
      <c r="H716" s="214" t="s">
        <v>4806</v>
      </c>
      <c r="I716" s="214" t="s">
        <v>4807</v>
      </c>
      <c r="J716" s="212"/>
      <c r="N716" s="212"/>
    </row>
    <row r="717" spans="1:14" x14ac:dyDescent="0.2">
      <c r="A717" s="214" t="s">
        <v>2580</v>
      </c>
      <c r="B717" s="214" t="s">
        <v>289</v>
      </c>
      <c r="C717" s="214" t="s">
        <v>291</v>
      </c>
      <c r="D717" s="214" t="s">
        <v>621</v>
      </c>
      <c r="E717" s="214" t="s">
        <v>987</v>
      </c>
      <c r="F717" s="214" t="s">
        <v>289</v>
      </c>
      <c r="G717" s="214" t="s">
        <v>291</v>
      </c>
      <c r="H717" s="214" t="s">
        <v>621</v>
      </c>
      <c r="I717" s="214" t="s">
        <v>987</v>
      </c>
      <c r="J717" s="212"/>
      <c r="N717" s="212"/>
    </row>
    <row r="718" spans="1:14" x14ac:dyDescent="0.2">
      <c r="A718" s="214" t="s">
        <v>3962</v>
      </c>
      <c r="B718" s="214" t="s">
        <v>988</v>
      </c>
      <c r="C718" s="214" t="s">
        <v>989</v>
      </c>
      <c r="D718" s="214" t="s">
        <v>990</v>
      </c>
      <c r="E718" s="214" t="s">
        <v>991</v>
      </c>
      <c r="F718" s="214" t="s">
        <v>988</v>
      </c>
      <c r="G718" s="214" t="s">
        <v>989</v>
      </c>
      <c r="H718" s="214" t="s">
        <v>990</v>
      </c>
      <c r="I718" s="214" t="s">
        <v>991</v>
      </c>
      <c r="J718" s="212"/>
      <c r="N718" s="212"/>
    </row>
    <row r="719" spans="1:14" x14ac:dyDescent="0.2">
      <c r="A719" s="214" t="s">
        <v>3963</v>
      </c>
      <c r="B719" s="214" t="s">
        <v>290</v>
      </c>
      <c r="C719" s="214" t="s">
        <v>292</v>
      </c>
      <c r="D719" s="214" t="s">
        <v>622</v>
      </c>
      <c r="E719" s="214" t="s">
        <v>992</v>
      </c>
      <c r="F719" s="214" t="s">
        <v>290</v>
      </c>
      <c r="G719" s="214" t="s">
        <v>292</v>
      </c>
      <c r="H719" s="214" t="s">
        <v>622</v>
      </c>
      <c r="I719" s="214" t="s">
        <v>992</v>
      </c>
      <c r="J719" s="212"/>
      <c r="N719" s="212"/>
    </row>
    <row r="720" spans="1:14" x14ac:dyDescent="0.2">
      <c r="A720" s="214" t="s">
        <v>3964</v>
      </c>
      <c r="B720" s="214" t="s">
        <v>993</v>
      </c>
      <c r="C720" s="214" t="s">
        <v>994</v>
      </c>
      <c r="D720" s="214" t="s">
        <v>995</v>
      </c>
      <c r="E720" s="214" t="s">
        <v>996</v>
      </c>
      <c r="F720" s="214" t="s">
        <v>993</v>
      </c>
      <c r="G720" s="214" t="s">
        <v>3842</v>
      </c>
      <c r="H720" s="214" t="s">
        <v>995</v>
      </c>
      <c r="I720" s="214" t="s">
        <v>996</v>
      </c>
      <c r="J720" s="212"/>
      <c r="N720" s="212"/>
    </row>
    <row r="721" spans="1:14" x14ac:dyDescent="0.2">
      <c r="A721" s="214" t="s">
        <v>2581</v>
      </c>
      <c r="B721" s="214" t="s">
        <v>997</v>
      </c>
      <c r="C721" s="214" t="s">
        <v>998</v>
      </c>
      <c r="D721" s="214" t="s">
        <v>623</v>
      </c>
      <c r="E721" s="214" t="s">
        <v>999</v>
      </c>
      <c r="F721" s="214" t="s">
        <v>997</v>
      </c>
      <c r="G721" s="214" t="s">
        <v>998</v>
      </c>
      <c r="H721" s="214" t="s">
        <v>623</v>
      </c>
      <c r="I721" s="214" t="s">
        <v>999</v>
      </c>
      <c r="J721" s="212"/>
      <c r="N721" s="212"/>
    </row>
    <row r="722" spans="1:14" x14ac:dyDescent="0.2">
      <c r="A722" s="214" t="s">
        <v>2582</v>
      </c>
      <c r="B722" s="214" t="s">
        <v>316</v>
      </c>
      <c r="C722" s="214" t="s">
        <v>1000</v>
      </c>
      <c r="D722" s="214" t="s">
        <v>624</v>
      </c>
      <c r="E722" s="214" t="s">
        <v>1001</v>
      </c>
      <c r="F722" s="214" t="s">
        <v>316</v>
      </c>
      <c r="G722" s="214" t="s">
        <v>1000</v>
      </c>
      <c r="H722" s="214" t="s">
        <v>624</v>
      </c>
      <c r="I722" s="214" t="s">
        <v>1001</v>
      </c>
      <c r="J722" s="212"/>
      <c r="N722" s="212"/>
    </row>
    <row r="723" spans="1:14" x14ac:dyDescent="0.2">
      <c r="A723" s="214" t="s">
        <v>2583</v>
      </c>
      <c r="B723" s="214" t="s">
        <v>315</v>
      </c>
      <c r="C723" s="214" t="s">
        <v>317</v>
      </c>
      <c r="D723" s="214" t="s">
        <v>625</v>
      </c>
      <c r="E723" s="214" t="s">
        <v>1002</v>
      </c>
      <c r="F723" s="214" t="s">
        <v>315</v>
      </c>
      <c r="G723" s="214" t="s">
        <v>317</v>
      </c>
      <c r="H723" s="214" t="s">
        <v>625</v>
      </c>
      <c r="I723" s="214" t="s">
        <v>1002</v>
      </c>
      <c r="J723" s="212"/>
      <c r="N723" s="212"/>
    </row>
    <row r="724" spans="1:14" x14ac:dyDescent="0.2">
      <c r="A724" s="214" t="s">
        <v>2584</v>
      </c>
      <c r="B724" s="214" t="s">
        <v>1003</v>
      </c>
      <c r="C724" s="214" t="s">
        <v>1004</v>
      </c>
      <c r="D724" s="214" t="s">
        <v>626</v>
      </c>
      <c r="E724" s="214" t="s">
        <v>1005</v>
      </c>
      <c r="F724" s="214" t="s">
        <v>1003</v>
      </c>
      <c r="G724" s="214" t="s">
        <v>1004</v>
      </c>
      <c r="H724" s="214" t="s">
        <v>626</v>
      </c>
      <c r="I724" s="214" t="s">
        <v>1005</v>
      </c>
      <c r="J724" s="212"/>
      <c r="N724" s="212"/>
    </row>
    <row r="725" spans="1:14" x14ac:dyDescent="0.2">
      <c r="A725" s="214" t="s">
        <v>4808</v>
      </c>
      <c r="B725" s="214" t="s">
        <v>1003</v>
      </c>
      <c r="C725" s="214" t="s">
        <v>1004</v>
      </c>
      <c r="D725" s="214" t="s">
        <v>626</v>
      </c>
      <c r="E725" s="214" t="s">
        <v>1005</v>
      </c>
      <c r="F725" s="214" t="s">
        <v>1003</v>
      </c>
      <c r="G725" s="214" t="s">
        <v>1004</v>
      </c>
      <c r="H725" s="214" t="s">
        <v>626</v>
      </c>
      <c r="I725" s="214" t="s">
        <v>1005</v>
      </c>
      <c r="J725" s="212"/>
      <c r="N725" s="212"/>
    </row>
    <row r="726" spans="1:14" x14ac:dyDescent="0.2">
      <c r="A726" s="214" t="s">
        <v>4809</v>
      </c>
      <c r="B726" s="214" t="s">
        <v>1003</v>
      </c>
      <c r="C726" s="214" t="s">
        <v>1004</v>
      </c>
      <c r="D726" s="214" t="s">
        <v>626</v>
      </c>
      <c r="E726" s="214" t="s">
        <v>1005</v>
      </c>
      <c r="F726" s="214" t="s">
        <v>1003</v>
      </c>
      <c r="G726" s="214" t="s">
        <v>1004</v>
      </c>
      <c r="H726" s="214" t="s">
        <v>626</v>
      </c>
      <c r="I726" s="214" t="s">
        <v>1005</v>
      </c>
      <c r="J726" s="212"/>
      <c r="N726" s="212"/>
    </row>
    <row r="727" spans="1:14" x14ac:dyDescent="0.2">
      <c r="A727" s="214" t="s">
        <v>2585</v>
      </c>
      <c r="B727" s="214" t="s">
        <v>318</v>
      </c>
      <c r="C727" s="214" t="s">
        <v>322</v>
      </c>
      <c r="D727" s="214" t="s">
        <v>627</v>
      </c>
      <c r="E727" s="214" t="s">
        <v>322</v>
      </c>
      <c r="F727" s="214" t="s">
        <v>318</v>
      </c>
      <c r="G727" s="214" t="s">
        <v>322</v>
      </c>
      <c r="H727" s="214" t="s">
        <v>627</v>
      </c>
      <c r="I727" s="214" t="s">
        <v>322</v>
      </c>
      <c r="J727" s="212"/>
      <c r="N727" s="212"/>
    </row>
    <row r="728" spans="1:14" x14ac:dyDescent="0.2">
      <c r="A728" s="214" t="s">
        <v>2586</v>
      </c>
      <c r="B728" s="214" t="s">
        <v>1735</v>
      </c>
      <c r="C728" s="214" t="s">
        <v>1736</v>
      </c>
      <c r="D728" s="214" t="s">
        <v>1737</v>
      </c>
      <c r="E728" s="214" t="s">
        <v>1738</v>
      </c>
      <c r="F728" s="214" t="s">
        <v>1735</v>
      </c>
      <c r="G728" s="214" t="s">
        <v>3843</v>
      </c>
      <c r="H728" s="214" t="s">
        <v>1737</v>
      </c>
      <c r="I728" s="214" t="s">
        <v>1738</v>
      </c>
      <c r="J728" s="212"/>
      <c r="N728" s="212"/>
    </row>
    <row r="729" spans="1:14" x14ac:dyDescent="0.2">
      <c r="A729" s="214" t="s">
        <v>4810</v>
      </c>
      <c r="B729" s="214" t="s">
        <v>1735</v>
      </c>
      <c r="C729" s="214" t="s">
        <v>1736</v>
      </c>
      <c r="D729" s="214" t="s">
        <v>1737</v>
      </c>
      <c r="E729" s="214" t="s">
        <v>1738</v>
      </c>
      <c r="F729" s="214" t="s">
        <v>1735</v>
      </c>
      <c r="G729" s="214" t="s">
        <v>3843</v>
      </c>
      <c r="H729" s="214" t="s">
        <v>1737</v>
      </c>
      <c r="I729" s="214" t="s">
        <v>1738</v>
      </c>
      <c r="J729" s="212"/>
      <c r="N729" s="212"/>
    </row>
    <row r="730" spans="1:14" x14ac:dyDescent="0.2">
      <c r="A730" s="214" t="s">
        <v>2587</v>
      </c>
      <c r="B730" s="214" t="s">
        <v>319</v>
      </c>
      <c r="C730" s="214" t="s">
        <v>323</v>
      </c>
      <c r="D730" s="214" t="s">
        <v>628</v>
      </c>
      <c r="E730" s="214" t="s">
        <v>629</v>
      </c>
      <c r="F730" s="214" t="s">
        <v>319</v>
      </c>
      <c r="G730" s="214" t="s">
        <v>323</v>
      </c>
      <c r="H730" s="214" t="s">
        <v>628</v>
      </c>
      <c r="I730" s="214" t="s">
        <v>629</v>
      </c>
      <c r="J730" s="212"/>
      <c r="N730" s="212"/>
    </row>
    <row r="731" spans="1:14" x14ac:dyDescent="0.2">
      <c r="A731" s="214" t="s">
        <v>4811</v>
      </c>
      <c r="B731" s="214" t="s">
        <v>319</v>
      </c>
      <c r="C731" s="214" t="s">
        <v>323</v>
      </c>
      <c r="D731" s="214" t="s">
        <v>628</v>
      </c>
      <c r="E731" s="214" t="s">
        <v>629</v>
      </c>
      <c r="F731" s="214" t="s">
        <v>319</v>
      </c>
      <c r="G731" s="214" t="s">
        <v>323</v>
      </c>
      <c r="H731" s="214" t="s">
        <v>628</v>
      </c>
      <c r="I731" s="214" t="s">
        <v>629</v>
      </c>
      <c r="J731" s="212"/>
      <c r="N731" s="212"/>
    </row>
    <row r="732" spans="1:14" x14ac:dyDescent="0.2">
      <c r="A732" s="214" t="s">
        <v>2588</v>
      </c>
      <c r="B732" s="214" t="s">
        <v>320</v>
      </c>
      <c r="C732" s="214" t="s">
        <v>324</v>
      </c>
      <c r="D732" s="214" t="s">
        <v>630</v>
      </c>
      <c r="E732" s="214" t="s">
        <v>1006</v>
      </c>
      <c r="F732" s="214" t="s">
        <v>320</v>
      </c>
      <c r="G732" s="214" t="s">
        <v>324</v>
      </c>
      <c r="H732" s="214" t="s">
        <v>630</v>
      </c>
      <c r="I732" s="214" t="s">
        <v>1006</v>
      </c>
      <c r="J732" s="212"/>
      <c r="N732" s="212"/>
    </row>
    <row r="733" spans="1:14" x14ac:dyDescent="0.2">
      <c r="A733" s="214" t="s">
        <v>2589</v>
      </c>
      <c r="B733" s="214" t="s">
        <v>1007</v>
      </c>
      <c r="C733" s="214" t="s">
        <v>1008</v>
      </c>
      <c r="D733" s="214" t="s">
        <v>631</v>
      </c>
      <c r="E733" s="214" t="s">
        <v>1009</v>
      </c>
      <c r="F733" s="214" t="s">
        <v>1007</v>
      </c>
      <c r="G733" s="214" t="s">
        <v>1008</v>
      </c>
      <c r="H733" s="214" t="s">
        <v>631</v>
      </c>
      <c r="I733" s="214" t="s">
        <v>1009</v>
      </c>
      <c r="J733" s="212"/>
      <c r="N733" s="212"/>
    </row>
    <row r="734" spans="1:14" x14ac:dyDescent="0.2">
      <c r="A734" s="214" t="s">
        <v>2590</v>
      </c>
      <c r="B734" s="214" t="s">
        <v>1739</v>
      </c>
      <c r="C734" s="214" t="s">
        <v>1740</v>
      </c>
      <c r="D734" s="214" t="s">
        <v>1741</v>
      </c>
      <c r="E734" s="214" t="s">
        <v>1742</v>
      </c>
      <c r="F734" s="214" t="s">
        <v>1739</v>
      </c>
      <c r="G734" s="214" t="s">
        <v>1740</v>
      </c>
      <c r="H734" s="214" t="s">
        <v>1741</v>
      </c>
      <c r="I734" s="214" t="s">
        <v>1742</v>
      </c>
      <c r="J734" s="212"/>
      <c r="N734" s="212"/>
    </row>
    <row r="735" spans="1:14" x14ac:dyDescent="0.2">
      <c r="A735" s="214" t="s">
        <v>2591</v>
      </c>
      <c r="B735" s="214" t="s">
        <v>1743</v>
      </c>
      <c r="C735" s="214" t="s">
        <v>1744</v>
      </c>
      <c r="D735" s="214" t="s">
        <v>1745</v>
      </c>
      <c r="E735" s="214" t="s">
        <v>1746</v>
      </c>
      <c r="F735" s="214" t="s">
        <v>1743</v>
      </c>
      <c r="G735" s="214" t="s">
        <v>1744</v>
      </c>
      <c r="H735" s="214" t="s">
        <v>1745</v>
      </c>
      <c r="I735" s="214" t="s">
        <v>1746</v>
      </c>
      <c r="J735" s="212"/>
      <c r="N735" s="212"/>
    </row>
    <row r="736" spans="1:14" x14ac:dyDescent="0.2">
      <c r="A736" s="214" t="s">
        <v>2592</v>
      </c>
      <c r="B736" s="214" t="s">
        <v>4253</v>
      </c>
      <c r="C736" s="212" t="s">
        <v>4254</v>
      </c>
      <c r="D736" s="212" t="s">
        <v>4255</v>
      </c>
      <c r="E736" s="212" t="s">
        <v>4812</v>
      </c>
      <c r="F736" s="214" t="s">
        <v>4253</v>
      </c>
      <c r="G736" s="212" t="s">
        <v>4254</v>
      </c>
      <c r="H736" s="212" t="s">
        <v>4255</v>
      </c>
      <c r="I736" s="212" t="s">
        <v>4812</v>
      </c>
      <c r="J736" s="212"/>
      <c r="N736" s="212"/>
    </row>
    <row r="737" spans="1:14" x14ac:dyDescent="0.2">
      <c r="A737" s="214" t="s">
        <v>2593</v>
      </c>
      <c r="B737" s="214" t="s">
        <v>321</v>
      </c>
      <c r="C737" s="214" t="s">
        <v>325</v>
      </c>
      <c r="D737" s="214" t="s">
        <v>632</v>
      </c>
      <c r="E737" s="214" t="s">
        <v>1010</v>
      </c>
      <c r="F737" s="214" t="s">
        <v>321</v>
      </c>
      <c r="G737" s="214" t="s">
        <v>325</v>
      </c>
      <c r="H737" s="214" t="s">
        <v>632</v>
      </c>
      <c r="I737" s="214" t="s">
        <v>1010</v>
      </c>
      <c r="J737" s="212"/>
      <c r="N737" s="212"/>
    </row>
    <row r="738" spans="1:14" x14ac:dyDescent="0.2">
      <c r="A738" s="214" t="s">
        <v>2594</v>
      </c>
      <c r="B738" s="214" t="s">
        <v>1747</v>
      </c>
      <c r="C738" s="214" t="s">
        <v>1748</v>
      </c>
      <c r="D738" s="214" t="s">
        <v>1749</v>
      </c>
      <c r="E738" s="214" t="s">
        <v>1750</v>
      </c>
      <c r="F738" s="214" t="s">
        <v>1747</v>
      </c>
      <c r="G738" s="214" t="s">
        <v>1748</v>
      </c>
      <c r="H738" s="214" t="s">
        <v>1749</v>
      </c>
      <c r="I738" s="214" t="s">
        <v>1750</v>
      </c>
      <c r="J738" s="212"/>
      <c r="N738" s="212"/>
    </row>
    <row r="739" spans="1:14" x14ac:dyDescent="0.2">
      <c r="A739" s="214" t="s">
        <v>2595</v>
      </c>
      <c r="B739" s="214" t="s">
        <v>1011</v>
      </c>
      <c r="C739" s="214" t="s">
        <v>1012</v>
      </c>
      <c r="D739" s="214" t="s">
        <v>1013</v>
      </c>
      <c r="E739" s="214" t="s">
        <v>1014</v>
      </c>
      <c r="F739" s="214" t="s">
        <v>1011</v>
      </c>
      <c r="G739" s="214" t="s">
        <v>1012</v>
      </c>
      <c r="H739" s="214" t="s">
        <v>1013</v>
      </c>
      <c r="I739" s="214" t="s">
        <v>1014</v>
      </c>
      <c r="J739" s="212"/>
      <c r="N739" s="212"/>
    </row>
    <row r="740" spans="1:14" x14ac:dyDescent="0.2">
      <c r="A740" s="214" t="s">
        <v>2596</v>
      </c>
      <c r="B740" s="214" t="s">
        <v>326</v>
      </c>
      <c r="C740" s="214" t="s">
        <v>329</v>
      </c>
      <c r="D740" s="214" t="s">
        <v>633</v>
      </c>
      <c r="E740" s="214" t="s">
        <v>1015</v>
      </c>
      <c r="F740" s="214" t="s">
        <v>326</v>
      </c>
      <c r="G740" s="214" t="s">
        <v>329</v>
      </c>
      <c r="H740" s="214" t="s">
        <v>633</v>
      </c>
      <c r="I740" s="214" t="s">
        <v>1015</v>
      </c>
      <c r="J740" s="212"/>
      <c r="N740" s="212"/>
    </row>
    <row r="741" spans="1:14" x14ac:dyDescent="0.2">
      <c r="A741" s="214" t="s">
        <v>3621</v>
      </c>
      <c r="B741" s="218" t="s">
        <v>5831</v>
      </c>
      <c r="C741" s="218" t="s">
        <v>5832</v>
      </c>
      <c r="D741" s="218" t="s">
        <v>5833</v>
      </c>
      <c r="E741" s="218" t="s">
        <v>5834</v>
      </c>
      <c r="F741" s="218" t="s">
        <v>5831</v>
      </c>
      <c r="G741" s="218" t="s">
        <v>5832</v>
      </c>
      <c r="H741" s="218" t="s">
        <v>5833</v>
      </c>
      <c r="I741" s="218" t="s">
        <v>5834</v>
      </c>
      <c r="J741" s="212"/>
      <c r="N741" s="212"/>
    </row>
    <row r="742" spans="1:14" x14ac:dyDescent="0.2">
      <c r="A742" s="214" t="s">
        <v>2597</v>
      </c>
      <c r="B742" s="214" t="s">
        <v>1751</v>
      </c>
      <c r="C742" s="214" t="s">
        <v>1752</v>
      </c>
      <c r="D742" s="214" t="s">
        <v>1753</v>
      </c>
      <c r="E742" s="214" t="s">
        <v>1754</v>
      </c>
      <c r="F742" s="214" t="s">
        <v>1751</v>
      </c>
      <c r="G742" s="214" t="s">
        <v>1752</v>
      </c>
      <c r="H742" s="214" t="s">
        <v>1753</v>
      </c>
      <c r="I742" s="214" t="s">
        <v>1754</v>
      </c>
      <c r="J742" s="212"/>
      <c r="N742" s="212"/>
    </row>
    <row r="743" spans="1:14" x14ac:dyDescent="0.2">
      <c r="A743" s="214" t="s">
        <v>4813</v>
      </c>
      <c r="B743" s="214" t="s">
        <v>4259</v>
      </c>
      <c r="C743" s="214" t="s">
        <v>4260</v>
      </c>
      <c r="D743" s="214" t="s">
        <v>4261</v>
      </c>
      <c r="E743" s="214" t="s">
        <v>4814</v>
      </c>
      <c r="F743" s="214" t="s">
        <v>4259</v>
      </c>
      <c r="G743" s="214" t="s">
        <v>4260</v>
      </c>
      <c r="H743" s="214" t="s">
        <v>4261</v>
      </c>
      <c r="I743" s="214" t="s">
        <v>4814</v>
      </c>
      <c r="J743" s="212"/>
      <c r="N743" s="212"/>
    </row>
    <row r="744" spans="1:14" x14ac:dyDescent="0.2">
      <c r="A744" s="214" t="s">
        <v>2598</v>
      </c>
      <c r="B744" s="214" t="s">
        <v>1755</v>
      </c>
      <c r="C744" s="214" t="s">
        <v>1756</v>
      </c>
      <c r="D744" s="214" t="s">
        <v>1757</v>
      </c>
      <c r="E744" s="214" t="s">
        <v>1758</v>
      </c>
      <c r="F744" s="214" t="s">
        <v>1755</v>
      </c>
      <c r="G744" s="214" t="s">
        <v>1756</v>
      </c>
      <c r="H744" s="214" t="s">
        <v>1757</v>
      </c>
      <c r="I744" s="214" t="s">
        <v>1758</v>
      </c>
      <c r="J744" s="212"/>
      <c r="N744" s="212"/>
    </row>
    <row r="745" spans="1:14" x14ac:dyDescent="0.2">
      <c r="A745" s="214" t="s">
        <v>2599</v>
      </c>
      <c r="B745" s="214" t="s">
        <v>1759</v>
      </c>
      <c r="C745" s="214" t="s">
        <v>1760</v>
      </c>
      <c r="D745" s="214" t="s">
        <v>1761</v>
      </c>
      <c r="E745" s="214" t="s">
        <v>1762</v>
      </c>
      <c r="F745" s="214" t="s">
        <v>1759</v>
      </c>
      <c r="G745" s="214" t="s">
        <v>1760</v>
      </c>
      <c r="H745" s="214" t="s">
        <v>3847</v>
      </c>
      <c r="I745" s="214" t="s">
        <v>1762</v>
      </c>
      <c r="J745" s="212"/>
      <c r="N745" s="212"/>
    </row>
    <row r="746" spans="1:14" x14ac:dyDescent="0.2">
      <c r="A746" s="214" t="s">
        <v>2600</v>
      </c>
      <c r="B746" s="218" t="s">
        <v>1763</v>
      </c>
      <c r="C746" s="218" t="s">
        <v>5835</v>
      </c>
      <c r="D746" s="218" t="s">
        <v>5836</v>
      </c>
      <c r="E746" s="218" t="s">
        <v>5837</v>
      </c>
      <c r="F746" s="218" t="s">
        <v>1763</v>
      </c>
      <c r="G746" s="218" t="s">
        <v>5835</v>
      </c>
      <c r="H746" s="218" t="s">
        <v>5836</v>
      </c>
      <c r="I746" s="218" t="s">
        <v>5837</v>
      </c>
      <c r="J746" s="212"/>
      <c r="N746" s="212"/>
    </row>
    <row r="747" spans="1:14" x14ac:dyDescent="0.2">
      <c r="A747" s="214" t="s">
        <v>2601</v>
      </c>
      <c r="B747" s="214" t="s">
        <v>1764</v>
      </c>
      <c r="C747" s="214" t="s">
        <v>1765</v>
      </c>
      <c r="D747" s="214" t="s">
        <v>1766</v>
      </c>
      <c r="E747" s="214" t="s">
        <v>1767</v>
      </c>
      <c r="F747" s="214" t="s">
        <v>1764</v>
      </c>
      <c r="G747" s="214" t="s">
        <v>1765</v>
      </c>
      <c r="H747" s="214" t="s">
        <v>1766</v>
      </c>
      <c r="I747" s="214" t="s">
        <v>1767</v>
      </c>
      <c r="J747" s="212"/>
      <c r="N747" s="212"/>
    </row>
    <row r="748" spans="1:14" x14ac:dyDescent="0.2">
      <c r="A748" s="214" t="s">
        <v>2602</v>
      </c>
      <c r="B748" s="214" t="s">
        <v>1768</v>
      </c>
      <c r="C748" s="214" t="s">
        <v>1769</v>
      </c>
      <c r="D748" s="214" t="s">
        <v>1770</v>
      </c>
      <c r="E748" s="214" t="s">
        <v>1771</v>
      </c>
      <c r="F748" s="214" t="s">
        <v>1768</v>
      </c>
      <c r="G748" s="214" t="s">
        <v>1769</v>
      </c>
      <c r="H748" s="214" t="s">
        <v>1770</v>
      </c>
      <c r="I748" s="214" t="s">
        <v>1771</v>
      </c>
      <c r="J748" s="212"/>
      <c r="N748" s="212"/>
    </row>
    <row r="749" spans="1:14" x14ac:dyDescent="0.2">
      <c r="A749" s="214" t="s">
        <v>2603</v>
      </c>
      <c r="B749" s="214" t="s">
        <v>1016</v>
      </c>
      <c r="C749" s="214" t="s">
        <v>1017</v>
      </c>
      <c r="D749" s="214" t="s">
        <v>634</v>
      </c>
      <c r="E749" s="214" t="s">
        <v>1018</v>
      </c>
      <c r="F749" s="214" t="s">
        <v>1016</v>
      </c>
      <c r="G749" s="214" t="s">
        <v>1017</v>
      </c>
      <c r="H749" s="214" t="s">
        <v>634</v>
      </c>
      <c r="I749" s="214" t="s">
        <v>1018</v>
      </c>
      <c r="J749" s="212"/>
      <c r="N749" s="212"/>
    </row>
    <row r="750" spans="1:14" x14ac:dyDescent="0.2">
      <c r="A750" s="214" t="s">
        <v>2604</v>
      </c>
      <c r="B750" s="214" t="s">
        <v>1019</v>
      </c>
      <c r="C750" s="214" t="s">
        <v>1020</v>
      </c>
      <c r="D750" s="214" t="s">
        <v>635</v>
      </c>
      <c r="E750" s="214" t="s">
        <v>1018</v>
      </c>
      <c r="F750" s="214" t="s">
        <v>1019</v>
      </c>
      <c r="G750" s="214" t="s">
        <v>1020</v>
      </c>
      <c r="H750" s="214" t="s">
        <v>635</v>
      </c>
      <c r="I750" s="214" t="s">
        <v>1018</v>
      </c>
      <c r="J750" s="212"/>
      <c r="N750" s="212"/>
    </row>
    <row r="751" spans="1:14" x14ac:dyDescent="0.2">
      <c r="A751" s="214" t="s">
        <v>2605</v>
      </c>
      <c r="B751" s="214" t="s">
        <v>1772</v>
      </c>
      <c r="C751" s="214" t="s">
        <v>1773</v>
      </c>
      <c r="D751" s="214" t="s">
        <v>1774</v>
      </c>
      <c r="E751" s="214" t="s">
        <v>1775</v>
      </c>
      <c r="F751" s="214" t="s">
        <v>1772</v>
      </c>
      <c r="G751" s="214" t="s">
        <v>1773</v>
      </c>
      <c r="H751" s="214" t="s">
        <v>1774</v>
      </c>
      <c r="I751" s="214" t="s">
        <v>1775</v>
      </c>
      <c r="J751" s="212"/>
      <c r="N751" s="212"/>
    </row>
    <row r="752" spans="1:14" x14ac:dyDescent="0.2">
      <c r="A752" s="214" t="s">
        <v>2606</v>
      </c>
      <c r="B752" s="214" t="s">
        <v>327</v>
      </c>
      <c r="C752" s="214" t="s">
        <v>330</v>
      </c>
      <c r="D752" s="214" t="s">
        <v>636</v>
      </c>
      <c r="E752" s="214" t="s">
        <v>1021</v>
      </c>
      <c r="F752" s="214" t="s">
        <v>327</v>
      </c>
      <c r="G752" s="214" t="s">
        <v>330</v>
      </c>
      <c r="H752" s="214" t="s">
        <v>636</v>
      </c>
      <c r="I752" s="214" t="s">
        <v>1021</v>
      </c>
      <c r="J752" s="212"/>
      <c r="N752" s="212"/>
    </row>
    <row r="753" spans="1:14" x14ac:dyDescent="0.2">
      <c r="A753" s="214" t="s">
        <v>2607</v>
      </c>
      <c r="B753" s="214" t="s">
        <v>328</v>
      </c>
      <c r="C753" s="214" t="s">
        <v>331</v>
      </c>
      <c r="D753" s="214" t="s">
        <v>637</v>
      </c>
      <c r="E753" s="214" t="s">
        <v>1022</v>
      </c>
      <c r="F753" s="214" t="s">
        <v>328</v>
      </c>
      <c r="G753" s="214" t="s">
        <v>331</v>
      </c>
      <c r="H753" s="214" t="s">
        <v>637</v>
      </c>
      <c r="I753" s="214" t="s">
        <v>1022</v>
      </c>
      <c r="J753" s="212"/>
      <c r="N753" s="212"/>
    </row>
    <row r="754" spans="1:14" x14ac:dyDescent="0.2">
      <c r="A754" s="214" t="s">
        <v>2608</v>
      </c>
      <c r="B754" s="214" t="s">
        <v>420</v>
      </c>
      <c r="C754" s="214" t="s">
        <v>381</v>
      </c>
      <c r="D754" s="214" t="s">
        <v>638</v>
      </c>
      <c r="E754" s="214" t="s">
        <v>1023</v>
      </c>
      <c r="F754" s="214" t="s">
        <v>420</v>
      </c>
      <c r="G754" s="214" t="s">
        <v>381</v>
      </c>
      <c r="H754" s="214" t="s">
        <v>638</v>
      </c>
      <c r="I754" s="214" t="s">
        <v>1023</v>
      </c>
      <c r="J754" s="212"/>
      <c r="N754" s="212"/>
    </row>
    <row r="755" spans="1:14" x14ac:dyDescent="0.2">
      <c r="A755" s="214" t="s">
        <v>2609</v>
      </c>
      <c r="B755" s="214" t="s">
        <v>437</v>
      </c>
      <c r="C755" s="214" t="s">
        <v>384</v>
      </c>
      <c r="D755" s="214" t="s">
        <v>1032</v>
      </c>
      <c r="E755" s="214" t="s">
        <v>1033</v>
      </c>
      <c r="F755" s="214" t="s">
        <v>437</v>
      </c>
      <c r="G755" s="214" t="s">
        <v>384</v>
      </c>
      <c r="H755" s="214" t="s">
        <v>1032</v>
      </c>
      <c r="I755" s="214" t="s">
        <v>1033</v>
      </c>
      <c r="J755" s="212"/>
      <c r="N755" s="212"/>
    </row>
    <row r="756" spans="1:14" x14ac:dyDescent="0.2">
      <c r="A756" s="214" t="s">
        <v>2610</v>
      </c>
      <c r="B756" s="214" t="s">
        <v>1776</v>
      </c>
      <c r="C756" s="214" t="s">
        <v>1777</v>
      </c>
      <c r="D756" s="214" t="s">
        <v>1778</v>
      </c>
      <c r="E756" s="136" t="s">
        <v>5871</v>
      </c>
      <c r="F756" s="214" t="s">
        <v>1776</v>
      </c>
      <c r="G756" s="214" t="s">
        <v>1777</v>
      </c>
      <c r="H756" s="214" t="s">
        <v>1778</v>
      </c>
      <c r="I756" s="214" t="s">
        <v>5871</v>
      </c>
      <c r="J756" s="212"/>
      <c r="N756" s="212"/>
    </row>
    <row r="757" spans="1:14" x14ac:dyDescent="0.2">
      <c r="A757" s="214" t="s">
        <v>2611</v>
      </c>
      <c r="B757" s="214" t="s">
        <v>1780</v>
      </c>
      <c r="C757" s="214" t="s">
        <v>1781</v>
      </c>
      <c r="D757" s="214" t="s">
        <v>1782</v>
      </c>
      <c r="E757" s="214" t="s">
        <v>1783</v>
      </c>
      <c r="F757" s="214" t="s">
        <v>1780</v>
      </c>
      <c r="G757" s="214" t="s">
        <v>1781</v>
      </c>
      <c r="H757" s="214" t="s">
        <v>1782</v>
      </c>
      <c r="I757" s="214" t="s">
        <v>1783</v>
      </c>
      <c r="J757" s="212"/>
      <c r="N757" s="212"/>
    </row>
    <row r="758" spans="1:14" x14ac:dyDescent="0.2">
      <c r="A758" s="214" t="s">
        <v>2612</v>
      </c>
      <c r="B758" s="214" t="s">
        <v>1784</v>
      </c>
      <c r="C758" s="214" t="s">
        <v>1785</v>
      </c>
      <c r="D758" s="214" t="s">
        <v>1786</v>
      </c>
      <c r="E758" s="214" t="s">
        <v>1787</v>
      </c>
      <c r="F758" s="214" t="s">
        <v>1784</v>
      </c>
      <c r="G758" s="214" t="s">
        <v>3850</v>
      </c>
      <c r="H758" s="214" t="s">
        <v>1786</v>
      </c>
      <c r="I758" s="214" t="s">
        <v>1787</v>
      </c>
      <c r="J758" s="212"/>
      <c r="N758" s="212"/>
    </row>
    <row r="759" spans="1:14" x14ac:dyDescent="0.2">
      <c r="A759" s="214" t="s">
        <v>2613</v>
      </c>
      <c r="B759" s="214" t="s">
        <v>1788</v>
      </c>
      <c r="C759" s="214" t="s">
        <v>1789</v>
      </c>
      <c r="D759" s="214" t="s">
        <v>1790</v>
      </c>
      <c r="E759" s="214" t="s">
        <v>1791</v>
      </c>
      <c r="F759" s="214" t="s">
        <v>1788</v>
      </c>
      <c r="G759" s="214" t="s">
        <v>1789</v>
      </c>
      <c r="H759" s="214" t="s">
        <v>1790</v>
      </c>
      <c r="I759" s="214" t="s">
        <v>1791</v>
      </c>
      <c r="J759" s="212"/>
      <c r="N759" s="212"/>
    </row>
    <row r="760" spans="1:14" x14ac:dyDescent="0.2">
      <c r="A760" s="214" t="s">
        <v>2614</v>
      </c>
      <c r="B760" s="214" t="s">
        <v>1792</v>
      </c>
      <c r="C760" s="214" t="s">
        <v>1793</v>
      </c>
      <c r="D760" s="214" t="s">
        <v>1794</v>
      </c>
      <c r="E760" s="214" t="s">
        <v>1795</v>
      </c>
      <c r="F760" s="214" t="s">
        <v>1792</v>
      </c>
      <c r="G760" s="214" t="s">
        <v>1793</v>
      </c>
      <c r="H760" s="214" t="s">
        <v>1794</v>
      </c>
      <c r="I760" s="214" t="s">
        <v>1795</v>
      </c>
      <c r="J760" s="212"/>
      <c r="N760" s="212"/>
    </row>
    <row r="761" spans="1:14" x14ac:dyDescent="0.2">
      <c r="A761" s="214" t="s">
        <v>2615</v>
      </c>
      <c r="B761" s="214" t="s">
        <v>1796</v>
      </c>
      <c r="C761" s="214" t="s">
        <v>1797</v>
      </c>
      <c r="D761" s="214" t="s">
        <v>1798</v>
      </c>
      <c r="E761" s="214" t="s">
        <v>1779</v>
      </c>
      <c r="F761" s="214" t="s">
        <v>1796</v>
      </c>
      <c r="G761" s="214" t="s">
        <v>1797</v>
      </c>
      <c r="H761" s="214" t="s">
        <v>1798</v>
      </c>
      <c r="I761" s="214" t="s">
        <v>1779</v>
      </c>
      <c r="J761" s="212"/>
      <c r="K761" s="212"/>
      <c r="L761" s="212"/>
      <c r="M761" s="212"/>
      <c r="N761" s="212"/>
    </row>
    <row r="762" spans="1:14" x14ac:dyDescent="0.2">
      <c r="A762" s="214" t="s">
        <v>2616</v>
      </c>
      <c r="B762" s="214" t="s">
        <v>1799</v>
      </c>
      <c r="C762" s="214" t="s">
        <v>1800</v>
      </c>
      <c r="D762" s="214" t="s">
        <v>1801</v>
      </c>
      <c r="E762" s="214" t="s">
        <v>1802</v>
      </c>
      <c r="F762" s="214" t="s">
        <v>1799</v>
      </c>
      <c r="G762" s="214" t="s">
        <v>3848</v>
      </c>
      <c r="H762" s="214" t="s">
        <v>1801</v>
      </c>
      <c r="I762" s="214" t="s">
        <v>1802</v>
      </c>
      <c r="J762" s="212"/>
      <c r="N762" s="212"/>
    </row>
    <row r="763" spans="1:14" x14ac:dyDescent="0.2">
      <c r="A763" s="214" t="s">
        <v>2617</v>
      </c>
      <c r="B763" s="214" t="s">
        <v>1823</v>
      </c>
      <c r="C763" s="214" t="s">
        <v>1824</v>
      </c>
      <c r="D763" s="214" t="s">
        <v>1825</v>
      </c>
      <c r="E763" s="214" t="s">
        <v>1826</v>
      </c>
      <c r="F763" s="214" t="s">
        <v>1823</v>
      </c>
      <c r="G763" s="214" t="s">
        <v>1824</v>
      </c>
      <c r="H763" s="214" t="s">
        <v>1825</v>
      </c>
      <c r="I763" s="214" t="s">
        <v>1826</v>
      </c>
      <c r="J763" s="212"/>
      <c r="N763" s="212"/>
    </row>
    <row r="764" spans="1:14" x14ac:dyDescent="0.2">
      <c r="A764" s="214" t="s">
        <v>2618</v>
      </c>
      <c r="B764" s="214" t="s">
        <v>421</v>
      </c>
      <c r="C764" s="214" t="s">
        <v>1034</v>
      </c>
      <c r="D764" s="214" t="s">
        <v>642</v>
      </c>
      <c r="E764" s="214" t="s">
        <v>1035</v>
      </c>
      <c r="F764" s="214" t="s">
        <v>421</v>
      </c>
      <c r="G764" s="214" t="s">
        <v>1034</v>
      </c>
      <c r="H764" s="214" t="s">
        <v>642</v>
      </c>
      <c r="I764" s="214" t="s">
        <v>1035</v>
      </c>
      <c r="J764" s="212"/>
      <c r="N764" s="212"/>
    </row>
    <row r="765" spans="1:14" x14ac:dyDescent="0.2">
      <c r="A765" s="214" t="s">
        <v>2619</v>
      </c>
      <c r="B765" s="214" t="s">
        <v>1036</v>
      </c>
      <c r="C765" s="214" t="s">
        <v>1037</v>
      </c>
      <c r="D765" s="214" t="s">
        <v>1038</v>
      </c>
      <c r="E765" s="214" t="s">
        <v>1039</v>
      </c>
      <c r="F765" s="214" t="s">
        <v>1036</v>
      </c>
      <c r="G765" s="214" t="s">
        <v>1037</v>
      </c>
      <c r="H765" s="214" t="s">
        <v>1038</v>
      </c>
      <c r="I765" s="214" t="s">
        <v>1039</v>
      </c>
      <c r="J765" s="212"/>
      <c r="N765" s="212"/>
    </row>
    <row r="766" spans="1:14" x14ac:dyDescent="0.2">
      <c r="A766" s="214" t="s">
        <v>2620</v>
      </c>
      <c r="B766" s="214" t="s">
        <v>1827</v>
      </c>
      <c r="C766" s="214" t="s">
        <v>1828</v>
      </c>
      <c r="D766" s="214" t="s">
        <v>1829</v>
      </c>
      <c r="E766" s="214" t="s">
        <v>1830</v>
      </c>
      <c r="F766" s="214" t="s">
        <v>1827</v>
      </c>
      <c r="G766" s="214" t="s">
        <v>1828</v>
      </c>
      <c r="H766" s="214" t="s">
        <v>1829</v>
      </c>
      <c r="I766" s="214" t="s">
        <v>1830</v>
      </c>
      <c r="J766" s="212"/>
      <c r="N766" s="212"/>
    </row>
    <row r="767" spans="1:14" x14ac:dyDescent="0.2">
      <c r="A767" s="214" t="s">
        <v>2621</v>
      </c>
      <c r="B767" s="214" t="s">
        <v>1040</v>
      </c>
      <c r="C767" s="214" t="s">
        <v>1041</v>
      </c>
      <c r="D767" s="214" t="s">
        <v>643</v>
      </c>
      <c r="E767" s="214" t="s">
        <v>1042</v>
      </c>
      <c r="F767" s="214" t="s">
        <v>1040</v>
      </c>
      <c r="G767" s="214" t="s">
        <v>1041</v>
      </c>
      <c r="H767" s="214" t="s">
        <v>643</v>
      </c>
      <c r="I767" s="214" t="s">
        <v>1042</v>
      </c>
      <c r="J767" s="212"/>
      <c r="N767" s="212"/>
    </row>
    <row r="768" spans="1:14" x14ac:dyDescent="0.2">
      <c r="A768" s="214" t="s">
        <v>2622</v>
      </c>
      <c r="B768" s="214" t="s">
        <v>1043</v>
      </c>
      <c r="C768" s="214" t="s">
        <v>1044</v>
      </c>
      <c r="D768" s="214" t="s">
        <v>644</v>
      </c>
      <c r="E768" s="214" t="s">
        <v>1045</v>
      </c>
      <c r="F768" s="214" t="s">
        <v>1043</v>
      </c>
      <c r="G768" s="214" t="s">
        <v>1044</v>
      </c>
      <c r="H768" s="214" t="s">
        <v>644</v>
      </c>
      <c r="I768" s="214" t="s">
        <v>1045</v>
      </c>
      <c r="J768" s="212"/>
      <c r="N768" s="212"/>
    </row>
    <row r="769" spans="1:14" x14ac:dyDescent="0.2">
      <c r="A769" s="214" t="s">
        <v>2623</v>
      </c>
      <c r="B769" s="214" t="s">
        <v>1046</v>
      </c>
      <c r="C769" s="214" t="s">
        <v>1047</v>
      </c>
      <c r="D769" s="214" t="s">
        <v>645</v>
      </c>
      <c r="E769" s="214" t="s">
        <v>1048</v>
      </c>
      <c r="F769" s="214" t="s">
        <v>1046</v>
      </c>
      <c r="G769" s="214" t="s">
        <v>1047</v>
      </c>
      <c r="H769" s="214" t="s">
        <v>645</v>
      </c>
      <c r="I769" s="214" t="s">
        <v>1048</v>
      </c>
      <c r="J769" s="212"/>
      <c r="N769" s="212"/>
    </row>
    <row r="770" spans="1:14" x14ac:dyDescent="0.2">
      <c r="A770" s="214" t="s">
        <v>2624</v>
      </c>
      <c r="B770" s="214" t="s">
        <v>1049</v>
      </c>
      <c r="C770" s="214" t="s">
        <v>1050</v>
      </c>
      <c r="D770" s="214" t="s">
        <v>1051</v>
      </c>
      <c r="E770" s="214" t="s">
        <v>4815</v>
      </c>
      <c r="F770" s="214" t="s">
        <v>1049</v>
      </c>
      <c r="G770" s="214" t="s">
        <v>1050</v>
      </c>
      <c r="H770" s="214" t="s">
        <v>1051</v>
      </c>
      <c r="I770" s="214" t="s">
        <v>1052</v>
      </c>
      <c r="J770" s="212"/>
      <c r="N770" s="212"/>
    </row>
    <row r="771" spans="1:14" x14ac:dyDescent="0.2">
      <c r="A771" s="214" t="s">
        <v>2625</v>
      </c>
      <c r="B771" s="214" t="s">
        <v>4318</v>
      </c>
      <c r="C771" s="212" t="s">
        <v>4319</v>
      </c>
      <c r="D771" s="212" t="s">
        <v>4320</v>
      </c>
      <c r="E771" s="212" t="s">
        <v>4321</v>
      </c>
      <c r="F771" s="214" t="s">
        <v>4318</v>
      </c>
      <c r="G771" s="212" t="s">
        <v>4319</v>
      </c>
      <c r="H771" s="212" t="s">
        <v>4320</v>
      </c>
      <c r="I771" s="212" t="s">
        <v>4321</v>
      </c>
      <c r="J771" s="212"/>
      <c r="N771" s="212"/>
    </row>
    <row r="772" spans="1:14" x14ac:dyDescent="0.2">
      <c r="A772" s="214" t="s">
        <v>2626</v>
      </c>
      <c r="B772" s="214" t="s">
        <v>438</v>
      </c>
      <c r="C772" s="214" t="s">
        <v>1053</v>
      </c>
      <c r="D772" s="214" t="s">
        <v>646</v>
      </c>
      <c r="E772" s="214" t="s">
        <v>1054</v>
      </c>
      <c r="F772" s="214" t="s">
        <v>438</v>
      </c>
      <c r="G772" s="214" t="s">
        <v>1053</v>
      </c>
      <c r="H772" s="214" t="s">
        <v>646</v>
      </c>
      <c r="I772" s="214" t="s">
        <v>1054</v>
      </c>
      <c r="J772" s="212"/>
      <c r="N772" s="212"/>
    </row>
    <row r="773" spans="1:14" x14ac:dyDescent="0.2">
      <c r="A773" s="214" t="s">
        <v>2627</v>
      </c>
      <c r="B773" s="214" t="s">
        <v>439</v>
      </c>
      <c r="C773" s="214" t="s">
        <v>385</v>
      </c>
      <c r="D773" s="214" t="s">
        <v>647</v>
      </c>
      <c r="E773" s="214" t="s">
        <v>1055</v>
      </c>
      <c r="F773" s="214" t="s">
        <v>439</v>
      </c>
      <c r="G773" s="214" t="s">
        <v>385</v>
      </c>
      <c r="H773" s="214" t="s">
        <v>647</v>
      </c>
      <c r="I773" s="214" t="s">
        <v>1055</v>
      </c>
      <c r="J773" s="212"/>
      <c r="N773" s="212"/>
    </row>
    <row r="774" spans="1:14" x14ac:dyDescent="0.2">
      <c r="A774" s="214" t="s">
        <v>2628</v>
      </c>
      <c r="B774" s="214" t="s">
        <v>1056</v>
      </c>
      <c r="C774" s="214" t="s">
        <v>386</v>
      </c>
      <c r="D774" s="214" t="s">
        <v>648</v>
      </c>
      <c r="E774" s="214" t="s">
        <v>1057</v>
      </c>
      <c r="F774" s="214" t="s">
        <v>1056</v>
      </c>
      <c r="G774" s="214" t="s">
        <v>386</v>
      </c>
      <c r="H774" s="214" t="s">
        <v>648</v>
      </c>
      <c r="I774" s="214" t="s">
        <v>1057</v>
      </c>
      <c r="J774" s="212"/>
      <c r="N774" s="212"/>
    </row>
    <row r="775" spans="1:14" x14ac:dyDescent="0.2">
      <c r="A775" s="214" t="s">
        <v>2629</v>
      </c>
      <c r="B775" s="214" t="s">
        <v>333</v>
      </c>
      <c r="C775" s="214" t="s">
        <v>389</v>
      </c>
      <c r="D775" s="214" t="s">
        <v>651</v>
      </c>
      <c r="E775" s="214" t="s">
        <v>1085</v>
      </c>
      <c r="F775" s="214" t="s">
        <v>333</v>
      </c>
      <c r="G775" s="214" t="s">
        <v>389</v>
      </c>
      <c r="H775" s="214" t="s">
        <v>651</v>
      </c>
      <c r="I775" s="214" t="s">
        <v>1085</v>
      </c>
      <c r="J775" s="212"/>
      <c r="N775" s="212"/>
    </row>
    <row r="776" spans="1:14" x14ac:dyDescent="0.2">
      <c r="A776" s="214" t="s">
        <v>4816</v>
      </c>
      <c r="B776" s="214" t="s">
        <v>333</v>
      </c>
      <c r="C776" s="214" t="s">
        <v>389</v>
      </c>
      <c r="D776" s="214" t="s">
        <v>651</v>
      </c>
      <c r="E776" s="214" t="s">
        <v>1085</v>
      </c>
      <c r="F776" s="214" t="s">
        <v>333</v>
      </c>
      <c r="G776" s="214" t="s">
        <v>389</v>
      </c>
      <c r="H776" s="214" t="s">
        <v>651</v>
      </c>
      <c r="I776" s="214" t="s">
        <v>1085</v>
      </c>
      <c r="J776" s="212"/>
      <c r="N776" s="212"/>
    </row>
    <row r="777" spans="1:14" x14ac:dyDescent="0.2">
      <c r="A777" s="214" t="s">
        <v>3965</v>
      </c>
      <c r="B777" s="214" t="s">
        <v>333</v>
      </c>
      <c r="C777" s="214" t="s">
        <v>389</v>
      </c>
      <c r="D777" s="214" t="s">
        <v>651</v>
      </c>
      <c r="E777" s="214" t="s">
        <v>1085</v>
      </c>
      <c r="F777" s="214" t="s">
        <v>333</v>
      </c>
      <c r="G777" s="214" t="s">
        <v>389</v>
      </c>
      <c r="H777" s="214" t="s">
        <v>651</v>
      </c>
      <c r="I777" s="214" t="s">
        <v>1085</v>
      </c>
      <c r="J777" s="212"/>
      <c r="N777" s="212"/>
    </row>
    <row r="778" spans="1:14" x14ac:dyDescent="0.2">
      <c r="A778" s="214" t="s">
        <v>2630</v>
      </c>
      <c r="B778" s="214" t="s">
        <v>1086</v>
      </c>
      <c r="C778" s="214" t="s">
        <v>1087</v>
      </c>
      <c r="D778" s="214" t="s">
        <v>1088</v>
      </c>
      <c r="E778" s="214" t="s">
        <v>1089</v>
      </c>
      <c r="F778" s="214" t="s">
        <v>1086</v>
      </c>
      <c r="G778" s="214" t="s">
        <v>1087</v>
      </c>
      <c r="H778" s="214" t="s">
        <v>1088</v>
      </c>
      <c r="I778" s="214" t="s">
        <v>1089</v>
      </c>
      <c r="J778" s="212"/>
      <c r="N778" s="212"/>
    </row>
    <row r="779" spans="1:14" x14ac:dyDescent="0.2">
      <c r="A779" s="214" t="s">
        <v>2631</v>
      </c>
      <c r="B779" s="214" t="s">
        <v>1090</v>
      </c>
      <c r="C779" s="214" t="s">
        <v>1091</v>
      </c>
      <c r="D779" s="214" t="s">
        <v>1092</v>
      </c>
      <c r="E779" s="214" t="s">
        <v>1093</v>
      </c>
      <c r="F779" s="214" t="s">
        <v>1090</v>
      </c>
      <c r="G779" s="214" t="s">
        <v>1091</v>
      </c>
      <c r="H779" s="214" t="s">
        <v>1092</v>
      </c>
      <c r="I779" s="214" t="s">
        <v>1093</v>
      </c>
      <c r="J779" s="212"/>
      <c r="N779" s="212"/>
    </row>
    <row r="780" spans="1:14" x14ac:dyDescent="0.2">
      <c r="A780" s="214" t="s">
        <v>4817</v>
      </c>
      <c r="B780" s="214" t="s">
        <v>4324</v>
      </c>
      <c r="C780" s="214" t="s">
        <v>4325</v>
      </c>
      <c r="D780" s="214" t="s">
        <v>4326</v>
      </c>
      <c r="E780" s="214" t="s">
        <v>4327</v>
      </c>
      <c r="F780" s="214" t="s">
        <v>4324</v>
      </c>
      <c r="G780" s="214" t="s">
        <v>4325</v>
      </c>
      <c r="H780" s="214" t="s">
        <v>4326</v>
      </c>
      <c r="I780" s="214" t="s">
        <v>4327</v>
      </c>
      <c r="J780" s="212"/>
      <c r="N780" s="212"/>
    </row>
    <row r="781" spans="1:14" x14ac:dyDescent="0.2">
      <c r="A781" s="214" t="s">
        <v>4818</v>
      </c>
      <c r="B781" s="214" t="s">
        <v>4329</v>
      </c>
      <c r="C781" s="214" t="s">
        <v>4330</v>
      </c>
      <c r="D781" s="214" t="s">
        <v>4331</v>
      </c>
      <c r="E781" s="214" t="s">
        <v>4332</v>
      </c>
      <c r="F781" s="214" t="s">
        <v>4329</v>
      </c>
      <c r="G781" s="214" t="s">
        <v>4330</v>
      </c>
      <c r="H781" s="214" t="s">
        <v>4331</v>
      </c>
      <c r="I781" s="214" t="s">
        <v>4332</v>
      </c>
      <c r="J781" s="212"/>
      <c r="N781" s="212"/>
    </row>
    <row r="782" spans="1:14" x14ac:dyDescent="0.2">
      <c r="A782" s="214" t="s">
        <v>2632</v>
      </c>
      <c r="B782" s="214" t="s">
        <v>1094</v>
      </c>
      <c r="C782" s="214" t="s">
        <v>1094</v>
      </c>
      <c r="D782" s="214" t="s">
        <v>1094</v>
      </c>
      <c r="E782" s="214" t="s">
        <v>1094</v>
      </c>
      <c r="F782" s="214" t="s">
        <v>1094</v>
      </c>
      <c r="G782" s="214" t="s">
        <v>1094</v>
      </c>
      <c r="H782" s="214" t="s">
        <v>1094</v>
      </c>
      <c r="I782" s="214" t="s">
        <v>1094</v>
      </c>
      <c r="J782" s="212"/>
      <c r="N782" s="212"/>
    </row>
    <row r="783" spans="1:14" x14ac:dyDescent="0.2">
      <c r="A783" s="214" t="s">
        <v>2633</v>
      </c>
      <c r="B783" s="214" t="s">
        <v>1095</v>
      </c>
      <c r="C783" s="214" t="s">
        <v>1096</v>
      </c>
      <c r="D783" s="214" t="s">
        <v>1097</v>
      </c>
      <c r="E783" s="214" t="s">
        <v>1098</v>
      </c>
      <c r="F783" s="214" t="s">
        <v>1095</v>
      </c>
      <c r="G783" s="214" t="s">
        <v>1096</v>
      </c>
      <c r="H783" s="214" t="s">
        <v>1097</v>
      </c>
      <c r="I783" s="214" t="s">
        <v>1098</v>
      </c>
      <c r="J783" s="212"/>
      <c r="N783" s="212"/>
    </row>
    <row r="784" spans="1:14" x14ac:dyDescent="0.2">
      <c r="A784" s="214" t="s">
        <v>2634</v>
      </c>
      <c r="B784" s="214" t="s">
        <v>1099</v>
      </c>
      <c r="C784" s="214" t="s">
        <v>1100</v>
      </c>
      <c r="D784" s="214" t="s">
        <v>1101</v>
      </c>
      <c r="E784" s="214" t="s">
        <v>1102</v>
      </c>
      <c r="F784" s="214" t="s">
        <v>1099</v>
      </c>
      <c r="G784" s="214" t="s">
        <v>1100</v>
      </c>
      <c r="H784" s="214" t="s">
        <v>1101</v>
      </c>
      <c r="I784" s="214" t="s">
        <v>1102</v>
      </c>
      <c r="J784" s="212"/>
      <c r="N784" s="212"/>
    </row>
    <row r="785" spans="1:14" x14ac:dyDescent="0.2">
      <c r="A785" s="214" t="s">
        <v>2635</v>
      </c>
      <c r="B785" s="214" t="s">
        <v>1103</v>
      </c>
      <c r="C785" s="214" t="s">
        <v>1104</v>
      </c>
      <c r="D785" s="214" t="s">
        <v>1105</v>
      </c>
      <c r="E785" s="214" t="s">
        <v>1106</v>
      </c>
      <c r="F785" s="214" t="s">
        <v>1103</v>
      </c>
      <c r="G785" s="214" t="s">
        <v>1104</v>
      </c>
      <c r="H785" s="214" t="s">
        <v>1105</v>
      </c>
      <c r="I785" s="214" t="s">
        <v>1106</v>
      </c>
      <c r="J785" s="212"/>
      <c r="N785" s="212"/>
    </row>
    <row r="786" spans="1:14" x14ac:dyDescent="0.2">
      <c r="A786" s="214" t="s">
        <v>2636</v>
      </c>
      <c r="B786" s="214" t="s">
        <v>1111</v>
      </c>
      <c r="C786" s="214" t="s">
        <v>1112</v>
      </c>
      <c r="D786" s="214" t="s">
        <v>1113</v>
      </c>
      <c r="E786" s="214" t="s">
        <v>1114</v>
      </c>
      <c r="F786" s="214" t="s">
        <v>1111</v>
      </c>
      <c r="G786" s="214" t="s">
        <v>1112</v>
      </c>
      <c r="H786" s="214" t="s">
        <v>1113</v>
      </c>
      <c r="I786" s="214" t="s">
        <v>1114</v>
      </c>
      <c r="J786" s="212"/>
      <c r="N786" s="212"/>
    </row>
    <row r="787" spans="1:14" x14ac:dyDescent="0.2">
      <c r="A787" s="214" t="s">
        <v>3966</v>
      </c>
      <c r="B787" s="214" t="s">
        <v>3856</v>
      </c>
      <c r="C787" s="214" t="s">
        <v>3857</v>
      </c>
      <c r="D787" s="214" t="s">
        <v>3858</v>
      </c>
      <c r="E787" s="214" t="s">
        <v>3859</v>
      </c>
      <c r="F787" s="214" t="s">
        <v>3856</v>
      </c>
      <c r="G787" s="214" t="s">
        <v>3857</v>
      </c>
      <c r="H787" s="214" t="s">
        <v>3858</v>
      </c>
      <c r="I787" s="214" t="s">
        <v>3859</v>
      </c>
      <c r="J787" s="212"/>
      <c r="N787" s="212"/>
    </row>
    <row r="788" spans="1:14" x14ac:dyDescent="0.2">
      <c r="A788" s="214" t="s">
        <v>3967</v>
      </c>
      <c r="B788" s="214" t="s">
        <v>3861</v>
      </c>
      <c r="C788" s="214" t="s">
        <v>3862</v>
      </c>
      <c r="D788" s="214" t="s">
        <v>3863</v>
      </c>
      <c r="E788" s="214" t="s">
        <v>3864</v>
      </c>
      <c r="F788" s="214" t="s">
        <v>3861</v>
      </c>
      <c r="G788" s="214" t="s">
        <v>3862</v>
      </c>
      <c r="H788" s="214" t="s">
        <v>3863</v>
      </c>
      <c r="I788" s="214" t="s">
        <v>3864</v>
      </c>
      <c r="J788" s="212"/>
      <c r="N788" s="212"/>
    </row>
    <row r="789" spans="1:14" x14ac:dyDescent="0.2">
      <c r="A789" s="214" t="s">
        <v>3968</v>
      </c>
      <c r="B789" s="214" t="s">
        <v>3866</v>
      </c>
      <c r="C789" s="214" t="s">
        <v>3867</v>
      </c>
      <c r="D789" s="214" t="s">
        <v>3868</v>
      </c>
      <c r="E789" s="214" t="s">
        <v>3869</v>
      </c>
      <c r="F789" s="214" t="s">
        <v>3866</v>
      </c>
      <c r="G789" s="214" t="s">
        <v>3867</v>
      </c>
      <c r="H789" s="214" t="s">
        <v>3868</v>
      </c>
      <c r="I789" s="214" t="s">
        <v>3869</v>
      </c>
      <c r="J789" s="212"/>
      <c r="N789" s="212"/>
    </row>
    <row r="790" spans="1:14" x14ac:dyDescent="0.2">
      <c r="A790" s="214" t="s">
        <v>3969</v>
      </c>
      <c r="B790" s="214" t="s">
        <v>3871</v>
      </c>
      <c r="C790" s="214" t="s">
        <v>3872</v>
      </c>
      <c r="D790" s="214" t="s">
        <v>3873</v>
      </c>
      <c r="E790" s="214" t="s">
        <v>3874</v>
      </c>
      <c r="F790" s="214" t="s">
        <v>3871</v>
      </c>
      <c r="G790" s="214" t="s">
        <v>3872</v>
      </c>
      <c r="H790" s="214" t="s">
        <v>3873</v>
      </c>
      <c r="I790" s="214" t="s">
        <v>3874</v>
      </c>
      <c r="J790" s="212"/>
      <c r="N790" s="212"/>
    </row>
    <row r="791" spans="1:14" x14ac:dyDescent="0.2">
      <c r="A791" s="214" t="s">
        <v>3970</v>
      </c>
      <c r="B791" s="214" t="s">
        <v>3876</v>
      </c>
      <c r="C791" s="214" t="s">
        <v>3877</v>
      </c>
      <c r="D791" s="214" t="s">
        <v>3878</v>
      </c>
      <c r="E791" s="214" t="s">
        <v>3879</v>
      </c>
      <c r="F791" s="214" t="s">
        <v>3876</v>
      </c>
      <c r="G791" s="214" t="s">
        <v>3877</v>
      </c>
      <c r="H791" s="214" t="s">
        <v>3878</v>
      </c>
      <c r="I791" s="214" t="s">
        <v>3879</v>
      </c>
      <c r="J791" s="212"/>
      <c r="N791" s="212"/>
    </row>
    <row r="792" spans="1:14" x14ac:dyDescent="0.2">
      <c r="A792" s="214" t="s">
        <v>2637</v>
      </c>
      <c r="B792" s="214" t="s">
        <v>1831</v>
      </c>
      <c r="C792" s="214" t="s">
        <v>1832</v>
      </c>
      <c r="D792" s="214" t="s">
        <v>1833</v>
      </c>
      <c r="E792" s="214" t="s">
        <v>1834</v>
      </c>
      <c r="F792" s="214" t="s">
        <v>1831</v>
      </c>
      <c r="G792" s="214" t="s">
        <v>1832</v>
      </c>
      <c r="H792" s="214" t="s">
        <v>1833</v>
      </c>
      <c r="I792" s="214" t="s">
        <v>1834</v>
      </c>
      <c r="J792" s="212"/>
      <c r="N792" s="212"/>
    </row>
    <row r="793" spans="1:14" x14ac:dyDescent="0.2">
      <c r="A793" s="214" t="s">
        <v>2638</v>
      </c>
      <c r="B793" s="214" t="s">
        <v>334</v>
      </c>
      <c r="C793" s="214" t="s">
        <v>390</v>
      </c>
      <c r="D793" s="214" t="s">
        <v>652</v>
      </c>
      <c r="E793" s="214" t="s">
        <v>1115</v>
      </c>
      <c r="F793" s="214" t="s">
        <v>334</v>
      </c>
      <c r="G793" s="214" t="s">
        <v>390</v>
      </c>
      <c r="H793" s="214" t="s">
        <v>652</v>
      </c>
      <c r="I793" s="214" t="s">
        <v>1115</v>
      </c>
      <c r="J793" s="212"/>
      <c r="N793" s="212"/>
    </row>
    <row r="794" spans="1:14" x14ac:dyDescent="0.2">
      <c r="A794" s="214" t="s">
        <v>2639</v>
      </c>
      <c r="B794" s="214" t="s">
        <v>1116</v>
      </c>
      <c r="C794" s="214" t="s">
        <v>1117</v>
      </c>
      <c r="D794" s="214" t="s">
        <v>653</v>
      </c>
      <c r="E794" s="214" t="s">
        <v>1118</v>
      </c>
      <c r="F794" s="214" t="s">
        <v>3880</v>
      </c>
      <c r="G794" s="214" t="s">
        <v>3881</v>
      </c>
      <c r="H794" s="214" t="s">
        <v>3882</v>
      </c>
      <c r="I794" s="214" t="s">
        <v>4333</v>
      </c>
      <c r="J794" s="212"/>
      <c r="N794" s="212"/>
    </row>
    <row r="795" spans="1:14" x14ac:dyDescent="0.2">
      <c r="A795" s="214" t="s">
        <v>2640</v>
      </c>
      <c r="B795" s="214" t="s">
        <v>335</v>
      </c>
      <c r="C795" s="214" t="s">
        <v>391</v>
      </c>
      <c r="D795" s="214" t="s">
        <v>654</v>
      </c>
      <c r="E795" s="214" t="s">
        <v>1123</v>
      </c>
      <c r="F795" s="214" t="s">
        <v>335</v>
      </c>
      <c r="G795" s="214" t="s">
        <v>391</v>
      </c>
      <c r="H795" s="214" t="s">
        <v>654</v>
      </c>
      <c r="I795" s="214" t="s">
        <v>1123</v>
      </c>
      <c r="J795" s="212"/>
      <c r="N795" s="212"/>
    </row>
    <row r="796" spans="1:14" x14ac:dyDescent="0.2">
      <c r="A796" s="214" t="s">
        <v>2641</v>
      </c>
      <c r="B796" s="214" t="s">
        <v>1124</v>
      </c>
      <c r="C796" s="214" t="s">
        <v>1125</v>
      </c>
      <c r="D796" s="214" t="s">
        <v>655</v>
      </c>
      <c r="E796" s="214" t="s">
        <v>5401</v>
      </c>
      <c r="F796" s="214" t="s">
        <v>3883</v>
      </c>
      <c r="G796" s="214" t="s">
        <v>3884</v>
      </c>
      <c r="H796" s="214" t="s">
        <v>3885</v>
      </c>
      <c r="I796" s="214" t="s">
        <v>5872</v>
      </c>
      <c r="J796" s="212"/>
      <c r="N796" s="212"/>
    </row>
    <row r="797" spans="1:14" x14ac:dyDescent="0.2">
      <c r="A797" s="214" t="s">
        <v>2642</v>
      </c>
      <c r="B797" s="214" t="s">
        <v>1127</v>
      </c>
      <c r="C797" s="214" t="s">
        <v>1128</v>
      </c>
      <c r="D797" s="214" t="s">
        <v>656</v>
      </c>
      <c r="E797" s="214" t="s">
        <v>1126</v>
      </c>
      <c r="F797" s="214" t="s">
        <v>3886</v>
      </c>
      <c r="G797" s="214" t="s">
        <v>3887</v>
      </c>
      <c r="H797" s="214" t="s">
        <v>3888</v>
      </c>
      <c r="I797" s="214" t="s">
        <v>5873</v>
      </c>
      <c r="J797" s="212"/>
      <c r="N797" s="212"/>
    </row>
    <row r="798" spans="1:14" x14ac:dyDescent="0.2">
      <c r="A798" s="214" t="s">
        <v>2643</v>
      </c>
      <c r="B798" s="214" t="s">
        <v>1835</v>
      </c>
      <c r="C798" s="214" t="s">
        <v>1836</v>
      </c>
      <c r="D798" s="214" t="s">
        <v>1837</v>
      </c>
      <c r="E798" s="214" t="s">
        <v>5421</v>
      </c>
      <c r="F798" s="214" t="s">
        <v>1835</v>
      </c>
      <c r="G798" s="214" t="s">
        <v>1836</v>
      </c>
      <c r="H798" s="214" t="s">
        <v>1837</v>
      </c>
      <c r="I798" s="214" t="s">
        <v>5421</v>
      </c>
      <c r="J798" s="212"/>
      <c r="N798" s="212"/>
    </row>
    <row r="799" spans="1:14" x14ac:dyDescent="0.2">
      <c r="A799" s="214" t="s">
        <v>2644</v>
      </c>
      <c r="B799" s="214" t="s">
        <v>440</v>
      </c>
      <c r="C799" s="214" t="s">
        <v>441</v>
      </c>
      <c r="D799" s="214" t="s">
        <v>657</v>
      </c>
      <c r="E799" s="214" t="s">
        <v>1129</v>
      </c>
      <c r="F799" s="214" t="s">
        <v>440</v>
      </c>
      <c r="G799" s="214" t="s">
        <v>441</v>
      </c>
      <c r="H799" s="214" t="s">
        <v>657</v>
      </c>
      <c r="I799" s="214" t="s">
        <v>1129</v>
      </c>
      <c r="J799" s="212"/>
      <c r="N799" s="212"/>
    </row>
    <row r="800" spans="1:14" x14ac:dyDescent="0.2">
      <c r="A800" s="214" t="s">
        <v>2645</v>
      </c>
      <c r="B800" s="214" t="s">
        <v>1130</v>
      </c>
      <c r="C800" s="214" t="s">
        <v>1131</v>
      </c>
      <c r="D800" s="214" t="s">
        <v>1132</v>
      </c>
      <c r="E800" s="214" t="s">
        <v>1133</v>
      </c>
      <c r="F800" s="214" t="s">
        <v>1130</v>
      </c>
      <c r="G800" s="214" t="s">
        <v>1131</v>
      </c>
      <c r="H800" s="214" t="s">
        <v>1132</v>
      </c>
      <c r="I800" s="214" t="s">
        <v>1133</v>
      </c>
      <c r="J800" s="212"/>
      <c r="N800" s="212"/>
    </row>
    <row r="801" spans="1:15" x14ac:dyDescent="0.2">
      <c r="A801" s="214" t="s">
        <v>2646</v>
      </c>
      <c r="B801" s="214" t="s">
        <v>1134</v>
      </c>
      <c r="C801" s="214" t="s">
        <v>1135</v>
      </c>
      <c r="D801" s="214" t="s">
        <v>1136</v>
      </c>
      <c r="E801" s="214" t="s">
        <v>1137</v>
      </c>
      <c r="F801" s="214" t="s">
        <v>1134</v>
      </c>
      <c r="G801" s="214" t="s">
        <v>1135</v>
      </c>
      <c r="H801" s="214" t="s">
        <v>1136</v>
      </c>
      <c r="I801" s="214" t="s">
        <v>1137</v>
      </c>
      <c r="J801" s="212"/>
      <c r="N801" s="212"/>
    </row>
    <row r="802" spans="1:15" x14ac:dyDescent="0.2">
      <c r="A802" s="214" t="s">
        <v>2647</v>
      </c>
      <c r="B802" s="214" t="s">
        <v>1838</v>
      </c>
      <c r="C802" s="214" t="s">
        <v>1839</v>
      </c>
      <c r="D802" s="214" t="s">
        <v>1840</v>
      </c>
      <c r="E802" s="214" t="s">
        <v>1841</v>
      </c>
      <c r="F802" s="214" t="s">
        <v>1838</v>
      </c>
      <c r="G802" s="214" t="s">
        <v>1839</v>
      </c>
      <c r="H802" s="214" t="s">
        <v>1840</v>
      </c>
      <c r="I802" s="214" t="s">
        <v>1841</v>
      </c>
      <c r="J802" s="212"/>
      <c r="N802" s="212"/>
    </row>
    <row r="803" spans="1:15" x14ac:dyDescent="0.2">
      <c r="A803" s="214" t="s">
        <v>2648</v>
      </c>
      <c r="B803" s="214" t="s">
        <v>506</v>
      </c>
      <c r="C803" s="214" t="s">
        <v>456</v>
      </c>
      <c r="D803" s="214" t="s">
        <v>1138</v>
      </c>
      <c r="E803" s="214" t="s">
        <v>1139</v>
      </c>
      <c r="F803" s="214" t="s">
        <v>506</v>
      </c>
      <c r="G803" s="214" t="s">
        <v>456</v>
      </c>
      <c r="H803" s="214" t="s">
        <v>1138</v>
      </c>
      <c r="I803" s="214" t="s">
        <v>1139</v>
      </c>
      <c r="J803" s="212"/>
      <c r="N803" s="212"/>
    </row>
    <row r="804" spans="1:15" x14ac:dyDescent="0.2">
      <c r="A804" s="214" t="s">
        <v>4819</v>
      </c>
      <c r="B804" s="214" t="s">
        <v>506</v>
      </c>
      <c r="C804" s="214" t="s">
        <v>456</v>
      </c>
      <c r="D804" s="214" t="s">
        <v>1138</v>
      </c>
      <c r="E804" s="214" t="s">
        <v>1139</v>
      </c>
      <c r="F804" s="214" t="s">
        <v>506</v>
      </c>
      <c r="G804" s="214" t="s">
        <v>456</v>
      </c>
      <c r="H804" s="214" t="s">
        <v>1138</v>
      </c>
      <c r="I804" s="214" t="s">
        <v>1139</v>
      </c>
      <c r="J804" s="212"/>
      <c r="N804" s="212"/>
    </row>
    <row r="805" spans="1:15" x14ac:dyDescent="0.2">
      <c r="A805" s="214" t="s">
        <v>2649</v>
      </c>
      <c r="B805" s="214" t="s">
        <v>542</v>
      </c>
      <c r="C805" s="214" t="s">
        <v>543</v>
      </c>
      <c r="D805" s="214" t="s">
        <v>658</v>
      </c>
      <c r="E805" s="214" t="s">
        <v>1140</v>
      </c>
      <c r="F805" s="214" t="s">
        <v>542</v>
      </c>
      <c r="G805" s="214" t="s">
        <v>543</v>
      </c>
      <c r="H805" s="214" t="s">
        <v>658</v>
      </c>
      <c r="I805" s="214" t="s">
        <v>1140</v>
      </c>
      <c r="J805" s="212"/>
      <c r="N805" s="212"/>
    </row>
    <row r="806" spans="1:15" x14ac:dyDescent="0.2">
      <c r="A806" s="214" t="s">
        <v>4820</v>
      </c>
      <c r="B806" s="214" t="s">
        <v>542</v>
      </c>
      <c r="C806" s="214" t="s">
        <v>543</v>
      </c>
      <c r="D806" s="214" t="s">
        <v>658</v>
      </c>
      <c r="E806" s="214" t="s">
        <v>1140</v>
      </c>
      <c r="F806" s="214" t="s">
        <v>542</v>
      </c>
      <c r="G806" s="214" t="s">
        <v>543</v>
      </c>
      <c r="H806" s="214" t="s">
        <v>658</v>
      </c>
      <c r="I806" s="214" t="s">
        <v>1140</v>
      </c>
      <c r="J806" s="212"/>
      <c r="N806" s="212"/>
    </row>
    <row r="807" spans="1:15" x14ac:dyDescent="0.2">
      <c r="A807" s="214" t="s">
        <v>3971</v>
      </c>
      <c r="B807" s="214" t="s">
        <v>4336</v>
      </c>
      <c r="C807" s="212" t="s">
        <v>4337</v>
      </c>
      <c r="D807" s="212" t="s">
        <v>4338</v>
      </c>
      <c r="E807" s="212" t="s">
        <v>4339</v>
      </c>
      <c r="F807" s="214" t="s">
        <v>4336</v>
      </c>
      <c r="G807" s="212" t="s">
        <v>4337</v>
      </c>
      <c r="H807" s="212" t="s">
        <v>4338</v>
      </c>
      <c r="I807" s="212" t="s">
        <v>4339</v>
      </c>
      <c r="J807" s="212"/>
      <c r="N807" s="212"/>
    </row>
    <row r="808" spans="1:15" x14ac:dyDescent="0.2">
      <c r="A808" s="214" t="s">
        <v>3972</v>
      </c>
      <c r="B808" s="214" t="s">
        <v>1141</v>
      </c>
      <c r="C808" s="214" t="s">
        <v>1142</v>
      </c>
      <c r="D808" s="214" t="s">
        <v>1143</v>
      </c>
      <c r="E808" s="214" t="s">
        <v>1144</v>
      </c>
      <c r="F808" s="214" t="s">
        <v>1141</v>
      </c>
      <c r="G808" s="214" t="s">
        <v>1142</v>
      </c>
      <c r="H808" s="214" t="s">
        <v>1143</v>
      </c>
      <c r="I808" s="214" t="s">
        <v>1144</v>
      </c>
      <c r="J808" s="212"/>
      <c r="N808" s="212"/>
    </row>
    <row r="809" spans="1:15" x14ac:dyDescent="0.2">
      <c r="A809" s="214" t="s">
        <v>3973</v>
      </c>
      <c r="B809" s="214" t="s">
        <v>4340</v>
      </c>
      <c r="C809" s="212" t="s">
        <v>4341</v>
      </c>
      <c r="D809" s="212" t="s">
        <v>4342</v>
      </c>
      <c r="E809" s="212" t="s">
        <v>4343</v>
      </c>
      <c r="F809" s="214" t="s">
        <v>4340</v>
      </c>
      <c r="G809" s="212" t="s">
        <v>4341</v>
      </c>
      <c r="H809" s="212" t="s">
        <v>4342</v>
      </c>
      <c r="I809" s="212" t="s">
        <v>4343</v>
      </c>
      <c r="J809" s="212"/>
      <c r="N809" s="212"/>
    </row>
    <row r="810" spans="1:15" ht="12" customHeight="1" x14ac:dyDescent="0.2">
      <c r="A810" s="214" t="s">
        <v>2650</v>
      </c>
      <c r="B810" s="214" t="s">
        <v>4821</v>
      </c>
      <c r="C810" s="212" t="s">
        <v>1146</v>
      </c>
      <c r="D810" s="212" t="s">
        <v>1147</v>
      </c>
      <c r="E810" s="212" t="s">
        <v>1148</v>
      </c>
      <c r="F810" s="213" t="s">
        <v>3889</v>
      </c>
      <c r="G810" s="213" t="s">
        <v>1146</v>
      </c>
      <c r="H810" s="213" t="s">
        <v>1147</v>
      </c>
      <c r="I810" s="212" t="s">
        <v>1148</v>
      </c>
      <c r="J810" s="212"/>
      <c r="N810" s="212"/>
    </row>
    <row r="811" spans="1:15" s="136" customFormat="1" x14ac:dyDescent="0.2">
      <c r="A811" s="214" t="s">
        <v>2651</v>
      </c>
      <c r="B811" s="214" t="s">
        <v>4822</v>
      </c>
      <c r="C811" s="212" t="s">
        <v>1150</v>
      </c>
      <c r="D811" s="212" t="s">
        <v>4823</v>
      </c>
      <c r="E811" s="212" t="s">
        <v>4824</v>
      </c>
      <c r="F811" s="214" t="s">
        <v>5918</v>
      </c>
      <c r="G811" s="212" t="s">
        <v>1150</v>
      </c>
      <c r="H811" s="212" t="s">
        <v>4823</v>
      </c>
      <c r="I811" s="212" t="s">
        <v>4824</v>
      </c>
      <c r="J811" s="212"/>
      <c r="K811" s="213"/>
      <c r="L811" s="213"/>
      <c r="M811" s="213"/>
      <c r="N811" s="212"/>
      <c r="O811" s="213"/>
    </row>
    <row r="812" spans="1:15" x14ac:dyDescent="0.2">
      <c r="A812" s="214" t="s">
        <v>2652</v>
      </c>
      <c r="B812" s="214" t="s">
        <v>442</v>
      </c>
      <c r="C812" s="214" t="s">
        <v>392</v>
      </c>
      <c r="D812" s="214" t="s">
        <v>659</v>
      </c>
      <c r="E812" s="214" t="s">
        <v>1153</v>
      </c>
      <c r="F812" s="214" t="s">
        <v>442</v>
      </c>
      <c r="G812" s="214" t="s">
        <v>392</v>
      </c>
      <c r="H812" s="214" t="s">
        <v>659</v>
      </c>
      <c r="I812" s="214" t="s">
        <v>1153</v>
      </c>
      <c r="J812" s="212"/>
      <c r="N812" s="212"/>
    </row>
    <row r="813" spans="1:15" x14ac:dyDescent="0.2">
      <c r="A813" s="214" t="s">
        <v>2653</v>
      </c>
      <c r="B813" s="214" t="s">
        <v>3890</v>
      </c>
      <c r="C813" s="212" t="s">
        <v>150</v>
      </c>
      <c r="D813" s="212" t="s">
        <v>660</v>
      </c>
      <c r="E813" s="212" t="s">
        <v>1155</v>
      </c>
      <c r="F813" s="214" t="s">
        <v>3890</v>
      </c>
      <c r="G813" s="212" t="s">
        <v>150</v>
      </c>
      <c r="H813" s="212" t="s">
        <v>660</v>
      </c>
      <c r="I813" s="212" t="s">
        <v>1155</v>
      </c>
      <c r="J813" s="212"/>
      <c r="N813" s="212"/>
    </row>
    <row r="814" spans="1:15" x14ac:dyDescent="0.2">
      <c r="A814" s="214" t="s">
        <v>2654</v>
      </c>
      <c r="B814" s="214" t="s">
        <v>1156</v>
      </c>
      <c r="C814" s="214" t="s">
        <v>1157</v>
      </c>
      <c r="D814" s="214" t="s">
        <v>661</v>
      </c>
      <c r="E814" s="214" t="s">
        <v>1158</v>
      </c>
      <c r="F814" s="214" t="s">
        <v>1156</v>
      </c>
      <c r="G814" s="214" t="s">
        <v>1157</v>
      </c>
      <c r="H814" s="214" t="s">
        <v>661</v>
      </c>
      <c r="I814" s="214" t="s">
        <v>1158</v>
      </c>
      <c r="J814" s="212"/>
      <c r="N814" s="212"/>
    </row>
    <row r="815" spans="1:15" x14ac:dyDescent="0.2">
      <c r="A815" s="214" t="s">
        <v>2655</v>
      </c>
      <c r="B815" s="214" t="s">
        <v>336</v>
      </c>
      <c r="C815" s="214" t="s">
        <v>149</v>
      </c>
      <c r="D815" s="214" t="s">
        <v>662</v>
      </c>
      <c r="E815" s="214" t="s">
        <v>1159</v>
      </c>
      <c r="F815" s="214" t="s">
        <v>336</v>
      </c>
      <c r="G815" s="214" t="s">
        <v>149</v>
      </c>
      <c r="H815" s="214" t="s">
        <v>662</v>
      </c>
      <c r="I815" s="214" t="s">
        <v>1159</v>
      </c>
      <c r="J815" s="212"/>
      <c r="N815" s="212"/>
    </row>
    <row r="816" spans="1:15" x14ac:dyDescent="0.2">
      <c r="A816" s="214" t="s">
        <v>2656</v>
      </c>
      <c r="B816" s="214" t="s">
        <v>337</v>
      </c>
      <c r="C816" s="214" t="s">
        <v>148</v>
      </c>
      <c r="D816" s="214" t="s">
        <v>663</v>
      </c>
      <c r="E816" s="214" t="s">
        <v>1160</v>
      </c>
      <c r="F816" s="214" t="s">
        <v>337</v>
      </c>
      <c r="G816" s="214" t="s">
        <v>148</v>
      </c>
      <c r="H816" s="214" t="s">
        <v>663</v>
      </c>
      <c r="I816" s="214" t="s">
        <v>1160</v>
      </c>
      <c r="J816" s="212"/>
      <c r="N816" s="212"/>
      <c r="O816" s="136"/>
    </row>
    <row r="817" spans="1:14" x14ac:dyDescent="0.2">
      <c r="A817" s="214" t="s">
        <v>2657</v>
      </c>
      <c r="B817" s="214" t="s">
        <v>3890</v>
      </c>
      <c r="C817" s="212" t="s">
        <v>150</v>
      </c>
      <c r="D817" s="212" t="s">
        <v>660</v>
      </c>
      <c r="E817" s="212" t="s">
        <v>1155</v>
      </c>
      <c r="F817" s="214" t="s">
        <v>3890</v>
      </c>
      <c r="G817" s="212" t="s">
        <v>150</v>
      </c>
      <c r="H817" s="212" t="s">
        <v>660</v>
      </c>
      <c r="I817" s="212" t="s">
        <v>1155</v>
      </c>
      <c r="J817" s="212"/>
      <c r="N817" s="212"/>
    </row>
    <row r="818" spans="1:14" x14ac:dyDescent="0.2">
      <c r="A818" s="214" t="s">
        <v>2658</v>
      </c>
      <c r="B818" s="214" t="s">
        <v>1842</v>
      </c>
      <c r="C818" s="214" t="s">
        <v>1843</v>
      </c>
      <c r="D818" s="214" t="s">
        <v>1844</v>
      </c>
      <c r="E818" s="214" t="s">
        <v>1845</v>
      </c>
      <c r="F818" s="214" t="s">
        <v>1842</v>
      </c>
      <c r="G818" s="214" t="s">
        <v>1843</v>
      </c>
      <c r="H818" s="214" t="s">
        <v>1844</v>
      </c>
      <c r="I818" s="214" t="s">
        <v>1845</v>
      </c>
      <c r="J818" s="212"/>
      <c r="N818" s="212"/>
    </row>
    <row r="819" spans="1:14" x14ac:dyDescent="0.2">
      <c r="A819" s="214" t="s">
        <v>4825</v>
      </c>
      <c r="B819" s="214" t="s">
        <v>1842</v>
      </c>
      <c r="C819" s="214" t="s">
        <v>1843</v>
      </c>
      <c r="D819" s="214" t="s">
        <v>1844</v>
      </c>
      <c r="E819" s="214" t="s">
        <v>1845</v>
      </c>
      <c r="F819" s="214" t="s">
        <v>1842</v>
      </c>
      <c r="G819" s="214" t="s">
        <v>1843</v>
      </c>
      <c r="H819" s="214" t="s">
        <v>1844</v>
      </c>
      <c r="I819" s="214" t="s">
        <v>1845</v>
      </c>
      <c r="J819" s="212"/>
      <c r="N819" s="212"/>
    </row>
    <row r="820" spans="1:14" x14ac:dyDescent="0.2">
      <c r="A820" s="214" t="s">
        <v>2659</v>
      </c>
      <c r="B820" s="214" t="s">
        <v>338</v>
      </c>
      <c r="C820" s="214" t="s">
        <v>26</v>
      </c>
      <c r="D820" s="214" t="s">
        <v>664</v>
      </c>
      <c r="E820" s="214" t="s">
        <v>1161</v>
      </c>
      <c r="F820" s="214" t="s">
        <v>338</v>
      </c>
      <c r="G820" s="214" t="s">
        <v>26</v>
      </c>
      <c r="H820" s="214" t="s">
        <v>664</v>
      </c>
      <c r="I820" s="214" t="s">
        <v>1161</v>
      </c>
      <c r="J820" s="212"/>
      <c r="N820" s="212"/>
    </row>
    <row r="821" spans="1:14" x14ac:dyDescent="0.2">
      <c r="A821" s="214" t="s">
        <v>2660</v>
      </c>
      <c r="B821" s="214" t="s">
        <v>339</v>
      </c>
      <c r="C821" s="214" t="s">
        <v>408</v>
      </c>
      <c r="D821" s="214" t="s">
        <v>665</v>
      </c>
      <c r="E821" s="214" t="s">
        <v>1162</v>
      </c>
      <c r="F821" s="214" t="s">
        <v>339</v>
      </c>
      <c r="G821" s="214" t="s">
        <v>408</v>
      </c>
      <c r="H821" s="214" t="s">
        <v>665</v>
      </c>
      <c r="I821" s="214" t="s">
        <v>1162</v>
      </c>
      <c r="J821" s="212"/>
      <c r="N821" s="212"/>
    </row>
    <row r="822" spans="1:14" x14ac:dyDescent="0.2">
      <c r="A822" s="214" t="s">
        <v>4826</v>
      </c>
      <c r="B822" s="214" t="s">
        <v>339</v>
      </c>
      <c r="C822" s="214" t="s">
        <v>408</v>
      </c>
      <c r="D822" s="214" t="s">
        <v>665</v>
      </c>
      <c r="E822" s="214" t="s">
        <v>1162</v>
      </c>
      <c r="F822" s="214" t="s">
        <v>339</v>
      </c>
      <c r="G822" s="214" t="s">
        <v>408</v>
      </c>
      <c r="H822" s="214" t="s">
        <v>665</v>
      </c>
      <c r="I822" s="214" t="s">
        <v>1162</v>
      </c>
      <c r="J822" s="212"/>
      <c r="N822" s="212"/>
    </row>
    <row r="823" spans="1:14" x14ac:dyDescent="0.2">
      <c r="A823" s="214" t="s">
        <v>2661</v>
      </c>
      <c r="B823" s="214" t="s">
        <v>4346</v>
      </c>
      <c r="C823" s="212" t="s">
        <v>4347</v>
      </c>
      <c r="D823" s="212" t="s">
        <v>4348</v>
      </c>
      <c r="E823" s="212" t="s">
        <v>4349</v>
      </c>
      <c r="F823" s="136" t="s">
        <v>5838</v>
      </c>
      <c r="G823" s="212" t="s">
        <v>5839</v>
      </c>
      <c r="H823" s="212" t="s">
        <v>5840</v>
      </c>
      <c r="I823" s="212" t="s">
        <v>5841</v>
      </c>
      <c r="J823" s="212"/>
      <c r="N823" s="212"/>
    </row>
    <row r="824" spans="1:14" x14ac:dyDescent="0.2">
      <c r="A824" s="214" t="s">
        <v>4827</v>
      </c>
      <c r="B824" s="214" t="s">
        <v>4346</v>
      </c>
      <c r="C824" s="212" t="s">
        <v>4347</v>
      </c>
      <c r="D824" s="212" t="s">
        <v>4348</v>
      </c>
      <c r="E824" s="212" t="s">
        <v>4349</v>
      </c>
      <c r="F824" s="136" t="s">
        <v>4346</v>
      </c>
      <c r="G824" s="212" t="s">
        <v>4347</v>
      </c>
      <c r="H824" s="212" t="s">
        <v>4348</v>
      </c>
      <c r="I824" s="212" t="s">
        <v>4349</v>
      </c>
      <c r="J824" s="212"/>
      <c r="N824" s="212"/>
    </row>
    <row r="825" spans="1:14" x14ac:dyDescent="0.2">
      <c r="A825" s="214" t="s">
        <v>2662</v>
      </c>
      <c r="B825" s="214" t="s">
        <v>1163</v>
      </c>
      <c r="C825" s="214" t="s">
        <v>1164</v>
      </c>
      <c r="D825" s="214" t="s">
        <v>666</v>
      </c>
      <c r="E825" s="214" t="s">
        <v>1165</v>
      </c>
      <c r="F825" s="214" t="s">
        <v>3892</v>
      </c>
      <c r="G825" s="214" t="s">
        <v>1164</v>
      </c>
      <c r="H825" s="214" t="s">
        <v>666</v>
      </c>
      <c r="I825" s="214" t="s">
        <v>4351</v>
      </c>
      <c r="J825" s="212"/>
      <c r="N825" s="212"/>
    </row>
    <row r="826" spans="1:14" x14ac:dyDescent="0.2">
      <c r="A826" s="214" t="s">
        <v>2663</v>
      </c>
      <c r="B826" s="214" t="s">
        <v>1166</v>
      </c>
      <c r="C826" s="214" t="s">
        <v>1167</v>
      </c>
      <c r="D826" s="214" t="s">
        <v>667</v>
      </c>
      <c r="E826" s="214" t="s">
        <v>1168</v>
      </c>
      <c r="F826" s="214" t="s">
        <v>5874</v>
      </c>
      <c r="G826" s="214" t="s">
        <v>1167</v>
      </c>
      <c r="H826" s="214" t="s">
        <v>667</v>
      </c>
      <c r="I826" s="214" t="s">
        <v>1168</v>
      </c>
      <c r="J826" s="212"/>
      <c r="N826" s="212"/>
    </row>
    <row r="827" spans="1:14" x14ac:dyDescent="0.2">
      <c r="A827" s="214" t="s">
        <v>2664</v>
      </c>
      <c r="B827" s="214" t="s">
        <v>1846</v>
      </c>
      <c r="C827" s="214" t="s">
        <v>1847</v>
      </c>
      <c r="D827" s="214" t="s">
        <v>1848</v>
      </c>
      <c r="E827" s="214" t="s">
        <v>1849</v>
      </c>
      <c r="F827" s="214" t="s">
        <v>1846</v>
      </c>
      <c r="G827" s="214" t="s">
        <v>1847</v>
      </c>
      <c r="H827" s="214" t="s">
        <v>1848</v>
      </c>
      <c r="I827" s="214" t="s">
        <v>1849</v>
      </c>
      <c r="J827" s="212"/>
      <c r="N827" s="212"/>
    </row>
    <row r="828" spans="1:14" x14ac:dyDescent="0.2">
      <c r="A828" s="214" t="s">
        <v>2665</v>
      </c>
      <c r="B828" s="214" t="s">
        <v>1850</v>
      </c>
      <c r="C828" s="214" t="s">
        <v>1851</v>
      </c>
      <c r="D828" s="214" t="s">
        <v>1852</v>
      </c>
      <c r="E828" s="214" t="s">
        <v>1853</v>
      </c>
      <c r="F828" s="214" t="s">
        <v>1850</v>
      </c>
      <c r="G828" s="214" t="s">
        <v>1851</v>
      </c>
      <c r="H828" s="214" t="s">
        <v>3893</v>
      </c>
      <c r="I828" s="214" t="s">
        <v>1853</v>
      </c>
      <c r="J828" s="212"/>
      <c r="N828" s="212"/>
    </row>
    <row r="829" spans="1:14" x14ac:dyDescent="0.2">
      <c r="A829" s="214" t="s">
        <v>4828</v>
      </c>
      <c r="B829" s="214" t="s">
        <v>4829</v>
      </c>
      <c r="C829" s="136" t="s">
        <v>5422</v>
      </c>
      <c r="D829" s="136" t="s">
        <v>5423</v>
      </c>
      <c r="E829" s="136" t="s">
        <v>5424</v>
      </c>
      <c r="F829" s="214" t="s">
        <v>4829</v>
      </c>
      <c r="G829" s="136" t="s">
        <v>5422</v>
      </c>
      <c r="H829" s="136" t="s">
        <v>5423</v>
      </c>
      <c r="I829" s="136" t="s">
        <v>5424</v>
      </c>
      <c r="J829" s="212"/>
      <c r="N829" s="212"/>
    </row>
    <row r="830" spans="1:14" x14ac:dyDescent="0.2">
      <c r="A830" s="214" t="s">
        <v>4830</v>
      </c>
      <c r="B830" s="214" t="s">
        <v>4831</v>
      </c>
      <c r="C830" s="136" t="s">
        <v>5425</v>
      </c>
      <c r="D830" s="136" t="s">
        <v>5426</v>
      </c>
      <c r="E830" s="136" t="s">
        <v>5427</v>
      </c>
      <c r="F830" s="214" t="s">
        <v>4831</v>
      </c>
      <c r="G830" s="136" t="s">
        <v>5425</v>
      </c>
      <c r="H830" s="136" t="s">
        <v>5426</v>
      </c>
      <c r="I830" s="136" t="s">
        <v>5427</v>
      </c>
      <c r="J830" s="212"/>
      <c r="N830" s="212"/>
    </row>
    <row r="831" spans="1:14" x14ac:dyDescent="0.2">
      <c r="A831" s="214" t="s">
        <v>2666</v>
      </c>
      <c r="B831" s="214" t="s">
        <v>1854</v>
      </c>
      <c r="C831" s="214" t="s">
        <v>1855</v>
      </c>
      <c r="D831" s="214" t="s">
        <v>1856</v>
      </c>
      <c r="E831" s="214" t="s">
        <v>1857</v>
      </c>
      <c r="F831" s="214" t="s">
        <v>1854</v>
      </c>
      <c r="G831" s="214" t="s">
        <v>1855</v>
      </c>
      <c r="H831" s="214" t="s">
        <v>1856</v>
      </c>
      <c r="I831" s="214" t="s">
        <v>1857</v>
      </c>
      <c r="J831" s="212"/>
      <c r="N831" s="212"/>
    </row>
    <row r="832" spans="1:14" x14ac:dyDescent="0.2">
      <c r="A832" s="214" t="s">
        <v>4832</v>
      </c>
      <c r="B832" s="214" t="s">
        <v>4833</v>
      </c>
      <c r="C832" s="214" t="s">
        <v>5428</v>
      </c>
      <c r="D832" s="214" t="s">
        <v>5429</v>
      </c>
      <c r="E832" s="214" t="s">
        <v>5430</v>
      </c>
      <c r="F832" s="214" t="s">
        <v>4833</v>
      </c>
      <c r="G832" s="214" t="s">
        <v>5428</v>
      </c>
      <c r="H832" s="214" t="s">
        <v>5429</v>
      </c>
      <c r="I832" s="214" t="s">
        <v>5430</v>
      </c>
      <c r="J832" s="212"/>
      <c r="N832" s="212"/>
    </row>
    <row r="833" spans="1:14" x14ac:dyDescent="0.2">
      <c r="A833" s="214" t="s">
        <v>4834</v>
      </c>
      <c r="B833" s="214" t="s">
        <v>4835</v>
      </c>
      <c r="C833" s="214" t="s">
        <v>5431</v>
      </c>
      <c r="D833" s="214" t="s">
        <v>5432</v>
      </c>
      <c r="E833" s="214" t="s">
        <v>5433</v>
      </c>
      <c r="F833" s="214" t="s">
        <v>4835</v>
      </c>
      <c r="G833" s="214" t="s">
        <v>5431</v>
      </c>
      <c r="H833" s="214" t="s">
        <v>5432</v>
      </c>
      <c r="I833" s="214" t="s">
        <v>5433</v>
      </c>
      <c r="J833" s="212"/>
      <c r="N833" s="212"/>
    </row>
    <row r="834" spans="1:14" x14ac:dyDescent="0.2">
      <c r="A834" s="214" t="s">
        <v>2667</v>
      </c>
      <c r="B834" s="214" t="s">
        <v>1169</v>
      </c>
      <c r="C834" s="214" t="s">
        <v>1170</v>
      </c>
      <c r="D834" s="214" t="s">
        <v>1171</v>
      </c>
      <c r="E834" s="214" t="s">
        <v>1172</v>
      </c>
      <c r="F834" s="214" t="s">
        <v>1169</v>
      </c>
      <c r="G834" s="214" t="s">
        <v>1170</v>
      </c>
      <c r="H834" s="214" t="s">
        <v>1171</v>
      </c>
      <c r="I834" s="214" t="s">
        <v>1172</v>
      </c>
      <c r="J834" s="212"/>
      <c r="N834" s="212"/>
    </row>
    <row r="835" spans="1:14" x14ac:dyDescent="0.2">
      <c r="A835" s="214" t="s">
        <v>2668</v>
      </c>
      <c r="B835" s="214" t="s">
        <v>1173</v>
      </c>
      <c r="C835" s="214" t="s">
        <v>1174</v>
      </c>
      <c r="D835" s="214" t="s">
        <v>668</v>
      </c>
      <c r="E835" s="214" t="s">
        <v>1175</v>
      </c>
      <c r="F835" s="214" t="s">
        <v>3894</v>
      </c>
      <c r="G835" s="214" t="s">
        <v>1174</v>
      </c>
      <c r="H835" s="214" t="s">
        <v>668</v>
      </c>
      <c r="I835" s="214" t="s">
        <v>1175</v>
      </c>
      <c r="J835" s="212"/>
      <c r="N835" s="212"/>
    </row>
    <row r="836" spans="1:14" x14ac:dyDescent="0.2">
      <c r="A836" s="214" t="s">
        <v>2669</v>
      </c>
      <c r="B836" s="214" t="s">
        <v>1176</v>
      </c>
      <c r="C836" s="214" t="s">
        <v>1177</v>
      </c>
      <c r="D836" s="214" t="s">
        <v>669</v>
      </c>
      <c r="E836" s="214" t="s">
        <v>1178</v>
      </c>
      <c r="F836" s="214" t="s">
        <v>1176</v>
      </c>
      <c r="G836" s="214" t="s">
        <v>1177</v>
      </c>
      <c r="H836" s="214" t="s">
        <v>669</v>
      </c>
      <c r="I836" s="214" t="s">
        <v>1178</v>
      </c>
      <c r="J836" s="212"/>
      <c r="N836" s="212"/>
    </row>
    <row r="837" spans="1:14" x14ac:dyDescent="0.2">
      <c r="A837" s="214" t="s">
        <v>2670</v>
      </c>
      <c r="B837" s="214" t="s">
        <v>4352</v>
      </c>
      <c r="C837" s="212" t="s">
        <v>510</v>
      </c>
      <c r="D837" s="212" t="s">
        <v>670</v>
      </c>
      <c r="E837" s="212" t="s">
        <v>1179</v>
      </c>
      <c r="F837" s="214" t="s">
        <v>4352</v>
      </c>
      <c r="G837" s="212" t="s">
        <v>510</v>
      </c>
      <c r="H837" s="212" t="s">
        <v>670</v>
      </c>
      <c r="I837" s="212" t="s">
        <v>1179</v>
      </c>
      <c r="J837" s="212"/>
      <c r="N837" s="212"/>
    </row>
    <row r="838" spans="1:14" x14ac:dyDescent="0.2">
      <c r="A838" s="214" t="s">
        <v>3974</v>
      </c>
      <c r="B838" s="214" t="s">
        <v>1180</v>
      </c>
      <c r="C838" s="214" t="s">
        <v>1181</v>
      </c>
      <c r="D838" s="214" t="s">
        <v>1182</v>
      </c>
      <c r="E838" s="214" t="s">
        <v>1183</v>
      </c>
      <c r="F838" s="214" t="s">
        <v>1180</v>
      </c>
      <c r="G838" s="214" t="s">
        <v>1181</v>
      </c>
      <c r="H838" s="214" t="s">
        <v>3895</v>
      </c>
      <c r="I838" s="214" t="s">
        <v>1183</v>
      </c>
      <c r="J838" s="212"/>
      <c r="N838" s="212"/>
    </row>
    <row r="839" spans="1:14" x14ac:dyDescent="0.2">
      <c r="A839" s="214" t="s">
        <v>3975</v>
      </c>
      <c r="B839" s="214" t="s">
        <v>4353</v>
      </c>
      <c r="C839" s="212" t="s">
        <v>1184</v>
      </c>
      <c r="D839" s="212" t="s">
        <v>4354</v>
      </c>
      <c r="E839" s="214" t="s">
        <v>4836</v>
      </c>
      <c r="F839" s="214" t="s">
        <v>4353</v>
      </c>
      <c r="G839" s="212" t="s">
        <v>1184</v>
      </c>
      <c r="H839" s="212" t="s">
        <v>4354</v>
      </c>
      <c r="I839" s="214" t="s">
        <v>4836</v>
      </c>
      <c r="J839" s="212"/>
      <c r="N839" s="212"/>
    </row>
    <row r="840" spans="1:14" x14ac:dyDescent="0.2">
      <c r="A840" s="214" t="s">
        <v>2671</v>
      </c>
      <c r="B840" s="214" t="s">
        <v>518</v>
      </c>
      <c r="C840" s="214" t="s">
        <v>519</v>
      </c>
      <c r="D840" s="214" t="s">
        <v>671</v>
      </c>
      <c r="E840" s="214" t="s">
        <v>1185</v>
      </c>
      <c r="F840" s="214" t="s">
        <v>518</v>
      </c>
      <c r="G840" s="214" t="s">
        <v>519</v>
      </c>
      <c r="H840" s="214" t="s">
        <v>671</v>
      </c>
      <c r="I840" s="214" t="s">
        <v>1185</v>
      </c>
      <c r="J840" s="212"/>
      <c r="N840" s="212"/>
    </row>
    <row r="841" spans="1:14" x14ac:dyDescent="0.2">
      <c r="A841" s="214" t="s">
        <v>2672</v>
      </c>
      <c r="B841" s="214" t="s">
        <v>507</v>
      </c>
      <c r="C841" s="214" t="s">
        <v>511</v>
      </c>
      <c r="D841" s="214" t="s">
        <v>672</v>
      </c>
      <c r="E841" s="214" t="s">
        <v>1186</v>
      </c>
      <c r="F841" s="214" t="s">
        <v>507</v>
      </c>
      <c r="G841" s="214" t="s">
        <v>511</v>
      </c>
      <c r="H841" s="214" t="s">
        <v>672</v>
      </c>
      <c r="I841" s="214" t="s">
        <v>1186</v>
      </c>
      <c r="J841" s="212"/>
      <c r="N841" s="212"/>
    </row>
    <row r="842" spans="1:14" x14ac:dyDescent="0.2">
      <c r="A842" s="214" t="s">
        <v>2673</v>
      </c>
      <c r="B842" s="214" t="s">
        <v>1858</v>
      </c>
      <c r="C842" s="214" t="s">
        <v>1859</v>
      </c>
      <c r="D842" s="214" t="s">
        <v>1860</v>
      </c>
      <c r="E842" s="214" t="s">
        <v>1861</v>
      </c>
      <c r="F842" s="214" t="s">
        <v>1858</v>
      </c>
      <c r="G842" s="214" t="s">
        <v>1859</v>
      </c>
      <c r="H842" s="214" t="s">
        <v>1860</v>
      </c>
      <c r="I842" s="214" t="s">
        <v>1861</v>
      </c>
      <c r="J842" s="212"/>
      <c r="N842" s="212"/>
    </row>
    <row r="843" spans="1:14" x14ac:dyDescent="0.2">
      <c r="A843" s="214" t="s">
        <v>2674</v>
      </c>
      <c r="B843" s="214" t="s">
        <v>1187</v>
      </c>
      <c r="C843" s="214" t="s">
        <v>1188</v>
      </c>
      <c r="D843" s="214" t="s">
        <v>673</v>
      </c>
      <c r="E843" s="214" t="s">
        <v>1189</v>
      </c>
      <c r="F843" s="214" t="s">
        <v>1187</v>
      </c>
      <c r="G843" s="214" t="s">
        <v>1188</v>
      </c>
      <c r="H843" s="214" t="s">
        <v>673</v>
      </c>
      <c r="I843" s="214" t="s">
        <v>1189</v>
      </c>
      <c r="J843" s="212"/>
      <c r="N843" s="212"/>
    </row>
    <row r="844" spans="1:14" x14ac:dyDescent="0.2">
      <c r="A844" s="214" t="s">
        <v>2675</v>
      </c>
      <c r="B844" s="214" t="s">
        <v>1190</v>
      </c>
      <c r="C844" s="214" t="s">
        <v>393</v>
      </c>
      <c r="D844" s="214" t="s">
        <v>674</v>
      </c>
      <c r="E844" s="214" t="s">
        <v>1191</v>
      </c>
      <c r="F844" s="214" t="s">
        <v>1190</v>
      </c>
      <c r="G844" s="214" t="s">
        <v>393</v>
      </c>
      <c r="H844" s="214" t="s">
        <v>674</v>
      </c>
      <c r="I844" s="214" t="s">
        <v>1191</v>
      </c>
      <c r="J844" s="212"/>
      <c r="N844" s="212"/>
    </row>
    <row r="845" spans="1:14" x14ac:dyDescent="0.2">
      <c r="A845" s="214" t="s">
        <v>2676</v>
      </c>
      <c r="B845" s="214" t="s">
        <v>1192</v>
      </c>
      <c r="C845" s="214" t="s">
        <v>394</v>
      </c>
      <c r="D845" s="214" t="s">
        <v>1193</v>
      </c>
      <c r="E845" s="214" t="s">
        <v>1194</v>
      </c>
      <c r="F845" s="214" t="s">
        <v>1192</v>
      </c>
      <c r="G845" s="214" t="s">
        <v>394</v>
      </c>
      <c r="H845" s="214" t="s">
        <v>1193</v>
      </c>
      <c r="I845" s="214" t="s">
        <v>1194</v>
      </c>
      <c r="J845" s="212"/>
      <c r="N845" s="212"/>
    </row>
    <row r="846" spans="1:14" x14ac:dyDescent="0.2">
      <c r="A846" s="214" t="s">
        <v>2677</v>
      </c>
      <c r="B846" s="214" t="s">
        <v>1862</v>
      </c>
      <c r="C846" s="214" t="s">
        <v>1863</v>
      </c>
      <c r="D846" s="214" t="s">
        <v>1864</v>
      </c>
      <c r="E846" s="214" t="s">
        <v>1865</v>
      </c>
      <c r="F846" s="214" t="s">
        <v>1862</v>
      </c>
      <c r="G846" s="214" t="s">
        <v>1863</v>
      </c>
      <c r="H846" s="214" t="s">
        <v>1864</v>
      </c>
      <c r="I846" s="214" t="s">
        <v>1865</v>
      </c>
      <c r="J846" s="212"/>
      <c r="N846" s="212"/>
    </row>
    <row r="847" spans="1:14" x14ac:dyDescent="0.2">
      <c r="A847" s="214" t="s">
        <v>2678</v>
      </c>
      <c r="B847" s="214" t="s">
        <v>1195</v>
      </c>
      <c r="C847" s="214" t="s">
        <v>1196</v>
      </c>
      <c r="D847" s="214" t="s">
        <v>1193</v>
      </c>
      <c r="E847" s="214" t="s">
        <v>1197</v>
      </c>
      <c r="F847" s="214" t="s">
        <v>1195</v>
      </c>
      <c r="G847" s="214" t="s">
        <v>1196</v>
      </c>
      <c r="H847" s="214" t="s">
        <v>1193</v>
      </c>
      <c r="I847" s="214" t="s">
        <v>1197</v>
      </c>
      <c r="J847" s="212"/>
      <c r="N847" s="212"/>
    </row>
    <row r="848" spans="1:14" x14ac:dyDescent="0.2">
      <c r="A848" s="214" t="s">
        <v>2679</v>
      </c>
      <c r="B848" s="214" t="s">
        <v>1198</v>
      </c>
      <c r="C848" s="214" t="s">
        <v>395</v>
      </c>
      <c r="D848" s="214" t="s">
        <v>675</v>
      </c>
      <c r="E848" s="214" t="s">
        <v>1199</v>
      </c>
      <c r="F848" s="214" t="s">
        <v>1198</v>
      </c>
      <c r="G848" s="214" t="s">
        <v>395</v>
      </c>
      <c r="H848" s="214" t="s">
        <v>675</v>
      </c>
      <c r="I848" s="214" t="s">
        <v>1199</v>
      </c>
      <c r="J848" s="212"/>
      <c r="N848" s="212"/>
    </row>
    <row r="849" spans="1:14" x14ac:dyDescent="0.2">
      <c r="A849" s="214" t="s">
        <v>2680</v>
      </c>
      <c r="B849" s="214" t="s">
        <v>1200</v>
      </c>
      <c r="C849" s="214" t="s">
        <v>1201</v>
      </c>
      <c r="D849" s="214" t="s">
        <v>1202</v>
      </c>
      <c r="E849" s="214" t="s">
        <v>1203</v>
      </c>
      <c r="F849" s="214" t="s">
        <v>1200</v>
      </c>
      <c r="G849" s="214" t="s">
        <v>1201</v>
      </c>
      <c r="H849" s="214" t="s">
        <v>1202</v>
      </c>
      <c r="I849" s="214" t="s">
        <v>1203</v>
      </c>
      <c r="J849" s="212"/>
      <c r="N849" s="212"/>
    </row>
    <row r="850" spans="1:14" x14ac:dyDescent="0.2">
      <c r="A850" s="214" t="s">
        <v>2681</v>
      </c>
      <c r="B850" s="214" t="s">
        <v>1204</v>
      </c>
      <c r="C850" s="214" t="s">
        <v>1205</v>
      </c>
      <c r="D850" s="214" t="s">
        <v>1206</v>
      </c>
      <c r="E850" s="214" t="s">
        <v>1207</v>
      </c>
      <c r="F850" s="214" t="s">
        <v>1204</v>
      </c>
      <c r="G850" s="214" t="s">
        <v>1205</v>
      </c>
      <c r="H850" s="214" t="s">
        <v>1206</v>
      </c>
      <c r="I850" s="214" t="s">
        <v>1207</v>
      </c>
      <c r="J850" s="212"/>
      <c r="N850" s="212"/>
    </row>
    <row r="851" spans="1:14" x14ac:dyDescent="0.2">
      <c r="A851" s="214" t="s">
        <v>2682</v>
      </c>
      <c r="B851" s="214" t="s">
        <v>1208</v>
      </c>
      <c r="C851" s="214" t="s">
        <v>1209</v>
      </c>
      <c r="D851" s="214" t="s">
        <v>676</v>
      </c>
      <c r="E851" s="214" t="s">
        <v>1210</v>
      </c>
      <c r="F851" s="214" t="s">
        <v>5876</v>
      </c>
      <c r="G851" s="214" t="s">
        <v>1209</v>
      </c>
      <c r="H851" s="214" t="s">
        <v>676</v>
      </c>
      <c r="I851" s="214" t="s">
        <v>1210</v>
      </c>
      <c r="J851" s="212"/>
      <c r="N851" s="212"/>
    </row>
    <row r="852" spans="1:14" x14ac:dyDescent="0.2">
      <c r="A852" s="214" t="s">
        <v>2683</v>
      </c>
      <c r="B852" s="214" t="s">
        <v>1211</v>
      </c>
      <c r="C852" s="214" t="s">
        <v>457</v>
      </c>
      <c r="D852" s="214" t="s">
        <v>677</v>
      </c>
      <c r="E852" s="214" t="s">
        <v>1212</v>
      </c>
      <c r="F852" s="214" t="s">
        <v>3896</v>
      </c>
      <c r="G852" s="214" t="s">
        <v>457</v>
      </c>
      <c r="H852" s="214" t="s">
        <v>677</v>
      </c>
      <c r="I852" s="214" t="s">
        <v>1212</v>
      </c>
      <c r="J852" s="212"/>
      <c r="N852" s="212"/>
    </row>
    <row r="853" spans="1:14" x14ac:dyDescent="0.2">
      <c r="A853" s="214" t="s">
        <v>3622</v>
      </c>
      <c r="B853" s="214" t="s">
        <v>4357</v>
      </c>
      <c r="C853" s="212" t="s">
        <v>4358</v>
      </c>
      <c r="D853" s="212" t="s">
        <v>4359</v>
      </c>
      <c r="E853" s="212" t="s">
        <v>4360</v>
      </c>
      <c r="F853" s="214" t="s">
        <v>4357</v>
      </c>
      <c r="G853" s="212" t="s">
        <v>4358</v>
      </c>
      <c r="H853" s="212" t="s">
        <v>4359</v>
      </c>
      <c r="I853" s="212" t="s">
        <v>4360</v>
      </c>
      <c r="J853" s="212"/>
      <c r="N853" s="212"/>
    </row>
    <row r="854" spans="1:14" x14ac:dyDescent="0.2">
      <c r="A854" s="214" t="s">
        <v>2684</v>
      </c>
      <c r="B854" s="214" t="s">
        <v>1213</v>
      </c>
      <c r="C854" s="214" t="s">
        <v>1214</v>
      </c>
      <c r="D854" s="214" t="s">
        <v>1215</v>
      </c>
      <c r="E854" s="214" t="s">
        <v>1216</v>
      </c>
      <c r="F854" s="214" t="s">
        <v>1213</v>
      </c>
      <c r="G854" s="214" t="s">
        <v>1214</v>
      </c>
      <c r="H854" s="214" t="s">
        <v>1215</v>
      </c>
      <c r="I854" s="214" t="s">
        <v>1216</v>
      </c>
      <c r="J854" s="212"/>
      <c r="N854" s="212"/>
    </row>
    <row r="855" spans="1:14" x14ac:dyDescent="0.2">
      <c r="A855" s="214" t="s">
        <v>2685</v>
      </c>
      <c r="B855" s="214" t="s">
        <v>1217</v>
      </c>
      <c r="C855" s="214" t="s">
        <v>1218</v>
      </c>
      <c r="D855" s="214" t="s">
        <v>1219</v>
      </c>
      <c r="E855" s="214" t="s">
        <v>1220</v>
      </c>
      <c r="F855" s="214" t="s">
        <v>1217</v>
      </c>
      <c r="G855" s="214" t="s">
        <v>1218</v>
      </c>
      <c r="H855" s="214" t="s">
        <v>1219</v>
      </c>
      <c r="I855" s="214" t="s">
        <v>1220</v>
      </c>
      <c r="J855" s="212"/>
      <c r="N855" s="212"/>
    </row>
    <row r="856" spans="1:14" x14ac:dyDescent="0.2">
      <c r="A856" s="214" t="s">
        <v>2686</v>
      </c>
      <c r="B856" s="214" t="s">
        <v>1866</v>
      </c>
      <c r="C856" s="214" t="s">
        <v>1867</v>
      </c>
      <c r="D856" s="214" t="s">
        <v>1868</v>
      </c>
      <c r="E856" s="214" t="s">
        <v>1869</v>
      </c>
      <c r="F856" s="214" t="s">
        <v>1866</v>
      </c>
      <c r="G856" s="214" t="s">
        <v>1867</v>
      </c>
      <c r="H856" s="214" t="s">
        <v>1868</v>
      </c>
      <c r="I856" s="214" t="s">
        <v>1869</v>
      </c>
      <c r="J856" s="212"/>
      <c r="N856" s="212"/>
    </row>
    <row r="857" spans="1:14" x14ac:dyDescent="0.2">
      <c r="A857" s="214" t="s">
        <v>2687</v>
      </c>
      <c r="B857" s="214" t="s">
        <v>1221</v>
      </c>
      <c r="C857" s="214" t="s">
        <v>151</v>
      </c>
      <c r="D857" s="214" t="s">
        <v>678</v>
      </c>
      <c r="E857" s="214" t="s">
        <v>1222</v>
      </c>
      <c r="F857" s="214" t="s">
        <v>1221</v>
      </c>
      <c r="G857" s="214" t="s">
        <v>151</v>
      </c>
      <c r="H857" s="214" t="s">
        <v>678</v>
      </c>
      <c r="I857" s="214" t="s">
        <v>1222</v>
      </c>
      <c r="J857" s="212"/>
      <c r="N857" s="212"/>
    </row>
    <row r="858" spans="1:14" x14ac:dyDescent="0.2">
      <c r="A858" s="214" t="s">
        <v>2688</v>
      </c>
      <c r="B858" s="214" t="s">
        <v>1870</v>
      </c>
      <c r="C858" s="214" t="s">
        <v>1871</v>
      </c>
      <c r="D858" s="214" t="s">
        <v>1872</v>
      </c>
      <c r="E858" s="214" t="s">
        <v>1873</v>
      </c>
      <c r="F858" s="214" t="s">
        <v>1870</v>
      </c>
      <c r="G858" s="214" t="s">
        <v>1871</v>
      </c>
      <c r="H858" s="214" t="s">
        <v>1872</v>
      </c>
      <c r="I858" s="214" t="s">
        <v>1873</v>
      </c>
      <c r="J858" s="212"/>
      <c r="N858" s="212"/>
    </row>
    <row r="859" spans="1:14" x14ac:dyDescent="0.2">
      <c r="A859" s="214" t="s">
        <v>2689</v>
      </c>
      <c r="B859" s="214" t="s">
        <v>1227</v>
      </c>
      <c r="C859" s="214" t="s">
        <v>1228</v>
      </c>
      <c r="D859" s="214" t="s">
        <v>679</v>
      </c>
      <c r="E859" s="214" t="s">
        <v>1229</v>
      </c>
      <c r="F859" s="214" t="s">
        <v>1227</v>
      </c>
      <c r="G859" s="214" t="s">
        <v>1228</v>
      </c>
      <c r="H859" s="214" t="s">
        <v>679</v>
      </c>
      <c r="I859" s="214" t="s">
        <v>1229</v>
      </c>
      <c r="J859" s="212"/>
      <c r="N859" s="212"/>
    </row>
    <row r="860" spans="1:14" x14ac:dyDescent="0.2">
      <c r="A860" s="214" t="s">
        <v>4837</v>
      </c>
      <c r="B860" s="214" t="s">
        <v>4368</v>
      </c>
      <c r="C860" s="214" t="s">
        <v>4369</v>
      </c>
      <c r="D860" s="214" t="s">
        <v>4370</v>
      </c>
      <c r="E860" s="214" t="s">
        <v>4371</v>
      </c>
      <c r="F860" s="214" t="s">
        <v>4368</v>
      </c>
      <c r="G860" s="214" t="s">
        <v>4369</v>
      </c>
      <c r="H860" s="214" t="s">
        <v>4370</v>
      </c>
      <c r="I860" s="214" t="s">
        <v>4371</v>
      </c>
      <c r="J860" s="212"/>
      <c r="N860" s="212"/>
    </row>
    <row r="861" spans="1:14" x14ac:dyDescent="0.2">
      <c r="A861" s="214" t="s">
        <v>4838</v>
      </c>
      <c r="B861" s="214" t="s">
        <v>4373</v>
      </c>
      <c r="C861" s="214" t="s">
        <v>4374</v>
      </c>
      <c r="D861" s="214" t="s">
        <v>4375</v>
      </c>
      <c r="E861" s="214" t="s">
        <v>4376</v>
      </c>
      <c r="F861" s="214" t="s">
        <v>4373</v>
      </c>
      <c r="G861" s="214" t="s">
        <v>4374</v>
      </c>
      <c r="H861" s="214" t="s">
        <v>4375</v>
      </c>
      <c r="I861" s="214" t="s">
        <v>4376</v>
      </c>
      <c r="J861" s="212"/>
      <c r="N861" s="212"/>
    </row>
    <row r="862" spans="1:14" x14ac:dyDescent="0.2">
      <c r="A862" s="214" t="s">
        <v>4839</v>
      </c>
      <c r="B862" s="214" t="s">
        <v>1227</v>
      </c>
      <c r="C862" s="214" t="s">
        <v>1228</v>
      </c>
      <c r="D862" s="214" t="s">
        <v>679</v>
      </c>
      <c r="E862" s="214" t="s">
        <v>1229</v>
      </c>
      <c r="F862" s="214" t="s">
        <v>1227</v>
      </c>
      <c r="G862" s="214" t="s">
        <v>1228</v>
      </c>
      <c r="H862" s="214" t="s">
        <v>679</v>
      </c>
      <c r="I862" s="214" t="s">
        <v>1229</v>
      </c>
      <c r="J862" s="212"/>
      <c r="N862" s="212"/>
    </row>
    <row r="863" spans="1:14" x14ac:dyDescent="0.2">
      <c r="A863" s="214" t="s">
        <v>2690</v>
      </c>
      <c r="B863" s="214" t="s">
        <v>1230</v>
      </c>
      <c r="C863" s="214" t="s">
        <v>1231</v>
      </c>
      <c r="D863" s="214" t="s">
        <v>1232</v>
      </c>
      <c r="E863" s="214" t="s">
        <v>1233</v>
      </c>
      <c r="F863" s="214" t="s">
        <v>1230</v>
      </c>
      <c r="G863" s="214" t="s">
        <v>1231</v>
      </c>
      <c r="H863" s="214" t="s">
        <v>1232</v>
      </c>
      <c r="I863" s="214" t="s">
        <v>1233</v>
      </c>
      <c r="J863" s="212"/>
      <c r="N863" s="212"/>
    </row>
    <row r="864" spans="1:14" x14ac:dyDescent="0.2">
      <c r="A864" s="214" t="s">
        <v>2691</v>
      </c>
      <c r="B864" s="214" t="s">
        <v>340</v>
      </c>
      <c r="C864" s="214" t="s">
        <v>396</v>
      </c>
      <c r="D864" s="214" t="s">
        <v>680</v>
      </c>
      <c r="E864" s="214" t="s">
        <v>1234</v>
      </c>
      <c r="F864" s="214" t="s">
        <v>340</v>
      </c>
      <c r="G864" s="214" t="s">
        <v>396</v>
      </c>
      <c r="H864" s="214" t="s">
        <v>680</v>
      </c>
      <c r="I864" s="214" t="s">
        <v>1234</v>
      </c>
      <c r="J864" s="212"/>
      <c r="N864" s="212"/>
    </row>
    <row r="865" spans="1:14" x14ac:dyDescent="0.2">
      <c r="A865" s="214" t="s">
        <v>2692</v>
      </c>
      <c r="B865" s="214" t="s">
        <v>1235</v>
      </c>
      <c r="C865" s="214" t="s">
        <v>1236</v>
      </c>
      <c r="D865" s="214" t="s">
        <v>681</v>
      </c>
      <c r="E865" s="214" t="s">
        <v>1237</v>
      </c>
      <c r="F865" s="214" t="s">
        <v>3897</v>
      </c>
      <c r="G865" s="214" t="s">
        <v>1236</v>
      </c>
      <c r="H865" s="214" t="s">
        <v>681</v>
      </c>
      <c r="I865" s="214" t="s">
        <v>1237</v>
      </c>
      <c r="J865" s="212"/>
      <c r="N865" s="212"/>
    </row>
    <row r="866" spans="1:14" x14ac:dyDescent="0.2">
      <c r="A866" s="214" t="s">
        <v>2693</v>
      </c>
      <c r="B866" s="214" t="s">
        <v>1238</v>
      </c>
      <c r="C866" s="214" t="s">
        <v>1239</v>
      </c>
      <c r="D866" s="214" t="s">
        <v>1240</v>
      </c>
      <c r="E866" s="214" t="s">
        <v>1241</v>
      </c>
      <c r="F866" s="214" t="s">
        <v>1238</v>
      </c>
      <c r="G866" s="214" t="s">
        <v>1239</v>
      </c>
      <c r="H866" s="214" t="s">
        <v>1240</v>
      </c>
      <c r="I866" s="214" t="s">
        <v>1241</v>
      </c>
      <c r="J866" s="212"/>
      <c r="N866" s="212"/>
    </row>
    <row r="867" spans="1:14" x14ac:dyDescent="0.2">
      <c r="A867" s="214" t="s">
        <v>2694</v>
      </c>
      <c r="B867" s="214" t="s">
        <v>1254</v>
      </c>
      <c r="C867" s="214" t="s">
        <v>1255</v>
      </c>
      <c r="D867" s="214" t="s">
        <v>1256</v>
      </c>
      <c r="E867" s="214" t="s">
        <v>1257</v>
      </c>
      <c r="F867" s="214" t="s">
        <v>1254</v>
      </c>
      <c r="G867" s="214" t="s">
        <v>1255</v>
      </c>
      <c r="H867" s="214" t="s">
        <v>1256</v>
      </c>
      <c r="I867" s="214" t="s">
        <v>1257</v>
      </c>
      <c r="J867" s="212"/>
      <c r="N867" s="212"/>
    </row>
    <row r="868" spans="1:14" x14ac:dyDescent="0.2">
      <c r="A868" s="214" t="s">
        <v>2695</v>
      </c>
      <c r="B868" s="214" t="s">
        <v>1269</v>
      </c>
      <c r="C868" s="214" t="s">
        <v>397</v>
      </c>
      <c r="D868" s="214" t="s">
        <v>682</v>
      </c>
      <c r="E868" s="214" t="s">
        <v>1270</v>
      </c>
      <c r="F868" s="214" t="s">
        <v>1269</v>
      </c>
      <c r="G868" s="214" t="s">
        <v>397</v>
      </c>
      <c r="H868" s="214" t="s">
        <v>682</v>
      </c>
      <c r="I868" s="214" t="s">
        <v>1270</v>
      </c>
      <c r="J868" s="212"/>
      <c r="N868" s="212"/>
    </row>
    <row r="869" spans="1:14" x14ac:dyDescent="0.2">
      <c r="A869" s="214" t="s">
        <v>4840</v>
      </c>
      <c r="B869" s="214" t="s">
        <v>1269</v>
      </c>
      <c r="C869" s="214" t="s">
        <v>397</v>
      </c>
      <c r="D869" s="214" t="s">
        <v>682</v>
      </c>
      <c r="E869" s="214" t="s">
        <v>1270</v>
      </c>
      <c r="F869" s="214" t="s">
        <v>1269</v>
      </c>
      <c r="G869" s="214" t="s">
        <v>397</v>
      </c>
      <c r="H869" s="214" t="s">
        <v>682</v>
      </c>
      <c r="I869" s="214" t="s">
        <v>1270</v>
      </c>
      <c r="J869" s="212"/>
      <c r="N869" s="212"/>
    </row>
    <row r="870" spans="1:14" x14ac:dyDescent="0.2">
      <c r="A870" s="214" t="s">
        <v>2696</v>
      </c>
      <c r="B870" s="214" t="s">
        <v>1273</v>
      </c>
      <c r="C870" s="214" t="s">
        <v>1274</v>
      </c>
      <c r="D870" s="214" t="s">
        <v>683</v>
      </c>
      <c r="E870" s="214" t="s">
        <v>1271</v>
      </c>
      <c r="F870" s="214" t="s">
        <v>1273</v>
      </c>
      <c r="G870" s="214" t="s">
        <v>1274</v>
      </c>
      <c r="H870" s="214" t="s">
        <v>683</v>
      </c>
      <c r="I870" s="214" t="s">
        <v>1271</v>
      </c>
      <c r="J870" s="212"/>
      <c r="N870" s="212"/>
    </row>
    <row r="871" spans="1:14" x14ac:dyDescent="0.2">
      <c r="A871" s="214" t="s">
        <v>2697</v>
      </c>
      <c r="B871" s="214" t="s">
        <v>342</v>
      </c>
      <c r="C871" s="214" t="s">
        <v>398</v>
      </c>
      <c r="D871" s="214" t="s">
        <v>684</v>
      </c>
      <c r="E871" s="214" t="s">
        <v>1272</v>
      </c>
      <c r="F871" s="214" t="s">
        <v>342</v>
      </c>
      <c r="G871" s="214" t="s">
        <v>398</v>
      </c>
      <c r="H871" s="214" t="s">
        <v>684</v>
      </c>
      <c r="I871" s="214" t="s">
        <v>1272</v>
      </c>
      <c r="J871" s="212"/>
      <c r="N871" s="212"/>
    </row>
    <row r="872" spans="1:14" x14ac:dyDescent="0.2">
      <c r="A872" s="214" t="s">
        <v>2698</v>
      </c>
      <c r="B872" s="214" t="s">
        <v>1273</v>
      </c>
      <c r="C872" s="214" t="s">
        <v>1274</v>
      </c>
      <c r="D872" s="214" t="s">
        <v>683</v>
      </c>
      <c r="E872" s="214" t="s">
        <v>1271</v>
      </c>
      <c r="F872" s="214" t="s">
        <v>1273</v>
      </c>
      <c r="G872" s="214" t="s">
        <v>1274</v>
      </c>
      <c r="H872" s="214" t="s">
        <v>683</v>
      </c>
      <c r="I872" s="214" t="s">
        <v>1271</v>
      </c>
      <c r="J872" s="212"/>
      <c r="N872" s="212"/>
    </row>
    <row r="873" spans="1:14" x14ac:dyDescent="0.2">
      <c r="A873" s="214" t="s">
        <v>2699</v>
      </c>
      <c r="B873" s="214" t="s">
        <v>419</v>
      </c>
      <c r="C873" s="214" t="s">
        <v>1275</v>
      </c>
      <c r="D873" s="214" t="s">
        <v>1276</v>
      </c>
      <c r="E873" s="214" t="s">
        <v>1277</v>
      </c>
      <c r="F873" s="214" t="s">
        <v>419</v>
      </c>
      <c r="G873" s="214" t="s">
        <v>1275</v>
      </c>
      <c r="H873" s="214" t="s">
        <v>1276</v>
      </c>
      <c r="I873" s="214" t="s">
        <v>1277</v>
      </c>
      <c r="J873" s="212"/>
      <c r="N873" s="212"/>
    </row>
    <row r="874" spans="1:14" x14ac:dyDescent="0.2">
      <c r="A874" s="214" t="s">
        <v>2700</v>
      </c>
      <c r="B874" s="214" t="s">
        <v>1290</v>
      </c>
      <c r="C874" s="214" t="s">
        <v>1291</v>
      </c>
      <c r="D874" s="214" t="s">
        <v>1292</v>
      </c>
      <c r="E874" s="214" t="s">
        <v>1293</v>
      </c>
      <c r="F874" s="214" t="s">
        <v>1290</v>
      </c>
      <c r="G874" s="214" t="s">
        <v>3898</v>
      </c>
      <c r="H874" s="214" t="s">
        <v>1292</v>
      </c>
      <c r="I874" s="214" t="s">
        <v>1293</v>
      </c>
      <c r="J874" s="212"/>
      <c r="N874" s="212"/>
    </row>
    <row r="875" spans="1:14" x14ac:dyDescent="0.2">
      <c r="A875" s="214" t="s">
        <v>2701</v>
      </c>
      <c r="B875" s="214" t="s">
        <v>343</v>
      </c>
      <c r="C875" s="214" t="s">
        <v>399</v>
      </c>
      <c r="D875" s="214" t="s">
        <v>685</v>
      </c>
      <c r="E875" s="214" t="s">
        <v>1294</v>
      </c>
      <c r="F875" s="214" t="s">
        <v>343</v>
      </c>
      <c r="G875" s="214" t="s">
        <v>399</v>
      </c>
      <c r="H875" s="214" t="s">
        <v>685</v>
      </c>
      <c r="I875" s="214" t="s">
        <v>1294</v>
      </c>
      <c r="J875" s="212"/>
      <c r="N875" s="212"/>
    </row>
    <row r="876" spans="1:14" x14ac:dyDescent="0.2">
      <c r="A876" s="214" t="s">
        <v>2702</v>
      </c>
      <c r="B876" s="214" t="s">
        <v>1295</v>
      </c>
      <c r="C876" s="214" t="s">
        <v>1296</v>
      </c>
      <c r="D876" s="214" t="s">
        <v>686</v>
      </c>
      <c r="E876" s="214" t="s">
        <v>3683</v>
      </c>
      <c r="F876" s="214" t="s">
        <v>1295</v>
      </c>
      <c r="G876" s="214" t="s">
        <v>1296</v>
      </c>
      <c r="H876" s="214" t="s">
        <v>686</v>
      </c>
      <c r="I876" s="214" t="s">
        <v>3683</v>
      </c>
      <c r="J876" s="212"/>
      <c r="N876" s="212"/>
    </row>
    <row r="877" spans="1:14" x14ac:dyDescent="0.2">
      <c r="A877" s="214" t="s">
        <v>2703</v>
      </c>
      <c r="B877" s="214" t="s">
        <v>1297</v>
      </c>
      <c r="C877" s="214" t="s">
        <v>1298</v>
      </c>
      <c r="D877" s="214" t="s">
        <v>1299</v>
      </c>
      <c r="E877" s="214" t="s">
        <v>1300</v>
      </c>
      <c r="F877" s="214" t="s">
        <v>1297</v>
      </c>
      <c r="G877" s="214" t="s">
        <v>1298</v>
      </c>
      <c r="H877" s="214" t="s">
        <v>1299</v>
      </c>
      <c r="I877" s="214" t="s">
        <v>1300</v>
      </c>
      <c r="J877" s="212"/>
      <c r="N877" s="212"/>
    </row>
    <row r="878" spans="1:14" x14ac:dyDescent="0.2">
      <c r="A878" s="214" t="s">
        <v>3976</v>
      </c>
      <c r="B878" s="214" t="s">
        <v>1297</v>
      </c>
      <c r="C878" s="214" t="s">
        <v>1298</v>
      </c>
      <c r="D878" s="214" t="s">
        <v>1299</v>
      </c>
      <c r="E878" s="214" t="s">
        <v>1300</v>
      </c>
      <c r="F878" s="214" t="s">
        <v>3899</v>
      </c>
      <c r="G878" s="214" t="s">
        <v>3900</v>
      </c>
      <c r="H878" s="214" t="s">
        <v>3901</v>
      </c>
      <c r="I878" s="214" t="s">
        <v>3902</v>
      </c>
      <c r="J878" s="212"/>
      <c r="N878" s="212"/>
    </row>
    <row r="879" spans="1:14" x14ac:dyDescent="0.2">
      <c r="A879" s="214" t="s">
        <v>2704</v>
      </c>
      <c r="B879" s="214" t="s">
        <v>1874</v>
      </c>
      <c r="C879" s="214" t="s">
        <v>1875</v>
      </c>
      <c r="D879" s="214" t="s">
        <v>1876</v>
      </c>
      <c r="E879" s="214" t="s">
        <v>1877</v>
      </c>
      <c r="F879" s="214" t="s">
        <v>1874</v>
      </c>
      <c r="G879" s="214" t="s">
        <v>1875</v>
      </c>
      <c r="H879" s="214" t="s">
        <v>1876</v>
      </c>
      <c r="I879" s="214" t="s">
        <v>1877</v>
      </c>
      <c r="J879" s="212"/>
      <c r="N879" s="212"/>
    </row>
    <row r="880" spans="1:14" x14ac:dyDescent="0.2">
      <c r="A880" s="214" t="s">
        <v>2705</v>
      </c>
      <c r="B880" s="214" t="s">
        <v>1301</v>
      </c>
      <c r="C880" s="214" t="s">
        <v>1302</v>
      </c>
      <c r="D880" s="214" t="s">
        <v>1303</v>
      </c>
      <c r="E880" s="214" t="s">
        <v>1304</v>
      </c>
      <c r="F880" s="214" t="s">
        <v>1301</v>
      </c>
      <c r="G880" s="214" t="s">
        <v>1302</v>
      </c>
      <c r="H880" s="214" t="s">
        <v>1303</v>
      </c>
      <c r="I880" s="214" t="s">
        <v>1304</v>
      </c>
      <c r="J880" s="212"/>
      <c r="N880" s="212"/>
    </row>
    <row r="881" spans="1:14" x14ac:dyDescent="0.2">
      <c r="A881" s="214" t="s">
        <v>2706</v>
      </c>
      <c r="B881" s="214" t="s">
        <v>1305</v>
      </c>
      <c r="C881" s="214" t="s">
        <v>1306</v>
      </c>
      <c r="D881" s="214" t="s">
        <v>1307</v>
      </c>
      <c r="E881" s="214" t="s">
        <v>1308</v>
      </c>
      <c r="F881" s="214" t="s">
        <v>1305</v>
      </c>
      <c r="G881" s="214" t="s">
        <v>1306</v>
      </c>
      <c r="H881" s="214" t="s">
        <v>1307</v>
      </c>
      <c r="I881" s="214" t="s">
        <v>1308</v>
      </c>
      <c r="J881" s="212"/>
      <c r="N881" s="212"/>
    </row>
    <row r="882" spans="1:14" x14ac:dyDescent="0.2">
      <c r="A882" s="214" t="s">
        <v>2707</v>
      </c>
      <c r="B882" s="214" t="s">
        <v>1878</v>
      </c>
      <c r="C882" s="214" t="s">
        <v>1879</v>
      </c>
      <c r="D882" s="214" t="s">
        <v>1880</v>
      </c>
      <c r="E882" s="214" t="s">
        <v>1881</v>
      </c>
      <c r="F882" s="214" t="s">
        <v>1878</v>
      </c>
      <c r="G882" s="214" t="s">
        <v>1879</v>
      </c>
      <c r="H882" s="214" t="s">
        <v>1880</v>
      </c>
      <c r="I882" s="214" t="s">
        <v>1881</v>
      </c>
      <c r="J882" s="212"/>
      <c r="N882" s="212"/>
    </row>
    <row r="883" spans="1:14" x14ac:dyDescent="0.2">
      <c r="A883" s="214" t="s">
        <v>2708</v>
      </c>
      <c r="B883" s="214" t="s">
        <v>1882</v>
      </c>
      <c r="C883" s="214" t="s">
        <v>1883</v>
      </c>
      <c r="D883" s="214" t="s">
        <v>1884</v>
      </c>
      <c r="E883" s="214" t="s">
        <v>1885</v>
      </c>
      <c r="F883" s="214" t="s">
        <v>1882</v>
      </c>
      <c r="G883" s="214" t="s">
        <v>1883</v>
      </c>
      <c r="H883" s="214" t="s">
        <v>1884</v>
      </c>
      <c r="I883" s="214" t="s">
        <v>1885</v>
      </c>
      <c r="J883" s="212"/>
      <c r="N883" s="212"/>
    </row>
    <row r="884" spans="1:14" x14ac:dyDescent="0.2">
      <c r="A884" s="214" t="s">
        <v>4841</v>
      </c>
      <c r="B884" s="214" t="s">
        <v>4842</v>
      </c>
      <c r="C884" s="214" t="s">
        <v>4843</v>
      </c>
      <c r="D884" s="214" t="s">
        <v>4844</v>
      </c>
      <c r="E884" s="214" t="s">
        <v>4845</v>
      </c>
      <c r="F884" s="214" t="s">
        <v>4842</v>
      </c>
      <c r="G884" s="214" t="s">
        <v>4843</v>
      </c>
      <c r="H884" s="214" t="s">
        <v>4844</v>
      </c>
      <c r="I884" s="214" t="s">
        <v>4845</v>
      </c>
      <c r="J884" s="212"/>
      <c r="N884" s="212"/>
    </row>
    <row r="885" spans="1:14" x14ac:dyDescent="0.2">
      <c r="A885" s="214" t="s">
        <v>4846</v>
      </c>
      <c r="B885" s="214" t="s">
        <v>4847</v>
      </c>
      <c r="C885" s="214" t="s">
        <v>4848</v>
      </c>
      <c r="D885" s="214" t="s">
        <v>4849</v>
      </c>
      <c r="E885" s="214" t="s">
        <v>4850</v>
      </c>
      <c r="F885" s="214" t="s">
        <v>4847</v>
      </c>
      <c r="G885" s="214" t="s">
        <v>4848</v>
      </c>
      <c r="H885" s="214" t="s">
        <v>4849</v>
      </c>
      <c r="I885" s="214" t="s">
        <v>4850</v>
      </c>
      <c r="J885" s="212"/>
      <c r="N885" s="212"/>
    </row>
    <row r="886" spans="1:14" x14ac:dyDescent="0.2">
      <c r="A886" s="214" t="s">
        <v>2709</v>
      </c>
      <c r="B886" s="214" t="s">
        <v>1309</v>
      </c>
      <c r="C886" s="214" t="s">
        <v>1310</v>
      </c>
      <c r="D886" s="214" t="s">
        <v>1311</v>
      </c>
      <c r="E886" s="214" t="s">
        <v>1312</v>
      </c>
      <c r="F886" s="214" t="s">
        <v>1309</v>
      </c>
      <c r="G886" s="214" t="s">
        <v>1310</v>
      </c>
      <c r="H886" s="214" t="s">
        <v>1311</v>
      </c>
      <c r="I886" s="214" t="s">
        <v>1312</v>
      </c>
      <c r="J886" s="212"/>
      <c r="N886" s="212"/>
    </row>
    <row r="887" spans="1:14" x14ac:dyDescent="0.2">
      <c r="A887" s="214" t="s">
        <v>2710</v>
      </c>
      <c r="B887" s="214" t="s">
        <v>1886</v>
      </c>
      <c r="C887" s="214" t="s">
        <v>1887</v>
      </c>
      <c r="D887" s="214" t="s">
        <v>1888</v>
      </c>
      <c r="E887" s="214" t="s">
        <v>1889</v>
      </c>
      <c r="F887" s="214" t="s">
        <v>1886</v>
      </c>
      <c r="G887" s="214" t="s">
        <v>1887</v>
      </c>
      <c r="H887" s="214" t="s">
        <v>1888</v>
      </c>
      <c r="I887" s="214" t="s">
        <v>1889</v>
      </c>
      <c r="J887" s="212"/>
      <c r="N887" s="212"/>
    </row>
    <row r="888" spans="1:14" x14ac:dyDescent="0.2">
      <c r="A888" s="214" t="s">
        <v>2711</v>
      </c>
      <c r="B888" s="214" t="s">
        <v>1890</v>
      </c>
      <c r="C888" s="214" t="s">
        <v>1891</v>
      </c>
      <c r="D888" s="214" t="s">
        <v>1892</v>
      </c>
      <c r="E888" s="214" t="s">
        <v>1893</v>
      </c>
      <c r="F888" s="214" t="s">
        <v>1890</v>
      </c>
      <c r="G888" s="214" t="s">
        <v>1891</v>
      </c>
      <c r="H888" s="214" t="s">
        <v>1892</v>
      </c>
      <c r="I888" s="214" t="s">
        <v>1893</v>
      </c>
      <c r="J888" s="212"/>
      <c r="N888" s="212"/>
    </row>
    <row r="889" spans="1:14" x14ac:dyDescent="0.2">
      <c r="A889" s="214" t="s">
        <v>4851</v>
      </c>
      <c r="B889" s="214" t="s">
        <v>4852</v>
      </c>
      <c r="C889" s="214" t="s">
        <v>4853</v>
      </c>
      <c r="D889" s="214" t="s">
        <v>4854</v>
      </c>
      <c r="E889" s="214" t="s">
        <v>4855</v>
      </c>
      <c r="F889" s="214" t="s">
        <v>4852</v>
      </c>
      <c r="G889" s="214" t="s">
        <v>4853</v>
      </c>
      <c r="H889" s="214" t="s">
        <v>4854</v>
      </c>
      <c r="I889" s="214" t="s">
        <v>4855</v>
      </c>
      <c r="J889" s="212"/>
      <c r="N889" s="212"/>
    </row>
    <row r="890" spans="1:14" x14ac:dyDescent="0.2">
      <c r="A890" s="214" t="s">
        <v>4856</v>
      </c>
      <c r="B890" s="214" t="s">
        <v>4857</v>
      </c>
      <c r="C890" s="214" t="s">
        <v>4858</v>
      </c>
      <c r="D890" s="214" t="s">
        <v>4859</v>
      </c>
      <c r="E890" s="214" t="s">
        <v>4860</v>
      </c>
      <c r="F890" s="214" t="s">
        <v>4857</v>
      </c>
      <c r="G890" s="214" t="s">
        <v>4858</v>
      </c>
      <c r="H890" s="214" t="s">
        <v>4859</v>
      </c>
      <c r="I890" s="214" t="s">
        <v>4860</v>
      </c>
      <c r="J890" s="212"/>
      <c r="N890" s="212"/>
    </row>
    <row r="891" spans="1:14" x14ac:dyDescent="0.2">
      <c r="A891" s="214" t="s">
        <v>2712</v>
      </c>
      <c r="B891" s="214" t="s">
        <v>1894</v>
      </c>
      <c r="C891" s="214" t="s">
        <v>1895</v>
      </c>
      <c r="D891" s="214" t="s">
        <v>1896</v>
      </c>
      <c r="E891" s="214" t="s">
        <v>1897</v>
      </c>
      <c r="F891" s="214" t="s">
        <v>1894</v>
      </c>
      <c r="G891" s="214" t="s">
        <v>1895</v>
      </c>
      <c r="H891" s="214" t="s">
        <v>1896</v>
      </c>
      <c r="I891" s="214" t="s">
        <v>1897</v>
      </c>
      <c r="J891" s="212"/>
      <c r="N891" s="212"/>
    </row>
    <row r="892" spans="1:14" x14ac:dyDescent="0.2">
      <c r="A892" s="214" t="s">
        <v>2713</v>
      </c>
      <c r="B892" s="214" t="s">
        <v>1898</v>
      </c>
      <c r="C892" s="214" t="s">
        <v>1899</v>
      </c>
      <c r="D892" s="214" t="s">
        <v>1900</v>
      </c>
      <c r="E892" s="214" t="s">
        <v>1901</v>
      </c>
      <c r="F892" s="214" t="s">
        <v>1898</v>
      </c>
      <c r="G892" s="214" t="s">
        <v>1899</v>
      </c>
      <c r="H892" s="214" t="s">
        <v>1900</v>
      </c>
      <c r="I892" s="214" t="s">
        <v>1901</v>
      </c>
      <c r="J892" s="212"/>
      <c r="N892" s="212"/>
    </row>
    <row r="893" spans="1:14" x14ac:dyDescent="0.2">
      <c r="A893" s="214" t="s">
        <v>2714</v>
      </c>
      <c r="B893" s="214" t="s">
        <v>1902</v>
      </c>
      <c r="C893" s="214" t="s">
        <v>1903</v>
      </c>
      <c r="D893" s="214" t="s">
        <v>1904</v>
      </c>
      <c r="E893" s="214" t="s">
        <v>1905</v>
      </c>
      <c r="F893" s="214" t="s">
        <v>1902</v>
      </c>
      <c r="G893" s="214" t="s">
        <v>1903</v>
      </c>
      <c r="H893" s="214" t="s">
        <v>1904</v>
      </c>
      <c r="I893" s="214" t="s">
        <v>1905</v>
      </c>
      <c r="J893" s="212"/>
      <c r="N893" s="212"/>
    </row>
    <row r="894" spans="1:14" x14ac:dyDescent="0.2">
      <c r="A894" s="214" t="s">
        <v>2715</v>
      </c>
      <c r="B894" s="214" t="s">
        <v>1313</v>
      </c>
      <c r="C894" s="214" t="s">
        <v>1314</v>
      </c>
      <c r="D894" s="214" t="s">
        <v>1315</v>
      </c>
      <c r="E894" s="214" t="s">
        <v>1316</v>
      </c>
      <c r="F894" s="214" t="s">
        <v>1313</v>
      </c>
      <c r="G894" s="214" t="s">
        <v>1314</v>
      </c>
      <c r="H894" s="214" t="s">
        <v>1315</v>
      </c>
      <c r="I894" s="214" t="s">
        <v>1316</v>
      </c>
      <c r="J894" s="212"/>
      <c r="N894" s="212"/>
    </row>
    <row r="895" spans="1:14" x14ac:dyDescent="0.2">
      <c r="A895" s="214" t="s">
        <v>4861</v>
      </c>
      <c r="B895" s="214" t="s">
        <v>1313</v>
      </c>
      <c r="C895" s="214" t="s">
        <v>1314</v>
      </c>
      <c r="D895" s="214" t="s">
        <v>1315</v>
      </c>
      <c r="E895" s="214" t="s">
        <v>1316</v>
      </c>
      <c r="F895" s="213" t="s">
        <v>3904</v>
      </c>
      <c r="G895" s="213" t="s">
        <v>3905</v>
      </c>
      <c r="H895" s="213" t="s">
        <v>3906</v>
      </c>
      <c r="I895" s="212" t="s">
        <v>5842</v>
      </c>
      <c r="J895" s="212"/>
      <c r="N895" s="212"/>
    </row>
    <row r="896" spans="1:14" x14ac:dyDescent="0.2">
      <c r="A896" s="214" t="s">
        <v>2716</v>
      </c>
      <c r="B896" s="214" t="s">
        <v>4398</v>
      </c>
      <c r="C896" s="214" t="s">
        <v>4399</v>
      </c>
      <c r="D896" s="214" t="s">
        <v>4400</v>
      </c>
      <c r="E896" s="214" t="s">
        <v>4401</v>
      </c>
      <c r="F896" s="213" t="s">
        <v>5720</v>
      </c>
      <c r="G896" s="213" t="s">
        <v>5721</v>
      </c>
      <c r="H896" s="213" t="s">
        <v>5722</v>
      </c>
      <c r="I896" s="212" t="s">
        <v>5723</v>
      </c>
      <c r="J896" s="212"/>
      <c r="N896" s="212"/>
    </row>
    <row r="897" spans="1:14" x14ac:dyDescent="0.2">
      <c r="A897" s="214" t="s">
        <v>2717</v>
      </c>
      <c r="B897" s="214" t="s">
        <v>1317</v>
      </c>
      <c r="C897" s="214" t="s">
        <v>1318</v>
      </c>
      <c r="D897" s="214" t="s">
        <v>687</v>
      </c>
      <c r="E897" s="214" t="s">
        <v>1319</v>
      </c>
      <c r="F897" s="213" t="s">
        <v>5843</v>
      </c>
      <c r="G897" s="213" t="s">
        <v>5844</v>
      </c>
      <c r="H897" s="213" t="s">
        <v>5845</v>
      </c>
      <c r="I897" s="212" t="s">
        <v>5846</v>
      </c>
      <c r="J897" s="212"/>
      <c r="N897" s="212"/>
    </row>
    <row r="898" spans="1:14" x14ac:dyDescent="0.2">
      <c r="A898" s="214" t="s">
        <v>2718</v>
      </c>
      <c r="B898" s="214" t="s">
        <v>1320</v>
      </c>
      <c r="C898" s="214" t="s">
        <v>1320</v>
      </c>
      <c r="D898" s="214" t="s">
        <v>1321</v>
      </c>
      <c r="E898" s="214" t="s">
        <v>1320</v>
      </c>
      <c r="F898" s="213" t="s">
        <v>5847</v>
      </c>
      <c r="G898" s="213" t="s">
        <v>5848</v>
      </c>
      <c r="H898" s="213" t="s">
        <v>5849</v>
      </c>
      <c r="I898" s="212" t="s">
        <v>5850</v>
      </c>
      <c r="J898" s="212"/>
      <c r="N898" s="212"/>
    </row>
    <row r="899" spans="1:14" x14ac:dyDescent="0.2">
      <c r="A899" s="214" t="s">
        <v>2719</v>
      </c>
      <c r="B899" s="214" t="s">
        <v>1906</v>
      </c>
      <c r="C899" s="214" t="s">
        <v>1907</v>
      </c>
      <c r="D899" s="214" t="s">
        <v>1908</v>
      </c>
      <c r="E899" s="214" t="s">
        <v>1909</v>
      </c>
      <c r="F899" s="214" t="s">
        <v>1906</v>
      </c>
      <c r="G899" s="214" t="s">
        <v>1907</v>
      </c>
      <c r="H899" s="214" t="s">
        <v>1908</v>
      </c>
      <c r="I899" s="214" t="s">
        <v>1909</v>
      </c>
      <c r="J899" s="212"/>
      <c r="N899" s="212"/>
    </row>
    <row r="900" spans="1:14" x14ac:dyDescent="0.2">
      <c r="A900" s="214" t="s">
        <v>2720</v>
      </c>
      <c r="B900" s="214" t="s">
        <v>344</v>
      </c>
      <c r="C900" s="214" t="s">
        <v>1322</v>
      </c>
      <c r="D900" s="214" t="s">
        <v>688</v>
      </c>
      <c r="E900" s="214" t="s">
        <v>1323</v>
      </c>
      <c r="F900" s="214" t="s">
        <v>344</v>
      </c>
      <c r="G900" s="214" t="s">
        <v>1322</v>
      </c>
      <c r="H900" s="214" t="s">
        <v>688</v>
      </c>
      <c r="I900" s="214" t="s">
        <v>1323</v>
      </c>
      <c r="J900" s="212"/>
      <c r="N900" s="212"/>
    </row>
    <row r="901" spans="1:14" x14ac:dyDescent="0.2">
      <c r="A901" s="214" t="s">
        <v>2721</v>
      </c>
      <c r="B901" s="214" t="s">
        <v>1324</v>
      </c>
      <c r="C901" s="214" t="s">
        <v>1325</v>
      </c>
      <c r="D901" s="214" t="s">
        <v>1326</v>
      </c>
      <c r="E901" s="214" t="s">
        <v>1327</v>
      </c>
      <c r="F901" s="214" t="s">
        <v>1324</v>
      </c>
      <c r="G901" s="214" t="s">
        <v>1325</v>
      </c>
      <c r="H901" s="214" t="s">
        <v>1326</v>
      </c>
      <c r="I901" s="214" t="s">
        <v>1327</v>
      </c>
      <c r="J901" s="212"/>
      <c r="N901" s="212"/>
    </row>
    <row r="902" spans="1:14" x14ac:dyDescent="0.2">
      <c r="A902" s="214" t="s">
        <v>2722</v>
      </c>
      <c r="B902" s="214" t="s">
        <v>1328</v>
      </c>
      <c r="C902" s="214" t="s">
        <v>1329</v>
      </c>
      <c r="D902" s="214" t="s">
        <v>1330</v>
      </c>
      <c r="E902" s="214" t="s">
        <v>1331</v>
      </c>
      <c r="F902" s="214" t="s">
        <v>1328</v>
      </c>
      <c r="G902" s="214" t="s">
        <v>1329</v>
      </c>
      <c r="H902" s="214" t="s">
        <v>1330</v>
      </c>
      <c r="I902" s="214" t="s">
        <v>1331</v>
      </c>
      <c r="J902" s="212"/>
      <c r="N902" s="212"/>
    </row>
    <row r="903" spans="1:14" x14ac:dyDescent="0.2">
      <c r="A903" s="214" t="s">
        <v>2723</v>
      </c>
      <c r="B903" s="214" t="s">
        <v>345</v>
      </c>
      <c r="C903" s="214" t="s">
        <v>400</v>
      </c>
      <c r="D903" s="214" t="s">
        <v>689</v>
      </c>
      <c r="E903" s="214" t="s">
        <v>1332</v>
      </c>
      <c r="F903" s="214" t="s">
        <v>345</v>
      </c>
      <c r="G903" s="214" t="s">
        <v>400</v>
      </c>
      <c r="H903" s="214" t="s">
        <v>689</v>
      </c>
      <c r="I903" s="214" t="s">
        <v>1332</v>
      </c>
      <c r="J903" s="212"/>
      <c r="N903" s="212"/>
    </row>
    <row r="904" spans="1:14" x14ac:dyDescent="0.2">
      <c r="A904" s="214" t="s">
        <v>2724</v>
      </c>
      <c r="B904" s="214" t="s">
        <v>1910</v>
      </c>
      <c r="C904" s="214" t="s">
        <v>1911</v>
      </c>
      <c r="D904" s="214" t="s">
        <v>1912</v>
      </c>
      <c r="E904" s="214" t="s">
        <v>1913</v>
      </c>
      <c r="F904" s="214" t="s">
        <v>1910</v>
      </c>
      <c r="G904" s="214" t="s">
        <v>1911</v>
      </c>
      <c r="H904" s="214" t="s">
        <v>1912</v>
      </c>
      <c r="I904" s="214" t="s">
        <v>1913</v>
      </c>
      <c r="J904" s="212"/>
      <c r="N904" s="212"/>
    </row>
    <row r="905" spans="1:14" x14ac:dyDescent="0.2">
      <c r="A905" s="214" t="s">
        <v>2725</v>
      </c>
      <c r="B905" s="214" t="s">
        <v>1914</v>
      </c>
      <c r="C905" s="214" t="s">
        <v>1915</v>
      </c>
      <c r="D905" s="214" t="s">
        <v>1916</v>
      </c>
      <c r="E905" s="214" t="s">
        <v>1917</v>
      </c>
      <c r="F905" s="214" t="s">
        <v>1914</v>
      </c>
      <c r="G905" s="214" t="s">
        <v>1915</v>
      </c>
      <c r="H905" s="214" t="s">
        <v>1916</v>
      </c>
      <c r="I905" s="214" t="s">
        <v>1917</v>
      </c>
      <c r="J905" s="212"/>
      <c r="N905" s="212"/>
    </row>
    <row r="906" spans="1:14" x14ac:dyDescent="0.2">
      <c r="A906" s="214" t="s">
        <v>2726</v>
      </c>
      <c r="B906" s="214" t="s">
        <v>1918</v>
      </c>
      <c r="C906" s="214" t="s">
        <v>1919</v>
      </c>
      <c r="D906" s="214" t="s">
        <v>1920</v>
      </c>
      <c r="E906" s="214" t="s">
        <v>1919</v>
      </c>
      <c r="F906" s="214" t="s">
        <v>1918</v>
      </c>
      <c r="G906" s="214" t="s">
        <v>1919</v>
      </c>
      <c r="H906" s="214" t="s">
        <v>1920</v>
      </c>
      <c r="I906" s="214" t="s">
        <v>1919</v>
      </c>
      <c r="J906" s="212"/>
      <c r="N906" s="212"/>
    </row>
    <row r="907" spans="1:14" x14ac:dyDescent="0.2">
      <c r="A907" s="214" t="s">
        <v>2727</v>
      </c>
      <c r="B907" s="214" t="s">
        <v>1921</v>
      </c>
      <c r="C907" s="214" t="s">
        <v>1922</v>
      </c>
      <c r="D907" s="214" t="s">
        <v>1923</v>
      </c>
      <c r="E907" s="214" t="s">
        <v>1924</v>
      </c>
      <c r="F907" s="214" t="s">
        <v>1921</v>
      </c>
      <c r="G907" s="214" t="s">
        <v>3908</v>
      </c>
      <c r="H907" s="214" t="s">
        <v>1923</v>
      </c>
      <c r="I907" s="214" t="s">
        <v>1924</v>
      </c>
      <c r="J907" s="212"/>
      <c r="N907" s="212"/>
    </row>
    <row r="908" spans="1:14" x14ac:dyDescent="0.2">
      <c r="A908" s="214" t="s">
        <v>2728</v>
      </c>
      <c r="B908" s="214" t="s">
        <v>1333</v>
      </c>
      <c r="C908" s="214" t="s">
        <v>1334</v>
      </c>
      <c r="D908" s="214" t="s">
        <v>1335</v>
      </c>
      <c r="E908" s="214" t="s">
        <v>1336</v>
      </c>
      <c r="F908" s="213" t="s">
        <v>5851</v>
      </c>
      <c r="G908" s="213" t="s">
        <v>5852</v>
      </c>
      <c r="H908" s="213" t="s">
        <v>5853</v>
      </c>
      <c r="I908" s="212" t="s">
        <v>5854</v>
      </c>
      <c r="J908" s="212"/>
      <c r="N908" s="212"/>
    </row>
    <row r="909" spans="1:14" x14ac:dyDescent="0.2">
      <c r="A909" s="214" t="s">
        <v>2729</v>
      </c>
      <c r="B909" s="214" t="s">
        <v>1925</v>
      </c>
      <c r="C909" s="214" t="s">
        <v>1926</v>
      </c>
      <c r="D909" s="214" t="s">
        <v>1927</v>
      </c>
      <c r="E909" s="214" t="s">
        <v>1928</v>
      </c>
      <c r="F909" s="214" t="s">
        <v>1925</v>
      </c>
      <c r="G909" s="214" t="s">
        <v>1926</v>
      </c>
      <c r="H909" s="214" t="s">
        <v>1927</v>
      </c>
      <c r="I909" s="214" t="s">
        <v>1928</v>
      </c>
      <c r="J909" s="212"/>
      <c r="N909" s="212"/>
    </row>
    <row r="910" spans="1:14" x14ac:dyDescent="0.2">
      <c r="A910" s="214" t="s">
        <v>2730</v>
      </c>
      <c r="B910" s="214" t="s">
        <v>1337</v>
      </c>
      <c r="C910" s="214" t="s">
        <v>401</v>
      </c>
      <c r="D910" s="214" t="s">
        <v>690</v>
      </c>
      <c r="E910" s="214" t="s">
        <v>1338</v>
      </c>
      <c r="F910" s="214" t="s">
        <v>1337</v>
      </c>
      <c r="G910" s="214" t="s">
        <v>401</v>
      </c>
      <c r="H910" s="214" t="s">
        <v>690</v>
      </c>
      <c r="I910" s="214" t="s">
        <v>1338</v>
      </c>
      <c r="J910" s="212"/>
      <c r="N910" s="212"/>
    </row>
    <row r="911" spans="1:14" x14ac:dyDescent="0.2">
      <c r="A911" s="214" t="s">
        <v>2731</v>
      </c>
      <c r="B911" s="214" t="s">
        <v>1929</v>
      </c>
      <c r="C911" s="214" t="s">
        <v>1930</v>
      </c>
      <c r="D911" s="214" t="s">
        <v>1931</v>
      </c>
      <c r="E911" s="214" t="s">
        <v>1932</v>
      </c>
      <c r="F911" s="214" t="s">
        <v>1929</v>
      </c>
      <c r="G911" s="214" t="s">
        <v>1930</v>
      </c>
      <c r="H911" s="214" t="s">
        <v>1931</v>
      </c>
      <c r="I911" s="214" t="s">
        <v>1932</v>
      </c>
      <c r="J911" s="212"/>
      <c r="N911" s="212"/>
    </row>
    <row r="912" spans="1:14" x14ac:dyDescent="0.2">
      <c r="A912" s="214" t="s">
        <v>2732</v>
      </c>
      <c r="B912" s="214" t="s">
        <v>1933</v>
      </c>
      <c r="C912" s="214" t="s">
        <v>1934</v>
      </c>
      <c r="D912" s="214" t="s">
        <v>1935</v>
      </c>
      <c r="E912" s="214" t="s">
        <v>1936</v>
      </c>
      <c r="F912" s="214" t="s">
        <v>1933</v>
      </c>
      <c r="G912" s="214" t="s">
        <v>1934</v>
      </c>
      <c r="H912" s="214" t="s">
        <v>1935</v>
      </c>
      <c r="I912" s="214" t="s">
        <v>1936</v>
      </c>
      <c r="J912" s="212"/>
      <c r="N912" s="212"/>
    </row>
    <row r="913" spans="1:14" x14ac:dyDescent="0.2">
      <c r="A913" s="214" t="s">
        <v>2733</v>
      </c>
      <c r="B913" s="214" t="s">
        <v>1937</v>
      </c>
      <c r="C913" s="214" t="s">
        <v>1938</v>
      </c>
      <c r="D913" s="214" t="s">
        <v>1939</v>
      </c>
      <c r="E913" s="214" t="s">
        <v>1940</v>
      </c>
      <c r="F913" s="214" t="s">
        <v>1937</v>
      </c>
      <c r="G913" s="214" t="s">
        <v>1938</v>
      </c>
      <c r="H913" s="214" t="s">
        <v>1939</v>
      </c>
      <c r="I913" s="214" t="s">
        <v>1940</v>
      </c>
      <c r="J913" s="212"/>
      <c r="N913" s="212"/>
    </row>
    <row r="914" spans="1:14" x14ac:dyDescent="0.2">
      <c r="A914" s="214" t="s">
        <v>2734</v>
      </c>
      <c r="B914" s="214" t="s">
        <v>4862</v>
      </c>
      <c r="C914" s="212" t="s">
        <v>4863</v>
      </c>
      <c r="D914" s="212" t="s">
        <v>4864</v>
      </c>
      <c r="E914" s="212" t="s">
        <v>4865</v>
      </c>
      <c r="F914" s="214" t="s">
        <v>4862</v>
      </c>
      <c r="G914" s="212" t="s">
        <v>4863</v>
      </c>
      <c r="H914" s="212" t="s">
        <v>4864</v>
      </c>
      <c r="I914" s="212" t="s">
        <v>4865</v>
      </c>
      <c r="J914" s="212"/>
      <c r="N914" s="212"/>
    </row>
    <row r="915" spans="1:14" x14ac:dyDescent="0.2">
      <c r="A915" s="214" t="s">
        <v>2735</v>
      </c>
      <c r="B915" s="214" t="s">
        <v>422</v>
      </c>
      <c r="C915" s="214" t="s">
        <v>471</v>
      </c>
      <c r="D915" s="214" t="s">
        <v>692</v>
      </c>
      <c r="E915" s="214" t="s">
        <v>1349</v>
      </c>
      <c r="F915" s="214" t="s">
        <v>422</v>
      </c>
      <c r="G915" s="214" t="s">
        <v>471</v>
      </c>
      <c r="H915" s="214" t="s">
        <v>692</v>
      </c>
      <c r="I915" s="214" t="s">
        <v>1349</v>
      </c>
      <c r="J915" s="212"/>
      <c r="N915" s="212"/>
    </row>
    <row r="916" spans="1:14" x14ac:dyDescent="0.2">
      <c r="A916" s="214" t="s">
        <v>2736</v>
      </c>
      <c r="B916" s="214" t="s">
        <v>1350</v>
      </c>
      <c r="C916" s="214" t="s">
        <v>5893</v>
      </c>
      <c r="D916" s="214" t="s">
        <v>693</v>
      </c>
      <c r="E916" s="214" t="s">
        <v>1351</v>
      </c>
      <c r="F916" s="214" t="s">
        <v>5894</v>
      </c>
      <c r="G916" s="214" t="s">
        <v>5893</v>
      </c>
      <c r="H916" s="214" t="s">
        <v>3910</v>
      </c>
      <c r="I916" s="214" t="s">
        <v>1351</v>
      </c>
      <c r="J916" s="212"/>
      <c r="N916" s="212"/>
    </row>
    <row r="917" spans="1:14" x14ac:dyDescent="0.2">
      <c r="A917" s="214" t="s">
        <v>2737</v>
      </c>
      <c r="B917" s="214" t="s">
        <v>1941</v>
      </c>
      <c r="C917" s="214" t="s">
        <v>1942</v>
      </c>
      <c r="D917" s="214" t="s">
        <v>1943</v>
      </c>
      <c r="E917" s="214" t="s">
        <v>1944</v>
      </c>
      <c r="F917" s="214" t="s">
        <v>1941</v>
      </c>
      <c r="G917" s="214" t="s">
        <v>1942</v>
      </c>
      <c r="H917" s="214" t="s">
        <v>1943</v>
      </c>
      <c r="I917" s="214" t="s">
        <v>1944</v>
      </c>
      <c r="J917" s="212"/>
      <c r="N917" s="212"/>
    </row>
    <row r="918" spans="1:14" x14ac:dyDescent="0.2">
      <c r="A918" s="214" t="s">
        <v>4866</v>
      </c>
      <c r="B918" s="214" t="s">
        <v>1945</v>
      </c>
      <c r="C918" s="214" t="s">
        <v>1946</v>
      </c>
      <c r="D918" s="214" t="s">
        <v>1947</v>
      </c>
      <c r="E918" s="214" t="s">
        <v>1948</v>
      </c>
      <c r="F918" s="214" t="s">
        <v>1945</v>
      </c>
      <c r="G918" s="214" t="s">
        <v>1946</v>
      </c>
      <c r="H918" s="214" t="s">
        <v>1947</v>
      </c>
      <c r="I918" s="214" t="s">
        <v>1948</v>
      </c>
      <c r="J918" s="212"/>
      <c r="N918" s="212"/>
    </row>
    <row r="919" spans="1:14" x14ac:dyDescent="0.2">
      <c r="A919" s="214" t="s">
        <v>4867</v>
      </c>
      <c r="B919" s="214" t="s">
        <v>4868</v>
      </c>
      <c r="C919" s="213" t="s">
        <v>4869</v>
      </c>
      <c r="D919" s="213" t="s">
        <v>4870</v>
      </c>
      <c r="E919" s="212" t="s">
        <v>4871</v>
      </c>
      <c r="F919" s="214" t="s">
        <v>4868</v>
      </c>
      <c r="G919" s="213" t="s">
        <v>4869</v>
      </c>
      <c r="H919" s="213" t="s">
        <v>4870</v>
      </c>
      <c r="I919" s="212" t="s">
        <v>4871</v>
      </c>
      <c r="J919" s="212"/>
      <c r="N919" s="212"/>
    </row>
    <row r="920" spans="1:14" x14ac:dyDescent="0.2">
      <c r="A920" s="214" t="s">
        <v>2738</v>
      </c>
      <c r="B920" s="214" t="s">
        <v>4872</v>
      </c>
      <c r="C920" s="214" t="s">
        <v>4873</v>
      </c>
      <c r="D920" s="214" t="s">
        <v>4874</v>
      </c>
      <c r="E920" s="214" t="s">
        <v>4875</v>
      </c>
      <c r="F920" s="214" t="s">
        <v>4872</v>
      </c>
      <c r="G920" s="214" t="s">
        <v>4873</v>
      </c>
      <c r="H920" s="214" t="s">
        <v>4874</v>
      </c>
      <c r="I920" s="214" t="s">
        <v>4875</v>
      </c>
      <c r="J920" s="212"/>
      <c r="N920" s="212"/>
    </row>
    <row r="921" spans="1:14" x14ac:dyDescent="0.2">
      <c r="A921" s="214" t="s">
        <v>2739</v>
      </c>
      <c r="B921" s="214" t="s">
        <v>458</v>
      </c>
      <c r="C921" s="214" t="s">
        <v>403</v>
      </c>
      <c r="D921" s="214" t="s">
        <v>694</v>
      </c>
      <c r="E921" s="214" t="s">
        <v>1352</v>
      </c>
      <c r="F921" s="214" t="s">
        <v>458</v>
      </c>
      <c r="G921" s="214" t="s">
        <v>403</v>
      </c>
      <c r="H921" s="214" t="s">
        <v>694</v>
      </c>
      <c r="I921" s="214" t="s">
        <v>1352</v>
      </c>
      <c r="J921" s="212"/>
      <c r="N921" s="212"/>
    </row>
    <row r="922" spans="1:14" x14ac:dyDescent="0.2">
      <c r="A922" s="214" t="s">
        <v>2740</v>
      </c>
      <c r="B922" s="214" t="s">
        <v>4876</v>
      </c>
      <c r="C922" s="212" t="s">
        <v>4877</v>
      </c>
      <c r="D922" s="212" t="s">
        <v>4878</v>
      </c>
      <c r="E922" s="212" t="s">
        <v>4879</v>
      </c>
      <c r="F922" s="214" t="s">
        <v>4876</v>
      </c>
      <c r="G922" s="212" t="s">
        <v>4877</v>
      </c>
      <c r="H922" s="212" t="s">
        <v>4878</v>
      </c>
      <c r="I922" s="212" t="s">
        <v>4879</v>
      </c>
      <c r="J922" s="212"/>
      <c r="N922" s="212"/>
    </row>
    <row r="923" spans="1:14" x14ac:dyDescent="0.2">
      <c r="A923" s="214" t="s">
        <v>2741</v>
      </c>
      <c r="B923" s="212" t="s">
        <v>1357</v>
      </c>
      <c r="C923" s="214" t="s">
        <v>1358</v>
      </c>
      <c r="D923" s="214" t="s">
        <v>1359</v>
      </c>
      <c r="E923" s="214" t="s">
        <v>1360</v>
      </c>
      <c r="F923" s="214" t="s">
        <v>1357</v>
      </c>
      <c r="G923" s="214" t="s">
        <v>1358</v>
      </c>
      <c r="H923" s="214" t="s">
        <v>1359</v>
      </c>
      <c r="I923" s="214" t="s">
        <v>1360</v>
      </c>
      <c r="J923" s="212"/>
      <c r="N923" s="212"/>
    </row>
    <row r="924" spans="1:14" x14ac:dyDescent="0.2">
      <c r="A924" s="214" t="s">
        <v>2742</v>
      </c>
      <c r="B924" s="214" t="s">
        <v>3911</v>
      </c>
      <c r="C924" s="212" t="s">
        <v>3912</v>
      </c>
      <c r="D924" s="212" t="s">
        <v>3913</v>
      </c>
      <c r="E924" s="212" t="s">
        <v>4880</v>
      </c>
      <c r="F924" s="214" t="s">
        <v>3911</v>
      </c>
      <c r="G924" s="212" t="s">
        <v>3912</v>
      </c>
      <c r="H924" s="212" t="s">
        <v>3913</v>
      </c>
      <c r="I924" s="212" t="s">
        <v>4880</v>
      </c>
      <c r="J924" s="212"/>
      <c r="N924" s="212"/>
    </row>
    <row r="925" spans="1:14" x14ac:dyDescent="0.2">
      <c r="A925" s="214" t="s">
        <v>2743</v>
      </c>
      <c r="B925" s="214" t="s">
        <v>347</v>
      </c>
      <c r="C925" s="214" t="s">
        <v>405</v>
      </c>
      <c r="D925" s="214" t="s">
        <v>698</v>
      </c>
      <c r="E925" s="214" t="s">
        <v>1374</v>
      </c>
      <c r="F925" s="214" t="s">
        <v>347</v>
      </c>
      <c r="G925" s="214" t="s">
        <v>405</v>
      </c>
      <c r="H925" s="214" t="s">
        <v>698</v>
      </c>
      <c r="I925" s="214" t="s">
        <v>1374</v>
      </c>
      <c r="J925" s="212"/>
      <c r="N925" s="212"/>
    </row>
    <row r="926" spans="1:14" x14ac:dyDescent="0.2">
      <c r="A926" s="214" t="s">
        <v>2744</v>
      </c>
      <c r="B926" s="214" t="s">
        <v>512</v>
      </c>
      <c r="C926" s="214" t="s">
        <v>514</v>
      </c>
      <c r="D926" s="214" t="s">
        <v>699</v>
      </c>
      <c r="E926" s="214" t="s">
        <v>1375</v>
      </c>
      <c r="F926" s="214" t="s">
        <v>512</v>
      </c>
      <c r="G926" s="214" t="s">
        <v>514</v>
      </c>
      <c r="H926" s="214" t="s">
        <v>699</v>
      </c>
      <c r="I926" s="214" t="s">
        <v>1375</v>
      </c>
      <c r="J926" s="212"/>
      <c r="N926" s="212"/>
    </row>
    <row r="927" spans="1:14" x14ac:dyDescent="0.2">
      <c r="A927" s="214" t="s">
        <v>2745</v>
      </c>
      <c r="B927" s="214" t="s">
        <v>348</v>
      </c>
      <c r="C927" s="214" t="s">
        <v>406</v>
      </c>
      <c r="D927" s="214" t="s">
        <v>700</v>
      </c>
      <c r="E927" s="214" t="s">
        <v>1376</v>
      </c>
      <c r="F927" s="214" t="s">
        <v>348</v>
      </c>
      <c r="G927" s="214" t="s">
        <v>406</v>
      </c>
      <c r="H927" s="214" t="s">
        <v>700</v>
      </c>
      <c r="I927" s="214" t="s">
        <v>1376</v>
      </c>
      <c r="J927" s="212"/>
      <c r="N927" s="212"/>
    </row>
    <row r="928" spans="1:14" x14ac:dyDescent="0.2">
      <c r="A928" s="214" t="s">
        <v>2746</v>
      </c>
      <c r="B928" s="214" t="s">
        <v>349</v>
      </c>
      <c r="C928" s="214" t="s">
        <v>407</v>
      </c>
      <c r="D928" s="214" t="s">
        <v>701</v>
      </c>
      <c r="E928" s="214" t="s">
        <v>1377</v>
      </c>
      <c r="F928" s="214" t="s">
        <v>349</v>
      </c>
      <c r="G928" s="214" t="s">
        <v>407</v>
      </c>
      <c r="H928" s="214" t="s">
        <v>701</v>
      </c>
      <c r="I928" s="214" t="s">
        <v>1377</v>
      </c>
      <c r="J928" s="212"/>
      <c r="N928" s="212"/>
    </row>
    <row r="929" spans="1:14" x14ac:dyDescent="0.2">
      <c r="A929" s="214" t="s">
        <v>4881</v>
      </c>
      <c r="B929" s="214" t="s">
        <v>4405</v>
      </c>
      <c r="C929" s="212" t="s">
        <v>4406</v>
      </c>
      <c r="D929" s="212" t="s">
        <v>4407</v>
      </c>
      <c r="E929" s="212" t="s">
        <v>4408</v>
      </c>
      <c r="F929" s="214" t="s">
        <v>4405</v>
      </c>
      <c r="G929" s="212" t="s">
        <v>4406</v>
      </c>
      <c r="H929" s="212" t="s">
        <v>4407</v>
      </c>
      <c r="I929" s="212" t="s">
        <v>4408</v>
      </c>
      <c r="J929" s="212"/>
      <c r="N929" s="212"/>
    </row>
    <row r="930" spans="1:14" x14ac:dyDescent="0.2">
      <c r="A930" s="214" t="s">
        <v>2747</v>
      </c>
      <c r="B930" s="214" t="s">
        <v>522</v>
      </c>
      <c r="C930" s="214" t="s">
        <v>524</v>
      </c>
      <c r="D930" s="214" t="s">
        <v>702</v>
      </c>
      <c r="E930" s="214" t="s">
        <v>1378</v>
      </c>
      <c r="F930" s="214" t="s">
        <v>522</v>
      </c>
      <c r="G930" s="214" t="s">
        <v>524</v>
      </c>
      <c r="H930" s="214" t="s">
        <v>702</v>
      </c>
      <c r="I930" s="214" t="s">
        <v>1378</v>
      </c>
      <c r="J930" s="212"/>
      <c r="N930" s="212"/>
    </row>
    <row r="931" spans="1:14" x14ac:dyDescent="0.2">
      <c r="A931" s="214" t="s">
        <v>2748</v>
      </c>
      <c r="B931" s="214" t="s">
        <v>523</v>
      </c>
      <c r="C931" s="214" t="s">
        <v>525</v>
      </c>
      <c r="D931" s="214" t="s">
        <v>703</v>
      </c>
      <c r="E931" s="214" t="s">
        <v>1379</v>
      </c>
      <c r="F931" s="214" t="s">
        <v>523</v>
      </c>
      <c r="G931" s="214" t="s">
        <v>525</v>
      </c>
      <c r="H931" s="214" t="s">
        <v>703</v>
      </c>
      <c r="I931" s="214" t="s">
        <v>1379</v>
      </c>
      <c r="J931" s="212"/>
      <c r="N931" s="212"/>
    </row>
    <row r="932" spans="1:14" x14ac:dyDescent="0.2">
      <c r="A932" s="214" t="s">
        <v>2749</v>
      </c>
      <c r="B932" s="214" t="s">
        <v>349</v>
      </c>
      <c r="C932" s="214" t="s">
        <v>407</v>
      </c>
      <c r="D932" s="214" t="s">
        <v>701</v>
      </c>
      <c r="E932" s="214" t="s">
        <v>1377</v>
      </c>
      <c r="F932" s="214" t="s">
        <v>349</v>
      </c>
      <c r="G932" s="214" t="s">
        <v>407</v>
      </c>
      <c r="H932" s="214" t="s">
        <v>701</v>
      </c>
      <c r="I932" s="214" t="s">
        <v>1377</v>
      </c>
      <c r="J932" s="212"/>
      <c r="N932" s="212"/>
    </row>
    <row r="933" spans="1:14" x14ac:dyDescent="0.2">
      <c r="A933" s="214" t="s">
        <v>2750</v>
      </c>
      <c r="B933" s="214" t="s">
        <v>1380</v>
      </c>
      <c r="C933" s="214" t="s">
        <v>1381</v>
      </c>
      <c r="D933" s="214" t="s">
        <v>704</v>
      </c>
      <c r="E933" s="214" t="s">
        <v>1382</v>
      </c>
      <c r="F933" s="214" t="s">
        <v>1380</v>
      </c>
      <c r="G933" s="214" t="s">
        <v>1381</v>
      </c>
      <c r="H933" s="214" t="s">
        <v>704</v>
      </c>
      <c r="I933" s="214" t="s">
        <v>1382</v>
      </c>
      <c r="J933" s="212"/>
      <c r="N933" s="212"/>
    </row>
    <row r="934" spans="1:14" x14ac:dyDescent="0.2">
      <c r="A934" s="214" t="s">
        <v>2751</v>
      </c>
      <c r="B934" s="214" t="s">
        <v>350</v>
      </c>
      <c r="C934" s="214" t="s">
        <v>0</v>
      </c>
      <c r="D934" s="214" t="s">
        <v>705</v>
      </c>
      <c r="E934" s="214" t="s">
        <v>1383</v>
      </c>
      <c r="F934" s="214" t="s">
        <v>350</v>
      </c>
      <c r="G934" s="214" t="s">
        <v>0</v>
      </c>
      <c r="H934" s="214" t="s">
        <v>705</v>
      </c>
      <c r="I934" s="214" t="s">
        <v>1383</v>
      </c>
      <c r="J934" s="212"/>
      <c r="N934" s="212"/>
    </row>
    <row r="935" spans="1:14" x14ac:dyDescent="0.2">
      <c r="A935" s="214" t="s">
        <v>4882</v>
      </c>
      <c r="B935" s="214" t="s">
        <v>4410</v>
      </c>
      <c r="C935" s="214" t="s">
        <v>4411</v>
      </c>
      <c r="D935" s="214" t="s">
        <v>4412</v>
      </c>
      <c r="E935" s="214" t="s">
        <v>4413</v>
      </c>
      <c r="F935" s="214" t="s">
        <v>4410</v>
      </c>
      <c r="G935" s="214" t="s">
        <v>4411</v>
      </c>
      <c r="H935" s="214" t="s">
        <v>4412</v>
      </c>
      <c r="I935" s="214" t="s">
        <v>4413</v>
      </c>
      <c r="J935" s="212"/>
      <c r="N935" s="212"/>
    </row>
    <row r="936" spans="1:14" x14ac:dyDescent="0.2">
      <c r="A936" s="214" t="s">
        <v>4883</v>
      </c>
      <c r="B936" s="214" t="s">
        <v>4415</v>
      </c>
      <c r="C936" s="214" t="s">
        <v>4416</v>
      </c>
      <c r="D936" s="214" t="s">
        <v>4417</v>
      </c>
      <c r="E936" s="214" t="s">
        <v>4418</v>
      </c>
      <c r="F936" s="214" t="s">
        <v>4415</v>
      </c>
      <c r="G936" s="214" t="s">
        <v>4416</v>
      </c>
      <c r="H936" s="214" t="s">
        <v>4417</v>
      </c>
      <c r="I936" s="214" t="s">
        <v>4418</v>
      </c>
      <c r="J936" s="212"/>
      <c r="N936" s="212"/>
    </row>
    <row r="937" spans="1:14" x14ac:dyDescent="0.2">
      <c r="A937" s="214" t="s">
        <v>2752</v>
      </c>
      <c r="B937" s="214" t="s">
        <v>1384</v>
      </c>
      <c r="C937" s="214" t="s">
        <v>1385</v>
      </c>
      <c r="D937" s="214" t="s">
        <v>1386</v>
      </c>
      <c r="E937" s="214" t="s">
        <v>1387</v>
      </c>
      <c r="F937" s="213" t="s">
        <v>5855</v>
      </c>
      <c r="G937" s="212" t="s">
        <v>1385</v>
      </c>
      <c r="H937" s="212" t="s">
        <v>1386</v>
      </c>
      <c r="I937" s="212" t="s">
        <v>1387</v>
      </c>
      <c r="J937" s="212"/>
      <c r="N937" s="212"/>
    </row>
    <row r="938" spans="1:14" x14ac:dyDescent="0.2">
      <c r="A938" s="214" t="s">
        <v>4884</v>
      </c>
      <c r="B938" s="214" t="s">
        <v>1384</v>
      </c>
      <c r="C938" s="214" t="s">
        <v>1385</v>
      </c>
      <c r="D938" s="214" t="s">
        <v>1386</v>
      </c>
      <c r="E938" s="214" t="s">
        <v>1387</v>
      </c>
      <c r="F938" s="214" t="s">
        <v>3914</v>
      </c>
      <c r="G938" s="214" t="s">
        <v>3915</v>
      </c>
      <c r="H938" s="214" t="s">
        <v>3914</v>
      </c>
      <c r="I938" s="214" t="s">
        <v>5887</v>
      </c>
      <c r="J938" s="212"/>
      <c r="N938" s="212"/>
    </row>
    <row r="939" spans="1:14" x14ac:dyDescent="0.2">
      <c r="A939" s="214" t="s">
        <v>2753</v>
      </c>
      <c r="B939" s="214" t="s">
        <v>1949</v>
      </c>
      <c r="C939" s="214" t="s">
        <v>1950</v>
      </c>
      <c r="D939" s="214" t="s">
        <v>1949</v>
      </c>
      <c r="E939" s="214" t="s">
        <v>1951</v>
      </c>
      <c r="F939" s="214" t="s">
        <v>1949</v>
      </c>
      <c r="G939" s="214" t="s">
        <v>1950</v>
      </c>
      <c r="H939" s="214" t="s">
        <v>1949</v>
      </c>
      <c r="I939" s="214" t="s">
        <v>1951</v>
      </c>
      <c r="J939" s="212"/>
      <c r="N939" s="212"/>
    </row>
    <row r="940" spans="1:14" x14ac:dyDescent="0.2">
      <c r="A940" s="214" t="s">
        <v>2754</v>
      </c>
      <c r="B940" s="214" t="s">
        <v>1952</v>
      </c>
      <c r="C940" s="214" t="s">
        <v>1952</v>
      </c>
      <c r="D940" s="214" t="s">
        <v>1953</v>
      </c>
      <c r="E940" s="214" t="s">
        <v>1954</v>
      </c>
      <c r="F940" s="214" t="s">
        <v>1952</v>
      </c>
      <c r="G940" s="214" t="s">
        <v>1952</v>
      </c>
      <c r="H940" s="214" t="s">
        <v>1953</v>
      </c>
      <c r="I940" s="214" t="s">
        <v>1954</v>
      </c>
      <c r="J940" s="212"/>
      <c r="N940" s="212"/>
    </row>
    <row r="941" spans="1:14" x14ac:dyDescent="0.2">
      <c r="A941" s="214" t="s">
        <v>2755</v>
      </c>
      <c r="B941" s="214" t="s">
        <v>1955</v>
      </c>
      <c r="C941" s="214" t="s">
        <v>1956</v>
      </c>
      <c r="D941" s="214" t="s">
        <v>1957</v>
      </c>
      <c r="E941" s="214" t="s">
        <v>1958</v>
      </c>
      <c r="F941" s="214" t="s">
        <v>1955</v>
      </c>
      <c r="G941" s="214" t="s">
        <v>1956</v>
      </c>
      <c r="H941" s="214" t="s">
        <v>1957</v>
      </c>
      <c r="I941" s="214" t="s">
        <v>1958</v>
      </c>
      <c r="J941" s="212"/>
      <c r="N941" s="212"/>
    </row>
    <row r="942" spans="1:14" x14ac:dyDescent="0.2">
      <c r="A942" s="214" t="s">
        <v>2756</v>
      </c>
      <c r="B942" s="214" t="s">
        <v>1959</v>
      </c>
      <c r="C942" s="214" t="s">
        <v>1959</v>
      </c>
      <c r="D942" s="214" t="s">
        <v>1960</v>
      </c>
      <c r="E942" s="214" t="s">
        <v>1959</v>
      </c>
      <c r="F942" s="214" t="s">
        <v>1959</v>
      </c>
      <c r="G942" s="214" t="s">
        <v>1959</v>
      </c>
      <c r="H942" s="214" t="s">
        <v>1960</v>
      </c>
      <c r="I942" s="214" t="s">
        <v>1959</v>
      </c>
      <c r="J942" s="212"/>
      <c r="N942" s="212"/>
    </row>
    <row r="943" spans="1:14" x14ac:dyDescent="0.2">
      <c r="A943" s="214" t="s">
        <v>2757</v>
      </c>
      <c r="B943" s="214" t="s">
        <v>1961</v>
      </c>
      <c r="C943" s="214" t="s">
        <v>1962</v>
      </c>
      <c r="D943" s="214" t="s">
        <v>1963</v>
      </c>
      <c r="E943" s="214" t="s">
        <v>1964</v>
      </c>
      <c r="F943" s="214" t="s">
        <v>1961</v>
      </c>
      <c r="G943" s="214" t="s">
        <v>1962</v>
      </c>
      <c r="H943" s="214" t="s">
        <v>1963</v>
      </c>
      <c r="I943" s="214" t="s">
        <v>1964</v>
      </c>
      <c r="J943" s="212"/>
      <c r="N943" s="212"/>
    </row>
    <row r="944" spans="1:14" x14ac:dyDescent="0.2">
      <c r="A944" s="214" t="s">
        <v>2758</v>
      </c>
      <c r="B944" s="214" t="s">
        <v>1965</v>
      </c>
      <c r="C944" s="214" t="s">
        <v>1966</v>
      </c>
      <c r="D944" s="214" t="s">
        <v>1967</v>
      </c>
      <c r="E944" s="214" t="s">
        <v>1968</v>
      </c>
      <c r="F944" s="214" t="s">
        <v>1965</v>
      </c>
      <c r="G944" s="214" t="s">
        <v>1966</v>
      </c>
      <c r="H944" s="214" t="s">
        <v>1967</v>
      </c>
      <c r="I944" s="214" t="s">
        <v>1968</v>
      </c>
      <c r="J944" s="212"/>
      <c r="N944" s="212"/>
    </row>
    <row r="945" spans="1:14" x14ac:dyDescent="0.2">
      <c r="A945" s="214" t="s">
        <v>2759</v>
      </c>
      <c r="B945" s="214" t="s">
        <v>4885</v>
      </c>
      <c r="C945" s="214" t="s">
        <v>4886</v>
      </c>
      <c r="D945" s="214" t="s">
        <v>4887</v>
      </c>
      <c r="E945" s="214" t="s">
        <v>4888</v>
      </c>
      <c r="F945" s="214" t="s">
        <v>4885</v>
      </c>
      <c r="G945" s="214" t="s">
        <v>4886</v>
      </c>
      <c r="H945" s="214" t="s">
        <v>4887</v>
      </c>
      <c r="I945" s="214" t="s">
        <v>4888</v>
      </c>
      <c r="J945" s="212"/>
      <c r="N945" s="212"/>
    </row>
    <row r="946" spans="1:14" x14ac:dyDescent="0.2">
      <c r="A946" s="214" t="s">
        <v>2760</v>
      </c>
      <c r="B946" s="214" t="s">
        <v>351</v>
      </c>
      <c r="C946" s="214" t="s">
        <v>1</v>
      </c>
      <c r="D946" s="214" t="s">
        <v>706</v>
      </c>
      <c r="E946" s="214" t="s">
        <v>1388</v>
      </c>
      <c r="F946" s="214" t="s">
        <v>351</v>
      </c>
      <c r="G946" s="214" t="s">
        <v>1</v>
      </c>
      <c r="H946" s="214" t="s">
        <v>706</v>
      </c>
      <c r="I946" s="214" t="s">
        <v>1388</v>
      </c>
      <c r="J946" s="212"/>
      <c r="N946" s="212"/>
    </row>
    <row r="947" spans="1:14" x14ac:dyDescent="0.2">
      <c r="A947" s="214" t="s">
        <v>4889</v>
      </c>
      <c r="B947" s="214" t="s">
        <v>351</v>
      </c>
      <c r="C947" s="214" t="s">
        <v>1</v>
      </c>
      <c r="D947" s="214" t="s">
        <v>706</v>
      </c>
      <c r="E947" s="214" t="s">
        <v>1388</v>
      </c>
      <c r="F947" s="214" t="s">
        <v>351</v>
      </c>
      <c r="G947" s="214" t="s">
        <v>1</v>
      </c>
      <c r="H947" s="214" t="s">
        <v>706</v>
      </c>
      <c r="I947" s="214" t="s">
        <v>1388</v>
      </c>
      <c r="J947" s="212"/>
      <c r="N947" s="212"/>
    </row>
    <row r="948" spans="1:14" x14ac:dyDescent="0.2">
      <c r="A948" s="214" t="s">
        <v>2761</v>
      </c>
      <c r="B948" s="214" t="s">
        <v>352</v>
      </c>
      <c r="C948" s="214" t="s">
        <v>2</v>
      </c>
      <c r="D948" s="214" t="s">
        <v>707</v>
      </c>
      <c r="E948" s="214" t="s">
        <v>1389</v>
      </c>
      <c r="F948" s="214" t="s">
        <v>352</v>
      </c>
      <c r="G948" s="214" t="s">
        <v>2</v>
      </c>
      <c r="H948" s="214" t="s">
        <v>707</v>
      </c>
      <c r="I948" s="214" t="s">
        <v>1389</v>
      </c>
      <c r="J948" s="212"/>
      <c r="N948" s="212"/>
    </row>
    <row r="949" spans="1:14" x14ac:dyDescent="0.2">
      <c r="A949" s="214" t="s">
        <v>4890</v>
      </c>
      <c r="B949" s="214" t="s">
        <v>352</v>
      </c>
      <c r="C949" s="214" t="s">
        <v>2</v>
      </c>
      <c r="D949" s="214" t="s">
        <v>707</v>
      </c>
      <c r="E949" s="214" t="s">
        <v>1389</v>
      </c>
      <c r="F949" s="214" t="s">
        <v>352</v>
      </c>
      <c r="G949" s="214" t="s">
        <v>2</v>
      </c>
      <c r="H949" s="214" t="s">
        <v>707</v>
      </c>
      <c r="I949" s="214" t="s">
        <v>1389</v>
      </c>
      <c r="J949" s="212"/>
      <c r="N949" s="212"/>
    </row>
    <row r="950" spans="1:14" x14ac:dyDescent="0.2">
      <c r="A950" s="214" t="s">
        <v>2762</v>
      </c>
      <c r="B950" s="214" t="s">
        <v>353</v>
      </c>
      <c r="C950" s="214" t="s">
        <v>3</v>
      </c>
      <c r="D950" s="214" t="s">
        <v>708</v>
      </c>
      <c r="E950" s="214" t="s">
        <v>1390</v>
      </c>
      <c r="F950" s="214" t="s">
        <v>353</v>
      </c>
      <c r="G950" s="214" t="s">
        <v>3</v>
      </c>
      <c r="H950" s="214" t="s">
        <v>708</v>
      </c>
      <c r="I950" s="214" t="s">
        <v>1390</v>
      </c>
      <c r="J950" s="212"/>
      <c r="N950" s="212"/>
    </row>
    <row r="951" spans="1:14" x14ac:dyDescent="0.2">
      <c r="A951" s="214" t="s">
        <v>2763</v>
      </c>
      <c r="B951" s="214" t="s">
        <v>354</v>
      </c>
      <c r="C951" s="214" t="s">
        <v>4</v>
      </c>
      <c r="D951" s="214" t="s">
        <v>709</v>
      </c>
      <c r="E951" s="214" t="s">
        <v>1391</v>
      </c>
      <c r="F951" s="214" t="s">
        <v>354</v>
      </c>
      <c r="G951" s="214" t="s">
        <v>4</v>
      </c>
      <c r="H951" s="214" t="s">
        <v>709</v>
      </c>
      <c r="I951" s="214" t="s">
        <v>1391</v>
      </c>
      <c r="J951" s="212"/>
      <c r="N951" s="212"/>
    </row>
    <row r="952" spans="1:14" x14ac:dyDescent="0.2">
      <c r="A952" s="214" t="s">
        <v>2764</v>
      </c>
      <c r="B952" s="214" t="s">
        <v>355</v>
      </c>
      <c r="C952" s="214" t="s">
        <v>5</v>
      </c>
      <c r="D952" s="214" t="s">
        <v>710</v>
      </c>
      <c r="E952" s="214" t="s">
        <v>3997</v>
      </c>
      <c r="F952" s="214" t="s">
        <v>355</v>
      </c>
      <c r="G952" s="214" t="s">
        <v>5</v>
      </c>
      <c r="H952" s="214" t="s">
        <v>710</v>
      </c>
      <c r="I952" s="214" t="s">
        <v>3997</v>
      </c>
      <c r="J952" s="212"/>
      <c r="N952" s="212"/>
    </row>
    <row r="953" spans="1:14" x14ac:dyDescent="0.2">
      <c r="A953" s="214" t="s">
        <v>3977</v>
      </c>
      <c r="B953" s="214" t="s">
        <v>535</v>
      </c>
      <c r="C953" s="214" t="s">
        <v>537</v>
      </c>
      <c r="D953" s="214" t="s">
        <v>1392</v>
      </c>
      <c r="E953" s="214" t="s">
        <v>1393</v>
      </c>
      <c r="F953" s="214" t="s">
        <v>535</v>
      </c>
      <c r="G953" s="214" t="s">
        <v>537</v>
      </c>
      <c r="H953" s="214" t="s">
        <v>3916</v>
      </c>
      <c r="I953" s="214" t="s">
        <v>1393</v>
      </c>
      <c r="J953" s="212"/>
      <c r="N953" s="212"/>
    </row>
    <row r="954" spans="1:14" x14ac:dyDescent="0.2">
      <c r="A954" s="214" t="s">
        <v>2765</v>
      </c>
      <c r="B954" s="214" t="s">
        <v>536</v>
      </c>
      <c r="C954" s="214" t="s">
        <v>544</v>
      </c>
      <c r="D954" s="214" t="s">
        <v>711</v>
      </c>
      <c r="E954" s="214" t="s">
        <v>1394</v>
      </c>
      <c r="F954" s="214" t="s">
        <v>3917</v>
      </c>
      <c r="G954" s="214" t="s">
        <v>3918</v>
      </c>
      <c r="H954" s="214" t="s">
        <v>3919</v>
      </c>
      <c r="I954" s="214" t="s">
        <v>5877</v>
      </c>
      <c r="J954" s="212"/>
      <c r="N954" s="212"/>
    </row>
    <row r="955" spans="1:14" x14ac:dyDescent="0.2">
      <c r="A955" s="214" t="s">
        <v>2766</v>
      </c>
      <c r="B955" s="212" t="s">
        <v>460</v>
      </c>
      <c r="C955" s="214" t="s">
        <v>1395</v>
      </c>
      <c r="D955" s="214" t="s">
        <v>712</v>
      </c>
      <c r="E955" s="214" t="s">
        <v>1396</v>
      </c>
      <c r="F955" s="214" t="s">
        <v>460</v>
      </c>
      <c r="G955" s="214" t="s">
        <v>3920</v>
      </c>
      <c r="H955" s="214" t="s">
        <v>3921</v>
      </c>
      <c r="I955" s="214" t="s">
        <v>1396</v>
      </c>
      <c r="J955" s="212"/>
      <c r="N955" s="212"/>
    </row>
    <row r="956" spans="1:14" x14ac:dyDescent="0.2">
      <c r="A956" s="214" t="s">
        <v>4891</v>
      </c>
      <c r="B956" s="212" t="s">
        <v>460</v>
      </c>
      <c r="C956" s="214" t="s">
        <v>1395</v>
      </c>
      <c r="D956" s="214" t="s">
        <v>712</v>
      </c>
      <c r="E956" s="214" t="s">
        <v>1396</v>
      </c>
      <c r="F956" s="214" t="s">
        <v>460</v>
      </c>
      <c r="G956" s="214" t="s">
        <v>3920</v>
      </c>
      <c r="H956" s="214" t="s">
        <v>3921</v>
      </c>
      <c r="I956" s="214" t="s">
        <v>1396</v>
      </c>
      <c r="J956" s="212"/>
      <c r="N956" s="212"/>
    </row>
    <row r="957" spans="1:14" x14ac:dyDescent="0.2">
      <c r="A957" s="214" t="s">
        <v>2767</v>
      </c>
      <c r="B957" s="214" t="s">
        <v>477</v>
      </c>
      <c r="C957" s="214" t="s">
        <v>1397</v>
      </c>
      <c r="D957" s="214" t="s">
        <v>713</v>
      </c>
      <c r="E957" s="214" t="s">
        <v>1398</v>
      </c>
      <c r="F957" s="214" t="s">
        <v>477</v>
      </c>
      <c r="G957" s="214" t="s">
        <v>1397</v>
      </c>
      <c r="H957" s="214" t="s">
        <v>713</v>
      </c>
      <c r="I957" s="214" t="s">
        <v>1398</v>
      </c>
      <c r="J957" s="212"/>
      <c r="N957" s="212"/>
    </row>
    <row r="958" spans="1:14" x14ac:dyDescent="0.2">
      <c r="A958" s="214" t="s">
        <v>4892</v>
      </c>
      <c r="B958" s="214" t="s">
        <v>477</v>
      </c>
      <c r="C958" s="214" t="s">
        <v>1397</v>
      </c>
      <c r="D958" s="214" t="s">
        <v>713</v>
      </c>
      <c r="E958" s="214" t="s">
        <v>1398</v>
      </c>
      <c r="F958" s="214" t="s">
        <v>477</v>
      </c>
      <c r="G958" s="214" t="s">
        <v>1397</v>
      </c>
      <c r="H958" s="214" t="s">
        <v>713</v>
      </c>
      <c r="I958" s="214" t="s">
        <v>1398</v>
      </c>
      <c r="J958" s="212"/>
      <c r="N958" s="212"/>
    </row>
    <row r="959" spans="1:14" x14ac:dyDescent="0.2">
      <c r="A959" s="214" t="s">
        <v>2768</v>
      </c>
      <c r="B959" s="214" t="s">
        <v>469</v>
      </c>
      <c r="C959" s="214" t="s">
        <v>470</v>
      </c>
      <c r="D959" s="214" t="s">
        <v>714</v>
      </c>
      <c r="E959" s="214" t="s">
        <v>1399</v>
      </c>
      <c r="F959" s="214" t="s">
        <v>469</v>
      </c>
      <c r="G959" s="214" t="s">
        <v>470</v>
      </c>
      <c r="H959" s="214" t="s">
        <v>714</v>
      </c>
      <c r="I959" s="214" t="s">
        <v>1399</v>
      </c>
      <c r="J959" s="212"/>
      <c r="N959" s="212"/>
    </row>
    <row r="960" spans="1:14" x14ac:dyDescent="0.2">
      <c r="A960" s="214" t="s">
        <v>2769</v>
      </c>
      <c r="B960" s="214" t="s">
        <v>4432</v>
      </c>
      <c r="C960" s="214" t="s">
        <v>1400</v>
      </c>
      <c r="D960" s="214" t="s">
        <v>1401</v>
      </c>
      <c r="E960" s="214" t="s">
        <v>1402</v>
      </c>
      <c r="F960" s="214" t="s">
        <v>3922</v>
      </c>
      <c r="G960" s="214" t="s">
        <v>3923</v>
      </c>
      <c r="H960" s="214" t="s">
        <v>1401</v>
      </c>
      <c r="I960" s="214" t="s">
        <v>1402</v>
      </c>
      <c r="J960" s="212"/>
      <c r="N960" s="212"/>
    </row>
    <row r="961" spans="1:14" x14ac:dyDescent="0.2">
      <c r="A961" s="214" t="s">
        <v>2770</v>
      </c>
      <c r="B961" s="214" t="s">
        <v>1403</v>
      </c>
      <c r="C961" s="214" t="s">
        <v>27</v>
      </c>
      <c r="D961" s="214" t="s">
        <v>715</v>
      </c>
      <c r="E961" s="214" t="s">
        <v>1404</v>
      </c>
      <c r="F961" s="214" t="s">
        <v>1403</v>
      </c>
      <c r="G961" s="214" t="s">
        <v>27</v>
      </c>
      <c r="H961" s="214" t="s">
        <v>715</v>
      </c>
      <c r="I961" s="214" t="s">
        <v>1404</v>
      </c>
      <c r="J961" s="212"/>
      <c r="L961" s="212"/>
      <c r="M961" s="212"/>
      <c r="N961" s="212"/>
    </row>
    <row r="962" spans="1:14" x14ac:dyDescent="0.2">
      <c r="A962" s="214" t="s">
        <v>2771</v>
      </c>
      <c r="B962" s="214" t="s">
        <v>1405</v>
      </c>
      <c r="C962" s="214" t="s">
        <v>1406</v>
      </c>
      <c r="D962" s="214" t="s">
        <v>716</v>
      </c>
      <c r="E962" s="214" t="s">
        <v>1407</v>
      </c>
      <c r="F962" s="214" t="s">
        <v>1405</v>
      </c>
      <c r="G962" s="214" t="s">
        <v>1406</v>
      </c>
      <c r="H962" s="214" t="s">
        <v>3924</v>
      </c>
      <c r="I962" s="214" t="s">
        <v>1407</v>
      </c>
      <c r="J962" s="212"/>
      <c r="L962" s="212"/>
      <c r="M962" s="212"/>
      <c r="N962" s="212"/>
    </row>
    <row r="963" spans="1:14" x14ac:dyDescent="0.2">
      <c r="A963" s="214" t="s">
        <v>2772</v>
      </c>
      <c r="B963" s="214" t="s">
        <v>1408</v>
      </c>
      <c r="C963" s="214" t="s">
        <v>1409</v>
      </c>
      <c r="D963" s="214" t="s">
        <v>1410</v>
      </c>
      <c r="E963" s="214" t="s">
        <v>1411</v>
      </c>
      <c r="F963" s="214" t="s">
        <v>1408</v>
      </c>
      <c r="G963" s="214" t="s">
        <v>1409</v>
      </c>
      <c r="H963" s="214" t="s">
        <v>1410</v>
      </c>
      <c r="I963" s="214" t="s">
        <v>1411</v>
      </c>
      <c r="J963" s="212"/>
      <c r="N963" s="212"/>
    </row>
    <row r="964" spans="1:14" x14ac:dyDescent="0.2">
      <c r="A964" s="214" t="s">
        <v>4893</v>
      </c>
      <c r="B964" s="214" t="s">
        <v>1408</v>
      </c>
      <c r="C964" s="214" t="s">
        <v>1409</v>
      </c>
      <c r="D964" s="214" t="s">
        <v>1410</v>
      </c>
      <c r="E964" s="214" t="s">
        <v>1411</v>
      </c>
      <c r="F964" s="214" t="s">
        <v>1408</v>
      </c>
      <c r="G964" s="214" t="s">
        <v>1409</v>
      </c>
      <c r="H964" s="214" t="s">
        <v>1410</v>
      </c>
      <c r="I964" s="214" t="s">
        <v>1411</v>
      </c>
      <c r="J964" s="212"/>
      <c r="N964" s="212"/>
    </row>
    <row r="965" spans="1:14" x14ac:dyDescent="0.2">
      <c r="A965" s="214" t="s">
        <v>2773</v>
      </c>
      <c r="B965" s="214" t="s">
        <v>356</v>
      </c>
      <c r="C965" s="214" t="s">
        <v>1412</v>
      </c>
      <c r="D965" s="214" t="s">
        <v>717</v>
      </c>
      <c r="E965" s="214" t="s">
        <v>1413</v>
      </c>
      <c r="F965" s="214" t="s">
        <v>356</v>
      </c>
      <c r="G965" s="214" t="s">
        <v>1412</v>
      </c>
      <c r="H965" s="214" t="s">
        <v>717</v>
      </c>
      <c r="I965" s="214" t="s">
        <v>1413</v>
      </c>
      <c r="J965" s="212"/>
      <c r="N965" s="212"/>
    </row>
    <row r="966" spans="1:14" x14ac:dyDescent="0.2">
      <c r="A966" s="214" t="s">
        <v>2774</v>
      </c>
      <c r="B966" s="214" t="s">
        <v>1414</v>
      </c>
      <c r="C966" s="214" t="s">
        <v>1415</v>
      </c>
      <c r="D966" s="214" t="s">
        <v>1416</v>
      </c>
      <c r="E966" s="214" t="s">
        <v>1417</v>
      </c>
      <c r="F966" s="214" t="s">
        <v>1414</v>
      </c>
      <c r="G966" s="214" t="s">
        <v>1415</v>
      </c>
      <c r="H966" s="214" t="s">
        <v>1416</v>
      </c>
      <c r="I966" s="214" t="s">
        <v>1417</v>
      </c>
      <c r="J966" s="212"/>
      <c r="N966" s="212"/>
    </row>
    <row r="967" spans="1:14" x14ac:dyDescent="0.2">
      <c r="A967" s="214" t="s">
        <v>2775</v>
      </c>
      <c r="B967" s="214" t="s">
        <v>1418</v>
      </c>
      <c r="C967" s="214" t="s">
        <v>1419</v>
      </c>
      <c r="D967" s="214" t="s">
        <v>1420</v>
      </c>
      <c r="E967" s="214" t="s">
        <v>1421</v>
      </c>
      <c r="F967" s="214" t="s">
        <v>1418</v>
      </c>
      <c r="G967" s="214" t="s">
        <v>1419</v>
      </c>
      <c r="H967" s="214" t="s">
        <v>3925</v>
      </c>
      <c r="I967" s="214" t="s">
        <v>1421</v>
      </c>
      <c r="J967" s="212"/>
      <c r="N967" s="212"/>
    </row>
    <row r="968" spans="1:14" x14ac:dyDescent="0.2">
      <c r="A968" s="214" t="s">
        <v>2776</v>
      </c>
      <c r="B968" s="214" t="s">
        <v>1422</v>
      </c>
      <c r="C968" s="214" t="s">
        <v>1423</v>
      </c>
      <c r="D968" s="214" t="s">
        <v>1424</v>
      </c>
      <c r="E968" s="214" t="s">
        <v>1425</v>
      </c>
      <c r="F968" s="214" t="s">
        <v>1422</v>
      </c>
      <c r="G968" s="214" t="s">
        <v>1423</v>
      </c>
      <c r="H968" s="214" t="s">
        <v>1424</v>
      </c>
      <c r="I968" s="214" t="s">
        <v>1425</v>
      </c>
      <c r="J968" s="212"/>
      <c r="N968" s="212"/>
    </row>
    <row r="969" spans="1:14" x14ac:dyDescent="0.2">
      <c r="A969" s="214" t="s">
        <v>2777</v>
      </c>
      <c r="B969" s="214" t="s">
        <v>357</v>
      </c>
      <c r="C969" s="214" t="s">
        <v>1426</v>
      </c>
      <c r="D969" s="214" t="s">
        <v>718</v>
      </c>
      <c r="E969" s="214" t="s">
        <v>1427</v>
      </c>
      <c r="F969" s="214" t="s">
        <v>357</v>
      </c>
      <c r="G969" s="214" t="s">
        <v>1426</v>
      </c>
      <c r="H969" s="214" t="s">
        <v>718</v>
      </c>
      <c r="I969" s="214" t="s">
        <v>1427</v>
      </c>
      <c r="J969" s="212"/>
      <c r="N969" s="212"/>
    </row>
    <row r="970" spans="1:14" x14ac:dyDescent="0.2">
      <c r="A970" s="214" t="s">
        <v>4894</v>
      </c>
      <c r="B970" s="214" t="s">
        <v>357</v>
      </c>
      <c r="C970" s="214" t="s">
        <v>1426</v>
      </c>
      <c r="D970" s="214" t="s">
        <v>718</v>
      </c>
      <c r="E970" s="214" t="s">
        <v>1427</v>
      </c>
      <c r="F970" s="214" t="s">
        <v>357</v>
      </c>
      <c r="G970" s="214" t="s">
        <v>1426</v>
      </c>
      <c r="H970" s="214" t="s">
        <v>718</v>
      </c>
      <c r="I970" s="214" t="s">
        <v>1427</v>
      </c>
      <c r="J970" s="212"/>
      <c r="N970" s="212"/>
    </row>
    <row r="971" spans="1:14" x14ac:dyDescent="0.2">
      <c r="A971" s="214" t="s">
        <v>2778</v>
      </c>
      <c r="B971" s="214" t="s">
        <v>1428</v>
      </c>
      <c r="C971" s="214" t="s">
        <v>1429</v>
      </c>
      <c r="D971" s="214" t="s">
        <v>719</v>
      </c>
      <c r="E971" s="214" t="s">
        <v>1430</v>
      </c>
      <c r="F971" s="214" t="s">
        <v>1428</v>
      </c>
      <c r="G971" s="214" t="s">
        <v>1429</v>
      </c>
      <c r="H971" s="214" t="s">
        <v>719</v>
      </c>
      <c r="I971" s="214" t="s">
        <v>1430</v>
      </c>
      <c r="J971" s="212"/>
      <c r="N971" s="212"/>
    </row>
    <row r="972" spans="1:14" x14ac:dyDescent="0.2">
      <c r="A972" s="214" t="s">
        <v>2779</v>
      </c>
      <c r="B972" s="214" t="s">
        <v>1431</v>
      </c>
      <c r="C972" s="214" t="s">
        <v>461</v>
      </c>
      <c r="D972" s="214" t="s">
        <v>1432</v>
      </c>
      <c r="E972" s="214" t="s">
        <v>1433</v>
      </c>
      <c r="F972" s="214" t="s">
        <v>1431</v>
      </c>
      <c r="G972" s="214" t="s">
        <v>461</v>
      </c>
      <c r="H972" s="214" t="s">
        <v>1432</v>
      </c>
      <c r="I972" s="214" t="s">
        <v>1433</v>
      </c>
      <c r="J972" s="212"/>
      <c r="N972" s="212"/>
    </row>
    <row r="973" spans="1:14" x14ac:dyDescent="0.2">
      <c r="A973" s="214" t="s">
        <v>2780</v>
      </c>
      <c r="B973" s="214" t="s">
        <v>1434</v>
      </c>
      <c r="C973" s="214" t="s">
        <v>1435</v>
      </c>
      <c r="D973" s="214" t="s">
        <v>1436</v>
      </c>
      <c r="E973" s="214" t="s">
        <v>1437</v>
      </c>
      <c r="F973" s="214" t="s">
        <v>1434</v>
      </c>
      <c r="G973" s="214" t="s">
        <v>1435</v>
      </c>
      <c r="H973" s="214" t="s">
        <v>1436</v>
      </c>
      <c r="I973" s="214" t="s">
        <v>1437</v>
      </c>
      <c r="J973" s="212"/>
      <c r="N973" s="212"/>
    </row>
    <row r="974" spans="1:14" x14ac:dyDescent="0.2">
      <c r="A974" s="214" t="s">
        <v>2781</v>
      </c>
      <c r="B974" s="214" t="s">
        <v>1438</v>
      </c>
      <c r="C974" s="214" t="s">
        <v>1439</v>
      </c>
      <c r="D974" s="214" t="s">
        <v>1440</v>
      </c>
      <c r="E974" s="214" t="s">
        <v>1441</v>
      </c>
      <c r="F974" s="214" t="s">
        <v>1438</v>
      </c>
      <c r="G974" s="214" t="s">
        <v>1439</v>
      </c>
      <c r="H974" s="214" t="s">
        <v>1440</v>
      </c>
      <c r="I974" s="214" t="s">
        <v>1441</v>
      </c>
      <c r="J974" s="212"/>
      <c r="N974" s="212"/>
    </row>
    <row r="975" spans="1:14" x14ac:dyDescent="0.2">
      <c r="A975" s="214" t="s">
        <v>2782</v>
      </c>
      <c r="B975" s="214" t="s">
        <v>472</v>
      </c>
      <c r="C975" s="214" t="s">
        <v>473</v>
      </c>
      <c r="D975" s="214" t="s">
        <v>720</v>
      </c>
      <c r="E975" s="214" t="s">
        <v>1442</v>
      </c>
      <c r="F975" s="214" t="s">
        <v>472</v>
      </c>
      <c r="G975" s="214" t="s">
        <v>473</v>
      </c>
      <c r="H975" s="214" t="s">
        <v>3926</v>
      </c>
      <c r="I975" s="214" t="s">
        <v>1442</v>
      </c>
      <c r="J975" s="212"/>
      <c r="N975" s="212"/>
    </row>
    <row r="976" spans="1:14" x14ac:dyDescent="0.2">
      <c r="A976" s="214" t="s">
        <v>4895</v>
      </c>
      <c r="B976" s="214" t="s">
        <v>472</v>
      </c>
      <c r="C976" s="214" t="s">
        <v>473</v>
      </c>
      <c r="D976" s="214" t="s">
        <v>720</v>
      </c>
      <c r="E976" s="214" t="s">
        <v>1442</v>
      </c>
      <c r="F976" s="214" t="s">
        <v>472</v>
      </c>
      <c r="G976" s="214" t="s">
        <v>473</v>
      </c>
      <c r="H976" s="214" t="s">
        <v>3926</v>
      </c>
      <c r="I976" s="214" t="s">
        <v>1442</v>
      </c>
      <c r="J976" s="212"/>
      <c r="N976" s="212"/>
    </row>
    <row r="977" spans="1:14" x14ac:dyDescent="0.2">
      <c r="A977" s="214" t="s">
        <v>2783</v>
      </c>
      <c r="B977" s="214" t="s">
        <v>358</v>
      </c>
      <c r="C977" s="214" t="s">
        <v>6</v>
      </c>
      <c r="D977" s="214" t="s">
        <v>721</v>
      </c>
      <c r="E977" s="214" t="s">
        <v>1443</v>
      </c>
      <c r="F977" s="214" t="s">
        <v>358</v>
      </c>
      <c r="G977" s="214" t="s">
        <v>6</v>
      </c>
      <c r="H977" s="214" t="s">
        <v>721</v>
      </c>
      <c r="I977" s="214" t="s">
        <v>1443</v>
      </c>
      <c r="J977" s="212"/>
      <c r="N977" s="212"/>
    </row>
    <row r="978" spans="1:14" x14ac:dyDescent="0.2">
      <c r="A978" s="214" t="s">
        <v>2784</v>
      </c>
      <c r="B978" s="214" t="s">
        <v>553</v>
      </c>
      <c r="C978" s="214" t="s">
        <v>554</v>
      </c>
      <c r="D978" s="214" t="s">
        <v>722</v>
      </c>
      <c r="E978" s="214" t="s">
        <v>1444</v>
      </c>
      <c r="F978" s="214" t="s">
        <v>553</v>
      </c>
      <c r="G978" s="214" t="s">
        <v>3927</v>
      </c>
      <c r="H978" s="214" t="s">
        <v>3928</v>
      </c>
      <c r="I978" s="214" t="s">
        <v>1444</v>
      </c>
      <c r="J978" s="212"/>
      <c r="N978" s="212"/>
    </row>
    <row r="979" spans="1:14" x14ac:dyDescent="0.2">
      <c r="A979" s="214" t="s">
        <v>2785</v>
      </c>
      <c r="B979" s="214" t="s">
        <v>1445</v>
      </c>
      <c r="C979" s="214" t="s">
        <v>1446</v>
      </c>
      <c r="D979" s="214" t="s">
        <v>1447</v>
      </c>
      <c r="E979" s="214" t="s">
        <v>1448</v>
      </c>
      <c r="F979" s="214" t="s">
        <v>1445</v>
      </c>
      <c r="G979" s="214" t="s">
        <v>1446</v>
      </c>
      <c r="H979" s="214" t="s">
        <v>1447</v>
      </c>
      <c r="I979" s="214" t="s">
        <v>1448</v>
      </c>
      <c r="J979" s="212"/>
      <c r="N979" s="212"/>
    </row>
    <row r="980" spans="1:14" x14ac:dyDescent="0.2">
      <c r="A980" s="214" t="s">
        <v>2786</v>
      </c>
      <c r="B980" s="214" t="s">
        <v>1449</v>
      </c>
      <c r="C980" s="214" t="s">
        <v>7</v>
      </c>
      <c r="D980" s="214" t="s">
        <v>723</v>
      </c>
      <c r="E980" s="214" t="s">
        <v>1450</v>
      </c>
      <c r="F980" s="214" t="s">
        <v>1449</v>
      </c>
      <c r="G980" s="214" t="s">
        <v>7</v>
      </c>
      <c r="H980" s="214" t="s">
        <v>723</v>
      </c>
      <c r="I980" s="214" t="s">
        <v>1450</v>
      </c>
      <c r="J980" s="212"/>
      <c r="N980" s="212"/>
    </row>
    <row r="981" spans="1:14" x14ac:dyDescent="0.2">
      <c r="A981" s="214" t="s">
        <v>2787</v>
      </c>
      <c r="B981" s="214" t="s">
        <v>359</v>
      </c>
      <c r="C981" s="214" t="s">
        <v>8</v>
      </c>
      <c r="D981" s="214" t="s">
        <v>724</v>
      </c>
      <c r="E981" s="214" t="s">
        <v>1451</v>
      </c>
      <c r="F981" s="214" t="s">
        <v>359</v>
      </c>
      <c r="G981" s="214" t="s">
        <v>8</v>
      </c>
      <c r="H981" s="214" t="s">
        <v>724</v>
      </c>
      <c r="I981" s="214" t="s">
        <v>1451</v>
      </c>
      <c r="J981" s="212"/>
      <c r="N981" s="212"/>
    </row>
    <row r="982" spans="1:14" x14ac:dyDescent="0.2">
      <c r="A982" s="214" t="s">
        <v>2788</v>
      </c>
      <c r="B982" s="214" t="s">
        <v>360</v>
      </c>
      <c r="C982" s="214" t="s">
        <v>9</v>
      </c>
      <c r="D982" s="214" t="s">
        <v>725</v>
      </c>
      <c r="E982" s="214" t="s">
        <v>1452</v>
      </c>
      <c r="F982" s="214" t="s">
        <v>360</v>
      </c>
      <c r="G982" s="214" t="s">
        <v>9</v>
      </c>
      <c r="H982" s="214" t="s">
        <v>725</v>
      </c>
      <c r="I982" s="214" t="s">
        <v>1452</v>
      </c>
      <c r="J982" s="212"/>
      <c r="N982" s="212"/>
    </row>
    <row r="983" spans="1:14" x14ac:dyDescent="0.2">
      <c r="A983" s="214" t="s">
        <v>2789</v>
      </c>
      <c r="B983" s="214" t="s">
        <v>361</v>
      </c>
      <c r="C983" s="214" t="s">
        <v>462</v>
      </c>
      <c r="D983" s="214" t="s">
        <v>1453</v>
      </c>
      <c r="E983" s="214" t="s">
        <v>1454</v>
      </c>
      <c r="F983" s="214" t="s">
        <v>361</v>
      </c>
      <c r="G983" s="214" t="s">
        <v>462</v>
      </c>
      <c r="H983" s="214" t="s">
        <v>1453</v>
      </c>
      <c r="I983" s="214" t="s">
        <v>1454</v>
      </c>
      <c r="J983" s="212"/>
      <c r="N983" s="212"/>
    </row>
    <row r="984" spans="1:14" x14ac:dyDescent="0.2">
      <c r="A984" s="214" t="s">
        <v>2790</v>
      </c>
      <c r="B984" s="214" t="s">
        <v>362</v>
      </c>
      <c r="C984" s="214" t="s">
        <v>1455</v>
      </c>
      <c r="D984" s="214" t="s">
        <v>1456</v>
      </c>
      <c r="E984" s="214" t="s">
        <v>1457</v>
      </c>
      <c r="F984" s="214" t="s">
        <v>362</v>
      </c>
      <c r="G984" s="214" t="s">
        <v>1455</v>
      </c>
      <c r="H984" s="214" t="s">
        <v>1456</v>
      </c>
      <c r="I984" s="214" t="s">
        <v>1457</v>
      </c>
      <c r="J984" s="212"/>
      <c r="N984" s="212"/>
    </row>
    <row r="985" spans="1:14" x14ac:dyDescent="0.2">
      <c r="A985" s="214" t="s">
        <v>2791</v>
      </c>
      <c r="B985" s="214" t="s">
        <v>363</v>
      </c>
      <c r="C985" s="214" t="s">
        <v>10</v>
      </c>
      <c r="D985" s="214" t="s">
        <v>726</v>
      </c>
      <c r="E985" s="214" t="s">
        <v>1458</v>
      </c>
      <c r="F985" s="214" t="s">
        <v>363</v>
      </c>
      <c r="G985" s="214" t="s">
        <v>10</v>
      </c>
      <c r="H985" s="214" t="s">
        <v>726</v>
      </c>
      <c r="I985" s="214" t="s">
        <v>1458</v>
      </c>
      <c r="J985" s="212"/>
      <c r="N985" s="212"/>
    </row>
    <row r="986" spans="1:14" x14ac:dyDescent="0.2">
      <c r="A986" s="214" t="s">
        <v>2792</v>
      </c>
      <c r="B986" s="214" t="s">
        <v>364</v>
      </c>
      <c r="C986" s="214" t="s">
        <v>28</v>
      </c>
      <c r="D986" s="214" t="s">
        <v>727</v>
      </c>
      <c r="E986" s="214" t="s">
        <v>1459</v>
      </c>
      <c r="F986" s="214" t="s">
        <v>364</v>
      </c>
      <c r="G986" s="214" t="s">
        <v>28</v>
      </c>
      <c r="H986" s="214" t="s">
        <v>727</v>
      </c>
      <c r="I986" s="214" t="s">
        <v>1459</v>
      </c>
      <c r="J986" s="212"/>
      <c r="N986" s="212"/>
    </row>
    <row r="987" spans="1:14" x14ac:dyDescent="0.2">
      <c r="A987" s="214" t="s">
        <v>2793</v>
      </c>
      <c r="B987" s="214" t="s">
        <v>1460</v>
      </c>
      <c r="C987" s="214" t="s">
        <v>1461</v>
      </c>
      <c r="D987" s="214" t="s">
        <v>1462</v>
      </c>
      <c r="E987" s="214" t="s">
        <v>1463</v>
      </c>
      <c r="F987" s="214" t="s">
        <v>1460</v>
      </c>
      <c r="G987" s="214" t="s">
        <v>1461</v>
      </c>
      <c r="H987" s="214" t="s">
        <v>1462</v>
      </c>
      <c r="I987" s="214" t="s">
        <v>1463</v>
      </c>
      <c r="J987" s="212"/>
      <c r="N987" s="212"/>
    </row>
    <row r="988" spans="1:14" x14ac:dyDescent="0.2">
      <c r="A988" s="214" t="s">
        <v>2794</v>
      </c>
      <c r="B988" s="214" t="s">
        <v>1464</v>
      </c>
      <c r="C988" s="214" t="s">
        <v>1465</v>
      </c>
      <c r="D988" s="214" t="s">
        <v>1466</v>
      </c>
      <c r="E988" s="214" t="s">
        <v>1467</v>
      </c>
      <c r="F988" s="214" t="s">
        <v>1464</v>
      </c>
      <c r="G988" s="214" t="s">
        <v>1465</v>
      </c>
      <c r="H988" s="214" t="s">
        <v>3929</v>
      </c>
      <c r="I988" s="214" t="s">
        <v>1467</v>
      </c>
      <c r="J988" s="212"/>
      <c r="N988" s="212"/>
    </row>
    <row r="989" spans="1:14" x14ac:dyDescent="0.2">
      <c r="A989" s="214" t="s">
        <v>2795</v>
      </c>
      <c r="B989" s="214" t="s">
        <v>365</v>
      </c>
      <c r="C989" s="214" t="s">
        <v>11</v>
      </c>
      <c r="D989" s="214" t="s">
        <v>728</v>
      </c>
      <c r="E989" s="214" t="s">
        <v>1468</v>
      </c>
      <c r="F989" s="214" t="s">
        <v>365</v>
      </c>
      <c r="G989" s="214" t="s">
        <v>11</v>
      </c>
      <c r="H989" s="214" t="s">
        <v>728</v>
      </c>
      <c r="I989" s="214" t="s">
        <v>1468</v>
      </c>
      <c r="J989" s="212"/>
      <c r="N989" s="212"/>
    </row>
    <row r="990" spans="1:14" x14ac:dyDescent="0.2">
      <c r="A990" s="214" t="s">
        <v>2796</v>
      </c>
      <c r="B990" s="214" t="s">
        <v>362</v>
      </c>
      <c r="C990" s="214" t="s">
        <v>1455</v>
      </c>
      <c r="D990" s="214" t="s">
        <v>1456</v>
      </c>
      <c r="E990" s="214" t="s">
        <v>1457</v>
      </c>
      <c r="F990" s="214" t="s">
        <v>362</v>
      </c>
      <c r="G990" s="214" t="s">
        <v>1455</v>
      </c>
      <c r="H990" s="214" t="s">
        <v>1456</v>
      </c>
      <c r="I990" s="214" t="s">
        <v>1457</v>
      </c>
      <c r="J990" s="212"/>
      <c r="N990" s="212"/>
    </row>
    <row r="991" spans="1:14" x14ac:dyDescent="0.2">
      <c r="A991" s="214" t="s">
        <v>2797</v>
      </c>
      <c r="B991" s="214" t="s">
        <v>366</v>
      </c>
      <c r="C991" s="214" t="s">
        <v>12</v>
      </c>
      <c r="D991" s="214" t="s">
        <v>1469</v>
      </c>
      <c r="E991" s="214" t="s">
        <v>1470</v>
      </c>
      <c r="F991" s="214" t="s">
        <v>366</v>
      </c>
      <c r="G991" s="214" t="s">
        <v>12</v>
      </c>
      <c r="H991" s="214" t="s">
        <v>1469</v>
      </c>
      <c r="I991" s="214" t="s">
        <v>1470</v>
      </c>
      <c r="J991" s="212"/>
      <c r="N991" s="212"/>
    </row>
    <row r="992" spans="1:14" x14ac:dyDescent="0.2">
      <c r="A992" s="214" t="s">
        <v>4896</v>
      </c>
      <c r="B992" s="214" t="s">
        <v>366</v>
      </c>
      <c r="C992" s="214" t="s">
        <v>12</v>
      </c>
      <c r="D992" s="214" t="s">
        <v>1469</v>
      </c>
      <c r="E992" s="214" t="s">
        <v>1470</v>
      </c>
      <c r="F992" s="214" t="s">
        <v>366</v>
      </c>
      <c r="G992" s="214" t="s">
        <v>12</v>
      </c>
      <c r="H992" s="214" t="s">
        <v>1469</v>
      </c>
      <c r="I992" s="214" t="s">
        <v>1470</v>
      </c>
      <c r="J992" s="212"/>
      <c r="N992" s="212"/>
    </row>
    <row r="993" spans="1:14" x14ac:dyDescent="0.2">
      <c r="A993" s="214" t="s">
        <v>2798</v>
      </c>
      <c r="B993" s="214" t="s">
        <v>1969</v>
      </c>
      <c r="C993" s="214" t="s">
        <v>1970</v>
      </c>
      <c r="D993" s="214" t="s">
        <v>1971</v>
      </c>
      <c r="E993" s="214" t="s">
        <v>1972</v>
      </c>
      <c r="F993" s="214" t="s">
        <v>1969</v>
      </c>
      <c r="G993" s="214" t="s">
        <v>1970</v>
      </c>
      <c r="H993" s="214" t="s">
        <v>1971</v>
      </c>
      <c r="I993" s="214" t="s">
        <v>1972</v>
      </c>
      <c r="J993" s="212"/>
      <c r="N993" s="212"/>
    </row>
    <row r="994" spans="1:14" x14ac:dyDescent="0.2">
      <c r="A994" s="214" t="s">
        <v>2799</v>
      </c>
      <c r="B994" s="214" t="s">
        <v>1973</v>
      </c>
      <c r="C994" s="214" t="s">
        <v>1974</v>
      </c>
      <c r="D994" s="214" t="s">
        <v>1975</v>
      </c>
      <c r="E994" s="214" t="s">
        <v>1976</v>
      </c>
      <c r="F994" s="214" t="s">
        <v>1973</v>
      </c>
      <c r="G994" s="214" t="s">
        <v>1974</v>
      </c>
      <c r="H994" s="214" t="s">
        <v>1975</v>
      </c>
      <c r="I994" s="214" t="s">
        <v>1976</v>
      </c>
      <c r="J994" s="212"/>
      <c r="N994" s="212"/>
    </row>
    <row r="995" spans="1:14" x14ac:dyDescent="0.2">
      <c r="A995" s="214" t="s">
        <v>2800</v>
      </c>
      <c r="B995" s="214" t="s">
        <v>367</v>
      </c>
      <c r="C995" s="214" t="s">
        <v>13</v>
      </c>
      <c r="D995" s="214" t="s">
        <v>729</v>
      </c>
      <c r="E995" s="214" t="s">
        <v>1471</v>
      </c>
      <c r="F995" s="214" t="s">
        <v>367</v>
      </c>
      <c r="G995" s="214" t="s">
        <v>13</v>
      </c>
      <c r="H995" s="214" t="s">
        <v>729</v>
      </c>
      <c r="I995" s="214" t="s">
        <v>1471</v>
      </c>
      <c r="J995" s="212"/>
      <c r="N995" s="212"/>
    </row>
    <row r="996" spans="1:14" x14ac:dyDescent="0.2">
      <c r="A996" s="214" t="s">
        <v>2801</v>
      </c>
      <c r="B996" s="214" t="s">
        <v>368</v>
      </c>
      <c r="C996" s="214" t="s">
        <v>1472</v>
      </c>
      <c r="D996" s="214" t="s">
        <v>1473</v>
      </c>
      <c r="E996" s="214" t="s">
        <v>1474</v>
      </c>
      <c r="F996" s="214" t="s">
        <v>368</v>
      </c>
      <c r="G996" s="214" t="s">
        <v>1472</v>
      </c>
      <c r="H996" s="214" t="s">
        <v>1473</v>
      </c>
      <c r="I996" s="214" t="s">
        <v>1474</v>
      </c>
      <c r="J996" s="212"/>
      <c r="N996" s="212"/>
    </row>
    <row r="997" spans="1:14" x14ac:dyDescent="0.2">
      <c r="A997" s="214" t="s">
        <v>2802</v>
      </c>
      <c r="B997" s="214" t="s">
        <v>369</v>
      </c>
      <c r="C997" s="214" t="s">
        <v>463</v>
      </c>
      <c r="D997" s="214" t="s">
        <v>730</v>
      </c>
      <c r="E997" s="214" t="s">
        <v>1479</v>
      </c>
      <c r="F997" s="214" t="s">
        <v>369</v>
      </c>
      <c r="G997" s="214" t="s">
        <v>463</v>
      </c>
      <c r="H997" s="214" t="s">
        <v>730</v>
      </c>
      <c r="I997" s="214" t="s">
        <v>1479</v>
      </c>
      <c r="J997" s="212"/>
      <c r="N997" s="212"/>
    </row>
    <row r="998" spans="1:14" x14ac:dyDescent="0.2">
      <c r="A998" s="214" t="s">
        <v>2803</v>
      </c>
      <c r="B998" s="214" t="s">
        <v>1480</v>
      </c>
      <c r="C998" s="214" t="s">
        <v>1481</v>
      </c>
      <c r="D998" s="214" t="s">
        <v>1482</v>
      </c>
      <c r="E998" s="214" t="s">
        <v>1483</v>
      </c>
      <c r="F998" s="214" t="s">
        <v>1480</v>
      </c>
      <c r="G998" s="214" t="s">
        <v>1481</v>
      </c>
      <c r="H998" s="214" t="s">
        <v>1482</v>
      </c>
      <c r="I998" s="214" t="s">
        <v>1483</v>
      </c>
      <c r="J998" s="212"/>
      <c r="N998" s="212"/>
    </row>
    <row r="999" spans="1:14" x14ac:dyDescent="0.2">
      <c r="A999" s="214" t="s">
        <v>2804</v>
      </c>
      <c r="B999" s="214" t="s">
        <v>1484</v>
      </c>
      <c r="C999" s="214" t="s">
        <v>1485</v>
      </c>
      <c r="D999" s="214" t="s">
        <v>731</v>
      </c>
      <c r="E999" s="214" t="s">
        <v>1486</v>
      </c>
      <c r="F999" s="214" t="s">
        <v>1484</v>
      </c>
      <c r="G999" s="214" t="s">
        <v>1485</v>
      </c>
      <c r="H999" s="214" t="s">
        <v>731</v>
      </c>
      <c r="I999" s="214" t="s">
        <v>1486</v>
      </c>
      <c r="J999" s="212"/>
      <c r="N999" s="212"/>
    </row>
    <row r="1000" spans="1:14" x14ac:dyDescent="0.2">
      <c r="A1000" s="214" t="s">
        <v>2805</v>
      </c>
      <c r="B1000" s="214" t="s">
        <v>1487</v>
      </c>
      <c r="C1000" s="214" t="s">
        <v>1488</v>
      </c>
      <c r="D1000" s="214" t="s">
        <v>1489</v>
      </c>
      <c r="E1000" s="214" t="s">
        <v>1490</v>
      </c>
      <c r="F1000" s="214" t="s">
        <v>1487</v>
      </c>
      <c r="G1000" s="214" t="s">
        <v>1488</v>
      </c>
      <c r="H1000" s="214" t="s">
        <v>3930</v>
      </c>
      <c r="I1000" s="214" t="s">
        <v>1490</v>
      </c>
      <c r="J1000" s="212"/>
      <c r="N1000" s="212"/>
    </row>
    <row r="1001" spans="1:14" x14ac:dyDescent="0.2">
      <c r="A1001" s="214" t="s">
        <v>2806</v>
      </c>
      <c r="B1001" s="214" t="s">
        <v>1491</v>
      </c>
      <c r="C1001" s="214" t="s">
        <v>1492</v>
      </c>
      <c r="D1001" s="214" t="s">
        <v>1493</v>
      </c>
      <c r="E1001" s="214" t="s">
        <v>1494</v>
      </c>
      <c r="F1001" s="214" t="s">
        <v>1491</v>
      </c>
      <c r="G1001" s="214" t="s">
        <v>1492</v>
      </c>
      <c r="H1001" s="214" t="s">
        <v>3931</v>
      </c>
      <c r="I1001" s="214" t="s">
        <v>1494</v>
      </c>
      <c r="J1001" s="212"/>
      <c r="N1001" s="212"/>
    </row>
    <row r="1002" spans="1:14" x14ac:dyDescent="0.2">
      <c r="A1002" s="214" t="s">
        <v>2807</v>
      </c>
      <c r="B1002" s="214" t="s">
        <v>368</v>
      </c>
      <c r="C1002" s="214" t="s">
        <v>1472</v>
      </c>
      <c r="D1002" s="214" t="s">
        <v>1473</v>
      </c>
      <c r="E1002" s="214" t="s">
        <v>1474</v>
      </c>
      <c r="F1002" s="214" t="s">
        <v>368</v>
      </c>
      <c r="G1002" s="214" t="s">
        <v>1472</v>
      </c>
      <c r="H1002" s="214" t="s">
        <v>1473</v>
      </c>
      <c r="I1002" s="214" t="s">
        <v>1474</v>
      </c>
      <c r="J1002" s="212"/>
      <c r="N1002" s="212"/>
    </row>
    <row r="1003" spans="1:14" x14ac:dyDescent="0.2">
      <c r="A1003" s="214" t="s">
        <v>2808</v>
      </c>
      <c r="B1003" s="214" t="s">
        <v>1495</v>
      </c>
      <c r="C1003" s="214" t="s">
        <v>1496</v>
      </c>
      <c r="D1003" s="214" t="s">
        <v>1497</v>
      </c>
      <c r="E1003" s="214" t="s">
        <v>1498</v>
      </c>
      <c r="F1003" s="214" t="s">
        <v>1495</v>
      </c>
      <c r="G1003" s="214" t="s">
        <v>1496</v>
      </c>
      <c r="H1003" s="214" t="s">
        <v>1497</v>
      </c>
      <c r="I1003" s="214" t="s">
        <v>1498</v>
      </c>
      <c r="J1003" s="212"/>
      <c r="N1003" s="212"/>
    </row>
    <row r="1004" spans="1:14" x14ac:dyDescent="0.2">
      <c r="A1004" s="214" t="s">
        <v>2809</v>
      </c>
      <c r="B1004" s="214" t="s">
        <v>368</v>
      </c>
      <c r="C1004" s="214" t="s">
        <v>1472</v>
      </c>
      <c r="D1004" s="214" t="s">
        <v>1473</v>
      </c>
      <c r="E1004" s="214" t="s">
        <v>1474</v>
      </c>
      <c r="F1004" s="214" t="s">
        <v>368</v>
      </c>
      <c r="G1004" s="214" t="s">
        <v>1472</v>
      </c>
      <c r="H1004" s="214" t="s">
        <v>1473</v>
      </c>
      <c r="I1004" s="214" t="s">
        <v>1474</v>
      </c>
      <c r="J1004" s="212"/>
      <c r="N1004" s="212"/>
    </row>
    <row r="1005" spans="1:14" x14ac:dyDescent="0.2">
      <c r="A1005" s="214" t="s">
        <v>2810</v>
      </c>
      <c r="B1005" s="214" t="s">
        <v>1499</v>
      </c>
      <c r="C1005" s="214" t="s">
        <v>1500</v>
      </c>
      <c r="D1005" s="214" t="s">
        <v>1501</v>
      </c>
      <c r="E1005" s="214" t="s">
        <v>1502</v>
      </c>
      <c r="F1005" s="214" t="s">
        <v>1499</v>
      </c>
      <c r="G1005" s="214" t="s">
        <v>1500</v>
      </c>
      <c r="H1005" s="214" t="s">
        <v>1501</v>
      </c>
      <c r="I1005" s="214" t="s">
        <v>1502</v>
      </c>
      <c r="J1005" s="212"/>
      <c r="N1005" s="212"/>
    </row>
    <row r="1006" spans="1:14" x14ac:dyDescent="0.2">
      <c r="A1006" s="214" t="s">
        <v>2811</v>
      </c>
      <c r="B1006" s="214" t="s">
        <v>1977</v>
      </c>
      <c r="C1006" s="214" t="s">
        <v>1978</v>
      </c>
      <c r="D1006" s="214" t="s">
        <v>1979</v>
      </c>
      <c r="E1006" s="214" t="s">
        <v>1980</v>
      </c>
      <c r="F1006" s="214" t="s">
        <v>3932</v>
      </c>
      <c r="G1006" s="214" t="s">
        <v>3933</v>
      </c>
      <c r="H1006" s="214" t="s">
        <v>3934</v>
      </c>
      <c r="I1006" s="214" t="s">
        <v>4897</v>
      </c>
      <c r="J1006" s="212"/>
      <c r="N1006" s="212"/>
    </row>
    <row r="1007" spans="1:14" x14ac:dyDescent="0.2">
      <c r="A1007" s="214" t="s">
        <v>4898</v>
      </c>
      <c r="B1007" s="214" t="s">
        <v>1977</v>
      </c>
      <c r="C1007" s="214" t="s">
        <v>1978</v>
      </c>
      <c r="D1007" s="214" t="s">
        <v>1979</v>
      </c>
      <c r="E1007" s="214" t="s">
        <v>1980</v>
      </c>
      <c r="F1007" s="214" t="s">
        <v>3932</v>
      </c>
      <c r="G1007" s="214" t="s">
        <v>3933</v>
      </c>
      <c r="H1007" s="214" t="s">
        <v>3934</v>
      </c>
      <c r="I1007" s="214" t="s">
        <v>4897</v>
      </c>
      <c r="J1007" s="212"/>
      <c r="N1007" s="212"/>
    </row>
    <row r="1008" spans="1:14" x14ac:dyDescent="0.2">
      <c r="A1008" s="214" t="s">
        <v>2812</v>
      </c>
      <c r="B1008" s="214" t="s">
        <v>1981</v>
      </c>
      <c r="C1008" s="214" t="s">
        <v>1982</v>
      </c>
      <c r="D1008" s="214" t="s">
        <v>1983</v>
      </c>
      <c r="E1008" s="214" t="s">
        <v>1984</v>
      </c>
      <c r="F1008" s="214" t="s">
        <v>3935</v>
      </c>
      <c r="G1008" s="214" t="s">
        <v>3933</v>
      </c>
      <c r="H1008" s="214" t="s">
        <v>3936</v>
      </c>
      <c r="I1008" s="214" t="s">
        <v>4899</v>
      </c>
      <c r="J1008" s="212"/>
      <c r="N1008" s="212"/>
    </row>
    <row r="1009" spans="1:14" x14ac:dyDescent="0.2">
      <c r="A1009" s="214" t="s">
        <v>2813</v>
      </c>
      <c r="B1009" s="214" t="s">
        <v>1985</v>
      </c>
      <c r="C1009" s="214" t="s">
        <v>1986</v>
      </c>
      <c r="D1009" s="214" t="s">
        <v>1987</v>
      </c>
      <c r="E1009" s="214" t="s">
        <v>1988</v>
      </c>
      <c r="F1009" s="214" t="s">
        <v>1985</v>
      </c>
      <c r="G1009" s="214" t="s">
        <v>1986</v>
      </c>
      <c r="H1009" s="214" t="s">
        <v>1987</v>
      </c>
      <c r="I1009" s="214" t="s">
        <v>1988</v>
      </c>
      <c r="J1009" s="212"/>
      <c r="N1009" s="212"/>
    </row>
    <row r="1010" spans="1:14" x14ac:dyDescent="0.2">
      <c r="A1010" s="214" t="s">
        <v>2814</v>
      </c>
      <c r="B1010" s="214" t="s">
        <v>1503</v>
      </c>
      <c r="C1010" s="214" t="s">
        <v>1504</v>
      </c>
      <c r="D1010" s="214" t="s">
        <v>1505</v>
      </c>
      <c r="E1010" s="214" t="s">
        <v>1506</v>
      </c>
      <c r="F1010" s="214" t="s">
        <v>1503</v>
      </c>
      <c r="G1010" s="214" t="s">
        <v>1504</v>
      </c>
      <c r="H1010" s="214" t="s">
        <v>1505</v>
      </c>
      <c r="I1010" s="214" t="s">
        <v>1506</v>
      </c>
      <c r="J1010" s="212"/>
      <c r="N1010" s="212"/>
    </row>
    <row r="1011" spans="1:14" x14ac:dyDescent="0.2">
      <c r="A1011" s="214" t="s">
        <v>4900</v>
      </c>
      <c r="B1011" s="214" t="s">
        <v>1503</v>
      </c>
      <c r="C1011" s="214" t="s">
        <v>1504</v>
      </c>
      <c r="D1011" s="214" t="s">
        <v>1505</v>
      </c>
      <c r="E1011" s="214" t="s">
        <v>1506</v>
      </c>
      <c r="F1011" s="214" t="s">
        <v>1503</v>
      </c>
      <c r="G1011" s="214" t="s">
        <v>1504</v>
      </c>
      <c r="H1011" s="214" t="s">
        <v>1505</v>
      </c>
      <c r="I1011" s="214" t="s">
        <v>1506</v>
      </c>
      <c r="J1011" s="212"/>
      <c r="N1011" s="212"/>
    </row>
    <row r="1012" spans="1:14" x14ac:dyDescent="0.2">
      <c r="A1012" s="214" t="s">
        <v>2815</v>
      </c>
      <c r="B1012" s="214" t="s">
        <v>1507</v>
      </c>
      <c r="C1012" s="214" t="s">
        <v>1508</v>
      </c>
      <c r="D1012" s="214" t="s">
        <v>1509</v>
      </c>
      <c r="E1012" s="214" t="s">
        <v>5917</v>
      </c>
      <c r="F1012" s="214" t="s">
        <v>1507</v>
      </c>
      <c r="G1012" s="214" t="s">
        <v>1508</v>
      </c>
      <c r="H1012" s="214" t="s">
        <v>1509</v>
      </c>
      <c r="I1012" s="214" t="s">
        <v>5917</v>
      </c>
      <c r="J1012" s="212"/>
      <c r="N1012" s="212"/>
    </row>
    <row r="1013" spans="1:14" x14ac:dyDescent="0.2">
      <c r="A1013" s="214" t="s">
        <v>2816</v>
      </c>
      <c r="B1013" s="214" t="s">
        <v>1511</v>
      </c>
      <c r="C1013" s="214" t="s">
        <v>5878</v>
      </c>
      <c r="D1013" s="214" t="s">
        <v>1512</v>
      </c>
      <c r="E1013" s="214" t="s">
        <v>1513</v>
      </c>
      <c r="F1013" s="214" t="s">
        <v>1511</v>
      </c>
      <c r="G1013" s="214" t="s">
        <v>5878</v>
      </c>
      <c r="H1013" s="214" t="s">
        <v>1512</v>
      </c>
      <c r="I1013" s="214" t="s">
        <v>1513</v>
      </c>
      <c r="J1013" s="212"/>
      <c r="N1013" s="212"/>
    </row>
    <row r="1014" spans="1:14" x14ac:dyDescent="0.2">
      <c r="A1014" s="214" t="s">
        <v>2817</v>
      </c>
      <c r="B1014" s="214" t="s">
        <v>1989</v>
      </c>
      <c r="C1014" s="214" t="s">
        <v>1990</v>
      </c>
      <c r="D1014" s="214" t="s">
        <v>1991</v>
      </c>
      <c r="E1014" s="214" t="s">
        <v>1992</v>
      </c>
      <c r="F1014" s="214" t="s">
        <v>1989</v>
      </c>
      <c r="G1014" s="214" t="s">
        <v>1990</v>
      </c>
      <c r="H1014" s="214" t="s">
        <v>1991</v>
      </c>
      <c r="I1014" s="214" t="s">
        <v>1992</v>
      </c>
      <c r="J1014" s="212"/>
      <c r="N1014" s="212"/>
    </row>
    <row r="1015" spans="1:14" x14ac:dyDescent="0.2">
      <c r="A1015" s="214" t="s">
        <v>2818</v>
      </c>
      <c r="B1015" s="214" t="s">
        <v>1993</v>
      </c>
      <c r="C1015" s="214" t="s">
        <v>1994</v>
      </c>
      <c r="D1015" s="214" t="s">
        <v>1995</v>
      </c>
      <c r="E1015" s="214" t="s">
        <v>1996</v>
      </c>
      <c r="F1015" s="214" t="s">
        <v>1993</v>
      </c>
      <c r="G1015" s="214" t="s">
        <v>1994</v>
      </c>
      <c r="H1015" s="214" t="s">
        <v>1995</v>
      </c>
      <c r="I1015" s="214" t="s">
        <v>1996</v>
      </c>
      <c r="J1015" s="212"/>
      <c r="N1015" s="212"/>
    </row>
    <row r="1016" spans="1:14" x14ac:dyDescent="0.2">
      <c r="A1016" s="214" t="s">
        <v>3978</v>
      </c>
      <c r="B1016" s="214" t="s">
        <v>1514</v>
      </c>
      <c r="C1016" s="214" t="s">
        <v>1515</v>
      </c>
      <c r="D1016" s="214" t="s">
        <v>1516</v>
      </c>
      <c r="E1016" s="214" t="s">
        <v>1517</v>
      </c>
      <c r="F1016" s="214" t="s">
        <v>1514</v>
      </c>
      <c r="G1016" s="214" t="s">
        <v>1515</v>
      </c>
      <c r="H1016" s="214" t="s">
        <v>1516</v>
      </c>
      <c r="I1016" s="214" t="s">
        <v>1517</v>
      </c>
      <c r="J1016" s="212"/>
      <c r="N1016" s="212"/>
    </row>
    <row r="1017" spans="1:14" x14ac:dyDescent="0.2">
      <c r="A1017" s="214" t="s">
        <v>4901</v>
      </c>
      <c r="B1017" s="214" t="s">
        <v>1514</v>
      </c>
      <c r="C1017" s="214" t="s">
        <v>1515</v>
      </c>
      <c r="D1017" s="214" t="s">
        <v>1516</v>
      </c>
      <c r="E1017" s="214" t="s">
        <v>1517</v>
      </c>
      <c r="F1017" s="214" t="s">
        <v>1514</v>
      </c>
      <c r="G1017" s="214" t="s">
        <v>1515</v>
      </c>
      <c r="H1017" s="214" t="s">
        <v>1516</v>
      </c>
      <c r="I1017" s="214" t="s">
        <v>1517</v>
      </c>
      <c r="J1017" s="212"/>
      <c r="N1017" s="212"/>
    </row>
    <row r="1018" spans="1:14" x14ac:dyDescent="0.2">
      <c r="A1018" s="214" t="s">
        <v>2819</v>
      </c>
      <c r="B1018" s="214" t="s">
        <v>4439</v>
      </c>
      <c r="C1018" s="214" t="s">
        <v>4440</v>
      </c>
      <c r="D1018" s="214" t="s">
        <v>4441</v>
      </c>
      <c r="E1018" s="214" t="s">
        <v>4442</v>
      </c>
      <c r="F1018" s="214" t="s">
        <v>4439</v>
      </c>
      <c r="G1018" s="214" t="s">
        <v>4440</v>
      </c>
      <c r="H1018" s="214" t="s">
        <v>4441</v>
      </c>
      <c r="I1018" s="214" t="s">
        <v>4442</v>
      </c>
      <c r="J1018" s="212"/>
      <c r="N1018" s="212"/>
    </row>
    <row r="1019" spans="1:14" x14ac:dyDescent="0.2">
      <c r="A1019" s="214" t="s">
        <v>2820</v>
      </c>
      <c r="B1019" s="214" t="s">
        <v>1997</v>
      </c>
      <c r="C1019" s="214" t="s">
        <v>1998</v>
      </c>
      <c r="D1019" s="214" t="s">
        <v>1999</v>
      </c>
      <c r="E1019" s="214" t="s">
        <v>2000</v>
      </c>
      <c r="F1019" s="214" t="s">
        <v>1997</v>
      </c>
      <c r="G1019" s="214" t="s">
        <v>1998</v>
      </c>
      <c r="H1019" s="214" t="s">
        <v>1999</v>
      </c>
      <c r="I1019" s="214" t="s">
        <v>2000</v>
      </c>
      <c r="J1019" s="212"/>
      <c r="N1019" s="212"/>
    </row>
    <row r="1020" spans="1:14" x14ac:dyDescent="0.2">
      <c r="A1020" s="214" t="s">
        <v>2821</v>
      </c>
      <c r="B1020" s="214" t="s">
        <v>1518</v>
      </c>
      <c r="C1020" s="214" t="s">
        <v>1519</v>
      </c>
      <c r="D1020" s="214" t="s">
        <v>1520</v>
      </c>
      <c r="E1020" s="214" t="s">
        <v>1521</v>
      </c>
      <c r="F1020" s="214" t="s">
        <v>3938</v>
      </c>
      <c r="G1020" s="214" t="s">
        <v>3939</v>
      </c>
      <c r="H1020" s="214" t="s">
        <v>3940</v>
      </c>
      <c r="I1020" s="214" t="s">
        <v>1521</v>
      </c>
      <c r="J1020" s="212"/>
      <c r="N1020" s="212"/>
    </row>
    <row r="1021" spans="1:14" x14ac:dyDescent="0.2">
      <c r="A1021" s="214" t="s">
        <v>2822</v>
      </c>
      <c r="B1021" s="214" t="s">
        <v>370</v>
      </c>
      <c r="C1021" s="214" t="s">
        <v>14</v>
      </c>
      <c r="D1021" s="214" t="s">
        <v>732</v>
      </c>
      <c r="E1021" s="214" t="s">
        <v>1522</v>
      </c>
      <c r="F1021" s="214" t="s">
        <v>370</v>
      </c>
      <c r="G1021" s="214" t="s">
        <v>14</v>
      </c>
      <c r="H1021" s="214" t="s">
        <v>732</v>
      </c>
      <c r="I1021" s="214" t="s">
        <v>1522</v>
      </c>
      <c r="J1021" s="212"/>
      <c r="N1021" s="212"/>
    </row>
    <row r="1022" spans="1:14" x14ac:dyDescent="0.2">
      <c r="A1022" s="214" t="s">
        <v>4902</v>
      </c>
      <c r="B1022" s="214" t="s">
        <v>370</v>
      </c>
      <c r="C1022" s="214" t="s">
        <v>14</v>
      </c>
      <c r="D1022" s="214" t="s">
        <v>732</v>
      </c>
      <c r="E1022" s="214" t="s">
        <v>1522</v>
      </c>
      <c r="F1022" s="214" t="s">
        <v>370</v>
      </c>
      <c r="G1022" s="214" t="s">
        <v>14</v>
      </c>
      <c r="H1022" s="214" t="s">
        <v>732</v>
      </c>
      <c r="I1022" s="214" t="s">
        <v>1522</v>
      </c>
      <c r="J1022" s="212"/>
      <c r="N1022" s="212"/>
    </row>
    <row r="1023" spans="1:14" x14ac:dyDescent="0.2">
      <c r="A1023" s="214" t="s">
        <v>2823</v>
      </c>
      <c r="B1023" s="214" t="s">
        <v>371</v>
      </c>
      <c r="C1023" s="214" t="s">
        <v>15</v>
      </c>
      <c r="D1023" s="214" t="s">
        <v>733</v>
      </c>
      <c r="E1023" s="214" t="s">
        <v>1523</v>
      </c>
      <c r="F1023" s="214" t="s">
        <v>371</v>
      </c>
      <c r="G1023" s="214" t="s">
        <v>15</v>
      </c>
      <c r="H1023" s="214" t="s">
        <v>733</v>
      </c>
      <c r="I1023" s="214" t="s">
        <v>1523</v>
      </c>
      <c r="J1023" s="212"/>
      <c r="N1023" s="212"/>
    </row>
    <row r="1024" spans="1:14" x14ac:dyDescent="0.2">
      <c r="A1024" s="214" t="s">
        <v>2824</v>
      </c>
      <c r="B1024" s="214" t="s">
        <v>372</v>
      </c>
      <c r="C1024" s="214" t="s">
        <v>16</v>
      </c>
      <c r="D1024" s="214" t="s">
        <v>734</v>
      </c>
      <c r="E1024" s="214" t="s">
        <v>1524</v>
      </c>
      <c r="F1024" s="214" t="s">
        <v>372</v>
      </c>
      <c r="G1024" s="214" t="s">
        <v>16</v>
      </c>
      <c r="H1024" s="214" t="s">
        <v>734</v>
      </c>
      <c r="I1024" s="214" t="s">
        <v>1524</v>
      </c>
      <c r="J1024" s="212"/>
      <c r="N1024" s="212"/>
    </row>
    <row r="1025" spans="1:14" x14ac:dyDescent="0.2">
      <c r="A1025" s="214" t="s">
        <v>2825</v>
      </c>
      <c r="B1025" s="214" t="s">
        <v>373</v>
      </c>
      <c r="C1025" s="214" t="s">
        <v>17</v>
      </c>
      <c r="D1025" s="214" t="s">
        <v>735</v>
      </c>
      <c r="E1025" s="214" t="s">
        <v>1525</v>
      </c>
      <c r="F1025" s="214" t="s">
        <v>373</v>
      </c>
      <c r="G1025" s="214" t="s">
        <v>17</v>
      </c>
      <c r="H1025" s="214" t="s">
        <v>735</v>
      </c>
      <c r="I1025" s="214" t="s">
        <v>1525</v>
      </c>
      <c r="J1025" s="212"/>
      <c r="N1025" s="212"/>
    </row>
    <row r="1026" spans="1:14" x14ac:dyDescent="0.2">
      <c r="A1026" s="214" t="s">
        <v>2826</v>
      </c>
      <c r="B1026" s="214" t="s">
        <v>374</v>
      </c>
      <c r="C1026" s="214" t="s">
        <v>18</v>
      </c>
      <c r="D1026" s="214" t="s">
        <v>736</v>
      </c>
      <c r="E1026" s="214" t="s">
        <v>1526</v>
      </c>
      <c r="F1026" s="214" t="s">
        <v>374</v>
      </c>
      <c r="G1026" s="214" t="s">
        <v>18</v>
      </c>
      <c r="H1026" s="214" t="s">
        <v>736</v>
      </c>
      <c r="I1026" s="214" t="s">
        <v>1526</v>
      </c>
      <c r="J1026" s="212"/>
      <c r="N1026" s="212"/>
    </row>
    <row r="1027" spans="1:14" x14ac:dyDescent="0.2">
      <c r="A1027" s="214" t="s">
        <v>2827</v>
      </c>
      <c r="B1027" s="214" t="s">
        <v>375</v>
      </c>
      <c r="C1027" s="214" t="s">
        <v>19</v>
      </c>
      <c r="D1027" s="214" t="s">
        <v>737</v>
      </c>
      <c r="E1027" s="214" t="s">
        <v>1527</v>
      </c>
      <c r="F1027" s="214" t="s">
        <v>375</v>
      </c>
      <c r="G1027" s="214" t="s">
        <v>19</v>
      </c>
      <c r="H1027" s="214" t="s">
        <v>737</v>
      </c>
      <c r="I1027" s="214" t="s">
        <v>4444</v>
      </c>
      <c r="J1027" s="212"/>
      <c r="N1027" s="212"/>
    </row>
    <row r="1028" spans="1:14" x14ac:dyDescent="0.2">
      <c r="A1028" s="214" t="s">
        <v>4903</v>
      </c>
      <c r="B1028" s="214" t="s">
        <v>4904</v>
      </c>
      <c r="C1028" s="214" t="s">
        <v>4905</v>
      </c>
      <c r="D1028" s="214" t="s">
        <v>4906</v>
      </c>
      <c r="E1028" s="214" t="s">
        <v>4907</v>
      </c>
      <c r="F1028" s="214" t="s">
        <v>4904</v>
      </c>
      <c r="G1028" s="214" t="s">
        <v>4905</v>
      </c>
      <c r="H1028" s="214" t="s">
        <v>4906</v>
      </c>
      <c r="I1028" s="214" t="s">
        <v>4907</v>
      </c>
      <c r="J1028" s="212"/>
      <c r="N1028" s="212"/>
    </row>
    <row r="1029" spans="1:14" x14ac:dyDescent="0.2">
      <c r="A1029" s="214" t="s">
        <v>4908</v>
      </c>
      <c r="B1029" s="214" t="s">
        <v>4909</v>
      </c>
      <c r="C1029" s="214" t="s">
        <v>4910</v>
      </c>
      <c r="D1029" s="214" t="s">
        <v>4911</v>
      </c>
      <c r="E1029" s="214" t="s">
        <v>4912</v>
      </c>
      <c r="F1029" s="214" t="s">
        <v>4909</v>
      </c>
      <c r="G1029" s="214" t="s">
        <v>4910</v>
      </c>
      <c r="H1029" s="214" t="s">
        <v>4911</v>
      </c>
      <c r="I1029" s="214" t="s">
        <v>4912</v>
      </c>
      <c r="J1029" s="212"/>
      <c r="N1029" s="212"/>
    </row>
    <row r="1030" spans="1:14" x14ac:dyDescent="0.2">
      <c r="A1030" s="214" t="s">
        <v>2828</v>
      </c>
      <c r="B1030" s="214" t="s">
        <v>2001</v>
      </c>
      <c r="C1030" s="214" t="s">
        <v>2002</v>
      </c>
      <c r="D1030" s="214" t="s">
        <v>2003</v>
      </c>
      <c r="E1030" s="214" t="s">
        <v>2004</v>
      </c>
      <c r="F1030" s="214" t="s">
        <v>2001</v>
      </c>
      <c r="G1030" s="214" t="s">
        <v>2002</v>
      </c>
      <c r="H1030" s="214" t="s">
        <v>2003</v>
      </c>
      <c r="I1030" s="214" t="s">
        <v>2004</v>
      </c>
      <c r="J1030" s="212"/>
      <c r="N1030" s="212"/>
    </row>
    <row r="1031" spans="1:14" x14ac:dyDescent="0.2">
      <c r="A1031" s="214" t="s">
        <v>4913</v>
      </c>
      <c r="B1031" s="214" t="s">
        <v>2001</v>
      </c>
      <c r="C1031" s="214" t="s">
        <v>2002</v>
      </c>
      <c r="D1031" s="214" t="s">
        <v>2003</v>
      </c>
      <c r="E1031" s="214" t="s">
        <v>2004</v>
      </c>
      <c r="F1031" s="214" t="s">
        <v>2001</v>
      </c>
      <c r="G1031" s="214" t="s">
        <v>2002</v>
      </c>
      <c r="H1031" s="214" t="s">
        <v>2003</v>
      </c>
      <c r="I1031" s="214" t="s">
        <v>2004</v>
      </c>
      <c r="J1031" s="212"/>
      <c r="N1031" s="212"/>
    </row>
    <row r="1032" spans="1:14" x14ac:dyDescent="0.2">
      <c r="A1032" s="214" t="s">
        <v>2829</v>
      </c>
      <c r="B1032" s="214" t="s">
        <v>2005</v>
      </c>
      <c r="C1032" s="214" t="s">
        <v>2006</v>
      </c>
      <c r="D1032" s="214" t="s">
        <v>2007</v>
      </c>
      <c r="E1032" s="214" t="s">
        <v>2008</v>
      </c>
      <c r="F1032" s="214" t="s">
        <v>2005</v>
      </c>
      <c r="G1032" s="214" t="s">
        <v>2006</v>
      </c>
      <c r="H1032" s="214" t="s">
        <v>2007</v>
      </c>
      <c r="I1032" s="214" t="s">
        <v>2008</v>
      </c>
      <c r="J1032" s="212"/>
      <c r="N1032" s="212"/>
    </row>
    <row r="1033" spans="1:14" x14ac:dyDescent="0.2">
      <c r="A1033" s="214" t="s">
        <v>4914</v>
      </c>
      <c r="B1033" s="214" t="s">
        <v>2005</v>
      </c>
      <c r="C1033" s="214" t="s">
        <v>2006</v>
      </c>
      <c r="D1033" s="214" t="s">
        <v>2007</v>
      </c>
      <c r="E1033" s="214" t="s">
        <v>2008</v>
      </c>
      <c r="F1033" s="214" t="s">
        <v>2005</v>
      </c>
      <c r="G1033" s="214" t="s">
        <v>2006</v>
      </c>
      <c r="H1033" s="214" t="s">
        <v>2007</v>
      </c>
      <c r="I1033" s="214" t="s">
        <v>2008</v>
      </c>
      <c r="J1033" s="212"/>
      <c r="N1033" s="212"/>
    </row>
    <row r="1034" spans="1:14" x14ac:dyDescent="0.2">
      <c r="A1034" s="214" t="s">
        <v>2830</v>
      </c>
      <c r="B1034" s="214" t="s">
        <v>2009</v>
      </c>
      <c r="C1034" s="214" t="s">
        <v>2010</v>
      </c>
      <c r="D1034" s="214" t="s">
        <v>2011</v>
      </c>
      <c r="E1034" s="214" t="s">
        <v>2012</v>
      </c>
      <c r="F1034" s="214" t="s">
        <v>2009</v>
      </c>
      <c r="G1034" s="214" t="s">
        <v>2010</v>
      </c>
      <c r="H1034" s="214" t="s">
        <v>2011</v>
      </c>
      <c r="I1034" s="214" t="s">
        <v>2012</v>
      </c>
      <c r="J1034" s="212"/>
      <c r="N1034" s="212"/>
    </row>
    <row r="1035" spans="1:14" x14ac:dyDescent="0.2">
      <c r="A1035" s="214" t="s">
        <v>4915</v>
      </c>
      <c r="B1035" s="214" t="s">
        <v>2009</v>
      </c>
      <c r="C1035" s="214" t="s">
        <v>2010</v>
      </c>
      <c r="D1035" s="214" t="s">
        <v>2011</v>
      </c>
      <c r="E1035" s="214" t="s">
        <v>2012</v>
      </c>
      <c r="F1035" s="214" t="s">
        <v>2009</v>
      </c>
      <c r="G1035" s="214" t="s">
        <v>2010</v>
      </c>
      <c r="H1035" s="214" t="s">
        <v>2011</v>
      </c>
      <c r="I1035" s="214" t="s">
        <v>2012</v>
      </c>
      <c r="J1035" s="212"/>
      <c r="N1035" s="212"/>
    </row>
    <row r="1036" spans="1:14" x14ac:dyDescent="0.2">
      <c r="A1036" s="214" t="s">
        <v>2831</v>
      </c>
      <c r="B1036" s="214" t="s">
        <v>464</v>
      </c>
      <c r="C1036" s="214" t="s">
        <v>1528</v>
      </c>
      <c r="D1036" s="214" t="s">
        <v>1529</v>
      </c>
      <c r="E1036" s="214" t="s">
        <v>1530</v>
      </c>
      <c r="F1036" s="214" t="s">
        <v>3944</v>
      </c>
      <c r="G1036" s="214" t="s">
        <v>1531</v>
      </c>
      <c r="H1036" s="214" t="s">
        <v>738</v>
      </c>
      <c r="I1036" s="214" t="s">
        <v>1530</v>
      </c>
      <c r="J1036" s="212"/>
      <c r="N1036" s="212"/>
    </row>
    <row r="1037" spans="1:14" x14ac:dyDescent="0.2">
      <c r="A1037" s="214" t="s">
        <v>4916</v>
      </c>
      <c r="B1037" s="214" t="s">
        <v>464</v>
      </c>
      <c r="C1037" s="214" t="s">
        <v>1528</v>
      </c>
      <c r="D1037" s="214" t="s">
        <v>1529</v>
      </c>
      <c r="E1037" s="214" t="s">
        <v>1530</v>
      </c>
      <c r="F1037" s="214" t="s">
        <v>3944</v>
      </c>
      <c r="G1037" s="214" t="s">
        <v>1531</v>
      </c>
      <c r="H1037" s="214" t="s">
        <v>738</v>
      </c>
      <c r="I1037" s="214" t="s">
        <v>1530</v>
      </c>
      <c r="J1037" s="212"/>
      <c r="N1037" s="212"/>
    </row>
    <row r="1038" spans="1:14" x14ac:dyDescent="0.2">
      <c r="A1038" s="214" t="s">
        <v>2832</v>
      </c>
      <c r="B1038" s="214" t="s">
        <v>376</v>
      </c>
      <c r="C1038" s="214" t="s">
        <v>1531</v>
      </c>
      <c r="D1038" s="214" t="s">
        <v>738</v>
      </c>
      <c r="E1038" s="214" t="s">
        <v>1530</v>
      </c>
      <c r="F1038" s="214" t="s">
        <v>376</v>
      </c>
      <c r="G1038" s="214" t="s">
        <v>1531</v>
      </c>
      <c r="H1038" s="214" t="s">
        <v>738</v>
      </c>
      <c r="I1038" s="214" t="s">
        <v>1530</v>
      </c>
      <c r="J1038" s="212"/>
      <c r="N1038" s="212"/>
    </row>
    <row r="1039" spans="1:14" x14ac:dyDescent="0.2">
      <c r="A1039" s="214" t="s">
        <v>2833</v>
      </c>
      <c r="B1039" s="214" t="s">
        <v>1532</v>
      </c>
      <c r="C1039" s="214" t="s">
        <v>465</v>
      </c>
      <c r="D1039" s="214" t="s">
        <v>739</v>
      </c>
      <c r="E1039" s="214" t="s">
        <v>1533</v>
      </c>
      <c r="F1039" s="214" t="s">
        <v>1532</v>
      </c>
      <c r="G1039" s="214" t="s">
        <v>465</v>
      </c>
      <c r="H1039" s="214" t="s">
        <v>739</v>
      </c>
      <c r="I1039" s="214" t="s">
        <v>1533</v>
      </c>
      <c r="J1039" s="212"/>
      <c r="N1039" s="212"/>
    </row>
    <row r="1040" spans="1:14" x14ac:dyDescent="0.2">
      <c r="A1040" s="214" t="s">
        <v>2834</v>
      </c>
      <c r="B1040" s="214" t="s">
        <v>377</v>
      </c>
      <c r="C1040" s="214" t="s">
        <v>20</v>
      </c>
      <c r="D1040" s="214" t="s">
        <v>740</v>
      </c>
      <c r="E1040" s="214" t="s">
        <v>1534</v>
      </c>
      <c r="F1040" s="214" t="s">
        <v>377</v>
      </c>
      <c r="G1040" s="214" t="s">
        <v>20</v>
      </c>
      <c r="H1040" s="214" t="s">
        <v>740</v>
      </c>
      <c r="I1040" s="214" t="s">
        <v>1534</v>
      </c>
      <c r="J1040" s="212"/>
      <c r="N1040" s="212"/>
    </row>
    <row r="1041" spans="1:14" x14ac:dyDescent="0.2">
      <c r="A1041" s="214" t="s">
        <v>2835</v>
      </c>
      <c r="B1041" s="212" t="s">
        <v>1535</v>
      </c>
      <c r="C1041" s="214" t="s">
        <v>21</v>
      </c>
      <c r="D1041" s="214" t="s">
        <v>741</v>
      </c>
      <c r="E1041" s="214" t="s">
        <v>1536</v>
      </c>
      <c r="F1041" s="214" t="s">
        <v>1535</v>
      </c>
      <c r="G1041" s="214" t="s">
        <v>21</v>
      </c>
      <c r="H1041" s="214" t="s">
        <v>741</v>
      </c>
      <c r="I1041" s="214" t="s">
        <v>1536</v>
      </c>
      <c r="J1041" s="212"/>
      <c r="N1041" s="212"/>
    </row>
    <row r="1042" spans="1:14" x14ac:dyDescent="0.2">
      <c r="A1042" s="214" t="s">
        <v>2836</v>
      </c>
      <c r="B1042" s="214" t="s">
        <v>375</v>
      </c>
      <c r="C1042" s="214" t="s">
        <v>19</v>
      </c>
      <c r="D1042" s="214" t="s">
        <v>737</v>
      </c>
      <c r="E1042" s="214" t="s">
        <v>1527</v>
      </c>
      <c r="F1042" s="214" t="s">
        <v>375</v>
      </c>
      <c r="G1042" s="214" t="s">
        <v>19</v>
      </c>
      <c r="H1042" s="214" t="s">
        <v>737</v>
      </c>
      <c r="I1042" s="214" t="s">
        <v>4444</v>
      </c>
      <c r="J1042" s="212"/>
      <c r="N1042" s="212"/>
    </row>
    <row r="1043" spans="1:14" x14ac:dyDescent="0.2">
      <c r="A1043" s="214" t="s">
        <v>4917</v>
      </c>
      <c r="B1043" s="214" t="s">
        <v>4450</v>
      </c>
      <c r="C1043" s="214" t="s">
        <v>4451</v>
      </c>
      <c r="D1043" s="214" t="s">
        <v>4452</v>
      </c>
      <c r="E1043" s="214" t="s">
        <v>4453</v>
      </c>
      <c r="F1043" s="214" t="s">
        <v>4450</v>
      </c>
      <c r="G1043" s="214" t="s">
        <v>4451</v>
      </c>
      <c r="H1043" s="214" t="s">
        <v>4452</v>
      </c>
      <c r="I1043" s="214" t="s">
        <v>4453</v>
      </c>
      <c r="J1043" s="212"/>
      <c r="N1043" s="212"/>
    </row>
    <row r="1044" spans="1:14" x14ac:dyDescent="0.2">
      <c r="A1044" s="214" t="s">
        <v>4918</v>
      </c>
      <c r="B1044" s="214" t="s">
        <v>375</v>
      </c>
      <c r="C1044" s="214" t="s">
        <v>19</v>
      </c>
      <c r="D1044" s="214" t="s">
        <v>737</v>
      </c>
      <c r="E1044" s="214" t="s">
        <v>1527</v>
      </c>
      <c r="F1044" s="214" t="s">
        <v>375</v>
      </c>
      <c r="G1044" s="214" t="s">
        <v>19</v>
      </c>
      <c r="H1044" s="214" t="s">
        <v>737</v>
      </c>
      <c r="I1044" s="214" t="s">
        <v>4444</v>
      </c>
      <c r="J1044" s="212"/>
      <c r="N1044" s="212"/>
    </row>
    <row r="1045" spans="1:14" x14ac:dyDescent="0.2">
      <c r="A1045" s="214"/>
      <c r="B1045" s="214"/>
      <c r="C1045" s="214"/>
      <c r="D1045" s="214"/>
      <c r="E1045" s="214"/>
      <c r="F1045" s="214"/>
      <c r="G1045" s="214"/>
      <c r="H1045" s="214"/>
      <c r="I1045" s="214"/>
      <c r="J1045" s="212"/>
      <c r="N1045" s="212"/>
    </row>
    <row r="1046" spans="1:14" s="136" customFormat="1" x14ac:dyDescent="0.2">
      <c r="A1046" s="136" t="s">
        <v>4919</v>
      </c>
      <c r="B1046" s="136" t="s">
        <v>798</v>
      </c>
      <c r="C1046" s="136" t="s">
        <v>798</v>
      </c>
      <c r="D1046" s="136" t="s">
        <v>799</v>
      </c>
      <c r="E1046" s="136" t="s">
        <v>798</v>
      </c>
      <c r="F1046" s="136" t="s">
        <v>798</v>
      </c>
      <c r="G1046" s="136" t="s">
        <v>798</v>
      </c>
      <c r="H1046" s="136" t="s">
        <v>799</v>
      </c>
      <c r="I1046" s="136" t="s">
        <v>798</v>
      </c>
    </row>
    <row r="1047" spans="1:14" x14ac:dyDescent="0.2">
      <c r="A1047" s="214" t="s">
        <v>2837</v>
      </c>
      <c r="B1047" s="212" t="s">
        <v>163</v>
      </c>
      <c r="C1047" s="212" t="s">
        <v>208</v>
      </c>
      <c r="D1047" s="212" t="s">
        <v>558</v>
      </c>
      <c r="E1047" s="212" t="s">
        <v>559</v>
      </c>
    </row>
    <row r="1048" spans="1:14" s="136" customFormat="1" x14ac:dyDescent="0.2">
      <c r="A1048" s="136" t="s">
        <v>2838</v>
      </c>
      <c r="B1048" s="136" t="s">
        <v>164</v>
      </c>
      <c r="C1048" s="136" t="s">
        <v>209</v>
      </c>
      <c r="D1048" s="136" t="s">
        <v>560</v>
      </c>
      <c r="E1048" s="136" t="s">
        <v>800</v>
      </c>
      <c r="F1048" s="136" t="s">
        <v>164</v>
      </c>
      <c r="G1048" s="136" t="s">
        <v>209</v>
      </c>
      <c r="H1048" s="136" t="s">
        <v>560</v>
      </c>
      <c r="I1048" s="136" t="s">
        <v>800</v>
      </c>
    </row>
    <row r="1049" spans="1:14" s="136" customFormat="1" x14ac:dyDescent="0.2">
      <c r="A1049" s="136" t="s">
        <v>2839</v>
      </c>
      <c r="B1049" s="136" t="s">
        <v>165</v>
      </c>
      <c r="C1049" s="136" t="s">
        <v>210</v>
      </c>
      <c r="D1049" s="136" t="s">
        <v>561</v>
      </c>
      <c r="E1049" s="136" t="s">
        <v>801</v>
      </c>
      <c r="F1049" s="136" t="s">
        <v>165</v>
      </c>
      <c r="G1049" s="136" t="s">
        <v>210</v>
      </c>
      <c r="H1049" s="136" t="s">
        <v>561</v>
      </c>
      <c r="I1049" s="136" t="s">
        <v>801</v>
      </c>
    </row>
    <row r="1050" spans="1:14" s="136" customFormat="1" x14ac:dyDescent="0.2">
      <c r="A1050" s="136" t="s">
        <v>2840</v>
      </c>
      <c r="B1050" s="136" t="s">
        <v>4000</v>
      </c>
      <c r="C1050" s="136" t="s">
        <v>4001</v>
      </c>
      <c r="D1050" s="136" t="s">
        <v>4002</v>
      </c>
      <c r="E1050" s="136" t="s">
        <v>4003</v>
      </c>
      <c r="F1050" s="136" t="s">
        <v>4000</v>
      </c>
      <c r="G1050" s="136" t="s">
        <v>4001</v>
      </c>
      <c r="H1050" s="136" t="s">
        <v>4002</v>
      </c>
      <c r="I1050" s="136" t="s">
        <v>4003</v>
      </c>
    </row>
    <row r="1051" spans="1:14" s="136" customFormat="1" x14ac:dyDescent="0.2">
      <c r="A1051" s="136" t="s">
        <v>2841</v>
      </c>
      <c r="B1051" s="136" t="s">
        <v>4014</v>
      </c>
      <c r="C1051" s="136" t="s">
        <v>211</v>
      </c>
      <c r="D1051" s="136" t="s">
        <v>562</v>
      </c>
      <c r="E1051" s="136" t="s">
        <v>4015</v>
      </c>
      <c r="F1051" s="136" t="s">
        <v>4014</v>
      </c>
      <c r="G1051" s="136" t="s">
        <v>211</v>
      </c>
      <c r="H1051" s="136" t="s">
        <v>562</v>
      </c>
      <c r="I1051" s="136" t="s">
        <v>4015</v>
      </c>
    </row>
    <row r="1052" spans="1:14" s="136" customFormat="1" x14ac:dyDescent="0.2">
      <c r="A1052" s="136" t="s">
        <v>2842</v>
      </c>
      <c r="B1052" s="136" t="s">
        <v>1606</v>
      </c>
      <c r="C1052" s="136" t="s">
        <v>1607</v>
      </c>
      <c r="D1052" s="136" t="s">
        <v>1608</v>
      </c>
      <c r="E1052" s="136" t="s">
        <v>1609</v>
      </c>
      <c r="F1052" s="136" t="s">
        <v>1606</v>
      </c>
      <c r="G1052" s="136" t="s">
        <v>1607</v>
      </c>
      <c r="H1052" s="136" t="s">
        <v>1608</v>
      </c>
      <c r="I1052" s="136" t="s">
        <v>1609</v>
      </c>
    </row>
    <row r="1053" spans="1:14" s="136" customFormat="1" x14ac:dyDescent="0.2">
      <c r="A1053" s="136" t="s">
        <v>2843</v>
      </c>
      <c r="B1053" s="136" t="s">
        <v>168</v>
      </c>
      <c r="C1053" s="136" t="s">
        <v>214</v>
      </c>
      <c r="D1053" s="136" t="s">
        <v>565</v>
      </c>
      <c r="E1053" s="136" t="s">
        <v>820</v>
      </c>
      <c r="F1053" s="136" t="s">
        <v>168</v>
      </c>
      <c r="G1053" s="136" t="s">
        <v>214</v>
      </c>
      <c r="H1053" s="136" t="s">
        <v>565</v>
      </c>
      <c r="I1053" s="136" t="s">
        <v>820</v>
      </c>
    </row>
    <row r="1054" spans="1:14" s="136" customFormat="1" x14ac:dyDescent="0.2">
      <c r="A1054" s="136" t="s">
        <v>2844</v>
      </c>
      <c r="B1054" s="136" t="s">
        <v>170</v>
      </c>
      <c r="C1054" s="136" t="s">
        <v>216</v>
      </c>
      <c r="D1054" s="136" t="s">
        <v>567</v>
      </c>
      <c r="E1054" s="136" t="s">
        <v>826</v>
      </c>
      <c r="F1054" s="136" t="s">
        <v>170</v>
      </c>
      <c r="G1054" s="136" t="s">
        <v>216</v>
      </c>
      <c r="H1054" s="136" t="s">
        <v>567</v>
      </c>
      <c r="I1054" s="136" t="s">
        <v>826</v>
      </c>
    </row>
    <row r="1055" spans="1:14" s="136" customFormat="1" x14ac:dyDescent="0.2">
      <c r="A1055" s="136" t="s">
        <v>2845</v>
      </c>
      <c r="B1055" s="136" t="s">
        <v>4023</v>
      </c>
      <c r="C1055" s="136" t="s">
        <v>4024</v>
      </c>
      <c r="D1055" s="136" t="s">
        <v>4025</v>
      </c>
      <c r="E1055" s="136" t="s">
        <v>4026</v>
      </c>
      <c r="F1055" s="136" t="s">
        <v>4023</v>
      </c>
      <c r="G1055" s="136" t="s">
        <v>4024</v>
      </c>
      <c r="H1055" s="136" t="s">
        <v>4025</v>
      </c>
      <c r="I1055" s="136" t="s">
        <v>4026</v>
      </c>
    </row>
    <row r="1056" spans="1:14" s="136" customFormat="1" x14ac:dyDescent="0.2">
      <c r="A1056" s="136" t="s">
        <v>2846</v>
      </c>
      <c r="B1056" s="136" t="s">
        <v>1610</v>
      </c>
      <c r="C1056" s="136" t="s">
        <v>1611</v>
      </c>
      <c r="D1056" s="136" t="s">
        <v>1612</v>
      </c>
      <c r="E1056" s="136" t="s">
        <v>1613</v>
      </c>
      <c r="F1056" s="136" t="s">
        <v>1610</v>
      </c>
      <c r="G1056" s="136" t="s">
        <v>1611</v>
      </c>
      <c r="H1056" s="136" t="s">
        <v>1612</v>
      </c>
      <c r="I1056" s="136" t="s">
        <v>1613</v>
      </c>
    </row>
    <row r="1057" spans="1:9" s="136" customFormat="1" x14ac:dyDescent="0.2">
      <c r="A1057" s="136" t="s">
        <v>2847</v>
      </c>
      <c r="B1057" s="136" t="s">
        <v>1623</v>
      </c>
      <c r="C1057" s="136" t="s">
        <v>1624</v>
      </c>
      <c r="D1057" s="136" t="s">
        <v>1625</v>
      </c>
      <c r="E1057" s="136" t="s">
        <v>1626</v>
      </c>
      <c r="F1057" s="136" t="s">
        <v>1623</v>
      </c>
      <c r="G1057" s="136" t="s">
        <v>1624</v>
      </c>
      <c r="H1057" s="136" t="s">
        <v>1625</v>
      </c>
      <c r="I1057" s="136" t="s">
        <v>1626</v>
      </c>
    </row>
    <row r="1058" spans="1:9" s="136" customFormat="1" x14ac:dyDescent="0.2">
      <c r="A1058" s="136" t="s">
        <v>2848</v>
      </c>
      <c r="B1058" s="136" t="s">
        <v>171</v>
      </c>
      <c r="C1058" s="136" t="s">
        <v>831</v>
      </c>
      <c r="D1058" s="136" t="s">
        <v>568</v>
      </c>
      <c r="E1058" s="136" t="s">
        <v>832</v>
      </c>
      <c r="F1058" s="136" t="s">
        <v>171</v>
      </c>
      <c r="G1058" s="136" t="s">
        <v>3814</v>
      </c>
      <c r="H1058" s="136" t="s">
        <v>568</v>
      </c>
      <c r="I1058" s="136" t="s">
        <v>4027</v>
      </c>
    </row>
    <row r="1059" spans="1:9" s="136" customFormat="1" x14ac:dyDescent="0.2">
      <c r="A1059" s="136" t="s">
        <v>2849</v>
      </c>
      <c r="B1059" s="136" t="s">
        <v>4028</v>
      </c>
      <c r="C1059" s="136" t="s">
        <v>4029</v>
      </c>
      <c r="D1059" s="136" t="s">
        <v>4030</v>
      </c>
      <c r="E1059" s="136" t="s">
        <v>4031</v>
      </c>
      <c r="F1059" s="136" t="s">
        <v>4028</v>
      </c>
      <c r="G1059" s="136" t="s">
        <v>4029</v>
      </c>
      <c r="H1059" s="136" t="s">
        <v>4030</v>
      </c>
      <c r="I1059" s="136" t="s">
        <v>4031</v>
      </c>
    </row>
    <row r="1060" spans="1:9" s="136" customFormat="1" x14ac:dyDescent="0.2">
      <c r="A1060" s="136" t="s">
        <v>2850</v>
      </c>
      <c r="B1060" s="136" t="s">
        <v>4032</v>
      </c>
      <c r="C1060" s="136" t="s">
        <v>4033</v>
      </c>
      <c r="D1060" s="136" t="s">
        <v>4034</v>
      </c>
      <c r="E1060" s="136" t="s">
        <v>4035</v>
      </c>
      <c r="F1060" s="136" t="s">
        <v>4032</v>
      </c>
      <c r="G1060" s="136" t="s">
        <v>4033</v>
      </c>
      <c r="H1060" s="136" t="s">
        <v>4034</v>
      </c>
      <c r="I1060" s="136" t="s">
        <v>4035</v>
      </c>
    </row>
    <row r="1061" spans="1:9" s="136" customFormat="1" x14ac:dyDescent="0.2">
      <c r="A1061" s="136" t="s">
        <v>4920</v>
      </c>
      <c r="B1061" s="136" t="s">
        <v>4755</v>
      </c>
      <c r="C1061" s="136" t="s">
        <v>4756</v>
      </c>
      <c r="D1061" s="136" t="s">
        <v>4757</v>
      </c>
      <c r="E1061" s="136" t="s">
        <v>4758</v>
      </c>
      <c r="F1061" s="136" t="s">
        <v>4755</v>
      </c>
      <c r="G1061" s="136" t="s">
        <v>4756</v>
      </c>
      <c r="H1061" s="136" t="s">
        <v>4757</v>
      </c>
      <c r="I1061" s="136" t="s">
        <v>4758</v>
      </c>
    </row>
    <row r="1062" spans="1:9" s="136" customFormat="1" x14ac:dyDescent="0.2">
      <c r="A1062" s="136" t="s">
        <v>2851</v>
      </c>
      <c r="B1062" s="136" t="s">
        <v>172</v>
      </c>
      <c r="C1062" s="136" t="s">
        <v>217</v>
      </c>
      <c r="D1062" s="136" t="s">
        <v>569</v>
      </c>
      <c r="E1062" s="136" t="s">
        <v>837</v>
      </c>
      <c r="F1062" s="136" t="s">
        <v>172</v>
      </c>
      <c r="G1062" s="136" t="s">
        <v>217</v>
      </c>
      <c r="H1062" s="136" t="s">
        <v>569</v>
      </c>
      <c r="I1062" s="136" t="s">
        <v>837</v>
      </c>
    </row>
    <row r="1063" spans="1:9" s="136" customFormat="1" x14ac:dyDescent="0.2">
      <c r="A1063" s="136" t="s">
        <v>2852</v>
      </c>
      <c r="B1063" s="136" t="s">
        <v>173</v>
      </c>
      <c r="C1063" s="136" t="s">
        <v>838</v>
      </c>
      <c r="D1063" s="136" t="s">
        <v>839</v>
      </c>
      <c r="E1063" s="136" t="s">
        <v>840</v>
      </c>
      <c r="F1063" s="136" t="s">
        <v>173</v>
      </c>
      <c r="G1063" s="136" t="s">
        <v>3816</v>
      </c>
      <c r="H1063" s="136" t="s">
        <v>839</v>
      </c>
      <c r="I1063" s="136" t="s">
        <v>840</v>
      </c>
    </row>
    <row r="1064" spans="1:9" s="136" customFormat="1" x14ac:dyDescent="0.2">
      <c r="A1064" s="136" t="s">
        <v>2853</v>
      </c>
      <c r="B1064" s="136" t="s">
        <v>174</v>
      </c>
      <c r="C1064" s="136" t="s">
        <v>218</v>
      </c>
      <c r="D1064" s="136" t="s">
        <v>570</v>
      </c>
      <c r="E1064" s="136" t="s">
        <v>841</v>
      </c>
      <c r="F1064" s="136" t="s">
        <v>174</v>
      </c>
      <c r="G1064" s="136" t="s">
        <v>218</v>
      </c>
      <c r="H1064" s="136" t="s">
        <v>570</v>
      </c>
      <c r="I1064" s="136" t="s">
        <v>841</v>
      </c>
    </row>
    <row r="1065" spans="1:9" s="136" customFormat="1" x14ac:dyDescent="0.2">
      <c r="A1065" s="136" t="s">
        <v>2854</v>
      </c>
      <c r="B1065" s="136" t="s">
        <v>175</v>
      </c>
      <c r="C1065" s="136" t="s">
        <v>219</v>
      </c>
      <c r="D1065" s="136" t="s">
        <v>571</v>
      </c>
      <c r="E1065" s="136" t="s">
        <v>842</v>
      </c>
      <c r="F1065" s="136" t="s">
        <v>175</v>
      </c>
      <c r="G1065" s="136" t="s">
        <v>219</v>
      </c>
      <c r="H1065" s="136" t="s">
        <v>571</v>
      </c>
      <c r="I1065" s="136" t="s">
        <v>842</v>
      </c>
    </row>
    <row r="1066" spans="1:9" s="136" customFormat="1" x14ac:dyDescent="0.2">
      <c r="A1066" s="136" t="s">
        <v>2855</v>
      </c>
      <c r="B1066" s="136" t="s">
        <v>176</v>
      </c>
      <c r="C1066" s="136" t="s">
        <v>220</v>
      </c>
      <c r="D1066" s="136" t="s">
        <v>572</v>
      </c>
      <c r="E1066" s="136" t="s">
        <v>843</v>
      </c>
      <c r="F1066" s="136" t="s">
        <v>176</v>
      </c>
      <c r="G1066" s="136" t="s">
        <v>220</v>
      </c>
      <c r="H1066" s="136" t="s">
        <v>572</v>
      </c>
      <c r="I1066" s="136" t="s">
        <v>843</v>
      </c>
    </row>
    <row r="1067" spans="1:9" s="136" customFormat="1" x14ac:dyDescent="0.2">
      <c r="A1067" s="136" t="s">
        <v>2856</v>
      </c>
      <c r="B1067" s="136" t="s">
        <v>177</v>
      </c>
      <c r="C1067" s="136" t="s">
        <v>221</v>
      </c>
      <c r="D1067" s="136" t="s">
        <v>573</v>
      </c>
      <c r="E1067" s="136" t="s">
        <v>844</v>
      </c>
      <c r="F1067" s="136" t="s">
        <v>3817</v>
      </c>
      <c r="G1067" s="136" t="s">
        <v>3818</v>
      </c>
      <c r="H1067" s="136" t="s">
        <v>3819</v>
      </c>
      <c r="I1067" s="136" t="s">
        <v>4036</v>
      </c>
    </row>
    <row r="1068" spans="1:9" s="136" customFormat="1" x14ac:dyDescent="0.2">
      <c r="A1068" s="136" t="s">
        <v>2857</v>
      </c>
      <c r="B1068" s="136" t="s">
        <v>178</v>
      </c>
      <c r="C1068" s="136" t="s">
        <v>426</v>
      </c>
      <c r="D1068" s="136" t="s">
        <v>574</v>
      </c>
      <c r="E1068" s="136" t="s">
        <v>845</v>
      </c>
      <c r="F1068" s="136" t="s">
        <v>178</v>
      </c>
      <c r="G1068" s="136" t="s">
        <v>426</v>
      </c>
      <c r="H1068" s="136" t="s">
        <v>574</v>
      </c>
      <c r="I1068" s="136" t="s">
        <v>845</v>
      </c>
    </row>
    <row r="1069" spans="1:9" s="136" customFormat="1" x14ac:dyDescent="0.2">
      <c r="A1069" s="136" t="s">
        <v>2858</v>
      </c>
      <c r="B1069" s="136" t="s">
        <v>849</v>
      </c>
      <c r="C1069" s="136" t="s">
        <v>850</v>
      </c>
      <c r="D1069" s="136" t="s">
        <v>851</v>
      </c>
      <c r="E1069" s="136" t="s">
        <v>852</v>
      </c>
      <c r="F1069" s="136" t="s">
        <v>849</v>
      </c>
      <c r="G1069" s="136" t="s">
        <v>850</v>
      </c>
      <c r="H1069" s="136" t="s">
        <v>851</v>
      </c>
      <c r="I1069" s="136" t="s">
        <v>852</v>
      </c>
    </row>
    <row r="1070" spans="1:9" s="136" customFormat="1" x14ac:dyDescent="0.2">
      <c r="A1070" s="136" t="s">
        <v>2859</v>
      </c>
      <c r="B1070" s="136" t="s">
        <v>181</v>
      </c>
      <c r="C1070" s="136" t="s">
        <v>423</v>
      </c>
      <c r="D1070" s="136" t="s">
        <v>577</v>
      </c>
      <c r="E1070" s="136" t="s">
        <v>853</v>
      </c>
      <c r="F1070" s="136" t="s">
        <v>181</v>
      </c>
      <c r="G1070" s="136" t="s">
        <v>423</v>
      </c>
      <c r="H1070" s="136" t="s">
        <v>577</v>
      </c>
      <c r="I1070" s="136" t="s">
        <v>853</v>
      </c>
    </row>
    <row r="1071" spans="1:9" s="136" customFormat="1" x14ac:dyDescent="0.2">
      <c r="A1071" s="136" t="s">
        <v>4921</v>
      </c>
      <c r="B1071" s="136" t="s">
        <v>4038</v>
      </c>
      <c r="C1071" s="136" t="s">
        <v>4039</v>
      </c>
      <c r="D1071" s="136" t="s">
        <v>4040</v>
      </c>
      <c r="E1071" s="136" t="s">
        <v>4041</v>
      </c>
      <c r="F1071" s="136" t="s">
        <v>4038</v>
      </c>
      <c r="G1071" s="136" t="s">
        <v>4039</v>
      </c>
      <c r="H1071" s="136" t="s">
        <v>4040</v>
      </c>
      <c r="I1071" s="136" t="s">
        <v>4041</v>
      </c>
    </row>
    <row r="1072" spans="1:9" s="136" customFormat="1" x14ac:dyDescent="0.2">
      <c r="A1072" s="136" t="s">
        <v>4922</v>
      </c>
      <c r="B1072" s="136" t="s">
        <v>4038</v>
      </c>
      <c r="C1072" s="136" t="s">
        <v>4039</v>
      </c>
      <c r="D1072" s="136" t="s">
        <v>4040</v>
      </c>
      <c r="E1072" s="136" t="s">
        <v>4041</v>
      </c>
      <c r="F1072" s="136" t="s">
        <v>4038</v>
      </c>
      <c r="G1072" s="136" t="s">
        <v>4039</v>
      </c>
      <c r="H1072" s="136" t="s">
        <v>4040</v>
      </c>
      <c r="I1072" s="136" t="s">
        <v>4041</v>
      </c>
    </row>
    <row r="1073" spans="1:9" s="136" customFormat="1" x14ac:dyDescent="0.2">
      <c r="A1073" s="136" t="s">
        <v>4923</v>
      </c>
      <c r="B1073" s="136" t="s">
        <v>4044</v>
      </c>
      <c r="C1073" s="136" t="s">
        <v>4045</v>
      </c>
      <c r="D1073" s="136" t="s">
        <v>4046</v>
      </c>
      <c r="E1073" s="136" t="s">
        <v>4047</v>
      </c>
      <c r="F1073" s="136" t="s">
        <v>4044</v>
      </c>
      <c r="G1073" s="136" t="s">
        <v>4045</v>
      </c>
      <c r="H1073" s="136" t="s">
        <v>4046</v>
      </c>
      <c r="I1073" s="136" t="s">
        <v>4047</v>
      </c>
    </row>
    <row r="1074" spans="1:9" s="136" customFormat="1" x14ac:dyDescent="0.2">
      <c r="A1074" s="136" t="s">
        <v>2860</v>
      </c>
      <c r="B1074" s="136" t="s">
        <v>182</v>
      </c>
      <c r="C1074" s="136" t="s">
        <v>313</v>
      </c>
      <c r="D1074" s="136" t="s">
        <v>578</v>
      </c>
      <c r="E1074" s="136" t="s">
        <v>854</v>
      </c>
      <c r="F1074" s="136" t="s">
        <v>182</v>
      </c>
      <c r="G1074" s="136" t="s">
        <v>313</v>
      </c>
      <c r="H1074" s="136" t="s">
        <v>578</v>
      </c>
      <c r="I1074" s="136" t="s">
        <v>854</v>
      </c>
    </row>
    <row r="1075" spans="1:9" s="136" customFormat="1" x14ac:dyDescent="0.2">
      <c r="A1075" s="136" t="s">
        <v>2861</v>
      </c>
      <c r="B1075" s="136" t="s">
        <v>4048</v>
      </c>
      <c r="C1075" s="136" t="s">
        <v>4049</v>
      </c>
      <c r="D1075" s="136" t="s">
        <v>4050</v>
      </c>
      <c r="E1075" s="136" t="s">
        <v>4051</v>
      </c>
      <c r="F1075" s="136" t="s">
        <v>4048</v>
      </c>
      <c r="G1075" s="136" t="s">
        <v>4049</v>
      </c>
      <c r="H1075" s="136" t="s">
        <v>4050</v>
      </c>
      <c r="I1075" s="136" t="s">
        <v>4051</v>
      </c>
    </row>
    <row r="1076" spans="1:9" s="136" customFormat="1" x14ac:dyDescent="0.2">
      <c r="A1076" s="136" t="s">
        <v>2862</v>
      </c>
      <c r="B1076" s="136" t="s">
        <v>4052</v>
      </c>
      <c r="C1076" s="136" t="s">
        <v>4053</v>
      </c>
      <c r="D1076" s="136" t="s">
        <v>4054</v>
      </c>
      <c r="E1076" s="136" t="s">
        <v>4055</v>
      </c>
      <c r="F1076" s="136" t="s">
        <v>4052</v>
      </c>
      <c r="G1076" s="136" t="s">
        <v>4053</v>
      </c>
      <c r="H1076" s="136" t="s">
        <v>4054</v>
      </c>
      <c r="I1076" s="136" t="s">
        <v>4055</v>
      </c>
    </row>
    <row r="1077" spans="1:9" s="136" customFormat="1" x14ac:dyDescent="0.2">
      <c r="A1077" s="136" t="s">
        <v>2863</v>
      </c>
      <c r="B1077" s="136" t="s">
        <v>183</v>
      </c>
      <c r="C1077" s="136" t="s">
        <v>314</v>
      </c>
      <c r="D1077" s="136" t="s">
        <v>579</v>
      </c>
      <c r="E1077" s="136" t="s">
        <v>855</v>
      </c>
      <c r="F1077" s="136" t="s">
        <v>183</v>
      </c>
      <c r="G1077" s="136" t="s">
        <v>3821</v>
      </c>
      <c r="H1077" s="136" t="s">
        <v>579</v>
      </c>
      <c r="I1077" s="136" t="s">
        <v>855</v>
      </c>
    </row>
    <row r="1078" spans="1:9" s="136" customFormat="1" x14ac:dyDescent="0.2">
      <c r="A1078" s="136" t="s">
        <v>2864</v>
      </c>
      <c r="B1078" s="136" t="s">
        <v>4056</v>
      </c>
      <c r="C1078" s="136" t="s">
        <v>4057</v>
      </c>
      <c r="D1078" s="136" t="s">
        <v>4058</v>
      </c>
      <c r="E1078" s="136" t="s">
        <v>4059</v>
      </c>
      <c r="F1078" s="136" t="s">
        <v>4056</v>
      </c>
      <c r="G1078" s="136" t="s">
        <v>4060</v>
      </c>
      <c r="H1078" s="136" t="s">
        <v>4058</v>
      </c>
      <c r="I1078" s="136" t="s">
        <v>4059</v>
      </c>
    </row>
    <row r="1079" spans="1:9" x14ac:dyDescent="0.2">
      <c r="A1079" s="218" t="s">
        <v>2865</v>
      </c>
      <c r="B1079" s="136" t="s">
        <v>4765</v>
      </c>
      <c r="C1079" s="136" t="s">
        <v>3823</v>
      </c>
      <c r="D1079" s="136" t="s">
        <v>3824</v>
      </c>
      <c r="E1079" s="136" t="s">
        <v>581</v>
      </c>
      <c r="F1079" s="136" t="s">
        <v>4765</v>
      </c>
      <c r="G1079" s="136" t="s">
        <v>3823</v>
      </c>
      <c r="H1079" s="136" t="s">
        <v>3824</v>
      </c>
      <c r="I1079" s="136" t="s">
        <v>581</v>
      </c>
    </row>
    <row r="1080" spans="1:9" s="136" customFormat="1" x14ac:dyDescent="0.2">
      <c r="A1080" s="136" t="s">
        <v>4924</v>
      </c>
      <c r="B1080" s="136" t="s">
        <v>4765</v>
      </c>
      <c r="C1080" s="136" t="s">
        <v>3823</v>
      </c>
      <c r="D1080" s="136" t="s">
        <v>3824</v>
      </c>
      <c r="E1080" s="136" t="s">
        <v>581</v>
      </c>
      <c r="F1080" s="136" t="s">
        <v>4765</v>
      </c>
      <c r="G1080" s="136" t="s">
        <v>3823</v>
      </c>
      <c r="H1080" s="136" t="s">
        <v>3824</v>
      </c>
      <c r="I1080" s="136" t="s">
        <v>581</v>
      </c>
    </row>
    <row r="1081" spans="1:9" s="136" customFormat="1" x14ac:dyDescent="0.2">
      <c r="A1081" s="136" t="s">
        <v>2866</v>
      </c>
      <c r="B1081" s="136" t="s">
        <v>1683</v>
      </c>
      <c r="C1081" s="136" t="s">
        <v>1684</v>
      </c>
      <c r="D1081" s="136" t="s">
        <v>1685</v>
      </c>
      <c r="E1081" s="136" t="s">
        <v>1686</v>
      </c>
      <c r="F1081" s="136" t="s">
        <v>1683</v>
      </c>
      <c r="G1081" s="136" t="s">
        <v>1684</v>
      </c>
      <c r="H1081" s="136" t="s">
        <v>1685</v>
      </c>
      <c r="I1081" s="136" t="s">
        <v>1686</v>
      </c>
    </row>
    <row r="1082" spans="1:9" s="136" customFormat="1" x14ac:dyDescent="0.2">
      <c r="A1082" s="136" t="s">
        <v>2866</v>
      </c>
      <c r="B1082" s="136" t="s">
        <v>1683</v>
      </c>
      <c r="C1082" s="136" t="s">
        <v>1684</v>
      </c>
      <c r="D1082" s="136" t="s">
        <v>1685</v>
      </c>
      <c r="E1082" s="136" t="s">
        <v>1686</v>
      </c>
      <c r="F1082" s="136" t="s">
        <v>1683</v>
      </c>
      <c r="G1082" s="136" t="s">
        <v>1684</v>
      </c>
      <c r="H1082" s="136" t="s">
        <v>1685</v>
      </c>
      <c r="I1082" s="136" t="s">
        <v>1686</v>
      </c>
    </row>
    <row r="1083" spans="1:9" s="136" customFormat="1" x14ac:dyDescent="0.2">
      <c r="A1083" s="136" t="s">
        <v>2867</v>
      </c>
      <c r="B1083" s="136" t="s">
        <v>1687</v>
      </c>
      <c r="C1083" s="136" t="s">
        <v>1688</v>
      </c>
      <c r="D1083" s="136" t="s">
        <v>1689</v>
      </c>
      <c r="E1083" s="136" t="s">
        <v>1690</v>
      </c>
      <c r="F1083" s="136" t="s">
        <v>1687</v>
      </c>
      <c r="G1083" s="136" t="s">
        <v>1688</v>
      </c>
      <c r="H1083" s="136" t="s">
        <v>1689</v>
      </c>
      <c r="I1083" s="136" t="s">
        <v>1690</v>
      </c>
    </row>
    <row r="1084" spans="1:9" s="136" customFormat="1" x14ac:dyDescent="0.2">
      <c r="A1084" s="136" t="s">
        <v>2868</v>
      </c>
      <c r="B1084" s="136" t="s">
        <v>1691</v>
      </c>
      <c r="C1084" s="136" t="s">
        <v>1692</v>
      </c>
      <c r="D1084" s="136" t="s">
        <v>1693</v>
      </c>
      <c r="E1084" s="136" t="s">
        <v>1694</v>
      </c>
      <c r="F1084" s="136" t="s">
        <v>1691</v>
      </c>
      <c r="G1084" s="136" t="s">
        <v>1692</v>
      </c>
      <c r="H1084" s="136" t="s">
        <v>1693</v>
      </c>
      <c r="I1084" s="136" t="s">
        <v>1694</v>
      </c>
    </row>
    <row r="1085" spans="1:9" s="136" customFormat="1" x14ac:dyDescent="0.2">
      <c r="A1085" s="136" t="s">
        <v>4925</v>
      </c>
      <c r="B1085" s="136" t="s">
        <v>1691</v>
      </c>
      <c r="C1085" s="136" t="s">
        <v>1692</v>
      </c>
      <c r="D1085" s="136" t="s">
        <v>1693</v>
      </c>
      <c r="E1085" s="136" t="s">
        <v>1694</v>
      </c>
      <c r="F1085" s="136" t="s">
        <v>1691</v>
      </c>
      <c r="G1085" s="136" t="s">
        <v>1692</v>
      </c>
      <c r="H1085" s="136" t="s">
        <v>1693</v>
      </c>
      <c r="I1085" s="136" t="s">
        <v>1694</v>
      </c>
    </row>
    <row r="1086" spans="1:9" s="136" customFormat="1" x14ac:dyDescent="0.2">
      <c r="A1086" s="136" t="s">
        <v>2869</v>
      </c>
      <c r="B1086" s="136" t="s">
        <v>1695</v>
      </c>
      <c r="C1086" s="136" t="s">
        <v>1696</v>
      </c>
      <c r="D1086" s="136" t="s">
        <v>1697</v>
      </c>
      <c r="E1086" s="136" t="s">
        <v>1698</v>
      </c>
      <c r="F1086" s="136" t="s">
        <v>1695</v>
      </c>
      <c r="G1086" s="136" t="s">
        <v>1696</v>
      </c>
      <c r="H1086" s="136" t="s">
        <v>1697</v>
      </c>
      <c r="I1086" s="136" t="s">
        <v>1698</v>
      </c>
    </row>
    <row r="1087" spans="1:9" s="136" customFormat="1" x14ac:dyDescent="0.2">
      <c r="A1087" s="136" t="s">
        <v>4926</v>
      </c>
      <c r="B1087" s="136" t="s">
        <v>1695</v>
      </c>
      <c r="C1087" s="136" t="s">
        <v>1696</v>
      </c>
      <c r="D1087" s="136" t="s">
        <v>1697</v>
      </c>
      <c r="E1087" s="136" t="s">
        <v>1698</v>
      </c>
      <c r="F1087" s="136" t="s">
        <v>1695</v>
      </c>
      <c r="G1087" s="136" t="s">
        <v>1696</v>
      </c>
      <c r="H1087" s="136" t="s">
        <v>1697</v>
      </c>
      <c r="I1087" s="136" t="s">
        <v>1698</v>
      </c>
    </row>
    <row r="1088" spans="1:9" s="136" customFormat="1" x14ac:dyDescent="0.2">
      <c r="A1088" s="136" t="s">
        <v>2870</v>
      </c>
      <c r="B1088" s="136" t="s">
        <v>856</v>
      </c>
      <c r="C1088" s="136" t="s">
        <v>857</v>
      </c>
      <c r="D1088" s="136" t="s">
        <v>858</v>
      </c>
      <c r="E1088" s="136" t="s">
        <v>859</v>
      </c>
      <c r="F1088" s="136" t="s">
        <v>856</v>
      </c>
      <c r="G1088" s="136" t="s">
        <v>857</v>
      </c>
      <c r="H1088" s="136" t="s">
        <v>858</v>
      </c>
      <c r="I1088" s="136" t="s">
        <v>859</v>
      </c>
    </row>
    <row r="1089" spans="1:9" s="136" customFormat="1" x14ac:dyDescent="0.2">
      <c r="A1089" s="136" t="s">
        <v>2871</v>
      </c>
      <c r="B1089" s="136" t="s">
        <v>228</v>
      </c>
      <c r="C1089" s="136" t="s">
        <v>860</v>
      </c>
      <c r="D1089" s="136" t="s">
        <v>582</v>
      </c>
      <c r="E1089" s="136" t="s">
        <v>861</v>
      </c>
      <c r="F1089" s="136" t="s">
        <v>228</v>
      </c>
      <c r="G1089" s="136" t="s">
        <v>3825</v>
      </c>
      <c r="H1089" s="136" t="s">
        <v>582</v>
      </c>
      <c r="I1089" s="136" t="s">
        <v>861</v>
      </c>
    </row>
    <row r="1090" spans="1:9" s="136" customFormat="1" x14ac:dyDescent="0.2">
      <c r="A1090" s="136" t="s">
        <v>2872</v>
      </c>
      <c r="B1090" s="136" t="s">
        <v>229</v>
      </c>
      <c r="C1090" s="136" t="s">
        <v>231</v>
      </c>
      <c r="D1090" s="136" t="s">
        <v>583</v>
      </c>
      <c r="E1090" s="136" t="s">
        <v>862</v>
      </c>
      <c r="F1090" s="136" t="s">
        <v>229</v>
      </c>
      <c r="G1090" s="136" t="s">
        <v>231</v>
      </c>
      <c r="H1090" s="136" t="s">
        <v>583</v>
      </c>
      <c r="I1090" s="136" t="s">
        <v>862</v>
      </c>
    </row>
    <row r="1091" spans="1:9" s="136" customFormat="1" x14ac:dyDescent="0.2">
      <c r="A1091" s="136" t="s">
        <v>2873</v>
      </c>
      <c r="B1091" s="136" t="s">
        <v>230</v>
      </c>
      <c r="C1091" s="136" t="s">
        <v>232</v>
      </c>
      <c r="D1091" s="136" t="s">
        <v>584</v>
      </c>
      <c r="E1091" s="136" t="s">
        <v>863</v>
      </c>
      <c r="F1091" s="136" t="s">
        <v>230</v>
      </c>
      <c r="G1091" s="136" t="s">
        <v>232</v>
      </c>
      <c r="H1091" s="136" t="s">
        <v>584</v>
      </c>
      <c r="I1091" s="136" t="s">
        <v>863</v>
      </c>
    </row>
    <row r="1092" spans="1:9" s="136" customFormat="1" x14ac:dyDescent="0.2">
      <c r="A1092" s="136" t="s">
        <v>2874</v>
      </c>
      <c r="B1092" s="136" t="s">
        <v>866</v>
      </c>
      <c r="C1092" s="136" t="s">
        <v>867</v>
      </c>
      <c r="D1092" s="136" t="s">
        <v>868</v>
      </c>
      <c r="E1092" s="136" t="s">
        <v>869</v>
      </c>
      <c r="F1092" s="136" t="s">
        <v>866</v>
      </c>
      <c r="G1092" s="136" t="s">
        <v>3826</v>
      </c>
      <c r="H1092" s="136" t="s">
        <v>868</v>
      </c>
      <c r="I1092" s="136" t="s">
        <v>869</v>
      </c>
    </row>
    <row r="1093" spans="1:9" s="136" customFormat="1" x14ac:dyDescent="0.2">
      <c r="A1093" s="136" t="s">
        <v>2875</v>
      </c>
      <c r="B1093" s="136" t="s">
        <v>870</v>
      </c>
      <c r="C1093" s="136" t="s">
        <v>871</v>
      </c>
      <c r="D1093" s="136" t="s">
        <v>872</v>
      </c>
      <c r="E1093" s="136" t="s">
        <v>873</v>
      </c>
      <c r="F1093" s="136" t="s">
        <v>870</v>
      </c>
      <c r="G1093" s="136" t="s">
        <v>871</v>
      </c>
      <c r="H1093" s="136" t="s">
        <v>872</v>
      </c>
      <c r="I1093" s="136" t="s">
        <v>873</v>
      </c>
    </row>
    <row r="1094" spans="1:9" s="136" customFormat="1" x14ac:dyDescent="0.2">
      <c r="A1094" s="136" t="s">
        <v>2876</v>
      </c>
      <c r="B1094" s="136" t="s">
        <v>262</v>
      </c>
      <c r="C1094" s="136" t="s">
        <v>263</v>
      </c>
      <c r="D1094" s="136" t="s">
        <v>585</v>
      </c>
      <c r="E1094" s="136" t="s">
        <v>586</v>
      </c>
      <c r="F1094" s="136" t="s">
        <v>3827</v>
      </c>
      <c r="G1094" s="136" t="s">
        <v>3828</v>
      </c>
      <c r="H1094" s="136" t="s">
        <v>3829</v>
      </c>
      <c r="I1094" s="136" t="s">
        <v>586</v>
      </c>
    </row>
    <row r="1095" spans="1:9" s="136" customFormat="1" x14ac:dyDescent="0.2">
      <c r="A1095" s="136" t="s">
        <v>2877</v>
      </c>
      <c r="B1095" s="136" t="s">
        <v>261</v>
      </c>
      <c r="C1095" s="136" t="s">
        <v>874</v>
      </c>
      <c r="D1095" s="136" t="s">
        <v>587</v>
      </c>
      <c r="E1095" s="136" t="s">
        <v>875</v>
      </c>
      <c r="F1095" s="136" t="s">
        <v>261</v>
      </c>
      <c r="G1095" s="136" t="s">
        <v>874</v>
      </c>
      <c r="H1095" s="136" t="s">
        <v>587</v>
      </c>
      <c r="I1095" s="136" t="s">
        <v>875</v>
      </c>
    </row>
    <row r="1096" spans="1:9" s="136" customFormat="1" x14ac:dyDescent="0.2">
      <c r="A1096" s="136" t="s">
        <v>2878</v>
      </c>
      <c r="B1096" s="136" t="s">
        <v>264</v>
      </c>
      <c r="C1096" s="136" t="s">
        <v>293</v>
      </c>
      <c r="D1096" s="136" t="s">
        <v>588</v>
      </c>
      <c r="E1096" s="136" t="s">
        <v>876</v>
      </c>
      <c r="F1096" s="136" t="s">
        <v>264</v>
      </c>
      <c r="G1096" s="136" t="s">
        <v>293</v>
      </c>
      <c r="H1096" s="136" t="s">
        <v>588</v>
      </c>
      <c r="I1096" s="136" t="s">
        <v>876</v>
      </c>
    </row>
    <row r="1097" spans="1:9" s="136" customFormat="1" x14ac:dyDescent="0.2">
      <c r="A1097" s="136" t="s">
        <v>2879</v>
      </c>
      <c r="B1097" s="136" t="s">
        <v>877</v>
      </c>
      <c r="C1097" s="136" t="s">
        <v>878</v>
      </c>
      <c r="D1097" s="136" t="s">
        <v>589</v>
      </c>
      <c r="E1097" s="136" t="s">
        <v>879</v>
      </c>
      <c r="F1097" s="136" t="s">
        <v>3830</v>
      </c>
      <c r="G1097" s="136" t="s">
        <v>3831</v>
      </c>
      <c r="H1097" s="136" t="s">
        <v>3832</v>
      </c>
      <c r="I1097" s="136" t="s">
        <v>3988</v>
      </c>
    </row>
    <row r="1098" spans="1:9" s="136" customFormat="1" x14ac:dyDescent="0.2">
      <c r="A1098" s="136" t="s">
        <v>2880</v>
      </c>
      <c r="B1098" s="136" t="s">
        <v>497</v>
      </c>
      <c r="C1098" s="136" t="s">
        <v>500</v>
      </c>
      <c r="D1098" s="136" t="s">
        <v>590</v>
      </c>
      <c r="E1098" s="136" t="s">
        <v>880</v>
      </c>
      <c r="F1098" s="136" t="s">
        <v>497</v>
      </c>
      <c r="G1098" s="136" t="s">
        <v>500</v>
      </c>
      <c r="H1098" s="136" t="s">
        <v>590</v>
      </c>
      <c r="I1098" s="136" t="s">
        <v>880</v>
      </c>
    </row>
    <row r="1099" spans="1:9" s="136" customFormat="1" x14ac:dyDescent="0.2">
      <c r="A1099" s="136" t="s">
        <v>2881</v>
      </c>
      <c r="B1099" s="136" t="s">
        <v>528</v>
      </c>
      <c r="C1099" s="136" t="s">
        <v>529</v>
      </c>
      <c r="D1099" s="136" t="s">
        <v>591</v>
      </c>
      <c r="E1099" s="136" t="s">
        <v>881</v>
      </c>
      <c r="F1099" s="136" t="s">
        <v>528</v>
      </c>
      <c r="G1099" s="136" t="s">
        <v>529</v>
      </c>
      <c r="H1099" s="136" t="s">
        <v>591</v>
      </c>
      <c r="I1099" s="136" t="s">
        <v>881</v>
      </c>
    </row>
    <row r="1100" spans="1:9" s="136" customFormat="1" x14ac:dyDescent="0.2">
      <c r="A1100" s="136" t="s">
        <v>2882</v>
      </c>
      <c r="B1100" s="136" t="s">
        <v>498</v>
      </c>
      <c r="C1100" s="136" t="s">
        <v>501</v>
      </c>
      <c r="D1100" s="136" t="s">
        <v>592</v>
      </c>
      <c r="E1100" s="136" t="s">
        <v>886</v>
      </c>
      <c r="F1100" s="136" t="s">
        <v>498</v>
      </c>
      <c r="G1100" s="136" t="s">
        <v>501</v>
      </c>
      <c r="H1100" s="136" t="s">
        <v>592</v>
      </c>
      <c r="I1100" s="136" t="s">
        <v>886</v>
      </c>
    </row>
    <row r="1101" spans="1:9" s="136" customFormat="1" x14ac:dyDescent="0.2">
      <c r="A1101" s="136" t="s">
        <v>2883</v>
      </c>
      <c r="B1101" s="136" t="s">
        <v>882</v>
      </c>
      <c r="C1101" s="136" t="s">
        <v>883</v>
      </c>
      <c r="D1101" s="136" t="s">
        <v>884</v>
      </c>
      <c r="E1101" s="136" t="s">
        <v>885</v>
      </c>
      <c r="F1101" s="136" t="s">
        <v>882</v>
      </c>
      <c r="G1101" s="136" t="s">
        <v>883</v>
      </c>
      <c r="H1101" s="136" t="s">
        <v>884</v>
      </c>
      <c r="I1101" s="136" t="s">
        <v>885</v>
      </c>
    </row>
    <row r="1102" spans="1:9" s="136" customFormat="1" x14ac:dyDescent="0.2">
      <c r="A1102" s="136" t="s">
        <v>2884</v>
      </c>
      <c r="B1102" s="136" t="s">
        <v>1699</v>
      </c>
      <c r="C1102" s="136" t="s">
        <v>1700</v>
      </c>
      <c r="D1102" s="136" t="s">
        <v>1701</v>
      </c>
      <c r="E1102" s="136" t="s">
        <v>1702</v>
      </c>
      <c r="F1102" s="136" t="s">
        <v>1699</v>
      </c>
      <c r="G1102" s="136" t="s">
        <v>1700</v>
      </c>
      <c r="H1102" s="136" t="s">
        <v>1701</v>
      </c>
      <c r="I1102" s="136" t="s">
        <v>1702</v>
      </c>
    </row>
    <row r="1103" spans="1:9" s="136" customFormat="1" x14ac:dyDescent="0.2">
      <c r="A1103" s="136" t="s">
        <v>2885</v>
      </c>
      <c r="B1103" s="136" t="s">
        <v>1703</v>
      </c>
      <c r="C1103" s="136" t="s">
        <v>1704</v>
      </c>
      <c r="D1103" s="136" t="s">
        <v>1705</v>
      </c>
      <c r="E1103" s="136" t="s">
        <v>1706</v>
      </c>
      <c r="F1103" s="136" t="s">
        <v>1703</v>
      </c>
      <c r="G1103" s="136" t="s">
        <v>1704</v>
      </c>
      <c r="H1103" s="136" t="s">
        <v>1705</v>
      </c>
      <c r="I1103" s="136" t="s">
        <v>1706</v>
      </c>
    </row>
    <row r="1104" spans="1:9" s="136" customFormat="1" x14ac:dyDescent="0.2">
      <c r="A1104" s="136" t="s">
        <v>2886</v>
      </c>
      <c r="B1104" s="136" t="s">
        <v>1707</v>
      </c>
      <c r="C1104" s="136" t="s">
        <v>1708</v>
      </c>
      <c r="D1104" s="136" t="s">
        <v>1709</v>
      </c>
      <c r="E1104" s="136" t="s">
        <v>1710</v>
      </c>
      <c r="F1104" s="136" t="s">
        <v>1707</v>
      </c>
      <c r="G1104" s="136" t="s">
        <v>1708</v>
      </c>
      <c r="H1104" s="136" t="s">
        <v>1709</v>
      </c>
      <c r="I1104" s="136" t="s">
        <v>1710</v>
      </c>
    </row>
    <row r="1105" spans="1:9" s="136" customFormat="1" x14ac:dyDescent="0.2">
      <c r="A1105" s="136" t="s">
        <v>2887</v>
      </c>
      <c r="B1105" s="136" t="s">
        <v>887</v>
      </c>
      <c r="C1105" s="136" t="s">
        <v>888</v>
      </c>
      <c r="D1105" s="136" t="s">
        <v>889</v>
      </c>
      <c r="E1105" s="136" t="s">
        <v>890</v>
      </c>
      <c r="F1105" s="136" t="s">
        <v>887</v>
      </c>
      <c r="G1105" s="136" t="s">
        <v>888</v>
      </c>
      <c r="H1105" s="136" t="s">
        <v>889</v>
      </c>
      <c r="I1105" s="136" t="s">
        <v>890</v>
      </c>
    </row>
    <row r="1106" spans="1:9" s="136" customFormat="1" x14ac:dyDescent="0.2">
      <c r="A1106" s="136" t="s">
        <v>2888</v>
      </c>
      <c r="B1106" s="136" t="s">
        <v>265</v>
      </c>
      <c r="C1106" s="136" t="s">
        <v>426</v>
      </c>
      <c r="D1106" s="136" t="s">
        <v>574</v>
      </c>
      <c r="E1106" s="136" t="s">
        <v>891</v>
      </c>
      <c r="F1106" s="136" t="s">
        <v>265</v>
      </c>
      <c r="G1106" s="136" t="s">
        <v>426</v>
      </c>
      <c r="H1106" s="136" t="s">
        <v>574</v>
      </c>
      <c r="I1106" s="136" t="s">
        <v>891</v>
      </c>
    </row>
    <row r="1107" spans="1:9" s="136" customFormat="1" x14ac:dyDescent="0.2">
      <c r="A1107" s="136" t="s">
        <v>2889</v>
      </c>
      <c r="B1107" s="136" t="s">
        <v>266</v>
      </c>
      <c r="C1107" s="136" t="s">
        <v>294</v>
      </c>
      <c r="D1107" s="136" t="s">
        <v>593</v>
      </c>
      <c r="E1107" s="136" t="s">
        <v>892</v>
      </c>
      <c r="F1107" s="136" t="s">
        <v>266</v>
      </c>
      <c r="G1107" s="136" t="s">
        <v>294</v>
      </c>
      <c r="H1107" s="136" t="s">
        <v>593</v>
      </c>
      <c r="I1107" s="136" t="s">
        <v>892</v>
      </c>
    </row>
    <row r="1108" spans="1:9" s="136" customFormat="1" x14ac:dyDescent="0.2">
      <c r="A1108" s="136" t="s">
        <v>4927</v>
      </c>
      <c r="B1108" s="136" t="s">
        <v>4067</v>
      </c>
      <c r="C1108" s="136" t="s">
        <v>4068</v>
      </c>
      <c r="D1108" s="136" t="s">
        <v>4069</v>
      </c>
      <c r="E1108" s="136" t="s">
        <v>4070</v>
      </c>
      <c r="F1108" s="136" t="s">
        <v>4067</v>
      </c>
      <c r="G1108" s="136" t="s">
        <v>4071</v>
      </c>
      <c r="H1108" s="136" t="s">
        <v>4069</v>
      </c>
      <c r="I1108" s="136" t="s">
        <v>4070</v>
      </c>
    </row>
    <row r="1109" spans="1:9" s="136" customFormat="1" x14ac:dyDescent="0.2">
      <c r="A1109" s="136" t="s">
        <v>4928</v>
      </c>
      <c r="B1109" s="136" t="s">
        <v>4073</v>
      </c>
      <c r="C1109" s="136" t="s">
        <v>4074</v>
      </c>
      <c r="D1109" s="136" t="s">
        <v>4075</v>
      </c>
      <c r="E1109" s="136" t="s">
        <v>4076</v>
      </c>
      <c r="F1109" s="136" t="s">
        <v>4077</v>
      </c>
      <c r="G1109" s="136" t="s">
        <v>4078</v>
      </c>
      <c r="H1109" s="136" t="s">
        <v>4079</v>
      </c>
      <c r="I1109" s="136" t="s">
        <v>4080</v>
      </c>
    </row>
    <row r="1110" spans="1:9" s="136" customFormat="1" x14ac:dyDescent="0.2">
      <c r="A1110" s="136" t="s">
        <v>4929</v>
      </c>
      <c r="B1110" s="136" t="s">
        <v>4082</v>
      </c>
      <c r="C1110" s="136" t="s">
        <v>4083</v>
      </c>
      <c r="D1110" s="136" t="s">
        <v>4084</v>
      </c>
      <c r="E1110" s="136" t="s">
        <v>4085</v>
      </c>
      <c r="F1110" s="136" t="s">
        <v>4082</v>
      </c>
      <c r="G1110" s="136" t="s">
        <v>4083</v>
      </c>
      <c r="H1110" s="136" t="s">
        <v>4084</v>
      </c>
      <c r="I1110" s="136" t="s">
        <v>4085</v>
      </c>
    </row>
    <row r="1111" spans="1:9" s="136" customFormat="1" x14ac:dyDescent="0.2">
      <c r="A1111" s="136" t="s">
        <v>4930</v>
      </c>
      <c r="B1111" s="136" t="s">
        <v>4096</v>
      </c>
      <c r="C1111" s="136" t="s">
        <v>4097</v>
      </c>
      <c r="D1111" s="136" t="s">
        <v>4098</v>
      </c>
      <c r="E1111" s="136" t="s">
        <v>4099</v>
      </c>
      <c r="F1111" s="136" t="s">
        <v>4096</v>
      </c>
      <c r="G1111" s="136" t="s">
        <v>4097</v>
      </c>
      <c r="H1111" s="136" t="s">
        <v>4098</v>
      </c>
      <c r="I1111" s="136" t="s">
        <v>4099</v>
      </c>
    </row>
    <row r="1112" spans="1:9" s="136" customFormat="1" x14ac:dyDescent="0.2">
      <c r="A1112" s="136" t="s">
        <v>2890</v>
      </c>
      <c r="B1112" s="136" t="s">
        <v>1711</v>
      </c>
      <c r="C1112" s="136" t="s">
        <v>1712</v>
      </c>
      <c r="D1112" s="136" t="s">
        <v>1713</v>
      </c>
      <c r="E1112" s="136" t="s">
        <v>1714</v>
      </c>
      <c r="F1112" s="136" t="s">
        <v>1711</v>
      </c>
      <c r="G1112" s="136" t="s">
        <v>1712</v>
      </c>
      <c r="H1112" s="136" t="s">
        <v>1713</v>
      </c>
      <c r="I1112" s="136" t="s">
        <v>1714</v>
      </c>
    </row>
    <row r="1113" spans="1:9" s="136" customFormat="1" x14ac:dyDescent="0.2">
      <c r="A1113" s="136" t="s">
        <v>2891</v>
      </c>
      <c r="B1113" s="136" t="s">
        <v>267</v>
      </c>
      <c r="C1113" s="136" t="s">
        <v>295</v>
      </c>
      <c r="D1113" s="136" t="s">
        <v>594</v>
      </c>
      <c r="E1113" s="136" t="s">
        <v>893</v>
      </c>
      <c r="F1113" s="136" t="s">
        <v>267</v>
      </c>
      <c r="G1113" s="136" t="s">
        <v>295</v>
      </c>
      <c r="H1113" s="136" t="s">
        <v>594</v>
      </c>
      <c r="I1113" s="136" t="s">
        <v>893</v>
      </c>
    </row>
    <row r="1114" spans="1:9" s="136" customFormat="1" x14ac:dyDescent="0.2">
      <c r="A1114" s="136" t="s">
        <v>2892</v>
      </c>
      <c r="B1114" s="136" t="s">
        <v>268</v>
      </c>
      <c r="C1114" s="136" t="s">
        <v>296</v>
      </c>
      <c r="D1114" s="136" t="s">
        <v>595</v>
      </c>
      <c r="E1114" s="136" t="s">
        <v>894</v>
      </c>
      <c r="F1114" s="136" t="s">
        <v>268</v>
      </c>
      <c r="G1114" s="136" t="s">
        <v>296</v>
      </c>
      <c r="H1114" s="136" t="s">
        <v>595</v>
      </c>
      <c r="I1114" s="136" t="s">
        <v>894</v>
      </c>
    </row>
    <row r="1115" spans="1:9" s="136" customFormat="1" x14ac:dyDescent="0.2">
      <c r="A1115" s="136" t="s">
        <v>2893</v>
      </c>
      <c r="B1115" s="136" t="s">
        <v>269</v>
      </c>
      <c r="C1115" s="136" t="s">
        <v>297</v>
      </c>
      <c r="D1115" s="136" t="s">
        <v>596</v>
      </c>
      <c r="E1115" s="136" t="s">
        <v>895</v>
      </c>
      <c r="F1115" s="136" t="s">
        <v>269</v>
      </c>
      <c r="G1115" s="136" t="s">
        <v>297</v>
      </c>
      <c r="H1115" s="136" t="s">
        <v>596</v>
      </c>
      <c r="I1115" s="136" t="s">
        <v>895</v>
      </c>
    </row>
    <row r="1116" spans="1:9" s="136" customFormat="1" x14ac:dyDescent="0.2">
      <c r="A1116" s="136" t="s">
        <v>2894</v>
      </c>
      <c r="B1116" s="136" t="s">
        <v>270</v>
      </c>
      <c r="C1116" s="136" t="s">
        <v>298</v>
      </c>
      <c r="D1116" s="136" t="s">
        <v>597</v>
      </c>
      <c r="E1116" s="136" t="s">
        <v>896</v>
      </c>
      <c r="F1116" s="136" t="s">
        <v>270</v>
      </c>
      <c r="G1116" s="136" t="s">
        <v>298</v>
      </c>
      <c r="H1116" s="136" t="s">
        <v>597</v>
      </c>
      <c r="I1116" s="136" t="s">
        <v>896</v>
      </c>
    </row>
    <row r="1117" spans="1:9" s="136" customFormat="1" x14ac:dyDescent="0.2">
      <c r="A1117" s="136" t="s">
        <v>2895</v>
      </c>
      <c r="B1117" s="136" t="s">
        <v>271</v>
      </c>
      <c r="C1117" s="136" t="s">
        <v>299</v>
      </c>
      <c r="D1117" s="136" t="s">
        <v>598</v>
      </c>
      <c r="E1117" s="136" t="s">
        <v>897</v>
      </c>
      <c r="F1117" s="136" t="s">
        <v>271</v>
      </c>
      <c r="G1117" s="136" t="s">
        <v>299</v>
      </c>
      <c r="H1117" s="136" t="s">
        <v>598</v>
      </c>
      <c r="I1117" s="136" t="s">
        <v>897</v>
      </c>
    </row>
    <row r="1118" spans="1:9" s="136" customFormat="1" x14ac:dyDescent="0.2">
      <c r="A1118" s="136" t="s">
        <v>4931</v>
      </c>
      <c r="B1118" s="136" t="s">
        <v>4101</v>
      </c>
      <c r="C1118" s="136" t="s">
        <v>4102</v>
      </c>
      <c r="D1118" s="136" t="s">
        <v>4103</v>
      </c>
      <c r="E1118" s="136" t="s">
        <v>4104</v>
      </c>
      <c r="F1118" s="136" t="s">
        <v>4101</v>
      </c>
      <c r="G1118" s="136" t="s">
        <v>4102</v>
      </c>
      <c r="H1118" s="136" t="s">
        <v>4103</v>
      </c>
      <c r="I1118" s="136" t="s">
        <v>4104</v>
      </c>
    </row>
    <row r="1119" spans="1:9" s="136" customFormat="1" x14ac:dyDescent="0.2">
      <c r="A1119" s="136" t="s">
        <v>2896</v>
      </c>
      <c r="B1119" s="136" t="s">
        <v>272</v>
      </c>
      <c r="C1119" s="136" t="s">
        <v>300</v>
      </c>
      <c r="D1119" s="136" t="s">
        <v>599</v>
      </c>
      <c r="E1119" s="136" t="s">
        <v>898</v>
      </c>
      <c r="F1119" s="136" t="s">
        <v>272</v>
      </c>
      <c r="G1119" s="136" t="s">
        <v>300</v>
      </c>
      <c r="H1119" s="136" t="s">
        <v>599</v>
      </c>
      <c r="I1119" s="136" t="s">
        <v>898</v>
      </c>
    </row>
    <row r="1120" spans="1:9" s="136" customFormat="1" x14ac:dyDescent="0.2">
      <c r="A1120" s="136" t="s">
        <v>2897</v>
      </c>
      <c r="B1120" s="136" t="s">
        <v>899</v>
      </c>
      <c r="C1120" s="136" t="s">
        <v>900</v>
      </c>
      <c r="D1120" s="136" t="s">
        <v>600</v>
      </c>
      <c r="E1120" s="136" t="s">
        <v>901</v>
      </c>
      <c r="F1120" s="136" t="s">
        <v>3833</v>
      </c>
      <c r="G1120" s="136" t="s">
        <v>3834</v>
      </c>
      <c r="H1120" s="136" t="s">
        <v>3835</v>
      </c>
      <c r="I1120" s="136" t="s">
        <v>898</v>
      </c>
    </row>
    <row r="1121" spans="1:9" s="136" customFormat="1" x14ac:dyDescent="0.2">
      <c r="A1121" s="136" t="s">
        <v>2898</v>
      </c>
      <c r="B1121" s="136" t="s">
        <v>273</v>
      </c>
      <c r="C1121" s="136" t="s">
        <v>301</v>
      </c>
      <c r="D1121" s="136" t="s">
        <v>601</v>
      </c>
      <c r="E1121" s="136" t="s">
        <v>902</v>
      </c>
      <c r="F1121" s="136" t="s">
        <v>273</v>
      </c>
      <c r="G1121" s="136" t="s">
        <v>301</v>
      </c>
      <c r="H1121" s="136" t="s">
        <v>601</v>
      </c>
      <c r="I1121" s="136" t="s">
        <v>902</v>
      </c>
    </row>
    <row r="1122" spans="1:9" s="136" customFormat="1" x14ac:dyDescent="0.2">
      <c r="A1122" s="136" t="s">
        <v>4932</v>
      </c>
      <c r="B1122" s="136" t="s">
        <v>4106</v>
      </c>
      <c r="C1122" s="136" t="s">
        <v>4107</v>
      </c>
      <c r="D1122" s="136" t="s">
        <v>4108</v>
      </c>
      <c r="E1122" s="136" t="s">
        <v>4109</v>
      </c>
      <c r="F1122" s="136" t="s">
        <v>4106</v>
      </c>
      <c r="G1122" s="136" t="s">
        <v>4107</v>
      </c>
      <c r="H1122" s="136" t="s">
        <v>4108</v>
      </c>
      <c r="I1122" s="136" t="s">
        <v>4109</v>
      </c>
    </row>
    <row r="1123" spans="1:9" s="136" customFormat="1" x14ac:dyDescent="0.2">
      <c r="A1123" s="136" t="s">
        <v>4933</v>
      </c>
      <c r="B1123" s="136" t="s">
        <v>4111</v>
      </c>
      <c r="C1123" s="136" t="s">
        <v>4112</v>
      </c>
      <c r="D1123" s="136" t="s">
        <v>4113</v>
      </c>
      <c r="E1123" s="136" t="s">
        <v>4114</v>
      </c>
      <c r="F1123" s="136" t="s">
        <v>4111</v>
      </c>
      <c r="G1123" s="136" t="s">
        <v>4112</v>
      </c>
      <c r="H1123" s="136" t="s">
        <v>4113</v>
      </c>
      <c r="I1123" s="136" t="s">
        <v>4114</v>
      </c>
    </row>
    <row r="1124" spans="1:9" s="136" customFormat="1" x14ac:dyDescent="0.2">
      <c r="A1124" s="136" t="s">
        <v>4934</v>
      </c>
      <c r="B1124" s="136" t="s">
        <v>4116</v>
      </c>
      <c r="C1124" s="136" t="s">
        <v>4117</v>
      </c>
      <c r="D1124" s="136" t="s">
        <v>4118</v>
      </c>
      <c r="E1124" s="136" t="s">
        <v>4119</v>
      </c>
      <c r="F1124" s="136" t="s">
        <v>4116</v>
      </c>
      <c r="G1124" s="136" t="s">
        <v>4117</v>
      </c>
      <c r="H1124" s="136" t="s">
        <v>4118</v>
      </c>
      <c r="I1124" s="136" t="s">
        <v>4119</v>
      </c>
    </row>
    <row r="1125" spans="1:9" s="136" customFormat="1" x14ac:dyDescent="0.2">
      <c r="A1125" s="136" t="s">
        <v>4935</v>
      </c>
      <c r="B1125" s="136" t="s">
        <v>4121</v>
      </c>
      <c r="C1125" s="136" t="s">
        <v>4122</v>
      </c>
      <c r="D1125" s="136" t="s">
        <v>4123</v>
      </c>
      <c r="E1125" s="136" t="s">
        <v>4124</v>
      </c>
      <c r="F1125" s="136" t="s">
        <v>4121</v>
      </c>
      <c r="G1125" s="136" t="s">
        <v>4122</v>
      </c>
      <c r="H1125" s="136" t="s">
        <v>4123</v>
      </c>
      <c r="I1125" s="136" t="s">
        <v>4124</v>
      </c>
    </row>
    <row r="1126" spans="1:9" s="136" customFormat="1" x14ac:dyDescent="0.2">
      <c r="A1126" s="136" t="s">
        <v>4936</v>
      </c>
      <c r="B1126" s="136" t="s">
        <v>4126</v>
      </c>
      <c r="C1126" s="136" t="s">
        <v>4127</v>
      </c>
      <c r="D1126" s="136" t="s">
        <v>4128</v>
      </c>
      <c r="E1126" s="136" t="s">
        <v>4129</v>
      </c>
      <c r="F1126" s="136" t="s">
        <v>4130</v>
      </c>
      <c r="G1126" s="136" t="s">
        <v>4131</v>
      </c>
      <c r="H1126" s="136" t="s">
        <v>4132</v>
      </c>
      <c r="I1126" s="136" t="s">
        <v>4131</v>
      </c>
    </row>
    <row r="1127" spans="1:9" s="136" customFormat="1" x14ac:dyDescent="0.2">
      <c r="A1127" s="136" t="s">
        <v>4937</v>
      </c>
      <c r="B1127" s="136" t="s">
        <v>4134</v>
      </c>
      <c r="C1127" s="136" t="s">
        <v>4135</v>
      </c>
      <c r="D1127" s="136" t="s">
        <v>4136</v>
      </c>
      <c r="E1127" s="136" t="s">
        <v>4137</v>
      </c>
      <c r="F1127" s="136" t="s">
        <v>4134</v>
      </c>
      <c r="G1127" s="136" t="s">
        <v>4135</v>
      </c>
      <c r="H1127" s="136" t="s">
        <v>4136</v>
      </c>
      <c r="I1127" s="136" t="s">
        <v>4137</v>
      </c>
    </row>
    <row r="1128" spans="1:9" s="136" customFormat="1" x14ac:dyDescent="0.2">
      <c r="A1128" s="136" t="s">
        <v>4938</v>
      </c>
      <c r="B1128" s="136" t="s">
        <v>4139</v>
      </c>
      <c r="C1128" s="136" t="s">
        <v>4140</v>
      </c>
      <c r="D1128" s="136" t="s">
        <v>4141</v>
      </c>
      <c r="E1128" s="136" t="s">
        <v>4142</v>
      </c>
      <c r="F1128" s="136" t="s">
        <v>4139</v>
      </c>
      <c r="G1128" s="136" t="s">
        <v>4140</v>
      </c>
      <c r="H1128" s="136" t="s">
        <v>4141</v>
      </c>
      <c r="I1128" s="136" t="s">
        <v>4142</v>
      </c>
    </row>
    <row r="1129" spans="1:9" s="136" customFormat="1" x14ac:dyDescent="0.2">
      <c r="A1129" s="136" t="s">
        <v>4939</v>
      </c>
      <c r="B1129" s="136" t="s">
        <v>4144</v>
      </c>
      <c r="C1129" s="136" t="s">
        <v>4145</v>
      </c>
      <c r="D1129" s="136" t="s">
        <v>4146</v>
      </c>
      <c r="E1129" s="136" t="s">
        <v>4144</v>
      </c>
      <c r="F1129" s="136" t="s">
        <v>4144</v>
      </c>
      <c r="G1129" s="136" t="s">
        <v>4145</v>
      </c>
      <c r="H1129" s="136" t="s">
        <v>4146</v>
      </c>
      <c r="I1129" s="136" t="s">
        <v>4144</v>
      </c>
    </row>
    <row r="1130" spans="1:9" s="136" customFormat="1" x14ac:dyDescent="0.2">
      <c r="A1130" s="136" t="s">
        <v>4940</v>
      </c>
      <c r="B1130" s="136" t="s">
        <v>4148</v>
      </c>
      <c r="C1130" s="136" t="s">
        <v>4149</v>
      </c>
      <c r="D1130" s="136" t="s">
        <v>4150</v>
      </c>
      <c r="E1130" s="136" t="s">
        <v>4151</v>
      </c>
      <c r="F1130" s="136" t="s">
        <v>4148</v>
      </c>
      <c r="G1130" s="136" t="s">
        <v>4149</v>
      </c>
      <c r="H1130" s="136" t="s">
        <v>4150</v>
      </c>
      <c r="I1130" s="136" t="s">
        <v>4151</v>
      </c>
    </row>
    <row r="1131" spans="1:9" s="136" customFormat="1" x14ac:dyDescent="0.2">
      <c r="A1131" s="136" t="s">
        <v>4941</v>
      </c>
      <c r="B1131" s="136" t="s">
        <v>4153</v>
      </c>
      <c r="C1131" s="136" t="s">
        <v>4154</v>
      </c>
      <c r="D1131" s="136" t="s">
        <v>4155</v>
      </c>
      <c r="E1131" s="136" t="s">
        <v>4156</v>
      </c>
      <c r="F1131" s="136" t="s">
        <v>4157</v>
      </c>
      <c r="G1131" s="136" t="s">
        <v>4158</v>
      </c>
      <c r="H1131" s="136" t="s">
        <v>4159</v>
      </c>
      <c r="I1131" s="136" t="s">
        <v>4156</v>
      </c>
    </row>
    <row r="1132" spans="1:9" s="136" customFormat="1" x14ac:dyDescent="0.2">
      <c r="A1132" s="136" t="s">
        <v>4942</v>
      </c>
      <c r="B1132" s="136" t="s">
        <v>4161</v>
      </c>
      <c r="C1132" s="136" t="s">
        <v>4162</v>
      </c>
      <c r="D1132" s="136" t="s">
        <v>4163</v>
      </c>
      <c r="E1132" s="136" t="s">
        <v>4164</v>
      </c>
      <c r="F1132" s="136" t="s">
        <v>4161</v>
      </c>
      <c r="G1132" s="136" t="s">
        <v>4162</v>
      </c>
      <c r="H1132" s="136" t="s">
        <v>4163</v>
      </c>
      <c r="I1132" s="136" t="s">
        <v>4164</v>
      </c>
    </row>
    <row r="1133" spans="1:9" s="136" customFormat="1" x14ac:dyDescent="0.2">
      <c r="A1133" s="136" t="s">
        <v>2899</v>
      </c>
      <c r="B1133" s="136" t="s">
        <v>274</v>
      </c>
      <c r="C1133" s="136" t="s">
        <v>429</v>
      </c>
      <c r="D1133" s="136" t="s">
        <v>602</v>
      </c>
      <c r="E1133" s="136" t="s">
        <v>903</v>
      </c>
      <c r="F1133" s="136" t="s">
        <v>274</v>
      </c>
      <c r="G1133" s="136" t="s">
        <v>429</v>
      </c>
      <c r="H1133" s="136" t="s">
        <v>602</v>
      </c>
      <c r="I1133" s="136" t="s">
        <v>903</v>
      </c>
    </row>
    <row r="1134" spans="1:9" s="136" customFormat="1" x14ac:dyDescent="0.2">
      <c r="A1134" s="136" t="s">
        <v>4943</v>
      </c>
      <c r="B1134" s="136" t="s">
        <v>502</v>
      </c>
      <c r="C1134" s="136" t="s">
        <v>515</v>
      </c>
      <c r="D1134" s="136" t="s">
        <v>603</v>
      </c>
      <c r="E1134" s="136" t="s">
        <v>904</v>
      </c>
      <c r="F1134" s="136" t="s">
        <v>502</v>
      </c>
      <c r="G1134" s="136" t="s">
        <v>515</v>
      </c>
      <c r="H1134" s="136" t="s">
        <v>603</v>
      </c>
      <c r="I1134" s="136" t="s">
        <v>904</v>
      </c>
    </row>
    <row r="1135" spans="1:9" s="136" customFormat="1" x14ac:dyDescent="0.2">
      <c r="A1135" s="136" t="s">
        <v>4944</v>
      </c>
      <c r="B1135" s="136" t="s">
        <v>503</v>
      </c>
      <c r="C1135" s="136" t="s">
        <v>516</v>
      </c>
      <c r="D1135" s="136" t="s">
        <v>604</v>
      </c>
      <c r="E1135" s="136" t="s">
        <v>905</v>
      </c>
      <c r="F1135" s="136" t="s">
        <v>503</v>
      </c>
      <c r="G1135" s="136" t="s">
        <v>516</v>
      </c>
      <c r="H1135" s="136" t="s">
        <v>604</v>
      </c>
      <c r="I1135" s="136" t="s">
        <v>905</v>
      </c>
    </row>
    <row r="1136" spans="1:9" s="136" customFormat="1" x14ac:dyDescent="0.2">
      <c r="A1136" s="136" t="s">
        <v>4945</v>
      </c>
      <c r="B1136" s="136" t="s">
        <v>906</v>
      </c>
      <c r="C1136" s="136" t="s">
        <v>907</v>
      </c>
      <c r="D1136" s="136" t="s">
        <v>908</v>
      </c>
      <c r="E1136" s="136" t="s">
        <v>909</v>
      </c>
      <c r="F1136" s="136" t="s">
        <v>906</v>
      </c>
      <c r="G1136" s="136" t="s">
        <v>907</v>
      </c>
      <c r="H1136" s="136" t="s">
        <v>908</v>
      </c>
      <c r="I1136" s="136" t="s">
        <v>909</v>
      </c>
    </row>
    <row r="1137" spans="1:9" s="136" customFormat="1" x14ac:dyDescent="0.2">
      <c r="A1137" s="136" t="s">
        <v>4946</v>
      </c>
      <c r="B1137" s="136" t="s">
        <v>910</v>
      </c>
      <c r="C1137" s="136" t="s">
        <v>911</v>
      </c>
      <c r="D1137" s="136" t="s">
        <v>912</v>
      </c>
      <c r="E1137" s="136" t="s">
        <v>913</v>
      </c>
      <c r="F1137" s="136" t="s">
        <v>910</v>
      </c>
      <c r="G1137" s="136" t="s">
        <v>911</v>
      </c>
      <c r="H1137" s="136" t="s">
        <v>912</v>
      </c>
      <c r="I1137" s="136" t="s">
        <v>913</v>
      </c>
    </row>
    <row r="1138" spans="1:9" s="136" customFormat="1" x14ac:dyDescent="0.2">
      <c r="A1138" s="136" t="s">
        <v>4947</v>
      </c>
      <c r="B1138" s="136" t="s">
        <v>4192</v>
      </c>
      <c r="C1138" s="136" t="s">
        <v>4193</v>
      </c>
      <c r="D1138" s="136" t="s">
        <v>4194</v>
      </c>
      <c r="E1138" s="136" t="s">
        <v>4195</v>
      </c>
      <c r="F1138" s="136" t="s">
        <v>4192</v>
      </c>
      <c r="G1138" s="136" t="s">
        <v>4193</v>
      </c>
      <c r="H1138" s="136" t="s">
        <v>4194</v>
      </c>
      <c r="I1138" s="136" t="s">
        <v>4195</v>
      </c>
    </row>
    <row r="1139" spans="1:9" s="136" customFormat="1" x14ac:dyDescent="0.2">
      <c r="A1139" s="136" t="s">
        <v>2900</v>
      </c>
      <c r="B1139" s="136" t="s">
        <v>914</v>
      </c>
      <c r="C1139" s="136" t="s">
        <v>915</v>
      </c>
      <c r="D1139" s="136" t="s">
        <v>916</v>
      </c>
      <c r="E1139" s="136" t="s">
        <v>917</v>
      </c>
      <c r="F1139" s="136" t="s">
        <v>914</v>
      </c>
      <c r="G1139" s="136" t="s">
        <v>915</v>
      </c>
      <c r="H1139" s="136" t="s">
        <v>916</v>
      </c>
      <c r="I1139" s="136" t="s">
        <v>917</v>
      </c>
    </row>
    <row r="1140" spans="1:9" s="136" customFormat="1" x14ac:dyDescent="0.2">
      <c r="A1140" s="136" t="s">
        <v>2901</v>
      </c>
      <c r="B1140" s="136" t="s">
        <v>275</v>
      </c>
      <c r="C1140" s="136" t="s">
        <v>302</v>
      </c>
      <c r="D1140" s="136" t="s">
        <v>605</v>
      </c>
      <c r="E1140" s="136" t="s">
        <v>918</v>
      </c>
      <c r="F1140" s="136" t="s">
        <v>275</v>
      </c>
      <c r="G1140" s="136" t="s">
        <v>302</v>
      </c>
      <c r="H1140" s="136" t="s">
        <v>605</v>
      </c>
      <c r="I1140" s="136" t="s">
        <v>918</v>
      </c>
    </row>
    <row r="1141" spans="1:9" s="136" customFormat="1" x14ac:dyDescent="0.2">
      <c r="A1141" s="136" t="s">
        <v>2902</v>
      </c>
      <c r="B1141" s="136" t="s">
        <v>276</v>
      </c>
      <c r="C1141" s="136" t="s">
        <v>303</v>
      </c>
      <c r="D1141" s="136" t="s">
        <v>606</v>
      </c>
      <c r="E1141" s="136" t="s">
        <v>5913</v>
      </c>
      <c r="F1141" s="136" t="s">
        <v>276</v>
      </c>
      <c r="G1141" s="136" t="s">
        <v>303</v>
      </c>
      <c r="H1141" s="136" t="s">
        <v>606</v>
      </c>
      <c r="I1141" s="136" t="s">
        <v>5913</v>
      </c>
    </row>
    <row r="1142" spans="1:9" s="136" customFormat="1" x14ac:dyDescent="0.2">
      <c r="A1142" s="136" t="s">
        <v>2903</v>
      </c>
      <c r="B1142" s="136" t="s">
        <v>920</v>
      </c>
      <c r="C1142" s="136" t="s">
        <v>921</v>
      </c>
      <c r="D1142" s="136" t="s">
        <v>922</v>
      </c>
      <c r="E1142" s="136" t="s">
        <v>923</v>
      </c>
      <c r="F1142" s="136" t="s">
        <v>920</v>
      </c>
      <c r="G1142" s="136" t="s">
        <v>921</v>
      </c>
      <c r="H1142" s="136" t="s">
        <v>922</v>
      </c>
      <c r="I1142" s="136" t="s">
        <v>923</v>
      </c>
    </row>
    <row r="1143" spans="1:9" s="136" customFormat="1" x14ac:dyDescent="0.2">
      <c r="A1143" s="136" t="s">
        <v>2904</v>
      </c>
      <c r="B1143" s="136" t="s">
        <v>924</v>
      </c>
      <c r="C1143" s="136" t="s">
        <v>925</v>
      </c>
      <c r="D1143" s="136" t="s">
        <v>926</v>
      </c>
      <c r="E1143" s="136" t="s">
        <v>927</v>
      </c>
      <c r="F1143" s="136" t="s">
        <v>924</v>
      </c>
      <c r="G1143" s="136" t="s">
        <v>925</v>
      </c>
      <c r="H1143" s="136" t="s">
        <v>926</v>
      </c>
      <c r="I1143" s="136" t="s">
        <v>927</v>
      </c>
    </row>
    <row r="1144" spans="1:9" s="136" customFormat="1" x14ac:dyDescent="0.2">
      <c r="A1144" s="136" t="s">
        <v>4948</v>
      </c>
      <c r="B1144" s="136" t="s">
        <v>4197</v>
      </c>
      <c r="C1144" s="136" t="s">
        <v>4198</v>
      </c>
      <c r="D1144" s="136" t="s">
        <v>4199</v>
      </c>
      <c r="E1144" s="136" t="s">
        <v>4200</v>
      </c>
      <c r="F1144" s="136" t="s">
        <v>4197</v>
      </c>
      <c r="G1144" s="136" t="s">
        <v>4198</v>
      </c>
      <c r="H1144" s="136" t="s">
        <v>4199</v>
      </c>
      <c r="I1144" s="136" t="s">
        <v>4200</v>
      </c>
    </row>
    <row r="1145" spans="1:9" s="136" customFormat="1" x14ac:dyDescent="0.2">
      <c r="A1145" s="136" t="s">
        <v>4949</v>
      </c>
      <c r="B1145" s="136" t="s">
        <v>4202</v>
      </c>
      <c r="C1145" s="136" t="s">
        <v>4203</v>
      </c>
      <c r="D1145" s="136" t="s">
        <v>4204</v>
      </c>
      <c r="E1145" s="136" t="s">
        <v>4205</v>
      </c>
      <c r="F1145" s="136" t="s">
        <v>4202</v>
      </c>
      <c r="G1145" s="136" t="s">
        <v>4203</v>
      </c>
      <c r="H1145" s="136" t="s">
        <v>4204</v>
      </c>
      <c r="I1145" s="136" t="s">
        <v>4205</v>
      </c>
    </row>
    <row r="1146" spans="1:9" s="136" customFormat="1" x14ac:dyDescent="0.2">
      <c r="A1146" s="136" t="s">
        <v>4950</v>
      </c>
      <c r="B1146" s="136" t="s">
        <v>4207</v>
      </c>
      <c r="C1146" s="136" t="s">
        <v>4208</v>
      </c>
      <c r="D1146" s="136" t="s">
        <v>4209</v>
      </c>
      <c r="E1146" s="136" t="s">
        <v>4210</v>
      </c>
      <c r="F1146" s="136" t="s">
        <v>4207</v>
      </c>
      <c r="G1146" s="136" t="s">
        <v>4208</v>
      </c>
      <c r="H1146" s="136" t="s">
        <v>4209</v>
      </c>
      <c r="I1146" s="136" t="s">
        <v>4210</v>
      </c>
    </row>
    <row r="1147" spans="1:9" s="136" customFormat="1" x14ac:dyDescent="0.2">
      <c r="A1147" s="136" t="s">
        <v>4951</v>
      </c>
      <c r="B1147" s="136" t="s">
        <v>4212</v>
      </c>
      <c r="C1147" s="136" t="s">
        <v>4213</v>
      </c>
      <c r="D1147" s="136" t="s">
        <v>4214</v>
      </c>
      <c r="E1147" s="136" t="s">
        <v>4215</v>
      </c>
      <c r="F1147" s="136" t="s">
        <v>4212</v>
      </c>
      <c r="G1147" s="136" t="s">
        <v>4213</v>
      </c>
      <c r="H1147" s="136" t="s">
        <v>4214</v>
      </c>
      <c r="I1147" s="136" t="s">
        <v>4215</v>
      </c>
    </row>
    <row r="1148" spans="1:9" s="136" customFormat="1" x14ac:dyDescent="0.2">
      <c r="A1148" s="136" t="s">
        <v>2905</v>
      </c>
      <c r="B1148" s="136" t="s">
        <v>1715</v>
      </c>
      <c r="C1148" s="136" t="s">
        <v>1716</v>
      </c>
      <c r="D1148" s="136" t="s">
        <v>1717</v>
      </c>
      <c r="E1148" s="136" t="s">
        <v>1718</v>
      </c>
      <c r="F1148" s="136" t="s">
        <v>1715</v>
      </c>
      <c r="G1148" s="136" t="s">
        <v>1716</v>
      </c>
      <c r="H1148" s="136" t="s">
        <v>1717</v>
      </c>
      <c r="I1148" s="136" t="s">
        <v>1718</v>
      </c>
    </row>
    <row r="1149" spans="1:9" s="136" customFormat="1" x14ac:dyDescent="0.2">
      <c r="A1149" s="136" t="s">
        <v>2906</v>
      </c>
      <c r="B1149" s="136" t="s">
        <v>928</v>
      </c>
      <c r="C1149" s="136" t="s">
        <v>929</v>
      </c>
      <c r="D1149" s="136" t="s">
        <v>930</v>
      </c>
      <c r="E1149" s="136" t="s">
        <v>931</v>
      </c>
      <c r="F1149" s="136" t="s">
        <v>928</v>
      </c>
      <c r="G1149" s="136" t="s">
        <v>929</v>
      </c>
      <c r="H1149" s="136" t="s">
        <v>930</v>
      </c>
      <c r="I1149" s="136" t="s">
        <v>931</v>
      </c>
    </row>
    <row r="1150" spans="1:9" s="136" customFormat="1" x14ac:dyDescent="0.2">
      <c r="A1150" s="136" t="s">
        <v>2907</v>
      </c>
      <c r="B1150" s="136" t="s">
        <v>932</v>
      </c>
      <c r="C1150" s="136" t="s">
        <v>933</v>
      </c>
      <c r="D1150" s="136" t="s">
        <v>934</v>
      </c>
      <c r="E1150" s="136" t="s">
        <v>919</v>
      </c>
      <c r="F1150" s="136" t="s">
        <v>932</v>
      </c>
      <c r="G1150" s="136" t="s">
        <v>933</v>
      </c>
      <c r="H1150" s="136" t="s">
        <v>934</v>
      </c>
      <c r="I1150" s="136" t="s">
        <v>919</v>
      </c>
    </row>
    <row r="1151" spans="1:9" s="136" customFormat="1" x14ac:dyDescent="0.2">
      <c r="A1151" s="136" t="s">
        <v>2908</v>
      </c>
      <c r="B1151" s="136" t="s">
        <v>277</v>
      </c>
      <c r="C1151" s="136" t="s">
        <v>304</v>
      </c>
      <c r="D1151" s="136" t="s">
        <v>607</v>
      </c>
      <c r="E1151" s="136" t="s">
        <v>935</v>
      </c>
      <c r="F1151" s="136" t="s">
        <v>277</v>
      </c>
      <c r="G1151" s="136" t="s">
        <v>304</v>
      </c>
      <c r="H1151" s="136" t="s">
        <v>607</v>
      </c>
      <c r="I1151" s="136" t="s">
        <v>935</v>
      </c>
    </row>
    <row r="1152" spans="1:9" s="136" customFormat="1" x14ac:dyDescent="0.2">
      <c r="A1152" s="136" t="s">
        <v>4952</v>
      </c>
      <c r="B1152" s="136" t="s">
        <v>1719</v>
      </c>
      <c r="C1152" s="136" t="s">
        <v>1720</v>
      </c>
      <c r="D1152" s="136" t="s">
        <v>1721</v>
      </c>
      <c r="E1152" s="136" t="s">
        <v>1722</v>
      </c>
      <c r="F1152" s="136" t="s">
        <v>1719</v>
      </c>
      <c r="G1152" s="136" t="s">
        <v>1720</v>
      </c>
      <c r="H1152" s="136" t="s">
        <v>1721</v>
      </c>
      <c r="I1152" s="136" t="s">
        <v>1722</v>
      </c>
    </row>
    <row r="1153" spans="1:9" s="136" customFormat="1" x14ac:dyDescent="0.2">
      <c r="A1153" s="136" t="s">
        <v>4953</v>
      </c>
      <c r="B1153" s="136" t="s">
        <v>4217</v>
      </c>
      <c r="C1153" s="136" t="s">
        <v>4218</v>
      </c>
      <c r="D1153" s="136" t="s">
        <v>4219</v>
      </c>
      <c r="E1153" s="136" t="s">
        <v>4220</v>
      </c>
      <c r="F1153" s="136" t="s">
        <v>4217</v>
      </c>
      <c r="G1153" s="136" t="s">
        <v>4218</v>
      </c>
      <c r="H1153" s="136" t="s">
        <v>4219</v>
      </c>
      <c r="I1153" s="136" t="s">
        <v>4220</v>
      </c>
    </row>
    <row r="1154" spans="1:9" s="136" customFormat="1" x14ac:dyDescent="0.2">
      <c r="A1154" s="136" t="s">
        <v>4954</v>
      </c>
      <c r="B1154" s="136" t="s">
        <v>4222</v>
      </c>
      <c r="C1154" s="136" t="s">
        <v>4223</v>
      </c>
      <c r="D1154" s="136" t="s">
        <v>4224</v>
      </c>
      <c r="E1154" s="136" t="s">
        <v>4225</v>
      </c>
      <c r="F1154" s="136" t="s">
        <v>4222</v>
      </c>
      <c r="G1154" s="136" t="s">
        <v>4223</v>
      </c>
      <c r="H1154" s="136" t="s">
        <v>4224</v>
      </c>
      <c r="I1154" s="136" t="s">
        <v>4225</v>
      </c>
    </row>
    <row r="1155" spans="1:9" s="136" customFormat="1" x14ac:dyDescent="0.2">
      <c r="A1155" s="136" t="s">
        <v>4955</v>
      </c>
      <c r="B1155" s="136" t="s">
        <v>4227</v>
      </c>
      <c r="C1155" s="136" t="s">
        <v>4228</v>
      </c>
      <c r="D1155" s="136" t="s">
        <v>4229</v>
      </c>
      <c r="E1155" s="136" t="s">
        <v>4230</v>
      </c>
      <c r="F1155" s="136" t="s">
        <v>4227</v>
      </c>
      <c r="G1155" s="136" t="s">
        <v>4228</v>
      </c>
      <c r="H1155" s="136" t="s">
        <v>4229</v>
      </c>
      <c r="I1155" s="136" t="s">
        <v>4230</v>
      </c>
    </row>
    <row r="1156" spans="1:9" s="136" customFormat="1" x14ac:dyDescent="0.2">
      <c r="A1156" s="136" t="s">
        <v>4956</v>
      </c>
      <c r="B1156" s="136" t="s">
        <v>1723</v>
      </c>
      <c r="C1156" s="136" t="s">
        <v>1724</v>
      </c>
      <c r="D1156" s="136" t="s">
        <v>1725</v>
      </c>
      <c r="E1156" s="136" t="s">
        <v>1726</v>
      </c>
      <c r="F1156" s="136" t="s">
        <v>1723</v>
      </c>
      <c r="G1156" s="136" t="s">
        <v>1724</v>
      </c>
      <c r="H1156" s="136" t="s">
        <v>1725</v>
      </c>
      <c r="I1156" s="136" t="s">
        <v>1726</v>
      </c>
    </row>
    <row r="1157" spans="1:9" s="136" customFormat="1" x14ac:dyDescent="0.2">
      <c r="A1157" s="136" t="s">
        <v>4957</v>
      </c>
      <c r="B1157" s="136" t="s">
        <v>1727</v>
      </c>
      <c r="C1157" s="136" t="s">
        <v>1728</v>
      </c>
      <c r="D1157" s="136" t="s">
        <v>1729</v>
      </c>
      <c r="E1157" s="136" t="s">
        <v>1730</v>
      </c>
      <c r="F1157" s="136" t="s">
        <v>1727</v>
      </c>
      <c r="G1157" s="136" t="s">
        <v>1728</v>
      </c>
      <c r="H1157" s="136" t="s">
        <v>1729</v>
      </c>
      <c r="I1157" s="136" t="s">
        <v>1730</v>
      </c>
    </row>
    <row r="1158" spans="1:9" s="136" customFormat="1" x14ac:dyDescent="0.2">
      <c r="A1158" s="136" t="s">
        <v>2909</v>
      </c>
      <c r="B1158" s="136" t="s">
        <v>278</v>
      </c>
      <c r="C1158" s="136" t="s">
        <v>305</v>
      </c>
      <c r="D1158" s="136" t="s">
        <v>936</v>
      </c>
      <c r="E1158" s="136" t="s">
        <v>937</v>
      </c>
      <c r="F1158" s="136" t="s">
        <v>278</v>
      </c>
      <c r="G1158" s="136" t="s">
        <v>305</v>
      </c>
      <c r="H1158" s="136" t="s">
        <v>936</v>
      </c>
      <c r="I1158" s="136" t="s">
        <v>937</v>
      </c>
    </row>
    <row r="1159" spans="1:9" s="136" customFormat="1" x14ac:dyDescent="0.2">
      <c r="A1159" s="136" t="s">
        <v>2910</v>
      </c>
      <c r="B1159" s="136" t="s">
        <v>279</v>
      </c>
      <c r="C1159" s="136" t="s">
        <v>306</v>
      </c>
      <c r="D1159" s="136" t="s">
        <v>608</v>
      </c>
      <c r="E1159" s="136" t="s">
        <v>938</v>
      </c>
      <c r="F1159" s="136" t="s">
        <v>279</v>
      </c>
      <c r="G1159" s="136" t="s">
        <v>306</v>
      </c>
      <c r="H1159" s="136" t="s">
        <v>608</v>
      </c>
      <c r="I1159" s="136" t="s">
        <v>938</v>
      </c>
    </row>
    <row r="1160" spans="1:9" s="136" customFormat="1" x14ac:dyDescent="0.2">
      <c r="A1160" s="136" t="s">
        <v>2911</v>
      </c>
      <c r="B1160" s="136" t="s">
        <v>939</v>
      </c>
      <c r="C1160" s="136" t="s">
        <v>940</v>
      </c>
      <c r="D1160" s="136" t="s">
        <v>609</v>
      </c>
      <c r="E1160" s="136" t="s">
        <v>941</v>
      </c>
      <c r="F1160" s="136" t="s">
        <v>939</v>
      </c>
      <c r="G1160" s="136" t="s">
        <v>940</v>
      </c>
      <c r="H1160" s="136" t="s">
        <v>609</v>
      </c>
      <c r="I1160" s="136" t="s">
        <v>941</v>
      </c>
    </row>
    <row r="1161" spans="1:9" s="136" customFormat="1" x14ac:dyDescent="0.2">
      <c r="A1161" s="136" t="s">
        <v>2912</v>
      </c>
      <c r="B1161" s="136" t="s">
        <v>942</v>
      </c>
      <c r="C1161" s="136" t="s">
        <v>431</v>
      </c>
      <c r="D1161" s="136" t="s">
        <v>610</v>
      </c>
      <c r="E1161" s="136" t="s">
        <v>943</v>
      </c>
      <c r="F1161" s="136" t="s">
        <v>942</v>
      </c>
      <c r="G1161" s="136" t="s">
        <v>431</v>
      </c>
      <c r="H1161" s="136" t="s">
        <v>610</v>
      </c>
      <c r="I1161" s="136" t="s">
        <v>943</v>
      </c>
    </row>
    <row r="1162" spans="1:9" s="136" customFormat="1" x14ac:dyDescent="0.2">
      <c r="A1162" s="136" t="s">
        <v>2913</v>
      </c>
      <c r="B1162" s="136" t="s">
        <v>944</v>
      </c>
      <c r="C1162" s="136" t="s">
        <v>945</v>
      </c>
      <c r="D1162" s="136" t="s">
        <v>946</v>
      </c>
      <c r="E1162" s="136" t="s">
        <v>947</v>
      </c>
      <c r="F1162" s="136" t="s">
        <v>944</v>
      </c>
      <c r="G1162" s="136" t="s">
        <v>945</v>
      </c>
      <c r="H1162" s="136" t="s">
        <v>946</v>
      </c>
      <c r="I1162" s="136" t="s">
        <v>947</v>
      </c>
    </row>
    <row r="1163" spans="1:9" s="136" customFormat="1" x14ac:dyDescent="0.2">
      <c r="A1163" s="136" t="s">
        <v>2914</v>
      </c>
      <c r="B1163" s="136" t="s">
        <v>280</v>
      </c>
      <c r="C1163" s="136" t="s">
        <v>307</v>
      </c>
      <c r="D1163" s="136" t="s">
        <v>611</v>
      </c>
      <c r="E1163" s="136" t="s">
        <v>948</v>
      </c>
      <c r="F1163" s="136" t="s">
        <v>280</v>
      </c>
      <c r="G1163" s="136" t="s">
        <v>307</v>
      </c>
      <c r="H1163" s="136" t="s">
        <v>611</v>
      </c>
      <c r="I1163" s="136" t="s">
        <v>948</v>
      </c>
    </row>
    <row r="1164" spans="1:9" s="136" customFormat="1" x14ac:dyDescent="0.2">
      <c r="A1164" s="136" t="s">
        <v>2915</v>
      </c>
      <c r="B1164" s="136" t="s">
        <v>949</v>
      </c>
      <c r="C1164" s="136" t="s">
        <v>950</v>
      </c>
      <c r="D1164" s="136" t="s">
        <v>951</v>
      </c>
      <c r="E1164" s="136" t="s">
        <v>952</v>
      </c>
      <c r="F1164" s="136" t="s">
        <v>949</v>
      </c>
      <c r="G1164" s="136" t="s">
        <v>950</v>
      </c>
      <c r="H1164" s="136" t="s">
        <v>951</v>
      </c>
      <c r="I1164" s="136" t="s">
        <v>952</v>
      </c>
    </row>
    <row r="1165" spans="1:9" s="136" customFormat="1" x14ac:dyDescent="0.2">
      <c r="A1165" s="136" t="s">
        <v>2916</v>
      </c>
      <c r="B1165" s="136" t="s">
        <v>953</v>
      </c>
      <c r="C1165" s="136" t="s">
        <v>954</v>
      </c>
      <c r="D1165" s="136" t="s">
        <v>955</v>
      </c>
      <c r="E1165" s="136" t="s">
        <v>956</v>
      </c>
      <c r="F1165" s="136" t="s">
        <v>953</v>
      </c>
      <c r="G1165" s="136" t="s">
        <v>954</v>
      </c>
      <c r="H1165" s="136" t="s">
        <v>955</v>
      </c>
      <c r="I1165" s="136" t="s">
        <v>956</v>
      </c>
    </row>
    <row r="1166" spans="1:9" s="136" customFormat="1" x14ac:dyDescent="0.2">
      <c r="A1166" s="136" t="s">
        <v>2917</v>
      </c>
      <c r="B1166" s="136" t="s">
        <v>281</v>
      </c>
      <c r="C1166" s="136" t="s">
        <v>308</v>
      </c>
      <c r="D1166" s="136" t="s">
        <v>612</v>
      </c>
      <c r="E1166" s="136" t="s">
        <v>957</v>
      </c>
      <c r="F1166" s="136" t="s">
        <v>281</v>
      </c>
      <c r="G1166" s="136" t="s">
        <v>308</v>
      </c>
      <c r="H1166" s="136" t="s">
        <v>612</v>
      </c>
      <c r="I1166" s="136" t="s">
        <v>957</v>
      </c>
    </row>
    <row r="1167" spans="1:9" s="136" customFormat="1" x14ac:dyDescent="0.2">
      <c r="A1167" s="136" t="s">
        <v>2918</v>
      </c>
      <c r="B1167" s="136" t="s">
        <v>282</v>
      </c>
      <c r="C1167" s="136" t="s">
        <v>309</v>
      </c>
      <c r="D1167" s="136" t="s">
        <v>613</v>
      </c>
      <c r="E1167" s="136" t="s">
        <v>958</v>
      </c>
      <c r="F1167" s="136" t="s">
        <v>282</v>
      </c>
      <c r="G1167" s="136" t="s">
        <v>309</v>
      </c>
      <c r="H1167" s="136" t="s">
        <v>613</v>
      </c>
      <c r="I1167" s="136" t="s">
        <v>958</v>
      </c>
    </row>
    <row r="1168" spans="1:9" s="136" customFormat="1" x14ac:dyDescent="0.2">
      <c r="A1168" s="136" t="s">
        <v>2919</v>
      </c>
      <c r="B1168" s="136" t="s">
        <v>283</v>
      </c>
      <c r="C1168" s="136" t="s">
        <v>147</v>
      </c>
      <c r="D1168" s="136" t="s">
        <v>614</v>
      </c>
      <c r="E1168" s="136" t="s">
        <v>959</v>
      </c>
      <c r="F1168" s="136" t="s">
        <v>283</v>
      </c>
      <c r="G1168" s="136" t="s">
        <v>147</v>
      </c>
      <c r="H1168" s="136" t="s">
        <v>614</v>
      </c>
      <c r="I1168" s="136" t="s">
        <v>959</v>
      </c>
    </row>
    <row r="1169" spans="1:9" s="136" customFormat="1" x14ac:dyDescent="0.2">
      <c r="A1169" s="136" t="s">
        <v>2920</v>
      </c>
      <c r="B1169" s="136" t="s">
        <v>278</v>
      </c>
      <c r="C1169" s="136" t="s">
        <v>305</v>
      </c>
      <c r="D1169" s="136" t="s">
        <v>936</v>
      </c>
      <c r="E1169" s="136" t="s">
        <v>937</v>
      </c>
      <c r="F1169" s="136" t="s">
        <v>278</v>
      </c>
      <c r="G1169" s="136" t="s">
        <v>305</v>
      </c>
      <c r="H1169" s="136" t="s">
        <v>936</v>
      </c>
      <c r="I1169" s="136" t="s">
        <v>937</v>
      </c>
    </row>
    <row r="1170" spans="1:9" s="136" customFormat="1" x14ac:dyDescent="0.2">
      <c r="A1170" s="136" t="s">
        <v>4958</v>
      </c>
      <c r="B1170" s="136" t="s">
        <v>4232</v>
      </c>
      <c r="C1170" s="136" t="s">
        <v>4233</v>
      </c>
      <c r="D1170" s="136" t="s">
        <v>4234</v>
      </c>
      <c r="E1170" s="136" t="s">
        <v>4235</v>
      </c>
      <c r="F1170" s="136" t="s">
        <v>4232</v>
      </c>
      <c r="G1170" s="136" t="s">
        <v>4233</v>
      </c>
      <c r="H1170" s="136" t="s">
        <v>4234</v>
      </c>
      <c r="I1170" s="136" t="s">
        <v>4235</v>
      </c>
    </row>
    <row r="1171" spans="1:9" s="136" customFormat="1" x14ac:dyDescent="0.2">
      <c r="A1171" s="136" t="s">
        <v>4959</v>
      </c>
      <c r="B1171" s="136" t="s">
        <v>278</v>
      </c>
      <c r="C1171" s="136" t="s">
        <v>305</v>
      </c>
      <c r="D1171" s="136" t="s">
        <v>936</v>
      </c>
      <c r="E1171" s="136" t="s">
        <v>937</v>
      </c>
      <c r="F1171" s="136" t="s">
        <v>278</v>
      </c>
      <c r="G1171" s="136" t="s">
        <v>305</v>
      </c>
      <c r="H1171" s="136" t="s">
        <v>936</v>
      </c>
      <c r="I1171" s="136" t="s">
        <v>937</v>
      </c>
    </row>
    <row r="1172" spans="1:9" s="136" customFormat="1" x14ac:dyDescent="0.2">
      <c r="A1172" s="136" t="s">
        <v>2921</v>
      </c>
      <c r="B1172" s="136" t="s">
        <v>960</v>
      </c>
      <c r="C1172" s="136" t="s">
        <v>961</v>
      </c>
      <c r="D1172" s="136" t="s">
        <v>962</v>
      </c>
      <c r="E1172" s="136" t="s">
        <v>963</v>
      </c>
      <c r="F1172" s="136" t="s">
        <v>960</v>
      </c>
      <c r="G1172" s="136" t="s">
        <v>961</v>
      </c>
      <c r="H1172" s="136" t="s">
        <v>962</v>
      </c>
      <c r="I1172" s="136" t="s">
        <v>963</v>
      </c>
    </row>
    <row r="1173" spans="1:9" s="136" customFormat="1" x14ac:dyDescent="0.2">
      <c r="A1173" s="136" t="s">
        <v>2922</v>
      </c>
      <c r="B1173" s="136" t="s">
        <v>433</v>
      </c>
      <c r="C1173" s="136" t="s">
        <v>432</v>
      </c>
      <c r="D1173" s="136" t="s">
        <v>615</v>
      </c>
      <c r="E1173" s="136" t="s">
        <v>964</v>
      </c>
      <c r="F1173" s="136" t="s">
        <v>433</v>
      </c>
      <c r="G1173" s="136" t="s">
        <v>432</v>
      </c>
      <c r="H1173" s="136" t="s">
        <v>615</v>
      </c>
      <c r="I1173" s="136" t="s">
        <v>964</v>
      </c>
    </row>
    <row r="1174" spans="1:9" s="136" customFormat="1" x14ac:dyDescent="0.2">
      <c r="A1174" s="136" t="s">
        <v>2923</v>
      </c>
      <c r="B1174" s="136" t="s">
        <v>1731</v>
      </c>
      <c r="C1174" s="136" t="s">
        <v>1732</v>
      </c>
      <c r="D1174" s="136" t="s">
        <v>1733</v>
      </c>
      <c r="E1174" s="136" t="s">
        <v>1734</v>
      </c>
      <c r="F1174" s="136" t="s">
        <v>1731</v>
      </c>
      <c r="G1174" s="136" t="s">
        <v>1732</v>
      </c>
      <c r="H1174" s="136" t="s">
        <v>1733</v>
      </c>
      <c r="I1174" s="136" t="s">
        <v>1734</v>
      </c>
    </row>
    <row r="1175" spans="1:9" s="136" customFormat="1" x14ac:dyDescent="0.2">
      <c r="A1175" s="136" t="s">
        <v>2924</v>
      </c>
      <c r="B1175" s="136" t="s">
        <v>284</v>
      </c>
      <c r="C1175" s="136" t="s">
        <v>310</v>
      </c>
      <c r="D1175" s="136" t="s">
        <v>616</v>
      </c>
      <c r="E1175" s="136" t="s">
        <v>981</v>
      </c>
      <c r="F1175" s="136" t="s">
        <v>284</v>
      </c>
      <c r="G1175" s="136" t="s">
        <v>310</v>
      </c>
      <c r="H1175" s="136" t="s">
        <v>616</v>
      </c>
      <c r="I1175" s="136" t="s">
        <v>981</v>
      </c>
    </row>
    <row r="1176" spans="1:9" s="136" customFormat="1" x14ac:dyDescent="0.2">
      <c r="A1176" s="136" t="s">
        <v>4960</v>
      </c>
      <c r="B1176" s="136" t="s">
        <v>284</v>
      </c>
      <c r="C1176" s="136" t="s">
        <v>310</v>
      </c>
      <c r="D1176" s="136" t="s">
        <v>616</v>
      </c>
      <c r="E1176" s="136" t="s">
        <v>981</v>
      </c>
      <c r="F1176" s="136" t="s">
        <v>284</v>
      </c>
      <c r="G1176" s="136" t="s">
        <v>310</v>
      </c>
      <c r="H1176" s="136" t="s">
        <v>616</v>
      </c>
      <c r="I1176" s="136" t="s">
        <v>981</v>
      </c>
    </row>
    <row r="1177" spans="1:9" s="136" customFormat="1" x14ac:dyDescent="0.2">
      <c r="A1177" s="136" t="s">
        <v>2925</v>
      </c>
      <c r="B1177" s="136" t="s">
        <v>285</v>
      </c>
      <c r="C1177" s="136" t="s">
        <v>434</v>
      </c>
      <c r="D1177" s="136" t="s">
        <v>617</v>
      </c>
      <c r="E1177" s="136" t="s">
        <v>982</v>
      </c>
      <c r="F1177" s="136" t="s">
        <v>285</v>
      </c>
      <c r="G1177" s="136" t="s">
        <v>434</v>
      </c>
      <c r="H1177" s="136" t="s">
        <v>617</v>
      </c>
      <c r="I1177" s="136" t="s">
        <v>982</v>
      </c>
    </row>
    <row r="1178" spans="1:9" s="136" customFormat="1" x14ac:dyDescent="0.2">
      <c r="A1178" s="136" t="s">
        <v>2926</v>
      </c>
      <c r="B1178" s="136" t="s">
        <v>286</v>
      </c>
      <c r="C1178" s="136" t="s">
        <v>983</v>
      </c>
      <c r="D1178" s="136" t="s">
        <v>618</v>
      </c>
      <c r="E1178" s="136" t="s">
        <v>984</v>
      </c>
      <c r="F1178" s="136" t="s">
        <v>3839</v>
      </c>
      <c r="G1178" s="136" t="s">
        <v>3840</v>
      </c>
      <c r="H1178" s="136" t="s">
        <v>3841</v>
      </c>
      <c r="I1178" s="136" t="s">
        <v>984</v>
      </c>
    </row>
    <row r="1179" spans="1:9" s="136" customFormat="1" x14ac:dyDescent="0.2">
      <c r="A1179" s="136" t="s">
        <v>2927</v>
      </c>
      <c r="B1179" s="136" t="s">
        <v>287</v>
      </c>
      <c r="C1179" s="136" t="s">
        <v>311</v>
      </c>
      <c r="D1179" s="136" t="s">
        <v>619</v>
      </c>
      <c r="E1179" s="136" t="s">
        <v>985</v>
      </c>
      <c r="F1179" s="136" t="s">
        <v>287</v>
      </c>
      <c r="G1179" s="136" t="s">
        <v>311</v>
      </c>
      <c r="H1179" s="136" t="s">
        <v>619</v>
      </c>
      <c r="I1179" s="136" t="s">
        <v>985</v>
      </c>
    </row>
    <row r="1180" spans="1:9" s="136" customFormat="1" x14ac:dyDescent="0.2">
      <c r="A1180" s="136" t="s">
        <v>2928</v>
      </c>
      <c r="B1180" s="136" t="s">
        <v>288</v>
      </c>
      <c r="C1180" s="136" t="s">
        <v>312</v>
      </c>
      <c r="D1180" s="136" t="s">
        <v>620</v>
      </c>
      <c r="E1180" s="136" t="s">
        <v>986</v>
      </c>
      <c r="F1180" s="136" t="s">
        <v>288</v>
      </c>
      <c r="G1180" s="136" t="s">
        <v>312</v>
      </c>
      <c r="H1180" s="136" t="s">
        <v>620</v>
      </c>
      <c r="I1180" s="136" t="s">
        <v>986</v>
      </c>
    </row>
    <row r="1181" spans="1:9" s="136" customFormat="1" x14ac:dyDescent="0.2">
      <c r="A1181" s="136" t="s">
        <v>2929</v>
      </c>
      <c r="B1181" s="136" t="s">
        <v>4804</v>
      </c>
      <c r="C1181" s="136" t="s">
        <v>4805</v>
      </c>
      <c r="D1181" s="136" t="s">
        <v>4806</v>
      </c>
      <c r="E1181" s="136" t="s">
        <v>4807</v>
      </c>
      <c r="F1181" s="136" t="s">
        <v>4804</v>
      </c>
      <c r="G1181" s="136" t="s">
        <v>4805</v>
      </c>
      <c r="H1181" s="136" t="s">
        <v>4806</v>
      </c>
      <c r="I1181" s="136" t="s">
        <v>4807</v>
      </c>
    </row>
    <row r="1182" spans="1:9" s="136" customFormat="1" x14ac:dyDescent="0.2">
      <c r="A1182" s="136" t="s">
        <v>2930</v>
      </c>
      <c r="B1182" s="136" t="s">
        <v>289</v>
      </c>
      <c r="C1182" s="136" t="s">
        <v>291</v>
      </c>
      <c r="D1182" s="136" t="s">
        <v>621</v>
      </c>
      <c r="E1182" s="136" t="s">
        <v>987</v>
      </c>
      <c r="F1182" s="136" t="s">
        <v>289</v>
      </c>
      <c r="G1182" s="136" t="s">
        <v>291</v>
      </c>
      <c r="H1182" s="136" t="s">
        <v>621</v>
      </c>
      <c r="I1182" s="136" t="s">
        <v>987</v>
      </c>
    </row>
    <row r="1183" spans="1:9" s="136" customFormat="1" x14ac:dyDescent="0.2">
      <c r="A1183" s="136" t="s">
        <v>4961</v>
      </c>
      <c r="B1183" s="136" t="s">
        <v>988</v>
      </c>
      <c r="C1183" s="136" t="s">
        <v>989</v>
      </c>
      <c r="D1183" s="136" t="s">
        <v>990</v>
      </c>
      <c r="E1183" s="136" t="s">
        <v>991</v>
      </c>
      <c r="F1183" s="136" t="s">
        <v>988</v>
      </c>
      <c r="G1183" s="136" t="s">
        <v>989</v>
      </c>
      <c r="H1183" s="136" t="s">
        <v>990</v>
      </c>
      <c r="I1183" s="136" t="s">
        <v>991</v>
      </c>
    </row>
    <row r="1184" spans="1:9" s="136" customFormat="1" x14ac:dyDescent="0.2">
      <c r="A1184" s="136" t="s">
        <v>4962</v>
      </c>
      <c r="B1184" s="136" t="s">
        <v>290</v>
      </c>
      <c r="C1184" s="136" t="s">
        <v>292</v>
      </c>
      <c r="D1184" s="136" t="s">
        <v>622</v>
      </c>
      <c r="E1184" s="136" t="s">
        <v>992</v>
      </c>
      <c r="F1184" s="136" t="s">
        <v>290</v>
      </c>
      <c r="G1184" s="136" t="s">
        <v>292</v>
      </c>
      <c r="H1184" s="136" t="s">
        <v>622</v>
      </c>
      <c r="I1184" s="136" t="s">
        <v>992</v>
      </c>
    </row>
    <row r="1185" spans="1:9" s="136" customFormat="1" x14ac:dyDescent="0.2">
      <c r="A1185" s="136" t="s">
        <v>4963</v>
      </c>
      <c r="B1185" s="136" t="s">
        <v>993</v>
      </c>
      <c r="C1185" s="136" t="s">
        <v>994</v>
      </c>
      <c r="D1185" s="136" t="s">
        <v>995</v>
      </c>
      <c r="E1185" s="136" t="s">
        <v>996</v>
      </c>
      <c r="F1185" s="136" t="s">
        <v>993</v>
      </c>
      <c r="G1185" s="136" t="s">
        <v>3842</v>
      </c>
      <c r="H1185" s="136" t="s">
        <v>995</v>
      </c>
      <c r="I1185" s="136" t="s">
        <v>996</v>
      </c>
    </row>
    <row r="1186" spans="1:9" s="136" customFormat="1" x14ac:dyDescent="0.2">
      <c r="A1186" s="136" t="s">
        <v>2931</v>
      </c>
      <c r="B1186" s="136" t="s">
        <v>997</v>
      </c>
      <c r="C1186" s="136" t="s">
        <v>998</v>
      </c>
      <c r="D1186" s="136" t="s">
        <v>623</v>
      </c>
      <c r="E1186" s="136" t="s">
        <v>999</v>
      </c>
      <c r="F1186" s="136" t="s">
        <v>997</v>
      </c>
      <c r="G1186" s="136" t="s">
        <v>998</v>
      </c>
      <c r="H1186" s="136" t="s">
        <v>623</v>
      </c>
      <c r="I1186" s="136" t="s">
        <v>999</v>
      </c>
    </row>
    <row r="1187" spans="1:9" s="136" customFormat="1" x14ac:dyDescent="0.2">
      <c r="A1187" s="136" t="s">
        <v>2932</v>
      </c>
      <c r="B1187" s="136" t="s">
        <v>316</v>
      </c>
      <c r="C1187" s="136" t="s">
        <v>1000</v>
      </c>
      <c r="D1187" s="136" t="s">
        <v>624</v>
      </c>
      <c r="E1187" s="136" t="s">
        <v>1001</v>
      </c>
      <c r="F1187" s="136" t="s">
        <v>316</v>
      </c>
      <c r="G1187" s="136" t="s">
        <v>1000</v>
      </c>
      <c r="H1187" s="136" t="s">
        <v>624</v>
      </c>
      <c r="I1187" s="136" t="s">
        <v>1001</v>
      </c>
    </row>
    <row r="1188" spans="1:9" s="136" customFormat="1" x14ac:dyDescent="0.2">
      <c r="A1188" s="136" t="s">
        <v>2933</v>
      </c>
      <c r="B1188" s="136" t="s">
        <v>315</v>
      </c>
      <c r="C1188" s="136" t="s">
        <v>317</v>
      </c>
      <c r="D1188" s="136" t="s">
        <v>625</v>
      </c>
      <c r="E1188" s="136" t="s">
        <v>1002</v>
      </c>
      <c r="F1188" s="136" t="s">
        <v>315</v>
      </c>
      <c r="G1188" s="136" t="s">
        <v>317</v>
      </c>
      <c r="H1188" s="136" t="s">
        <v>625</v>
      </c>
      <c r="I1188" s="136" t="s">
        <v>1002</v>
      </c>
    </row>
    <row r="1189" spans="1:9" s="136" customFormat="1" x14ac:dyDescent="0.2">
      <c r="A1189" s="136" t="s">
        <v>2934</v>
      </c>
      <c r="B1189" s="136" t="s">
        <v>1003</v>
      </c>
      <c r="C1189" s="136" t="s">
        <v>1004</v>
      </c>
      <c r="D1189" s="136" t="s">
        <v>626</v>
      </c>
      <c r="E1189" s="136" t="s">
        <v>1005</v>
      </c>
      <c r="F1189" s="136" t="s">
        <v>1003</v>
      </c>
      <c r="G1189" s="136" t="s">
        <v>1004</v>
      </c>
      <c r="H1189" s="136" t="s">
        <v>626</v>
      </c>
      <c r="I1189" s="136" t="s">
        <v>1005</v>
      </c>
    </row>
    <row r="1190" spans="1:9" s="136" customFormat="1" x14ac:dyDescent="0.2">
      <c r="A1190" s="136" t="s">
        <v>4964</v>
      </c>
      <c r="B1190" s="136" t="s">
        <v>1003</v>
      </c>
      <c r="C1190" s="136" t="s">
        <v>1004</v>
      </c>
      <c r="D1190" s="136" t="s">
        <v>626</v>
      </c>
      <c r="E1190" s="136" t="s">
        <v>1005</v>
      </c>
      <c r="F1190" s="136" t="s">
        <v>1003</v>
      </c>
      <c r="G1190" s="136" t="s">
        <v>1004</v>
      </c>
      <c r="H1190" s="136" t="s">
        <v>626</v>
      </c>
      <c r="I1190" s="136" t="s">
        <v>1005</v>
      </c>
    </row>
    <row r="1191" spans="1:9" s="136" customFormat="1" x14ac:dyDescent="0.2">
      <c r="A1191" s="136" t="s">
        <v>4965</v>
      </c>
      <c r="B1191" s="136" t="s">
        <v>1003</v>
      </c>
      <c r="C1191" s="136" t="s">
        <v>1004</v>
      </c>
      <c r="D1191" s="136" t="s">
        <v>626</v>
      </c>
      <c r="E1191" s="136" t="s">
        <v>1005</v>
      </c>
      <c r="F1191" s="136" t="s">
        <v>1003</v>
      </c>
      <c r="G1191" s="136" t="s">
        <v>1004</v>
      </c>
      <c r="H1191" s="136" t="s">
        <v>626</v>
      </c>
      <c r="I1191" s="136" t="s">
        <v>1005</v>
      </c>
    </row>
    <row r="1192" spans="1:9" s="136" customFormat="1" x14ac:dyDescent="0.2">
      <c r="A1192" s="136" t="s">
        <v>2935</v>
      </c>
      <c r="B1192" s="136" t="s">
        <v>318</v>
      </c>
      <c r="C1192" s="136" t="s">
        <v>322</v>
      </c>
      <c r="D1192" s="136" t="s">
        <v>627</v>
      </c>
      <c r="E1192" s="136" t="s">
        <v>322</v>
      </c>
      <c r="F1192" s="136" t="s">
        <v>318</v>
      </c>
      <c r="G1192" s="136" t="s">
        <v>322</v>
      </c>
      <c r="H1192" s="136" t="s">
        <v>627</v>
      </c>
      <c r="I1192" s="136" t="s">
        <v>322</v>
      </c>
    </row>
    <row r="1193" spans="1:9" s="136" customFormat="1" x14ac:dyDescent="0.2">
      <c r="A1193" s="136" t="s">
        <v>2936</v>
      </c>
      <c r="B1193" s="136" t="s">
        <v>1735</v>
      </c>
      <c r="C1193" s="136" t="s">
        <v>1736</v>
      </c>
      <c r="D1193" s="136" t="s">
        <v>1737</v>
      </c>
      <c r="E1193" s="136" t="s">
        <v>1738</v>
      </c>
      <c r="F1193" s="136" t="s">
        <v>1735</v>
      </c>
      <c r="G1193" s="136" t="s">
        <v>3843</v>
      </c>
      <c r="H1193" s="136" t="s">
        <v>1737</v>
      </c>
      <c r="I1193" s="136" t="s">
        <v>1738</v>
      </c>
    </row>
    <row r="1194" spans="1:9" s="136" customFormat="1" x14ac:dyDescent="0.2">
      <c r="A1194" s="136" t="s">
        <v>4966</v>
      </c>
      <c r="B1194" s="136" t="s">
        <v>1735</v>
      </c>
      <c r="C1194" s="136" t="s">
        <v>1736</v>
      </c>
      <c r="D1194" s="136" t="s">
        <v>1737</v>
      </c>
      <c r="E1194" s="136" t="s">
        <v>1738</v>
      </c>
      <c r="F1194" s="136" t="s">
        <v>1735</v>
      </c>
      <c r="G1194" s="136" t="s">
        <v>3843</v>
      </c>
      <c r="H1194" s="136" t="s">
        <v>1737</v>
      </c>
      <c r="I1194" s="136" t="s">
        <v>1738</v>
      </c>
    </row>
    <row r="1195" spans="1:9" s="136" customFormat="1" x14ac:dyDescent="0.2">
      <c r="A1195" s="136" t="s">
        <v>2937</v>
      </c>
      <c r="B1195" s="136" t="s">
        <v>319</v>
      </c>
      <c r="C1195" s="136" t="s">
        <v>323</v>
      </c>
      <c r="D1195" s="136" t="s">
        <v>628</v>
      </c>
      <c r="E1195" s="136" t="s">
        <v>629</v>
      </c>
      <c r="F1195" s="136" t="s">
        <v>319</v>
      </c>
      <c r="G1195" s="136" t="s">
        <v>323</v>
      </c>
      <c r="H1195" s="136" t="s">
        <v>628</v>
      </c>
      <c r="I1195" s="136" t="s">
        <v>629</v>
      </c>
    </row>
    <row r="1196" spans="1:9" s="136" customFormat="1" x14ac:dyDescent="0.2">
      <c r="A1196" s="136" t="s">
        <v>4967</v>
      </c>
      <c r="B1196" s="136" t="s">
        <v>319</v>
      </c>
      <c r="C1196" s="136" t="s">
        <v>323</v>
      </c>
      <c r="D1196" s="136" t="s">
        <v>628</v>
      </c>
      <c r="E1196" s="136" t="s">
        <v>629</v>
      </c>
      <c r="F1196" s="136" t="s">
        <v>319</v>
      </c>
      <c r="G1196" s="136" t="s">
        <v>323</v>
      </c>
      <c r="H1196" s="136" t="s">
        <v>628</v>
      </c>
      <c r="I1196" s="136" t="s">
        <v>629</v>
      </c>
    </row>
    <row r="1197" spans="1:9" s="136" customFormat="1" x14ac:dyDescent="0.2">
      <c r="A1197" s="136" t="s">
        <v>4968</v>
      </c>
      <c r="B1197" s="136" t="s">
        <v>4242</v>
      </c>
      <c r="C1197" s="136" t="s">
        <v>4243</v>
      </c>
      <c r="D1197" s="136" t="s">
        <v>4244</v>
      </c>
      <c r="E1197" s="136" t="s">
        <v>4245</v>
      </c>
      <c r="F1197" s="136" t="s">
        <v>4242</v>
      </c>
      <c r="G1197" s="136" t="s">
        <v>4243</v>
      </c>
      <c r="H1197" s="136" t="s">
        <v>4244</v>
      </c>
      <c r="I1197" s="136" t="s">
        <v>4245</v>
      </c>
    </row>
    <row r="1198" spans="1:9" s="136" customFormat="1" x14ac:dyDescent="0.2">
      <c r="A1198" s="136" t="s">
        <v>4969</v>
      </c>
      <c r="B1198" s="136" t="s">
        <v>4242</v>
      </c>
      <c r="C1198" s="136" t="s">
        <v>4247</v>
      </c>
      <c r="D1198" s="136" t="s">
        <v>4244</v>
      </c>
      <c r="E1198" s="136" t="s">
        <v>4245</v>
      </c>
      <c r="F1198" s="136" t="s">
        <v>4242</v>
      </c>
      <c r="G1198" s="136" t="s">
        <v>4247</v>
      </c>
      <c r="H1198" s="136" t="s">
        <v>4244</v>
      </c>
      <c r="I1198" s="136" t="s">
        <v>4245</v>
      </c>
    </row>
    <row r="1199" spans="1:9" s="136" customFormat="1" x14ac:dyDescent="0.2">
      <c r="A1199" s="136" t="s">
        <v>2938</v>
      </c>
      <c r="B1199" s="136" t="s">
        <v>320</v>
      </c>
      <c r="C1199" s="136" t="s">
        <v>324</v>
      </c>
      <c r="D1199" s="136" t="s">
        <v>630</v>
      </c>
      <c r="E1199" s="136" t="s">
        <v>1006</v>
      </c>
      <c r="F1199" s="136" t="s">
        <v>320</v>
      </c>
      <c r="G1199" s="136" t="s">
        <v>324</v>
      </c>
      <c r="H1199" s="136" t="s">
        <v>630</v>
      </c>
      <c r="I1199" s="136" t="s">
        <v>1006</v>
      </c>
    </row>
    <row r="1200" spans="1:9" s="136" customFormat="1" x14ac:dyDescent="0.2">
      <c r="A1200" s="136" t="s">
        <v>4970</v>
      </c>
      <c r="B1200" s="136" t="s">
        <v>4249</v>
      </c>
      <c r="C1200" s="136" t="s">
        <v>4250</v>
      </c>
      <c r="D1200" s="136" t="s">
        <v>4251</v>
      </c>
      <c r="E1200" s="136" t="s">
        <v>4252</v>
      </c>
      <c r="F1200" s="136" t="s">
        <v>4249</v>
      </c>
      <c r="G1200" s="136" t="s">
        <v>4250</v>
      </c>
      <c r="H1200" s="136" t="s">
        <v>4251</v>
      </c>
      <c r="I1200" s="136" t="s">
        <v>4252</v>
      </c>
    </row>
    <row r="1201" spans="1:9" s="136" customFormat="1" x14ac:dyDescent="0.2">
      <c r="A1201" s="136" t="s">
        <v>2939</v>
      </c>
      <c r="B1201" s="136" t="s">
        <v>1007</v>
      </c>
      <c r="C1201" s="136" t="s">
        <v>1008</v>
      </c>
      <c r="D1201" s="136" t="s">
        <v>631</v>
      </c>
      <c r="E1201" s="136" t="s">
        <v>1009</v>
      </c>
      <c r="F1201" s="136" t="s">
        <v>1007</v>
      </c>
      <c r="G1201" s="136" t="s">
        <v>1008</v>
      </c>
      <c r="H1201" s="136" t="s">
        <v>631</v>
      </c>
      <c r="I1201" s="136" t="s">
        <v>1009</v>
      </c>
    </row>
    <row r="1202" spans="1:9" s="136" customFormat="1" x14ac:dyDescent="0.2">
      <c r="A1202" s="136" t="s">
        <v>4971</v>
      </c>
      <c r="B1202" s="136" t="s">
        <v>1739</v>
      </c>
      <c r="C1202" s="136" t="s">
        <v>1740</v>
      </c>
      <c r="D1202" s="136" t="s">
        <v>1741</v>
      </c>
      <c r="E1202" s="136" t="s">
        <v>1742</v>
      </c>
      <c r="F1202" s="136" t="s">
        <v>1739</v>
      </c>
      <c r="G1202" s="136" t="s">
        <v>1740</v>
      </c>
      <c r="H1202" s="136" t="s">
        <v>1741</v>
      </c>
      <c r="I1202" s="136" t="s">
        <v>1742</v>
      </c>
    </row>
    <row r="1203" spans="1:9" s="136" customFormat="1" x14ac:dyDescent="0.2">
      <c r="A1203" s="136" t="s">
        <v>4972</v>
      </c>
      <c r="B1203" s="136" t="s">
        <v>1743</v>
      </c>
      <c r="C1203" s="136" t="s">
        <v>1744</v>
      </c>
      <c r="D1203" s="136" t="s">
        <v>1745</v>
      </c>
      <c r="E1203" s="136" t="s">
        <v>1746</v>
      </c>
      <c r="F1203" s="136" t="s">
        <v>1743</v>
      </c>
      <c r="G1203" s="136" t="s">
        <v>1744</v>
      </c>
      <c r="H1203" s="136" t="s">
        <v>1745</v>
      </c>
      <c r="I1203" s="136" t="s">
        <v>1746</v>
      </c>
    </row>
    <row r="1204" spans="1:9" s="136" customFormat="1" x14ac:dyDescent="0.2">
      <c r="A1204" s="136" t="s">
        <v>4973</v>
      </c>
      <c r="B1204" s="136" t="s">
        <v>4253</v>
      </c>
      <c r="C1204" s="136" t="s">
        <v>4254</v>
      </c>
      <c r="D1204" s="136" t="s">
        <v>4255</v>
      </c>
      <c r="E1204" s="136" t="s">
        <v>4256</v>
      </c>
      <c r="F1204" s="136" t="s">
        <v>4253</v>
      </c>
      <c r="G1204" s="136" t="s">
        <v>4254</v>
      </c>
      <c r="H1204" s="136" t="s">
        <v>4255</v>
      </c>
      <c r="I1204" s="136" t="s">
        <v>4256</v>
      </c>
    </row>
    <row r="1205" spans="1:9" s="136" customFormat="1" x14ac:dyDescent="0.2">
      <c r="A1205" s="136" t="s">
        <v>2940</v>
      </c>
      <c r="B1205" s="136" t="s">
        <v>321</v>
      </c>
      <c r="C1205" s="136" t="s">
        <v>325</v>
      </c>
      <c r="D1205" s="136" t="s">
        <v>632</v>
      </c>
      <c r="E1205" s="136" t="s">
        <v>1010</v>
      </c>
      <c r="F1205" s="136" t="s">
        <v>321</v>
      </c>
      <c r="G1205" s="136" t="s">
        <v>325</v>
      </c>
      <c r="H1205" s="136" t="s">
        <v>632</v>
      </c>
      <c r="I1205" s="136" t="s">
        <v>1010</v>
      </c>
    </row>
    <row r="1206" spans="1:9" s="136" customFormat="1" x14ac:dyDescent="0.2">
      <c r="A1206" s="136" t="s">
        <v>2941</v>
      </c>
      <c r="B1206" s="136" t="s">
        <v>1747</v>
      </c>
      <c r="C1206" s="136" t="s">
        <v>1748</v>
      </c>
      <c r="D1206" s="136" t="s">
        <v>1749</v>
      </c>
      <c r="E1206" s="136" t="s">
        <v>1750</v>
      </c>
      <c r="F1206" s="136" t="s">
        <v>1747</v>
      </c>
      <c r="G1206" s="136" t="s">
        <v>1748</v>
      </c>
      <c r="H1206" s="136" t="s">
        <v>1749</v>
      </c>
      <c r="I1206" s="136" t="s">
        <v>1750</v>
      </c>
    </row>
    <row r="1207" spans="1:9" s="136" customFormat="1" x14ac:dyDescent="0.2">
      <c r="A1207" s="136" t="s">
        <v>2942</v>
      </c>
      <c r="B1207" s="136" t="s">
        <v>1011</v>
      </c>
      <c r="C1207" s="136" t="s">
        <v>1012</v>
      </c>
      <c r="D1207" s="136" t="s">
        <v>1013</v>
      </c>
      <c r="E1207" s="136" t="s">
        <v>1014</v>
      </c>
      <c r="F1207" s="136" t="s">
        <v>1011</v>
      </c>
      <c r="G1207" s="136" t="s">
        <v>1012</v>
      </c>
      <c r="H1207" s="136" t="s">
        <v>1013</v>
      </c>
      <c r="I1207" s="136" t="s">
        <v>1014</v>
      </c>
    </row>
    <row r="1208" spans="1:9" s="136" customFormat="1" x14ac:dyDescent="0.2">
      <c r="A1208" s="136" t="s">
        <v>2943</v>
      </c>
      <c r="B1208" s="136" t="s">
        <v>326</v>
      </c>
      <c r="C1208" s="136" t="s">
        <v>329</v>
      </c>
      <c r="D1208" s="136" t="s">
        <v>633</v>
      </c>
      <c r="E1208" s="136" t="s">
        <v>1015</v>
      </c>
      <c r="F1208" s="136" t="s">
        <v>326</v>
      </c>
      <c r="G1208" s="136" t="s">
        <v>329</v>
      </c>
      <c r="H1208" s="136" t="s">
        <v>633</v>
      </c>
      <c r="I1208" s="136" t="s">
        <v>1015</v>
      </c>
    </row>
    <row r="1209" spans="1:9" s="136" customFormat="1" x14ac:dyDescent="0.2">
      <c r="A1209" s="136" t="s">
        <v>4974</v>
      </c>
      <c r="B1209" s="218" t="s">
        <v>5831</v>
      </c>
      <c r="C1209" s="218" t="s">
        <v>5832</v>
      </c>
      <c r="D1209" s="218" t="s">
        <v>5833</v>
      </c>
      <c r="E1209" s="218" t="s">
        <v>5834</v>
      </c>
      <c r="F1209" s="218" t="s">
        <v>5831</v>
      </c>
      <c r="G1209" s="218" t="s">
        <v>5832</v>
      </c>
      <c r="H1209" s="218" t="s">
        <v>5833</v>
      </c>
      <c r="I1209" s="218" t="s">
        <v>5834</v>
      </c>
    </row>
    <row r="1210" spans="1:9" s="136" customFormat="1" x14ac:dyDescent="0.2">
      <c r="A1210" s="136" t="s">
        <v>2944</v>
      </c>
      <c r="B1210" s="136" t="s">
        <v>1751</v>
      </c>
      <c r="C1210" s="136" t="s">
        <v>1752</v>
      </c>
      <c r="D1210" s="136" t="s">
        <v>1753</v>
      </c>
      <c r="E1210" s="136" t="s">
        <v>1754</v>
      </c>
      <c r="F1210" s="136" t="s">
        <v>1751</v>
      </c>
      <c r="G1210" s="136" t="s">
        <v>1752</v>
      </c>
      <c r="H1210" s="136" t="s">
        <v>1753</v>
      </c>
      <c r="I1210" s="136" t="s">
        <v>1754</v>
      </c>
    </row>
    <row r="1211" spans="1:9" s="136" customFormat="1" x14ac:dyDescent="0.2">
      <c r="A1211" s="136" t="s">
        <v>4975</v>
      </c>
      <c r="B1211" s="136" t="s">
        <v>4259</v>
      </c>
      <c r="C1211" s="136" t="s">
        <v>4260</v>
      </c>
      <c r="D1211" s="136" t="s">
        <v>4261</v>
      </c>
      <c r="E1211" s="136" t="s">
        <v>4262</v>
      </c>
      <c r="F1211" s="136" t="s">
        <v>4259</v>
      </c>
      <c r="G1211" s="136" t="s">
        <v>4260</v>
      </c>
      <c r="H1211" s="136" t="s">
        <v>4261</v>
      </c>
      <c r="I1211" s="136" t="s">
        <v>4262</v>
      </c>
    </row>
    <row r="1212" spans="1:9" s="136" customFormat="1" x14ac:dyDescent="0.2">
      <c r="A1212" s="136" t="s">
        <v>2945</v>
      </c>
      <c r="B1212" s="136" t="s">
        <v>1755</v>
      </c>
      <c r="C1212" s="136" t="s">
        <v>1756</v>
      </c>
      <c r="D1212" s="136" t="s">
        <v>1757</v>
      </c>
      <c r="E1212" s="136" t="s">
        <v>1758</v>
      </c>
      <c r="F1212" s="136" t="s">
        <v>1755</v>
      </c>
      <c r="G1212" s="136" t="s">
        <v>1756</v>
      </c>
      <c r="H1212" s="136" t="s">
        <v>1757</v>
      </c>
      <c r="I1212" s="136" t="s">
        <v>1758</v>
      </c>
    </row>
    <row r="1213" spans="1:9" s="136" customFormat="1" x14ac:dyDescent="0.2">
      <c r="A1213" s="136" t="s">
        <v>2946</v>
      </c>
      <c r="B1213" s="136" t="s">
        <v>1759</v>
      </c>
      <c r="C1213" s="136" t="s">
        <v>1760</v>
      </c>
      <c r="D1213" s="136" t="s">
        <v>1761</v>
      </c>
      <c r="E1213" s="136" t="s">
        <v>1762</v>
      </c>
      <c r="F1213" s="136" t="s">
        <v>1759</v>
      </c>
      <c r="G1213" s="136" t="s">
        <v>1760</v>
      </c>
      <c r="H1213" s="136" t="s">
        <v>3847</v>
      </c>
      <c r="I1213" s="136" t="s">
        <v>1762</v>
      </c>
    </row>
    <row r="1214" spans="1:9" s="136" customFormat="1" x14ac:dyDescent="0.2">
      <c r="A1214" s="136" t="s">
        <v>2947</v>
      </c>
      <c r="B1214" s="218" t="s">
        <v>1763</v>
      </c>
      <c r="C1214" s="218" t="s">
        <v>5835</v>
      </c>
      <c r="D1214" s="218" t="s">
        <v>5836</v>
      </c>
      <c r="E1214" s="218" t="s">
        <v>5837</v>
      </c>
      <c r="F1214" s="218" t="s">
        <v>1763</v>
      </c>
      <c r="G1214" s="218" t="s">
        <v>5835</v>
      </c>
      <c r="H1214" s="218" t="s">
        <v>5836</v>
      </c>
      <c r="I1214" s="218" t="s">
        <v>5837</v>
      </c>
    </row>
    <row r="1215" spans="1:9" s="136" customFormat="1" x14ac:dyDescent="0.2">
      <c r="A1215" s="136" t="s">
        <v>2948</v>
      </c>
      <c r="B1215" s="136" t="s">
        <v>1764</v>
      </c>
      <c r="C1215" s="136" t="s">
        <v>1765</v>
      </c>
      <c r="D1215" s="136" t="s">
        <v>1766</v>
      </c>
      <c r="E1215" s="136" t="s">
        <v>1767</v>
      </c>
      <c r="F1215" s="136" t="s">
        <v>1764</v>
      </c>
      <c r="G1215" s="136" t="s">
        <v>1765</v>
      </c>
      <c r="H1215" s="136" t="s">
        <v>1766</v>
      </c>
      <c r="I1215" s="136" t="s">
        <v>1767</v>
      </c>
    </row>
    <row r="1216" spans="1:9" s="136" customFormat="1" x14ac:dyDescent="0.2">
      <c r="A1216" s="136" t="s">
        <v>2949</v>
      </c>
      <c r="B1216" s="136" t="s">
        <v>1768</v>
      </c>
      <c r="C1216" s="136" t="s">
        <v>1769</v>
      </c>
      <c r="D1216" s="136" t="s">
        <v>1770</v>
      </c>
      <c r="E1216" s="136" t="s">
        <v>1771</v>
      </c>
      <c r="F1216" s="136" t="s">
        <v>1768</v>
      </c>
      <c r="G1216" s="136" t="s">
        <v>1769</v>
      </c>
      <c r="H1216" s="136" t="s">
        <v>1770</v>
      </c>
      <c r="I1216" s="136" t="s">
        <v>1771</v>
      </c>
    </row>
    <row r="1217" spans="1:9" s="136" customFormat="1" x14ac:dyDescent="0.2">
      <c r="A1217" s="136" t="s">
        <v>2950</v>
      </c>
      <c r="B1217" s="136" t="s">
        <v>1016</v>
      </c>
      <c r="C1217" s="136" t="s">
        <v>1017</v>
      </c>
      <c r="D1217" s="136" t="s">
        <v>634</v>
      </c>
      <c r="E1217" s="136" t="s">
        <v>1018</v>
      </c>
      <c r="F1217" s="136" t="s">
        <v>1016</v>
      </c>
      <c r="G1217" s="136" t="s">
        <v>1017</v>
      </c>
      <c r="H1217" s="136" t="s">
        <v>634</v>
      </c>
      <c r="I1217" s="136" t="s">
        <v>1018</v>
      </c>
    </row>
    <row r="1218" spans="1:9" s="136" customFormat="1" x14ac:dyDescent="0.2">
      <c r="A1218" s="136" t="s">
        <v>2951</v>
      </c>
      <c r="B1218" s="136" t="s">
        <v>1019</v>
      </c>
      <c r="C1218" s="136" t="s">
        <v>1020</v>
      </c>
      <c r="D1218" s="136" t="s">
        <v>635</v>
      </c>
      <c r="E1218" s="136" t="s">
        <v>1018</v>
      </c>
      <c r="F1218" s="136" t="s">
        <v>1019</v>
      </c>
      <c r="G1218" s="136" t="s">
        <v>1020</v>
      </c>
      <c r="H1218" s="136" t="s">
        <v>635</v>
      </c>
      <c r="I1218" s="136" t="s">
        <v>1018</v>
      </c>
    </row>
    <row r="1219" spans="1:9" s="136" customFormat="1" x14ac:dyDescent="0.2">
      <c r="A1219" s="136" t="s">
        <v>2952</v>
      </c>
      <c r="B1219" s="136" t="s">
        <v>1772</v>
      </c>
      <c r="C1219" s="136" t="s">
        <v>1773</v>
      </c>
      <c r="D1219" s="136" t="s">
        <v>1774</v>
      </c>
      <c r="E1219" s="136" t="s">
        <v>1775</v>
      </c>
      <c r="F1219" s="136" t="s">
        <v>1772</v>
      </c>
      <c r="G1219" s="136" t="s">
        <v>1773</v>
      </c>
      <c r="H1219" s="136" t="s">
        <v>1774</v>
      </c>
      <c r="I1219" s="136" t="s">
        <v>1775</v>
      </c>
    </row>
    <row r="1220" spans="1:9" s="136" customFormat="1" x14ac:dyDescent="0.2">
      <c r="A1220" s="136" t="s">
        <v>2953</v>
      </c>
      <c r="B1220" s="136" t="s">
        <v>327</v>
      </c>
      <c r="C1220" s="136" t="s">
        <v>330</v>
      </c>
      <c r="D1220" s="136" t="s">
        <v>636</v>
      </c>
      <c r="E1220" s="136" t="s">
        <v>1021</v>
      </c>
      <c r="F1220" s="136" t="s">
        <v>327</v>
      </c>
      <c r="G1220" s="136" t="s">
        <v>330</v>
      </c>
      <c r="H1220" s="136" t="s">
        <v>636</v>
      </c>
      <c r="I1220" s="136" t="s">
        <v>1021</v>
      </c>
    </row>
    <row r="1221" spans="1:9" s="136" customFormat="1" x14ac:dyDescent="0.2">
      <c r="A1221" s="136" t="s">
        <v>2954</v>
      </c>
      <c r="B1221" s="136" t="s">
        <v>328</v>
      </c>
      <c r="C1221" s="136" t="s">
        <v>331</v>
      </c>
      <c r="D1221" s="136" t="s">
        <v>637</v>
      </c>
      <c r="E1221" s="136" t="s">
        <v>1022</v>
      </c>
      <c r="F1221" s="136" t="s">
        <v>328</v>
      </c>
      <c r="G1221" s="136" t="s">
        <v>331</v>
      </c>
      <c r="H1221" s="136" t="s">
        <v>637</v>
      </c>
      <c r="I1221" s="136" t="s">
        <v>1022</v>
      </c>
    </row>
    <row r="1222" spans="1:9" s="136" customFormat="1" x14ac:dyDescent="0.2">
      <c r="A1222" s="136" t="s">
        <v>2955</v>
      </c>
      <c r="B1222" s="136" t="s">
        <v>420</v>
      </c>
      <c r="C1222" s="136" t="s">
        <v>381</v>
      </c>
      <c r="D1222" s="136" t="s">
        <v>638</v>
      </c>
      <c r="E1222" s="136" t="s">
        <v>1023</v>
      </c>
      <c r="F1222" s="136" t="s">
        <v>420</v>
      </c>
      <c r="G1222" s="136" t="s">
        <v>381</v>
      </c>
      <c r="H1222" s="136" t="s">
        <v>638</v>
      </c>
      <c r="I1222" s="136" t="s">
        <v>1023</v>
      </c>
    </row>
    <row r="1223" spans="1:9" s="136" customFormat="1" x14ac:dyDescent="0.2">
      <c r="A1223" s="136" t="s">
        <v>2956</v>
      </c>
      <c r="B1223" s="136" t="s">
        <v>435</v>
      </c>
      <c r="C1223" s="136" t="s">
        <v>1024</v>
      </c>
      <c r="D1223" s="136" t="s">
        <v>639</v>
      </c>
      <c r="E1223" s="136" t="s">
        <v>5895</v>
      </c>
      <c r="F1223" s="136" t="s">
        <v>435</v>
      </c>
      <c r="G1223" s="136" t="s">
        <v>1024</v>
      </c>
      <c r="H1223" s="136" t="s">
        <v>639</v>
      </c>
      <c r="I1223" s="136" t="s">
        <v>5895</v>
      </c>
    </row>
    <row r="1224" spans="1:9" s="136" customFormat="1" x14ac:dyDescent="0.2">
      <c r="A1224" s="136" t="s">
        <v>4976</v>
      </c>
      <c r="B1224" s="136" t="s">
        <v>435</v>
      </c>
      <c r="C1224" s="136" t="s">
        <v>1024</v>
      </c>
      <c r="D1224" s="136" t="s">
        <v>639</v>
      </c>
      <c r="E1224" s="136" t="s">
        <v>5895</v>
      </c>
      <c r="F1224" s="136" t="s">
        <v>435</v>
      </c>
      <c r="G1224" s="136" t="s">
        <v>1024</v>
      </c>
      <c r="H1224" s="136" t="s">
        <v>639</v>
      </c>
      <c r="I1224" s="136" t="s">
        <v>5895</v>
      </c>
    </row>
    <row r="1225" spans="1:9" s="136" customFormat="1" x14ac:dyDescent="0.2">
      <c r="A1225" s="136" t="s">
        <v>2957</v>
      </c>
      <c r="B1225" s="136" t="s">
        <v>1025</v>
      </c>
      <c r="C1225" s="136" t="s">
        <v>382</v>
      </c>
      <c r="D1225" s="136" t="s">
        <v>640</v>
      </c>
      <c r="E1225" s="136" t="s">
        <v>1026</v>
      </c>
      <c r="F1225" s="136" t="s">
        <v>1025</v>
      </c>
      <c r="G1225" s="136" t="s">
        <v>382</v>
      </c>
      <c r="H1225" s="136" t="s">
        <v>640</v>
      </c>
      <c r="I1225" s="136" t="s">
        <v>1026</v>
      </c>
    </row>
    <row r="1226" spans="1:9" s="136" customFormat="1" x14ac:dyDescent="0.2">
      <c r="A1226" s="136" t="s">
        <v>2958</v>
      </c>
      <c r="B1226" s="136" t="s">
        <v>1027</v>
      </c>
      <c r="C1226" s="136" t="s">
        <v>1028</v>
      </c>
      <c r="D1226" s="136" t="s">
        <v>1029</v>
      </c>
      <c r="E1226" s="136" t="s">
        <v>1030</v>
      </c>
      <c r="F1226" s="136" t="s">
        <v>1027</v>
      </c>
      <c r="G1226" s="136" t="s">
        <v>1028</v>
      </c>
      <c r="H1226" s="136" t="s">
        <v>1029</v>
      </c>
      <c r="I1226" s="136" t="s">
        <v>1030</v>
      </c>
    </row>
    <row r="1227" spans="1:9" s="136" customFormat="1" x14ac:dyDescent="0.2">
      <c r="A1227" s="136" t="s">
        <v>4977</v>
      </c>
      <c r="B1227" s="136" t="s">
        <v>4265</v>
      </c>
      <c r="C1227" s="136" t="s">
        <v>4266</v>
      </c>
      <c r="D1227" s="136" t="s">
        <v>4267</v>
      </c>
      <c r="E1227" s="136" t="s">
        <v>4268</v>
      </c>
      <c r="F1227" s="136" t="s">
        <v>4265</v>
      </c>
      <c r="G1227" s="136" t="s">
        <v>4266</v>
      </c>
      <c r="H1227" s="136" t="s">
        <v>4267</v>
      </c>
      <c r="I1227" s="136" t="s">
        <v>4268</v>
      </c>
    </row>
    <row r="1228" spans="1:9" s="136" customFormat="1" x14ac:dyDescent="0.2">
      <c r="A1228" s="136" t="s">
        <v>4978</v>
      </c>
      <c r="B1228" s="136" t="s">
        <v>4270</v>
      </c>
      <c r="C1228" s="136" t="s">
        <v>4271</v>
      </c>
      <c r="D1228" s="136" t="s">
        <v>4272</v>
      </c>
      <c r="E1228" s="136" t="s">
        <v>4273</v>
      </c>
      <c r="F1228" s="136" t="s">
        <v>4270</v>
      </c>
      <c r="G1228" s="136" t="s">
        <v>4271</v>
      </c>
      <c r="H1228" s="136" t="s">
        <v>4272</v>
      </c>
      <c r="I1228" s="136" t="s">
        <v>4273</v>
      </c>
    </row>
    <row r="1229" spans="1:9" s="136" customFormat="1" x14ac:dyDescent="0.2">
      <c r="A1229" s="136" t="s">
        <v>4979</v>
      </c>
      <c r="B1229" s="136" t="s">
        <v>4275</v>
      </c>
      <c r="C1229" s="136" t="s">
        <v>4276</v>
      </c>
      <c r="D1229" s="136" t="s">
        <v>5375</v>
      </c>
      <c r="E1229" s="136" t="s">
        <v>5376</v>
      </c>
      <c r="F1229" s="136" t="s">
        <v>4275</v>
      </c>
      <c r="G1229" s="136" t="s">
        <v>4276</v>
      </c>
      <c r="H1229" s="136" t="s">
        <v>5375</v>
      </c>
      <c r="I1229" s="136" t="s">
        <v>5376</v>
      </c>
    </row>
    <row r="1230" spans="1:9" s="136" customFormat="1" x14ac:dyDescent="0.2">
      <c r="A1230" s="136" t="s">
        <v>4980</v>
      </c>
      <c r="B1230" s="136" t="s">
        <v>4278</v>
      </c>
      <c r="C1230" s="136" t="s">
        <v>4279</v>
      </c>
      <c r="D1230" s="136" t="s">
        <v>5377</v>
      </c>
      <c r="E1230" s="136" t="s">
        <v>5378</v>
      </c>
      <c r="F1230" s="136" t="s">
        <v>4278</v>
      </c>
      <c r="G1230" s="136" t="s">
        <v>4279</v>
      </c>
      <c r="H1230" s="136" t="s">
        <v>5377</v>
      </c>
      <c r="I1230" s="136" t="s">
        <v>5378</v>
      </c>
    </row>
    <row r="1231" spans="1:9" s="136" customFormat="1" x14ac:dyDescent="0.2">
      <c r="A1231" s="136" t="s">
        <v>4981</v>
      </c>
      <c r="B1231" s="136" t="s">
        <v>4281</v>
      </c>
      <c r="C1231" s="136" t="s">
        <v>4282</v>
      </c>
      <c r="D1231" s="136" t="s">
        <v>5379</v>
      </c>
      <c r="E1231" s="136" t="s">
        <v>5380</v>
      </c>
      <c r="F1231" s="136" t="s">
        <v>4281</v>
      </c>
      <c r="G1231" s="136" t="s">
        <v>4282</v>
      </c>
      <c r="H1231" s="136" t="s">
        <v>5379</v>
      </c>
      <c r="I1231" s="136" t="s">
        <v>5380</v>
      </c>
    </row>
    <row r="1232" spans="1:9" s="136" customFormat="1" x14ac:dyDescent="0.2">
      <c r="A1232" s="136" t="s">
        <v>4982</v>
      </c>
      <c r="B1232" s="136" t="s">
        <v>4284</v>
      </c>
      <c r="C1232" s="136" t="s">
        <v>4285</v>
      </c>
      <c r="D1232" s="136" t="s">
        <v>5381</v>
      </c>
      <c r="E1232" s="136" t="s">
        <v>5382</v>
      </c>
      <c r="F1232" s="136" t="s">
        <v>4284</v>
      </c>
      <c r="G1232" s="136" t="s">
        <v>4285</v>
      </c>
      <c r="H1232" s="136" t="s">
        <v>5381</v>
      </c>
      <c r="I1232" s="136" t="s">
        <v>5382</v>
      </c>
    </row>
    <row r="1233" spans="1:9" s="136" customFormat="1" x14ac:dyDescent="0.2">
      <c r="A1233" s="136" t="s">
        <v>4983</v>
      </c>
      <c r="B1233" s="136" t="s">
        <v>4287</v>
      </c>
      <c r="C1233" s="136" t="s">
        <v>4288</v>
      </c>
      <c r="D1233" s="136" t="s">
        <v>5383</v>
      </c>
      <c r="E1233" s="136" t="s">
        <v>5384</v>
      </c>
      <c r="F1233" s="136" t="s">
        <v>4287</v>
      </c>
      <c r="G1233" s="136" t="s">
        <v>4288</v>
      </c>
      <c r="H1233" s="136" t="s">
        <v>5383</v>
      </c>
      <c r="I1233" s="136" t="s">
        <v>5384</v>
      </c>
    </row>
    <row r="1234" spans="1:9" s="136" customFormat="1" x14ac:dyDescent="0.2">
      <c r="A1234" s="136" t="s">
        <v>4984</v>
      </c>
      <c r="B1234" s="136" t="s">
        <v>4290</v>
      </c>
      <c r="C1234" s="136" t="s">
        <v>4291</v>
      </c>
      <c r="D1234" s="136" t="s">
        <v>5385</v>
      </c>
      <c r="E1234" s="136" t="s">
        <v>5386</v>
      </c>
      <c r="F1234" s="136" t="s">
        <v>4290</v>
      </c>
      <c r="G1234" s="136" t="s">
        <v>4291</v>
      </c>
      <c r="H1234" s="136" t="s">
        <v>5385</v>
      </c>
      <c r="I1234" s="136" t="s">
        <v>5386</v>
      </c>
    </row>
    <row r="1235" spans="1:9" s="136" customFormat="1" x14ac:dyDescent="0.2">
      <c r="A1235" s="136" t="s">
        <v>4985</v>
      </c>
      <c r="B1235" s="136" t="s">
        <v>4293</v>
      </c>
      <c r="C1235" s="136" t="s">
        <v>4294</v>
      </c>
      <c r="D1235" s="136" t="s">
        <v>5387</v>
      </c>
      <c r="E1235" s="136" t="s">
        <v>5388</v>
      </c>
      <c r="F1235" s="136" t="s">
        <v>4293</v>
      </c>
      <c r="G1235" s="136" t="s">
        <v>4294</v>
      </c>
      <c r="H1235" s="136" t="s">
        <v>5387</v>
      </c>
      <c r="I1235" s="136" t="s">
        <v>5388</v>
      </c>
    </row>
    <row r="1236" spans="1:9" s="136" customFormat="1" x14ac:dyDescent="0.2">
      <c r="A1236" s="136" t="s">
        <v>4986</v>
      </c>
      <c r="B1236" s="136" t="s">
        <v>4296</v>
      </c>
      <c r="C1236" s="136" t="s">
        <v>4297</v>
      </c>
      <c r="D1236" s="136" t="s">
        <v>5389</v>
      </c>
      <c r="E1236" s="136" t="s">
        <v>5390</v>
      </c>
      <c r="F1236" s="136" t="s">
        <v>4296</v>
      </c>
      <c r="G1236" s="136" t="s">
        <v>4297</v>
      </c>
      <c r="H1236" s="136" t="s">
        <v>5389</v>
      </c>
      <c r="I1236" s="136" t="s">
        <v>5390</v>
      </c>
    </row>
    <row r="1237" spans="1:9" s="136" customFormat="1" x14ac:dyDescent="0.2">
      <c r="A1237" s="136" t="s">
        <v>4987</v>
      </c>
      <c r="B1237" s="136" t="s">
        <v>4299</v>
      </c>
      <c r="C1237" s="136" t="s">
        <v>4300</v>
      </c>
      <c r="D1237" s="136" t="s">
        <v>5391</v>
      </c>
      <c r="E1237" s="136" t="s">
        <v>5392</v>
      </c>
      <c r="F1237" s="136" t="s">
        <v>4299</v>
      </c>
      <c r="G1237" s="136" t="s">
        <v>4300</v>
      </c>
      <c r="H1237" s="136" t="s">
        <v>5391</v>
      </c>
      <c r="I1237" s="136" t="s">
        <v>5392</v>
      </c>
    </row>
    <row r="1238" spans="1:9" s="136" customFormat="1" x14ac:dyDescent="0.2">
      <c r="A1238" s="136" t="s">
        <v>4988</v>
      </c>
      <c r="B1238" s="136" t="s">
        <v>4302</v>
      </c>
      <c r="C1238" s="136" t="s">
        <v>4303</v>
      </c>
      <c r="D1238" s="136" t="s">
        <v>5393</v>
      </c>
      <c r="E1238" s="136" t="s">
        <v>5394</v>
      </c>
      <c r="F1238" s="136" t="s">
        <v>4302</v>
      </c>
      <c r="G1238" s="136" t="s">
        <v>4303</v>
      </c>
      <c r="H1238" s="136" t="s">
        <v>5393</v>
      </c>
      <c r="I1238" s="136" t="s">
        <v>5394</v>
      </c>
    </row>
    <row r="1239" spans="1:9" s="136" customFormat="1" x14ac:dyDescent="0.2">
      <c r="A1239" s="136" t="s">
        <v>4989</v>
      </c>
      <c r="B1239" s="136" t="s">
        <v>4305</v>
      </c>
      <c r="C1239" s="136" t="s">
        <v>4306</v>
      </c>
      <c r="D1239" s="136" t="s">
        <v>5395</v>
      </c>
      <c r="E1239" s="136" t="s">
        <v>5396</v>
      </c>
      <c r="F1239" s="136" t="s">
        <v>4305</v>
      </c>
      <c r="G1239" s="136" t="s">
        <v>4306</v>
      </c>
      <c r="H1239" s="136" t="s">
        <v>5395</v>
      </c>
      <c r="I1239" s="136" t="s">
        <v>5396</v>
      </c>
    </row>
    <row r="1240" spans="1:9" s="136" customFormat="1" x14ac:dyDescent="0.2">
      <c r="A1240" s="136" t="s">
        <v>4990</v>
      </c>
      <c r="B1240" s="136" t="s">
        <v>4308</v>
      </c>
      <c r="C1240" s="136" t="s">
        <v>4309</v>
      </c>
      <c r="D1240" s="136" t="s">
        <v>5397</v>
      </c>
      <c r="E1240" s="136" t="s">
        <v>5398</v>
      </c>
      <c r="F1240" s="136" t="s">
        <v>4308</v>
      </c>
      <c r="G1240" s="136" t="s">
        <v>4309</v>
      </c>
      <c r="H1240" s="136" t="s">
        <v>5397</v>
      </c>
      <c r="I1240" s="136" t="s">
        <v>5398</v>
      </c>
    </row>
    <row r="1241" spans="1:9" s="136" customFormat="1" x14ac:dyDescent="0.2">
      <c r="A1241" s="136" t="s">
        <v>4991</v>
      </c>
      <c r="B1241" s="136" t="s">
        <v>4311</v>
      </c>
      <c r="C1241" s="136" t="s">
        <v>4312</v>
      </c>
      <c r="D1241" s="136" t="s">
        <v>5399</v>
      </c>
      <c r="E1241" s="136" t="s">
        <v>5400</v>
      </c>
      <c r="F1241" s="136" t="s">
        <v>4311</v>
      </c>
      <c r="G1241" s="136" t="s">
        <v>4312</v>
      </c>
      <c r="H1241" s="136" t="s">
        <v>5399</v>
      </c>
      <c r="I1241" s="136" t="s">
        <v>5400</v>
      </c>
    </row>
    <row r="1242" spans="1:9" s="136" customFormat="1" x14ac:dyDescent="0.2">
      <c r="A1242" s="136" t="s">
        <v>2959</v>
      </c>
      <c r="B1242" s="136" t="s">
        <v>436</v>
      </c>
      <c r="C1242" s="136" t="s">
        <v>383</v>
      </c>
      <c r="D1242" s="136" t="s">
        <v>641</v>
      </c>
      <c r="E1242" s="136" t="s">
        <v>1031</v>
      </c>
      <c r="F1242" s="136" t="s">
        <v>436</v>
      </c>
      <c r="G1242" s="136" t="s">
        <v>383</v>
      </c>
      <c r="H1242" s="136" t="s">
        <v>641</v>
      </c>
      <c r="I1242" s="136" t="s">
        <v>1031</v>
      </c>
    </row>
    <row r="1243" spans="1:9" s="136" customFormat="1" x14ac:dyDescent="0.2">
      <c r="A1243" s="136" t="s">
        <v>2960</v>
      </c>
      <c r="B1243" s="136" t="s">
        <v>437</v>
      </c>
      <c r="C1243" s="136" t="s">
        <v>384</v>
      </c>
      <c r="D1243" s="136" t="s">
        <v>1032</v>
      </c>
      <c r="E1243" s="136" t="s">
        <v>1033</v>
      </c>
      <c r="F1243" s="136" t="s">
        <v>437</v>
      </c>
      <c r="G1243" s="136" t="s">
        <v>384</v>
      </c>
      <c r="H1243" s="136" t="s">
        <v>1032</v>
      </c>
      <c r="I1243" s="136" t="s">
        <v>1033</v>
      </c>
    </row>
    <row r="1244" spans="1:9" s="136" customFormat="1" x14ac:dyDescent="0.2">
      <c r="A1244" s="136" t="s">
        <v>4992</v>
      </c>
      <c r="B1244" s="136" t="s">
        <v>1776</v>
      </c>
      <c r="C1244" s="136" t="s">
        <v>1777</v>
      </c>
      <c r="D1244" s="136" t="s">
        <v>1778</v>
      </c>
      <c r="E1244" s="136" t="s">
        <v>5871</v>
      </c>
      <c r="F1244" s="136" t="s">
        <v>1776</v>
      </c>
      <c r="G1244" s="136" t="s">
        <v>1777</v>
      </c>
      <c r="H1244" s="136" t="s">
        <v>1778</v>
      </c>
      <c r="I1244" s="136" t="s">
        <v>5871</v>
      </c>
    </row>
    <row r="1245" spans="1:9" s="136" customFormat="1" x14ac:dyDescent="0.2">
      <c r="A1245" s="136" t="s">
        <v>4993</v>
      </c>
      <c r="B1245" s="136" t="s">
        <v>1796</v>
      </c>
      <c r="C1245" s="136" t="s">
        <v>1797</v>
      </c>
      <c r="D1245" s="136" t="s">
        <v>1798</v>
      </c>
      <c r="E1245" s="136" t="s">
        <v>1779</v>
      </c>
      <c r="F1245" s="136" t="s">
        <v>1796</v>
      </c>
      <c r="G1245" s="136" t="s">
        <v>1797</v>
      </c>
      <c r="H1245" s="136" t="s">
        <v>1798</v>
      </c>
      <c r="I1245" s="136" t="s">
        <v>1779</v>
      </c>
    </row>
    <row r="1246" spans="1:9" s="136" customFormat="1" x14ac:dyDescent="0.2">
      <c r="A1246" s="136" t="s">
        <v>4994</v>
      </c>
      <c r="B1246" s="136" t="s">
        <v>1799</v>
      </c>
      <c r="C1246" s="136" t="s">
        <v>1800</v>
      </c>
      <c r="D1246" s="136" t="s">
        <v>1801</v>
      </c>
      <c r="E1246" s="136" t="s">
        <v>1802</v>
      </c>
      <c r="F1246" s="136" t="s">
        <v>1799</v>
      </c>
      <c r="G1246" s="136" t="s">
        <v>3848</v>
      </c>
      <c r="H1246" s="136" t="s">
        <v>1801</v>
      </c>
      <c r="I1246" s="136" t="s">
        <v>1802</v>
      </c>
    </row>
    <row r="1247" spans="1:9" s="136" customFormat="1" x14ac:dyDescent="0.2">
      <c r="A1247" s="136" t="s">
        <v>4995</v>
      </c>
      <c r="B1247" s="136" t="s">
        <v>1819</v>
      </c>
      <c r="C1247" s="136" t="s">
        <v>1820</v>
      </c>
      <c r="D1247" s="136" t="s">
        <v>1821</v>
      </c>
      <c r="E1247" s="136" t="s">
        <v>1822</v>
      </c>
      <c r="F1247" s="136" t="s">
        <v>1819</v>
      </c>
      <c r="G1247" s="136" t="s">
        <v>1820</v>
      </c>
      <c r="H1247" s="136" t="s">
        <v>1821</v>
      </c>
      <c r="I1247" s="136" t="s">
        <v>1822</v>
      </c>
    </row>
    <row r="1248" spans="1:9" s="136" customFormat="1" x14ac:dyDescent="0.2">
      <c r="A1248" s="136" t="s">
        <v>4996</v>
      </c>
      <c r="B1248" s="136" t="s">
        <v>1823</v>
      </c>
      <c r="C1248" s="136" t="s">
        <v>1824</v>
      </c>
      <c r="D1248" s="136" t="s">
        <v>1825</v>
      </c>
      <c r="E1248" s="136" t="s">
        <v>1826</v>
      </c>
      <c r="F1248" s="136" t="s">
        <v>1823</v>
      </c>
      <c r="G1248" s="136" t="s">
        <v>1824</v>
      </c>
      <c r="H1248" s="136" t="s">
        <v>1825</v>
      </c>
      <c r="I1248" s="136" t="s">
        <v>1826</v>
      </c>
    </row>
    <row r="1249" spans="1:9" s="136" customFormat="1" x14ac:dyDescent="0.2">
      <c r="A1249" s="136" t="s">
        <v>2961</v>
      </c>
      <c r="B1249" s="136" t="s">
        <v>421</v>
      </c>
      <c r="C1249" s="136" t="s">
        <v>1034</v>
      </c>
      <c r="D1249" s="136" t="s">
        <v>642</v>
      </c>
      <c r="E1249" s="136" t="s">
        <v>1035</v>
      </c>
      <c r="F1249" s="136" t="s">
        <v>421</v>
      </c>
      <c r="G1249" s="136" t="s">
        <v>1034</v>
      </c>
      <c r="H1249" s="136" t="s">
        <v>642</v>
      </c>
      <c r="I1249" s="136" t="s">
        <v>1035</v>
      </c>
    </row>
    <row r="1250" spans="1:9" s="136" customFormat="1" x14ac:dyDescent="0.2">
      <c r="A1250" s="136" t="s">
        <v>2962</v>
      </c>
      <c r="B1250" s="136" t="s">
        <v>1036</v>
      </c>
      <c r="C1250" s="136" t="s">
        <v>1037</v>
      </c>
      <c r="D1250" s="136" t="s">
        <v>1038</v>
      </c>
      <c r="E1250" s="136" t="s">
        <v>1039</v>
      </c>
      <c r="F1250" s="136" t="s">
        <v>1036</v>
      </c>
      <c r="G1250" s="136" t="s">
        <v>1037</v>
      </c>
      <c r="H1250" s="136" t="s">
        <v>1038</v>
      </c>
      <c r="I1250" s="136" t="s">
        <v>1039</v>
      </c>
    </row>
    <row r="1251" spans="1:9" s="136" customFormat="1" x14ac:dyDescent="0.2">
      <c r="A1251" s="136" t="s">
        <v>2963</v>
      </c>
      <c r="B1251" s="136" t="s">
        <v>1827</v>
      </c>
      <c r="C1251" s="136" t="s">
        <v>1828</v>
      </c>
      <c r="D1251" s="136" t="s">
        <v>1829</v>
      </c>
      <c r="E1251" s="136" t="s">
        <v>1830</v>
      </c>
      <c r="F1251" s="136" t="s">
        <v>1827</v>
      </c>
      <c r="G1251" s="136" t="s">
        <v>1828</v>
      </c>
      <c r="H1251" s="136" t="s">
        <v>1829</v>
      </c>
      <c r="I1251" s="136" t="s">
        <v>1830</v>
      </c>
    </row>
    <row r="1252" spans="1:9" s="136" customFormat="1" x14ac:dyDescent="0.2">
      <c r="A1252" s="136" t="s">
        <v>2964</v>
      </c>
      <c r="B1252" s="136" t="s">
        <v>1040</v>
      </c>
      <c r="C1252" s="136" t="s">
        <v>1041</v>
      </c>
      <c r="D1252" s="136" t="s">
        <v>643</v>
      </c>
      <c r="E1252" s="136" t="s">
        <v>1042</v>
      </c>
      <c r="F1252" s="136" t="s">
        <v>1040</v>
      </c>
      <c r="G1252" s="136" t="s">
        <v>1041</v>
      </c>
      <c r="H1252" s="136" t="s">
        <v>643</v>
      </c>
      <c r="I1252" s="136" t="s">
        <v>1042</v>
      </c>
    </row>
    <row r="1253" spans="1:9" s="136" customFormat="1" x14ac:dyDescent="0.2">
      <c r="A1253" s="136" t="s">
        <v>2965</v>
      </c>
      <c r="B1253" s="136" t="s">
        <v>1043</v>
      </c>
      <c r="C1253" s="136" t="s">
        <v>1044</v>
      </c>
      <c r="D1253" s="136" t="s">
        <v>644</v>
      </c>
      <c r="E1253" s="136" t="s">
        <v>1045</v>
      </c>
      <c r="F1253" s="136" t="s">
        <v>1043</v>
      </c>
      <c r="G1253" s="136" t="s">
        <v>1044</v>
      </c>
      <c r="H1253" s="136" t="s">
        <v>644</v>
      </c>
      <c r="I1253" s="136" t="s">
        <v>1045</v>
      </c>
    </row>
    <row r="1254" spans="1:9" s="136" customFormat="1" x14ac:dyDescent="0.2">
      <c r="A1254" s="136" t="s">
        <v>2966</v>
      </c>
      <c r="B1254" s="136" t="s">
        <v>1046</v>
      </c>
      <c r="C1254" s="136" t="s">
        <v>1047</v>
      </c>
      <c r="D1254" s="136" t="s">
        <v>645</v>
      </c>
      <c r="E1254" s="136" t="s">
        <v>1048</v>
      </c>
      <c r="F1254" s="136" t="s">
        <v>1046</v>
      </c>
      <c r="G1254" s="136" t="s">
        <v>1047</v>
      </c>
      <c r="H1254" s="136" t="s">
        <v>645</v>
      </c>
      <c r="I1254" s="136" t="s">
        <v>1048</v>
      </c>
    </row>
    <row r="1255" spans="1:9" s="136" customFormat="1" x14ac:dyDescent="0.2">
      <c r="A1255" s="136" t="s">
        <v>2967</v>
      </c>
      <c r="B1255" s="136" t="s">
        <v>1049</v>
      </c>
      <c r="C1255" s="136" t="s">
        <v>1050</v>
      </c>
      <c r="D1255" s="136" t="s">
        <v>1051</v>
      </c>
      <c r="E1255" s="136" t="s">
        <v>1052</v>
      </c>
      <c r="F1255" s="136" t="s">
        <v>1049</v>
      </c>
      <c r="G1255" s="136" t="s">
        <v>1050</v>
      </c>
      <c r="H1255" s="136" t="s">
        <v>1051</v>
      </c>
      <c r="I1255" s="136" t="s">
        <v>1052</v>
      </c>
    </row>
    <row r="1256" spans="1:9" s="136" customFormat="1" x14ac:dyDescent="0.2">
      <c r="A1256" s="136" t="s">
        <v>2968</v>
      </c>
      <c r="B1256" s="136" t="s">
        <v>4318</v>
      </c>
      <c r="C1256" s="136" t="s">
        <v>4319</v>
      </c>
      <c r="D1256" s="136" t="s">
        <v>4320</v>
      </c>
      <c r="E1256" s="136" t="s">
        <v>4321</v>
      </c>
      <c r="F1256" s="136" t="s">
        <v>4318</v>
      </c>
      <c r="G1256" s="136" t="s">
        <v>4319</v>
      </c>
      <c r="H1256" s="136" t="s">
        <v>4320</v>
      </c>
      <c r="I1256" s="136" t="s">
        <v>4321</v>
      </c>
    </row>
    <row r="1257" spans="1:9" s="136" customFormat="1" x14ac:dyDescent="0.2">
      <c r="A1257" s="136" t="s">
        <v>2969</v>
      </c>
      <c r="B1257" s="136" t="s">
        <v>438</v>
      </c>
      <c r="C1257" s="136" t="s">
        <v>1053</v>
      </c>
      <c r="D1257" s="136" t="s">
        <v>646</v>
      </c>
      <c r="E1257" s="136" t="s">
        <v>1054</v>
      </c>
      <c r="F1257" s="136" t="s">
        <v>438</v>
      </c>
      <c r="G1257" s="136" t="s">
        <v>1053</v>
      </c>
      <c r="H1257" s="136" t="s">
        <v>646</v>
      </c>
      <c r="I1257" s="136" t="s">
        <v>1054</v>
      </c>
    </row>
    <row r="1258" spans="1:9" s="136" customFormat="1" x14ac:dyDescent="0.2">
      <c r="A1258" s="136" t="s">
        <v>2970</v>
      </c>
      <c r="B1258" s="136" t="s">
        <v>439</v>
      </c>
      <c r="C1258" s="136" t="s">
        <v>385</v>
      </c>
      <c r="D1258" s="136" t="s">
        <v>647</v>
      </c>
      <c r="E1258" s="136" t="s">
        <v>1055</v>
      </c>
      <c r="F1258" s="136" t="s">
        <v>439</v>
      </c>
      <c r="G1258" s="136" t="s">
        <v>385</v>
      </c>
      <c r="H1258" s="136" t="s">
        <v>647</v>
      </c>
      <c r="I1258" s="136" t="s">
        <v>1055</v>
      </c>
    </row>
    <row r="1259" spans="1:9" s="136" customFormat="1" x14ac:dyDescent="0.2">
      <c r="A1259" s="136" t="s">
        <v>2971</v>
      </c>
      <c r="B1259" s="136" t="s">
        <v>1056</v>
      </c>
      <c r="C1259" s="136" t="s">
        <v>386</v>
      </c>
      <c r="D1259" s="136" t="s">
        <v>648</v>
      </c>
      <c r="E1259" s="136" t="s">
        <v>1057</v>
      </c>
      <c r="F1259" s="136" t="s">
        <v>1056</v>
      </c>
      <c r="G1259" s="136" t="s">
        <v>386</v>
      </c>
      <c r="H1259" s="136" t="s">
        <v>648</v>
      </c>
      <c r="I1259" s="136" t="s">
        <v>1057</v>
      </c>
    </row>
    <row r="1260" spans="1:9" s="136" customFormat="1" x14ac:dyDescent="0.2">
      <c r="A1260" s="136" t="s">
        <v>2972</v>
      </c>
      <c r="B1260" s="136" t="s">
        <v>1058</v>
      </c>
      <c r="C1260" s="136" t="s">
        <v>387</v>
      </c>
      <c r="D1260" s="136" t="s">
        <v>649</v>
      </c>
      <c r="E1260" s="136" t="s">
        <v>1059</v>
      </c>
      <c r="F1260" s="136" t="s">
        <v>3853</v>
      </c>
      <c r="G1260" s="136" t="s">
        <v>387</v>
      </c>
      <c r="H1260" s="136" t="s">
        <v>649</v>
      </c>
      <c r="I1260" s="136" t="s">
        <v>1059</v>
      </c>
    </row>
    <row r="1261" spans="1:9" s="136" customFormat="1" x14ac:dyDescent="0.2">
      <c r="A1261" s="136" t="s">
        <v>2973</v>
      </c>
      <c r="B1261" s="136" t="s">
        <v>1058</v>
      </c>
      <c r="C1261" s="136" t="s">
        <v>387</v>
      </c>
      <c r="D1261" s="136" t="s">
        <v>649</v>
      </c>
      <c r="E1261" s="136" t="s">
        <v>1059</v>
      </c>
      <c r="F1261" s="136" t="s">
        <v>3853</v>
      </c>
      <c r="G1261" s="136" t="s">
        <v>387</v>
      </c>
      <c r="H1261" s="136" t="s">
        <v>649</v>
      </c>
      <c r="I1261" s="136" t="s">
        <v>1059</v>
      </c>
    </row>
    <row r="1262" spans="1:9" s="136" customFormat="1" x14ac:dyDescent="0.2">
      <c r="A1262" s="136" t="s">
        <v>2974</v>
      </c>
      <c r="B1262" s="136" t="s">
        <v>531</v>
      </c>
      <c r="C1262" s="136" t="s">
        <v>532</v>
      </c>
      <c r="D1262" s="136" t="s">
        <v>1060</v>
      </c>
      <c r="E1262" s="136" t="s">
        <v>1061</v>
      </c>
      <c r="F1262" s="136" t="s">
        <v>531</v>
      </c>
      <c r="G1262" s="136" t="s">
        <v>532</v>
      </c>
      <c r="H1262" s="136" t="s">
        <v>1060</v>
      </c>
      <c r="I1262" s="136" t="s">
        <v>1061</v>
      </c>
    </row>
    <row r="1263" spans="1:9" s="136" customFormat="1" x14ac:dyDescent="0.2">
      <c r="A1263" s="136" t="s">
        <v>2975</v>
      </c>
      <c r="B1263" s="136" t="s">
        <v>533</v>
      </c>
      <c r="C1263" s="136" t="s">
        <v>541</v>
      </c>
      <c r="D1263" s="136" t="s">
        <v>1062</v>
      </c>
      <c r="E1263" s="136" t="s">
        <v>1063</v>
      </c>
      <c r="F1263" s="136" t="s">
        <v>533</v>
      </c>
      <c r="G1263" s="136" t="s">
        <v>541</v>
      </c>
      <c r="H1263" s="136" t="s">
        <v>1062</v>
      </c>
      <c r="I1263" s="136" t="s">
        <v>1063</v>
      </c>
    </row>
    <row r="1264" spans="1:9" s="136" customFormat="1" x14ac:dyDescent="0.2">
      <c r="A1264" s="136" t="s">
        <v>2976</v>
      </c>
      <c r="B1264" s="136" t="s">
        <v>1064</v>
      </c>
      <c r="C1264" s="136" t="s">
        <v>1065</v>
      </c>
      <c r="D1264" s="136" t="s">
        <v>1066</v>
      </c>
      <c r="E1264" s="136" t="s">
        <v>1067</v>
      </c>
      <c r="F1264" s="136" t="s">
        <v>1064</v>
      </c>
      <c r="G1264" s="136" t="s">
        <v>1065</v>
      </c>
      <c r="H1264" s="136" t="s">
        <v>1066</v>
      </c>
      <c r="I1264" s="136" t="s">
        <v>1067</v>
      </c>
    </row>
    <row r="1265" spans="1:9" s="136" customFormat="1" x14ac:dyDescent="0.2">
      <c r="A1265" s="136" t="s">
        <v>2977</v>
      </c>
      <c r="B1265" s="136" t="s">
        <v>1068</v>
      </c>
      <c r="C1265" s="136" t="s">
        <v>1069</v>
      </c>
      <c r="D1265" s="136" t="s">
        <v>1070</v>
      </c>
      <c r="E1265" s="136" t="s">
        <v>1071</v>
      </c>
      <c r="F1265" s="136" t="s">
        <v>1068</v>
      </c>
      <c r="G1265" s="136" t="s">
        <v>1069</v>
      </c>
      <c r="H1265" s="136" t="s">
        <v>1070</v>
      </c>
      <c r="I1265" s="136" t="s">
        <v>1071</v>
      </c>
    </row>
    <row r="1266" spans="1:9" s="136" customFormat="1" x14ac:dyDescent="0.2">
      <c r="A1266" s="136" t="s">
        <v>2978</v>
      </c>
      <c r="B1266" s="136" t="s">
        <v>1072</v>
      </c>
      <c r="C1266" s="136" t="s">
        <v>1073</v>
      </c>
      <c r="D1266" s="136" t="s">
        <v>1074</v>
      </c>
      <c r="E1266" s="136" t="s">
        <v>1075</v>
      </c>
      <c r="F1266" s="136" t="s">
        <v>1072</v>
      </c>
      <c r="G1266" s="136" t="s">
        <v>1073</v>
      </c>
      <c r="H1266" s="136" t="s">
        <v>1074</v>
      </c>
      <c r="I1266" s="136" t="s">
        <v>1075</v>
      </c>
    </row>
    <row r="1267" spans="1:9" s="136" customFormat="1" x14ac:dyDescent="0.2">
      <c r="A1267" s="136" t="s">
        <v>2979</v>
      </c>
      <c r="B1267" s="136" t="s">
        <v>1076</v>
      </c>
      <c r="C1267" s="136" t="s">
        <v>1077</v>
      </c>
      <c r="D1267" s="136" t="s">
        <v>1078</v>
      </c>
      <c r="E1267" s="136" t="s">
        <v>1079</v>
      </c>
      <c r="F1267" s="136" t="s">
        <v>1076</v>
      </c>
      <c r="G1267" s="136" t="s">
        <v>1077</v>
      </c>
      <c r="H1267" s="136" t="s">
        <v>1078</v>
      </c>
      <c r="I1267" s="136" t="s">
        <v>1079</v>
      </c>
    </row>
    <row r="1268" spans="1:9" s="136" customFormat="1" x14ac:dyDescent="0.2">
      <c r="A1268" s="136" t="s">
        <v>2980</v>
      </c>
      <c r="B1268" s="136" t="s">
        <v>1080</v>
      </c>
      <c r="C1268" s="136" t="s">
        <v>1081</v>
      </c>
      <c r="D1268" s="136" t="s">
        <v>1082</v>
      </c>
      <c r="E1268" s="136" t="s">
        <v>1083</v>
      </c>
      <c r="F1268" s="136" t="s">
        <v>1080</v>
      </c>
      <c r="G1268" s="136" t="s">
        <v>1081</v>
      </c>
      <c r="H1268" s="136" t="s">
        <v>1082</v>
      </c>
      <c r="I1268" s="136" t="s">
        <v>1083</v>
      </c>
    </row>
    <row r="1269" spans="1:9" s="136" customFormat="1" x14ac:dyDescent="0.2">
      <c r="A1269" s="136" t="s">
        <v>2981</v>
      </c>
      <c r="B1269" s="136" t="s">
        <v>332</v>
      </c>
      <c r="C1269" s="136" t="s">
        <v>388</v>
      </c>
      <c r="D1269" s="136" t="s">
        <v>650</v>
      </c>
      <c r="E1269" s="136" t="s">
        <v>1084</v>
      </c>
      <c r="F1269" s="136" t="s">
        <v>332</v>
      </c>
      <c r="G1269" s="136" t="s">
        <v>388</v>
      </c>
      <c r="H1269" s="136" t="s">
        <v>650</v>
      </c>
      <c r="I1269" s="136" t="s">
        <v>1084</v>
      </c>
    </row>
    <row r="1270" spans="1:9" s="136" customFormat="1" x14ac:dyDescent="0.2">
      <c r="A1270" s="136" t="s">
        <v>2982</v>
      </c>
      <c r="B1270" s="136" t="s">
        <v>333</v>
      </c>
      <c r="C1270" s="136" t="s">
        <v>389</v>
      </c>
      <c r="D1270" s="136" t="s">
        <v>651</v>
      </c>
      <c r="E1270" s="136" t="s">
        <v>1085</v>
      </c>
      <c r="F1270" s="136" t="s">
        <v>333</v>
      </c>
      <c r="G1270" s="136" t="s">
        <v>389</v>
      </c>
      <c r="H1270" s="136" t="s">
        <v>651</v>
      </c>
      <c r="I1270" s="136" t="s">
        <v>1085</v>
      </c>
    </row>
    <row r="1271" spans="1:9" s="136" customFormat="1" x14ac:dyDescent="0.2">
      <c r="A1271" s="136" t="s">
        <v>4997</v>
      </c>
      <c r="B1271" s="136" t="s">
        <v>333</v>
      </c>
      <c r="C1271" s="136" t="s">
        <v>389</v>
      </c>
      <c r="D1271" s="136" t="s">
        <v>651</v>
      </c>
      <c r="E1271" s="136" t="s">
        <v>1085</v>
      </c>
      <c r="F1271" s="136" t="s">
        <v>333</v>
      </c>
      <c r="G1271" s="136" t="s">
        <v>389</v>
      </c>
      <c r="H1271" s="136" t="s">
        <v>651</v>
      </c>
      <c r="I1271" s="136" t="s">
        <v>1085</v>
      </c>
    </row>
    <row r="1272" spans="1:9" s="136" customFormat="1" x14ac:dyDescent="0.2">
      <c r="A1272" s="136" t="s">
        <v>4998</v>
      </c>
      <c r="B1272" s="136" t="s">
        <v>333</v>
      </c>
      <c r="C1272" s="136" t="s">
        <v>389</v>
      </c>
      <c r="D1272" s="136" t="s">
        <v>651</v>
      </c>
      <c r="E1272" s="136" t="s">
        <v>1085</v>
      </c>
      <c r="F1272" s="136" t="s">
        <v>333</v>
      </c>
      <c r="G1272" s="136" t="s">
        <v>389</v>
      </c>
      <c r="H1272" s="136" t="s">
        <v>651</v>
      </c>
      <c r="I1272" s="136" t="s">
        <v>1085</v>
      </c>
    </row>
    <row r="1273" spans="1:9" s="136" customFormat="1" x14ac:dyDescent="0.2">
      <c r="A1273" s="136" t="s">
        <v>2983</v>
      </c>
      <c r="B1273" s="136" t="s">
        <v>1086</v>
      </c>
      <c r="C1273" s="136" t="s">
        <v>1087</v>
      </c>
      <c r="D1273" s="136" t="s">
        <v>1088</v>
      </c>
      <c r="E1273" s="136" t="s">
        <v>1089</v>
      </c>
      <c r="F1273" s="136" t="s">
        <v>1086</v>
      </c>
      <c r="G1273" s="136" t="s">
        <v>1087</v>
      </c>
      <c r="H1273" s="136" t="s">
        <v>1088</v>
      </c>
      <c r="I1273" s="136" t="s">
        <v>1089</v>
      </c>
    </row>
    <row r="1274" spans="1:9" s="136" customFormat="1" x14ac:dyDescent="0.2">
      <c r="A1274" s="136" t="s">
        <v>2984</v>
      </c>
      <c r="B1274" s="136" t="s">
        <v>1090</v>
      </c>
      <c r="C1274" s="136" t="s">
        <v>1091</v>
      </c>
      <c r="D1274" s="136" t="s">
        <v>1092</v>
      </c>
      <c r="E1274" s="136" t="s">
        <v>1093</v>
      </c>
      <c r="F1274" s="136" t="s">
        <v>1090</v>
      </c>
      <c r="G1274" s="136" t="s">
        <v>1091</v>
      </c>
      <c r="H1274" s="136" t="s">
        <v>1092</v>
      </c>
      <c r="I1274" s="136" t="s">
        <v>1093</v>
      </c>
    </row>
    <row r="1275" spans="1:9" s="136" customFormat="1" x14ac:dyDescent="0.2">
      <c r="A1275" s="136" t="s">
        <v>4999</v>
      </c>
      <c r="B1275" s="136" t="s">
        <v>4324</v>
      </c>
      <c r="C1275" s="136" t="s">
        <v>4325</v>
      </c>
      <c r="D1275" s="136" t="s">
        <v>4326</v>
      </c>
      <c r="E1275" s="136" t="s">
        <v>4327</v>
      </c>
      <c r="F1275" s="136" t="s">
        <v>4324</v>
      </c>
      <c r="G1275" s="136" t="s">
        <v>4325</v>
      </c>
      <c r="H1275" s="136" t="s">
        <v>4326</v>
      </c>
      <c r="I1275" s="136" t="s">
        <v>4327</v>
      </c>
    </row>
    <row r="1276" spans="1:9" s="136" customFormat="1" x14ac:dyDescent="0.2">
      <c r="A1276" s="136" t="s">
        <v>5000</v>
      </c>
      <c r="B1276" s="136" t="s">
        <v>4329</v>
      </c>
      <c r="C1276" s="136" t="s">
        <v>4330</v>
      </c>
      <c r="D1276" s="136" t="s">
        <v>4331</v>
      </c>
      <c r="E1276" s="136" t="s">
        <v>4332</v>
      </c>
      <c r="F1276" s="136" t="s">
        <v>4329</v>
      </c>
      <c r="G1276" s="136" t="s">
        <v>4330</v>
      </c>
      <c r="H1276" s="136" t="s">
        <v>4331</v>
      </c>
      <c r="I1276" s="136" t="s">
        <v>4332</v>
      </c>
    </row>
    <row r="1277" spans="1:9" s="136" customFormat="1" x14ac:dyDescent="0.2">
      <c r="A1277" s="136" t="s">
        <v>2985</v>
      </c>
      <c r="B1277" s="136" t="s">
        <v>1094</v>
      </c>
      <c r="C1277" s="136" t="s">
        <v>1094</v>
      </c>
      <c r="D1277" s="136" t="s">
        <v>1094</v>
      </c>
      <c r="E1277" s="136" t="s">
        <v>1094</v>
      </c>
      <c r="F1277" s="136" t="s">
        <v>1094</v>
      </c>
      <c r="G1277" s="136" t="s">
        <v>1094</v>
      </c>
      <c r="H1277" s="136" t="s">
        <v>1094</v>
      </c>
      <c r="I1277" s="136" t="s">
        <v>1094</v>
      </c>
    </row>
    <row r="1278" spans="1:9" s="136" customFormat="1" x14ac:dyDescent="0.2">
      <c r="A1278" s="136" t="s">
        <v>2986</v>
      </c>
      <c r="B1278" s="136" t="s">
        <v>1095</v>
      </c>
      <c r="C1278" s="136" t="s">
        <v>1096</v>
      </c>
      <c r="D1278" s="136" t="s">
        <v>1097</v>
      </c>
      <c r="E1278" s="136" t="s">
        <v>1098</v>
      </c>
      <c r="F1278" s="136" t="s">
        <v>1095</v>
      </c>
      <c r="G1278" s="136" t="s">
        <v>1096</v>
      </c>
      <c r="H1278" s="136" t="s">
        <v>1097</v>
      </c>
      <c r="I1278" s="136" t="s">
        <v>1098</v>
      </c>
    </row>
    <row r="1279" spans="1:9" s="136" customFormat="1" x14ac:dyDescent="0.2">
      <c r="A1279" s="136" t="s">
        <v>2987</v>
      </c>
      <c r="B1279" s="136" t="s">
        <v>1099</v>
      </c>
      <c r="C1279" s="136" t="s">
        <v>1100</v>
      </c>
      <c r="D1279" s="136" t="s">
        <v>1101</v>
      </c>
      <c r="E1279" s="136" t="s">
        <v>1102</v>
      </c>
      <c r="F1279" s="136" t="s">
        <v>1099</v>
      </c>
      <c r="G1279" s="136" t="s">
        <v>1100</v>
      </c>
      <c r="H1279" s="136" t="s">
        <v>1101</v>
      </c>
      <c r="I1279" s="136" t="s">
        <v>1102</v>
      </c>
    </row>
    <row r="1280" spans="1:9" s="136" customFormat="1" x14ac:dyDescent="0.2">
      <c r="A1280" s="136" t="s">
        <v>2988</v>
      </c>
      <c r="B1280" s="136" t="s">
        <v>1103</v>
      </c>
      <c r="C1280" s="136" t="s">
        <v>1104</v>
      </c>
      <c r="D1280" s="136" t="s">
        <v>1105</v>
      </c>
      <c r="E1280" s="136" t="s">
        <v>1106</v>
      </c>
      <c r="F1280" s="136" t="s">
        <v>1103</v>
      </c>
      <c r="G1280" s="136" t="s">
        <v>1104</v>
      </c>
      <c r="H1280" s="136" t="s">
        <v>1105</v>
      </c>
      <c r="I1280" s="136" t="s">
        <v>1106</v>
      </c>
    </row>
    <row r="1281" spans="1:9" s="136" customFormat="1" x14ac:dyDescent="0.2">
      <c r="A1281" s="136" t="s">
        <v>2989</v>
      </c>
      <c r="B1281" s="136" t="s">
        <v>1107</v>
      </c>
      <c r="C1281" s="136" t="s">
        <v>1108</v>
      </c>
      <c r="D1281" s="136" t="s">
        <v>1109</v>
      </c>
      <c r="E1281" s="136" t="s">
        <v>1110</v>
      </c>
      <c r="F1281" s="136" t="s">
        <v>1107</v>
      </c>
      <c r="G1281" s="136" t="s">
        <v>1108</v>
      </c>
      <c r="H1281" s="136" t="s">
        <v>1109</v>
      </c>
      <c r="I1281" s="136" t="s">
        <v>1110</v>
      </c>
    </row>
    <row r="1282" spans="1:9" s="136" customFormat="1" x14ac:dyDescent="0.2">
      <c r="A1282" s="136" t="s">
        <v>2990</v>
      </c>
      <c r="B1282" s="136" t="s">
        <v>1111</v>
      </c>
      <c r="C1282" s="136" t="s">
        <v>1112</v>
      </c>
      <c r="D1282" s="136" t="s">
        <v>1113</v>
      </c>
      <c r="E1282" s="136" t="s">
        <v>1114</v>
      </c>
      <c r="F1282" s="136" t="s">
        <v>1111</v>
      </c>
      <c r="G1282" s="136" t="s">
        <v>1112</v>
      </c>
      <c r="H1282" s="136" t="s">
        <v>1113</v>
      </c>
      <c r="I1282" s="136" t="s">
        <v>1114</v>
      </c>
    </row>
    <row r="1283" spans="1:9" s="136" customFormat="1" x14ac:dyDescent="0.2">
      <c r="A1283" s="136" t="s">
        <v>5001</v>
      </c>
      <c r="B1283" s="136" t="s">
        <v>3856</v>
      </c>
      <c r="C1283" s="136" t="s">
        <v>3857</v>
      </c>
      <c r="D1283" s="136" t="s">
        <v>3858</v>
      </c>
      <c r="E1283" s="136" t="s">
        <v>3859</v>
      </c>
      <c r="F1283" s="136" t="s">
        <v>3856</v>
      </c>
      <c r="G1283" s="136" t="s">
        <v>3857</v>
      </c>
      <c r="H1283" s="136" t="s">
        <v>3858</v>
      </c>
      <c r="I1283" s="136" t="s">
        <v>3859</v>
      </c>
    </row>
    <row r="1284" spans="1:9" s="136" customFormat="1" x14ac:dyDescent="0.2">
      <c r="A1284" s="136" t="s">
        <v>5002</v>
      </c>
      <c r="B1284" s="136" t="s">
        <v>3861</v>
      </c>
      <c r="C1284" s="136" t="s">
        <v>3862</v>
      </c>
      <c r="D1284" s="136" t="s">
        <v>3863</v>
      </c>
      <c r="E1284" s="136" t="s">
        <v>3864</v>
      </c>
      <c r="F1284" s="136" t="s">
        <v>3861</v>
      </c>
      <c r="G1284" s="136" t="s">
        <v>3862</v>
      </c>
      <c r="H1284" s="136" t="s">
        <v>3863</v>
      </c>
      <c r="I1284" s="136" t="s">
        <v>3864</v>
      </c>
    </row>
    <row r="1285" spans="1:9" s="136" customFormat="1" x14ac:dyDescent="0.2">
      <c r="A1285" s="136" t="s">
        <v>5003</v>
      </c>
      <c r="B1285" s="136" t="s">
        <v>3866</v>
      </c>
      <c r="C1285" s="136" t="s">
        <v>3867</v>
      </c>
      <c r="D1285" s="136" t="s">
        <v>3868</v>
      </c>
      <c r="E1285" s="136" t="s">
        <v>3869</v>
      </c>
      <c r="F1285" s="136" t="s">
        <v>3866</v>
      </c>
      <c r="G1285" s="136" t="s">
        <v>3867</v>
      </c>
      <c r="H1285" s="136" t="s">
        <v>3868</v>
      </c>
      <c r="I1285" s="136" t="s">
        <v>3869</v>
      </c>
    </row>
    <row r="1286" spans="1:9" s="136" customFormat="1" x14ac:dyDescent="0.2">
      <c r="A1286" s="136" t="s">
        <v>5004</v>
      </c>
      <c r="B1286" s="136" t="s">
        <v>3871</v>
      </c>
      <c r="C1286" s="136" t="s">
        <v>3872</v>
      </c>
      <c r="D1286" s="136" t="s">
        <v>3873</v>
      </c>
      <c r="E1286" s="136" t="s">
        <v>3874</v>
      </c>
      <c r="F1286" s="136" t="s">
        <v>3871</v>
      </c>
      <c r="G1286" s="136" t="s">
        <v>3872</v>
      </c>
      <c r="H1286" s="136" t="s">
        <v>3873</v>
      </c>
      <c r="I1286" s="136" t="s">
        <v>3874</v>
      </c>
    </row>
    <row r="1287" spans="1:9" s="136" customFormat="1" x14ac:dyDescent="0.2">
      <c r="A1287" s="136" t="s">
        <v>5005</v>
      </c>
      <c r="B1287" s="136" t="s">
        <v>3876</v>
      </c>
      <c r="C1287" s="136" t="s">
        <v>3877</v>
      </c>
      <c r="D1287" s="136" t="s">
        <v>3878</v>
      </c>
      <c r="E1287" s="136" t="s">
        <v>3879</v>
      </c>
      <c r="F1287" s="136" t="s">
        <v>3876</v>
      </c>
      <c r="G1287" s="136" t="s">
        <v>3877</v>
      </c>
      <c r="H1287" s="136" t="s">
        <v>3878</v>
      </c>
      <c r="I1287" s="136" t="s">
        <v>3879</v>
      </c>
    </row>
    <row r="1288" spans="1:9" s="136" customFormat="1" x14ac:dyDescent="0.2">
      <c r="A1288" s="136" t="s">
        <v>2991</v>
      </c>
      <c r="B1288" s="136" t="s">
        <v>1831</v>
      </c>
      <c r="C1288" s="136" t="s">
        <v>1832</v>
      </c>
      <c r="D1288" s="136" t="s">
        <v>1833</v>
      </c>
      <c r="E1288" s="136" t="s">
        <v>1834</v>
      </c>
      <c r="F1288" s="136" t="s">
        <v>1831</v>
      </c>
      <c r="G1288" s="136" t="s">
        <v>1832</v>
      </c>
      <c r="H1288" s="136" t="s">
        <v>1833</v>
      </c>
      <c r="I1288" s="136" t="s">
        <v>1834</v>
      </c>
    </row>
    <row r="1289" spans="1:9" s="136" customFormat="1" x14ac:dyDescent="0.2">
      <c r="A1289" s="136" t="s">
        <v>2992</v>
      </c>
      <c r="B1289" s="136" t="s">
        <v>334</v>
      </c>
      <c r="C1289" s="136" t="s">
        <v>390</v>
      </c>
      <c r="D1289" s="136" t="s">
        <v>652</v>
      </c>
      <c r="E1289" s="136" t="s">
        <v>1115</v>
      </c>
      <c r="F1289" s="136" t="s">
        <v>334</v>
      </c>
      <c r="G1289" s="136" t="s">
        <v>390</v>
      </c>
      <c r="H1289" s="136" t="s">
        <v>652</v>
      </c>
      <c r="I1289" s="136" t="s">
        <v>1115</v>
      </c>
    </row>
    <row r="1290" spans="1:9" s="136" customFormat="1" x14ac:dyDescent="0.2">
      <c r="A1290" s="136" t="s">
        <v>2993</v>
      </c>
      <c r="B1290" s="136" t="s">
        <v>1116</v>
      </c>
      <c r="C1290" s="136" t="s">
        <v>1117</v>
      </c>
      <c r="D1290" s="136" t="s">
        <v>653</v>
      </c>
      <c r="E1290" s="136" t="s">
        <v>1118</v>
      </c>
      <c r="F1290" s="136" t="s">
        <v>3880</v>
      </c>
      <c r="G1290" s="136" t="s">
        <v>3881</v>
      </c>
      <c r="H1290" s="136" t="s">
        <v>3882</v>
      </c>
      <c r="I1290" s="136" t="s">
        <v>4333</v>
      </c>
    </row>
    <row r="1291" spans="1:9" s="136" customFormat="1" x14ac:dyDescent="0.2">
      <c r="A1291" s="136" t="s">
        <v>2994</v>
      </c>
      <c r="B1291" s="136" t="s">
        <v>1119</v>
      </c>
      <c r="C1291" s="136" t="s">
        <v>1120</v>
      </c>
      <c r="D1291" s="136" t="s">
        <v>1121</v>
      </c>
      <c r="E1291" s="136" t="s">
        <v>1122</v>
      </c>
      <c r="F1291" s="136" t="s">
        <v>1119</v>
      </c>
      <c r="G1291" s="136" t="s">
        <v>1120</v>
      </c>
      <c r="H1291" s="136" t="s">
        <v>1121</v>
      </c>
      <c r="I1291" s="136" t="s">
        <v>1122</v>
      </c>
    </row>
    <row r="1292" spans="1:9" s="136" customFormat="1" x14ac:dyDescent="0.2">
      <c r="A1292" s="136" t="s">
        <v>2995</v>
      </c>
      <c r="B1292" s="136" t="s">
        <v>335</v>
      </c>
      <c r="C1292" s="136" t="s">
        <v>391</v>
      </c>
      <c r="D1292" s="136" t="s">
        <v>654</v>
      </c>
      <c r="E1292" s="136" t="s">
        <v>1123</v>
      </c>
      <c r="F1292" s="136" t="s">
        <v>335</v>
      </c>
      <c r="G1292" s="136" t="s">
        <v>391</v>
      </c>
      <c r="H1292" s="136" t="s">
        <v>654</v>
      </c>
      <c r="I1292" s="136" t="s">
        <v>1123</v>
      </c>
    </row>
    <row r="1293" spans="1:9" s="136" customFormat="1" x14ac:dyDescent="0.2">
      <c r="A1293" s="136" t="s">
        <v>2996</v>
      </c>
      <c r="B1293" s="136" t="s">
        <v>1124</v>
      </c>
      <c r="C1293" s="136" t="s">
        <v>1125</v>
      </c>
      <c r="D1293" s="136" t="s">
        <v>655</v>
      </c>
      <c r="E1293" s="136" t="s">
        <v>5401</v>
      </c>
      <c r="F1293" s="136" t="s">
        <v>3883</v>
      </c>
      <c r="G1293" s="136" t="s">
        <v>3884</v>
      </c>
      <c r="H1293" s="136" t="s">
        <v>3885</v>
      </c>
      <c r="I1293" s="136" t="s">
        <v>5401</v>
      </c>
    </row>
    <row r="1294" spans="1:9" s="136" customFormat="1" x14ac:dyDescent="0.2">
      <c r="A1294" s="136" t="s">
        <v>2997</v>
      </c>
      <c r="B1294" s="136" t="s">
        <v>1127</v>
      </c>
      <c r="C1294" s="136" t="s">
        <v>1128</v>
      </c>
      <c r="D1294" s="136" t="s">
        <v>656</v>
      </c>
      <c r="E1294" s="136" t="s">
        <v>1126</v>
      </c>
      <c r="F1294" s="136" t="s">
        <v>3886</v>
      </c>
      <c r="G1294" s="136" t="s">
        <v>3887</v>
      </c>
      <c r="H1294" s="136" t="s">
        <v>3888</v>
      </c>
      <c r="I1294" s="136" t="s">
        <v>1126</v>
      </c>
    </row>
    <row r="1295" spans="1:9" s="136" customFormat="1" x14ac:dyDescent="0.2">
      <c r="A1295" s="136" t="s">
        <v>2998</v>
      </c>
      <c r="B1295" s="136" t="s">
        <v>1835</v>
      </c>
      <c r="C1295" s="136" t="s">
        <v>1836</v>
      </c>
      <c r="D1295" s="136" t="s">
        <v>1837</v>
      </c>
      <c r="E1295" s="136" t="s">
        <v>5421</v>
      </c>
      <c r="F1295" s="136" t="s">
        <v>1835</v>
      </c>
      <c r="G1295" s="136" t="s">
        <v>1836</v>
      </c>
      <c r="H1295" s="136" t="s">
        <v>1837</v>
      </c>
      <c r="I1295" s="136" t="s">
        <v>5421</v>
      </c>
    </row>
    <row r="1296" spans="1:9" s="136" customFormat="1" x14ac:dyDescent="0.2">
      <c r="A1296" s="136" t="s">
        <v>2999</v>
      </c>
      <c r="B1296" s="136" t="s">
        <v>440</v>
      </c>
      <c r="C1296" s="136" t="s">
        <v>441</v>
      </c>
      <c r="D1296" s="136" t="s">
        <v>657</v>
      </c>
      <c r="E1296" s="136" t="s">
        <v>1129</v>
      </c>
      <c r="F1296" s="136" t="s">
        <v>440</v>
      </c>
      <c r="G1296" s="136" t="s">
        <v>441</v>
      </c>
      <c r="H1296" s="136" t="s">
        <v>657</v>
      </c>
      <c r="I1296" s="136" t="s">
        <v>1129</v>
      </c>
    </row>
    <row r="1297" spans="1:9" s="136" customFormat="1" x14ac:dyDescent="0.2">
      <c r="A1297" s="136" t="s">
        <v>3000</v>
      </c>
      <c r="B1297" s="136" t="s">
        <v>1130</v>
      </c>
      <c r="C1297" s="136" t="s">
        <v>1131</v>
      </c>
      <c r="D1297" s="136" t="s">
        <v>1132</v>
      </c>
      <c r="E1297" s="136" t="s">
        <v>1133</v>
      </c>
      <c r="F1297" s="136" t="s">
        <v>1130</v>
      </c>
      <c r="G1297" s="136" t="s">
        <v>1131</v>
      </c>
      <c r="H1297" s="136" t="s">
        <v>1132</v>
      </c>
      <c r="I1297" s="136" t="s">
        <v>1133</v>
      </c>
    </row>
    <row r="1298" spans="1:9" s="136" customFormat="1" x14ac:dyDescent="0.2">
      <c r="A1298" s="136" t="s">
        <v>3001</v>
      </c>
      <c r="B1298" s="136" t="s">
        <v>1134</v>
      </c>
      <c r="C1298" s="136" t="s">
        <v>1135</v>
      </c>
      <c r="D1298" s="136" t="s">
        <v>1136</v>
      </c>
      <c r="E1298" s="136" t="s">
        <v>1137</v>
      </c>
      <c r="F1298" s="136" t="s">
        <v>1134</v>
      </c>
      <c r="G1298" s="136" t="s">
        <v>1135</v>
      </c>
      <c r="H1298" s="136" t="s">
        <v>1136</v>
      </c>
      <c r="I1298" s="136" t="s">
        <v>1137</v>
      </c>
    </row>
    <row r="1299" spans="1:9" s="136" customFormat="1" x14ac:dyDescent="0.2">
      <c r="A1299" s="136" t="s">
        <v>3002</v>
      </c>
      <c r="B1299" s="136" t="s">
        <v>1838</v>
      </c>
      <c r="C1299" s="136" t="s">
        <v>1839</v>
      </c>
      <c r="D1299" s="136" t="s">
        <v>1840</v>
      </c>
      <c r="E1299" s="136" t="s">
        <v>1841</v>
      </c>
      <c r="F1299" s="136" t="s">
        <v>1838</v>
      </c>
      <c r="G1299" s="136" t="s">
        <v>1839</v>
      </c>
      <c r="H1299" s="136" t="s">
        <v>1840</v>
      </c>
      <c r="I1299" s="136" t="s">
        <v>1841</v>
      </c>
    </row>
    <row r="1300" spans="1:9" s="136" customFormat="1" x14ac:dyDescent="0.2">
      <c r="A1300" s="136" t="s">
        <v>3003</v>
      </c>
      <c r="B1300" s="136" t="s">
        <v>506</v>
      </c>
      <c r="C1300" s="136" t="s">
        <v>456</v>
      </c>
      <c r="D1300" s="136" t="s">
        <v>1138</v>
      </c>
      <c r="E1300" s="136" t="s">
        <v>1139</v>
      </c>
      <c r="F1300" s="136" t="s">
        <v>506</v>
      </c>
      <c r="G1300" s="136" t="s">
        <v>456</v>
      </c>
      <c r="H1300" s="136" t="s">
        <v>1138</v>
      </c>
      <c r="I1300" s="136" t="s">
        <v>1139</v>
      </c>
    </row>
    <row r="1301" spans="1:9" s="136" customFormat="1" x14ac:dyDescent="0.2">
      <c r="A1301" s="136" t="s">
        <v>5006</v>
      </c>
      <c r="B1301" s="136" t="s">
        <v>506</v>
      </c>
      <c r="C1301" s="136" t="s">
        <v>456</v>
      </c>
      <c r="D1301" s="136" t="s">
        <v>1138</v>
      </c>
      <c r="E1301" s="136" t="s">
        <v>1139</v>
      </c>
      <c r="F1301" s="136" t="s">
        <v>506</v>
      </c>
      <c r="G1301" s="136" t="s">
        <v>456</v>
      </c>
      <c r="H1301" s="136" t="s">
        <v>1138</v>
      </c>
      <c r="I1301" s="136" t="s">
        <v>1139</v>
      </c>
    </row>
    <row r="1302" spans="1:9" s="136" customFormat="1" x14ac:dyDescent="0.2">
      <c r="A1302" s="136" t="s">
        <v>3004</v>
      </c>
      <c r="B1302" s="136" t="s">
        <v>542</v>
      </c>
      <c r="C1302" s="136" t="s">
        <v>543</v>
      </c>
      <c r="D1302" s="136" t="s">
        <v>658</v>
      </c>
      <c r="E1302" s="136" t="s">
        <v>1140</v>
      </c>
      <c r="F1302" s="136" t="s">
        <v>542</v>
      </c>
      <c r="G1302" s="136" t="s">
        <v>543</v>
      </c>
      <c r="H1302" s="136" t="s">
        <v>658</v>
      </c>
      <c r="I1302" s="136" t="s">
        <v>1140</v>
      </c>
    </row>
    <row r="1303" spans="1:9" s="136" customFormat="1" x14ac:dyDescent="0.2">
      <c r="A1303" s="136" t="s">
        <v>5007</v>
      </c>
      <c r="B1303" s="136" t="s">
        <v>542</v>
      </c>
      <c r="C1303" s="136" t="s">
        <v>543</v>
      </c>
      <c r="D1303" s="136" t="s">
        <v>658</v>
      </c>
      <c r="E1303" s="136" t="s">
        <v>1140</v>
      </c>
      <c r="F1303" s="136" t="s">
        <v>542</v>
      </c>
      <c r="G1303" s="136" t="s">
        <v>543</v>
      </c>
      <c r="H1303" s="136" t="s">
        <v>658</v>
      </c>
      <c r="I1303" s="136" t="s">
        <v>1140</v>
      </c>
    </row>
    <row r="1304" spans="1:9" s="136" customFormat="1" x14ac:dyDescent="0.2">
      <c r="A1304" s="136" t="s">
        <v>5008</v>
      </c>
      <c r="B1304" s="136" t="s">
        <v>4336</v>
      </c>
      <c r="C1304" s="136" t="s">
        <v>4337</v>
      </c>
      <c r="D1304" s="136" t="s">
        <v>4338</v>
      </c>
      <c r="E1304" s="136" t="s">
        <v>4339</v>
      </c>
      <c r="F1304" s="136" t="s">
        <v>4336</v>
      </c>
      <c r="G1304" s="136" t="s">
        <v>4337</v>
      </c>
      <c r="H1304" s="136" t="s">
        <v>4338</v>
      </c>
      <c r="I1304" s="136" t="s">
        <v>4339</v>
      </c>
    </row>
    <row r="1305" spans="1:9" s="136" customFormat="1" x14ac:dyDescent="0.2">
      <c r="A1305" s="136" t="s">
        <v>5009</v>
      </c>
      <c r="B1305" s="136" t="s">
        <v>1141</v>
      </c>
      <c r="C1305" s="136" t="s">
        <v>1142</v>
      </c>
      <c r="D1305" s="136" t="s">
        <v>1143</v>
      </c>
      <c r="E1305" s="136" t="s">
        <v>1144</v>
      </c>
      <c r="F1305" s="136" t="s">
        <v>1141</v>
      </c>
      <c r="G1305" s="136" t="s">
        <v>1142</v>
      </c>
      <c r="H1305" s="136" t="s">
        <v>1143</v>
      </c>
      <c r="I1305" s="136" t="s">
        <v>1144</v>
      </c>
    </row>
    <row r="1306" spans="1:9" s="136" customFormat="1" x14ac:dyDescent="0.2">
      <c r="A1306" s="136" t="s">
        <v>5010</v>
      </c>
      <c r="B1306" s="136" t="s">
        <v>4340</v>
      </c>
      <c r="C1306" s="136" t="s">
        <v>4341</v>
      </c>
      <c r="D1306" s="136" t="s">
        <v>4342</v>
      </c>
      <c r="E1306" s="136" t="s">
        <v>4343</v>
      </c>
      <c r="F1306" s="136" t="s">
        <v>4340</v>
      </c>
      <c r="G1306" s="136" t="s">
        <v>4341</v>
      </c>
      <c r="H1306" s="136" t="s">
        <v>4342</v>
      </c>
      <c r="I1306" s="136" t="s">
        <v>4343</v>
      </c>
    </row>
    <row r="1307" spans="1:9" s="136" customFormat="1" x14ac:dyDescent="0.2">
      <c r="A1307" s="136" t="s">
        <v>3005</v>
      </c>
      <c r="B1307" s="136" t="s">
        <v>1145</v>
      </c>
      <c r="C1307" s="136" t="s">
        <v>1146</v>
      </c>
      <c r="D1307" s="136" t="s">
        <v>1147</v>
      </c>
      <c r="E1307" s="136" t="s">
        <v>1148</v>
      </c>
      <c r="F1307" s="136" t="s">
        <v>3889</v>
      </c>
      <c r="G1307" s="136" t="s">
        <v>1146</v>
      </c>
      <c r="H1307" s="136" t="s">
        <v>1147</v>
      </c>
      <c r="I1307" s="136" t="s">
        <v>1148</v>
      </c>
    </row>
    <row r="1308" spans="1:9" s="136" customFormat="1" x14ac:dyDescent="0.2">
      <c r="A1308" s="136" t="s">
        <v>3006</v>
      </c>
      <c r="B1308" s="136" t="s">
        <v>1149</v>
      </c>
      <c r="C1308" s="136" t="s">
        <v>1150</v>
      </c>
      <c r="D1308" s="136" t="s">
        <v>1151</v>
      </c>
      <c r="E1308" s="136" t="s">
        <v>1152</v>
      </c>
      <c r="F1308" s="136" t="s">
        <v>1149</v>
      </c>
      <c r="G1308" s="136" t="s">
        <v>1150</v>
      </c>
      <c r="H1308" s="136" t="s">
        <v>1151</v>
      </c>
      <c r="I1308" s="136" t="s">
        <v>1152</v>
      </c>
    </row>
    <row r="1309" spans="1:9" s="136" customFormat="1" x14ac:dyDescent="0.2">
      <c r="A1309" s="136" t="s">
        <v>3007</v>
      </c>
      <c r="B1309" s="136" t="s">
        <v>442</v>
      </c>
      <c r="C1309" s="136" t="s">
        <v>392</v>
      </c>
      <c r="D1309" s="136" t="s">
        <v>659</v>
      </c>
      <c r="E1309" s="136" t="s">
        <v>1153</v>
      </c>
      <c r="F1309" s="136" t="s">
        <v>442</v>
      </c>
      <c r="G1309" s="136" t="s">
        <v>392</v>
      </c>
      <c r="H1309" s="136" t="s">
        <v>659</v>
      </c>
      <c r="I1309" s="136" t="s">
        <v>1153</v>
      </c>
    </row>
    <row r="1310" spans="1:9" s="136" customFormat="1" x14ac:dyDescent="0.2">
      <c r="A1310" s="136" t="s">
        <v>3008</v>
      </c>
      <c r="B1310" s="136" t="s">
        <v>1154</v>
      </c>
      <c r="C1310" s="136" t="s">
        <v>150</v>
      </c>
      <c r="D1310" s="136" t="s">
        <v>660</v>
      </c>
      <c r="E1310" s="136" t="s">
        <v>1155</v>
      </c>
      <c r="F1310" s="136" t="s">
        <v>3890</v>
      </c>
      <c r="G1310" s="136" t="s">
        <v>150</v>
      </c>
      <c r="H1310" s="136" t="s">
        <v>660</v>
      </c>
      <c r="I1310" s="136" t="s">
        <v>1155</v>
      </c>
    </row>
    <row r="1311" spans="1:9" s="136" customFormat="1" x14ac:dyDescent="0.2">
      <c r="A1311" s="136" t="s">
        <v>3009</v>
      </c>
      <c r="B1311" s="136" t="s">
        <v>1156</v>
      </c>
      <c r="C1311" s="136" t="s">
        <v>1157</v>
      </c>
      <c r="D1311" s="136" t="s">
        <v>661</v>
      </c>
      <c r="E1311" s="136" t="s">
        <v>1158</v>
      </c>
      <c r="F1311" s="136" t="s">
        <v>1156</v>
      </c>
      <c r="G1311" s="136" t="s">
        <v>1157</v>
      </c>
      <c r="H1311" s="136" t="s">
        <v>661</v>
      </c>
      <c r="I1311" s="136" t="s">
        <v>1158</v>
      </c>
    </row>
    <row r="1312" spans="1:9" s="136" customFormat="1" x14ac:dyDescent="0.2">
      <c r="A1312" s="136" t="s">
        <v>3010</v>
      </c>
      <c r="B1312" s="136" t="s">
        <v>336</v>
      </c>
      <c r="C1312" s="136" t="s">
        <v>149</v>
      </c>
      <c r="D1312" s="136" t="s">
        <v>662</v>
      </c>
      <c r="E1312" s="136" t="s">
        <v>1159</v>
      </c>
      <c r="F1312" s="136" t="s">
        <v>336</v>
      </c>
      <c r="G1312" s="136" t="s">
        <v>149</v>
      </c>
      <c r="H1312" s="136" t="s">
        <v>662</v>
      </c>
      <c r="I1312" s="136" t="s">
        <v>1159</v>
      </c>
    </row>
    <row r="1313" spans="1:9" s="136" customFormat="1" x14ac:dyDescent="0.2">
      <c r="A1313" s="136" t="s">
        <v>3011</v>
      </c>
      <c r="B1313" s="136" t="s">
        <v>337</v>
      </c>
      <c r="C1313" s="136" t="s">
        <v>148</v>
      </c>
      <c r="D1313" s="136" t="s">
        <v>663</v>
      </c>
      <c r="E1313" s="136" t="s">
        <v>1160</v>
      </c>
      <c r="F1313" s="136" t="s">
        <v>337</v>
      </c>
      <c r="G1313" s="136" t="s">
        <v>148</v>
      </c>
      <c r="H1313" s="136" t="s">
        <v>663</v>
      </c>
      <c r="I1313" s="136" t="s">
        <v>1160</v>
      </c>
    </row>
    <row r="1314" spans="1:9" s="136" customFormat="1" x14ac:dyDescent="0.2">
      <c r="A1314" s="136" t="s">
        <v>3012</v>
      </c>
      <c r="B1314" s="136" t="s">
        <v>1154</v>
      </c>
      <c r="C1314" s="136" t="s">
        <v>150</v>
      </c>
      <c r="D1314" s="136" t="s">
        <v>660</v>
      </c>
      <c r="E1314" s="136" t="s">
        <v>1155</v>
      </c>
      <c r="F1314" s="136" t="s">
        <v>3890</v>
      </c>
      <c r="G1314" s="136" t="s">
        <v>150</v>
      </c>
      <c r="H1314" s="136" t="s">
        <v>660</v>
      </c>
      <c r="I1314" s="136" t="s">
        <v>1155</v>
      </c>
    </row>
    <row r="1315" spans="1:9" s="136" customFormat="1" x14ac:dyDescent="0.2">
      <c r="A1315" s="136" t="s">
        <v>3013</v>
      </c>
      <c r="B1315" s="136" t="s">
        <v>1842</v>
      </c>
      <c r="C1315" s="136" t="s">
        <v>1843</v>
      </c>
      <c r="D1315" s="136" t="s">
        <v>1844</v>
      </c>
      <c r="E1315" s="136" t="s">
        <v>1845</v>
      </c>
      <c r="F1315" s="136" t="s">
        <v>1842</v>
      </c>
      <c r="G1315" s="136" t="s">
        <v>1843</v>
      </c>
      <c r="H1315" s="136" t="s">
        <v>1844</v>
      </c>
      <c r="I1315" s="136" t="s">
        <v>1845</v>
      </c>
    </row>
    <row r="1316" spans="1:9" s="136" customFormat="1" x14ac:dyDescent="0.2">
      <c r="A1316" s="136" t="s">
        <v>5011</v>
      </c>
      <c r="B1316" s="136" t="s">
        <v>1842</v>
      </c>
      <c r="C1316" s="136" t="s">
        <v>1843</v>
      </c>
      <c r="D1316" s="136" t="s">
        <v>1844</v>
      </c>
      <c r="E1316" s="136" t="s">
        <v>1845</v>
      </c>
      <c r="F1316" s="136" t="s">
        <v>1842</v>
      </c>
      <c r="G1316" s="136" t="s">
        <v>1843</v>
      </c>
      <c r="H1316" s="136" t="s">
        <v>1844</v>
      </c>
      <c r="I1316" s="136" t="s">
        <v>1845</v>
      </c>
    </row>
    <row r="1317" spans="1:9" s="136" customFormat="1" x14ac:dyDescent="0.2">
      <c r="A1317" s="136" t="s">
        <v>3014</v>
      </c>
      <c r="B1317" s="136" t="s">
        <v>338</v>
      </c>
      <c r="C1317" s="136" t="s">
        <v>26</v>
      </c>
      <c r="D1317" s="136" t="s">
        <v>664</v>
      </c>
      <c r="E1317" s="136" t="s">
        <v>1161</v>
      </c>
      <c r="F1317" s="136" t="s">
        <v>338</v>
      </c>
      <c r="G1317" s="136" t="s">
        <v>26</v>
      </c>
      <c r="H1317" s="136" t="s">
        <v>664</v>
      </c>
      <c r="I1317" s="136" t="s">
        <v>1161</v>
      </c>
    </row>
    <row r="1318" spans="1:9" s="136" customFormat="1" x14ac:dyDescent="0.2">
      <c r="A1318" s="136" t="s">
        <v>3015</v>
      </c>
      <c r="B1318" s="136" t="s">
        <v>339</v>
      </c>
      <c r="C1318" s="136" t="s">
        <v>408</v>
      </c>
      <c r="D1318" s="136" t="s">
        <v>665</v>
      </c>
      <c r="E1318" s="136" t="s">
        <v>1162</v>
      </c>
      <c r="F1318" s="136" t="s">
        <v>339</v>
      </c>
      <c r="G1318" s="136" t="s">
        <v>408</v>
      </c>
      <c r="H1318" s="136" t="s">
        <v>665</v>
      </c>
      <c r="I1318" s="136" t="s">
        <v>1162</v>
      </c>
    </row>
    <row r="1319" spans="1:9" s="136" customFormat="1" x14ac:dyDescent="0.2">
      <c r="A1319" s="136" t="s">
        <v>5012</v>
      </c>
      <c r="B1319" s="136" t="s">
        <v>339</v>
      </c>
      <c r="C1319" s="136" t="s">
        <v>408</v>
      </c>
      <c r="D1319" s="136" t="s">
        <v>665</v>
      </c>
      <c r="E1319" s="136" t="s">
        <v>1162</v>
      </c>
      <c r="F1319" s="136" t="s">
        <v>339</v>
      </c>
      <c r="G1319" s="136" t="s">
        <v>408</v>
      </c>
      <c r="H1319" s="136" t="s">
        <v>665</v>
      </c>
      <c r="I1319" s="136" t="s">
        <v>1162</v>
      </c>
    </row>
    <row r="1320" spans="1:9" s="136" customFormat="1" x14ac:dyDescent="0.2">
      <c r="A1320" s="136" t="s">
        <v>3016</v>
      </c>
      <c r="B1320" s="136" t="s">
        <v>4346</v>
      </c>
      <c r="C1320" s="136" t="s">
        <v>4347</v>
      </c>
      <c r="D1320" s="136" t="s">
        <v>4348</v>
      </c>
      <c r="E1320" s="136" t="s">
        <v>4349</v>
      </c>
      <c r="F1320" s="136" t="s">
        <v>4346</v>
      </c>
      <c r="G1320" s="136" t="s">
        <v>4347</v>
      </c>
      <c r="H1320" s="136" t="s">
        <v>4348</v>
      </c>
      <c r="I1320" s="136" t="s">
        <v>4349</v>
      </c>
    </row>
    <row r="1321" spans="1:9" s="136" customFormat="1" x14ac:dyDescent="0.2">
      <c r="A1321" s="136" t="s">
        <v>5013</v>
      </c>
      <c r="B1321" s="136" t="s">
        <v>4346</v>
      </c>
      <c r="C1321" s="136" t="s">
        <v>4347</v>
      </c>
      <c r="D1321" s="136" t="s">
        <v>4348</v>
      </c>
      <c r="E1321" s="136" t="s">
        <v>4349</v>
      </c>
      <c r="F1321" s="136" t="s">
        <v>4346</v>
      </c>
      <c r="G1321" s="136" t="s">
        <v>4347</v>
      </c>
      <c r="H1321" s="136" t="s">
        <v>4348</v>
      </c>
      <c r="I1321" s="136" t="s">
        <v>4349</v>
      </c>
    </row>
    <row r="1322" spans="1:9" s="136" customFormat="1" x14ac:dyDescent="0.2">
      <c r="A1322" s="136" t="s">
        <v>3017</v>
      </c>
      <c r="B1322" s="136" t="s">
        <v>1163</v>
      </c>
      <c r="C1322" s="136" t="s">
        <v>1164</v>
      </c>
      <c r="D1322" s="136" t="s">
        <v>666</v>
      </c>
      <c r="E1322" s="136" t="s">
        <v>1165</v>
      </c>
      <c r="F1322" s="136" t="s">
        <v>3892</v>
      </c>
      <c r="G1322" s="136" t="s">
        <v>1164</v>
      </c>
      <c r="H1322" s="136" t="s">
        <v>666</v>
      </c>
      <c r="I1322" s="136" t="s">
        <v>4351</v>
      </c>
    </row>
    <row r="1323" spans="1:9" s="136" customFormat="1" x14ac:dyDescent="0.2">
      <c r="A1323" s="136" t="s">
        <v>3018</v>
      </c>
      <c r="B1323" s="136" t="s">
        <v>1166</v>
      </c>
      <c r="C1323" s="136" t="s">
        <v>1167</v>
      </c>
      <c r="D1323" s="136" t="s">
        <v>667</v>
      </c>
      <c r="E1323" s="136" t="s">
        <v>1168</v>
      </c>
      <c r="F1323" s="136" t="s">
        <v>1166</v>
      </c>
      <c r="G1323" s="136" t="s">
        <v>1167</v>
      </c>
      <c r="H1323" s="136" t="s">
        <v>667</v>
      </c>
      <c r="I1323" s="136" t="s">
        <v>1168</v>
      </c>
    </row>
    <row r="1324" spans="1:9" s="136" customFormat="1" x14ac:dyDescent="0.2">
      <c r="A1324" s="136" t="s">
        <v>3019</v>
      </c>
      <c r="B1324" s="136" t="s">
        <v>1846</v>
      </c>
      <c r="C1324" s="136" t="s">
        <v>1847</v>
      </c>
      <c r="D1324" s="136" t="s">
        <v>1848</v>
      </c>
      <c r="E1324" s="136" t="s">
        <v>1849</v>
      </c>
      <c r="F1324" s="136" t="s">
        <v>1846</v>
      </c>
      <c r="G1324" s="136" t="s">
        <v>1847</v>
      </c>
      <c r="H1324" s="136" t="s">
        <v>1848</v>
      </c>
      <c r="I1324" s="136" t="s">
        <v>1849</v>
      </c>
    </row>
    <row r="1325" spans="1:9" s="136" customFormat="1" x14ac:dyDescent="0.2">
      <c r="A1325" s="136" t="s">
        <v>3020</v>
      </c>
      <c r="B1325" s="136" t="s">
        <v>1850</v>
      </c>
      <c r="C1325" s="136" t="s">
        <v>1851</v>
      </c>
      <c r="D1325" s="136" t="s">
        <v>1852</v>
      </c>
      <c r="E1325" s="136" t="s">
        <v>1853</v>
      </c>
      <c r="F1325" s="136" t="s">
        <v>1850</v>
      </c>
      <c r="G1325" s="136" t="s">
        <v>1851</v>
      </c>
      <c r="H1325" s="136" t="s">
        <v>3893</v>
      </c>
      <c r="I1325" s="136" t="s">
        <v>1853</v>
      </c>
    </row>
    <row r="1326" spans="1:9" s="136" customFormat="1" x14ac:dyDescent="0.2">
      <c r="A1326" s="136" t="s">
        <v>5014</v>
      </c>
      <c r="B1326" s="136" t="s">
        <v>4829</v>
      </c>
      <c r="C1326" s="136" t="s">
        <v>5422</v>
      </c>
      <c r="D1326" s="136" t="s">
        <v>5423</v>
      </c>
      <c r="E1326" s="136" t="s">
        <v>5424</v>
      </c>
      <c r="F1326" s="136" t="s">
        <v>4829</v>
      </c>
      <c r="G1326" s="136" t="s">
        <v>5422</v>
      </c>
      <c r="H1326" s="136" t="s">
        <v>5423</v>
      </c>
      <c r="I1326" s="136" t="s">
        <v>5424</v>
      </c>
    </row>
    <row r="1327" spans="1:9" s="136" customFormat="1" x14ac:dyDescent="0.2">
      <c r="A1327" s="136" t="s">
        <v>5015</v>
      </c>
      <c r="B1327" s="136" t="s">
        <v>4831</v>
      </c>
      <c r="C1327" s="136" t="s">
        <v>5425</v>
      </c>
      <c r="D1327" s="136" t="s">
        <v>5426</v>
      </c>
      <c r="E1327" s="136" t="s">
        <v>5427</v>
      </c>
      <c r="F1327" s="136" t="s">
        <v>4831</v>
      </c>
      <c r="G1327" s="136" t="s">
        <v>5425</v>
      </c>
      <c r="H1327" s="136" t="s">
        <v>5426</v>
      </c>
      <c r="I1327" s="136" t="s">
        <v>5427</v>
      </c>
    </row>
    <row r="1328" spans="1:9" s="136" customFormat="1" x14ac:dyDescent="0.2">
      <c r="A1328" s="136" t="s">
        <v>3021</v>
      </c>
      <c r="B1328" s="136" t="s">
        <v>1854</v>
      </c>
      <c r="C1328" s="136" t="s">
        <v>1855</v>
      </c>
      <c r="D1328" s="136" t="s">
        <v>1856</v>
      </c>
      <c r="E1328" s="136" t="s">
        <v>1857</v>
      </c>
      <c r="F1328" s="136" t="s">
        <v>1854</v>
      </c>
      <c r="G1328" s="136" t="s">
        <v>1855</v>
      </c>
      <c r="H1328" s="136" t="s">
        <v>1856</v>
      </c>
      <c r="I1328" s="136" t="s">
        <v>1857</v>
      </c>
    </row>
    <row r="1329" spans="1:9" s="136" customFormat="1" x14ac:dyDescent="0.2">
      <c r="A1329" s="136" t="s">
        <v>5016</v>
      </c>
      <c r="B1329" s="136" t="s">
        <v>4833</v>
      </c>
      <c r="C1329" s="136" t="s">
        <v>5428</v>
      </c>
      <c r="D1329" s="136" t="s">
        <v>5429</v>
      </c>
      <c r="E1329" s="136" t="s">
        <v>5430</v>
      </c>
      <c r="F1329" s="136" t="s">
        <v>4833</v>
      </c>
      <c r="G1329" s="136" t="s">
        <v>5428</v>
      </c>
      <c r="H1329" s="136" t="s">
        <v>5429</v>
      </c>
      <c r="I1329" s="136" t="s">
        <v>5430</v>
      </c>
    </row>
    <row r="1330" spans="1:9" s="136" customFormat="1" x14ac:dyDescent="0.2">
      <c r="A1330" s="136" t="s">
        <v>5017</v>
      </c>
      <c r="B1330" s="136" t="s">
        <v>4835</v>
      </c>
      <c r="C1330" s="136" t="s">
        <v>5431</v>
      </c>
      <c r="D1330" s="136" t="s">
        <v>5432</v>
      </c>
      <c r="E1330" s="136" t="s">
        <v>5433</v>
      </c>
      <c r="F1330" s="136" t="s">
        <v>4835</v>
      </c>
      <c r="G1330" s="136" t="s">
        <v>5431</v>
      </c>
      <c r="H1330" s="136" t="s">
        <v>5432</v>
      </c>
      <c r="I1330" s="136" t="s">
        <v>5433</v>
      </c>
    </row>
    <row r="1331" spans="1:9" s="136" customFormat="1" x14ac:dyDescent="0.2">
      <c r="A1331" s="136" t="s">
        <v>3022</v>
      </c>
      <c r="B1331" s="136" t="s">
        <v>1169</v>
      </c>
      <c r="C1331" s="136" t="s">
        <v>1170</v>
      </c>
      <c r="D1331" s="136" t="s">
        <v>1171</v>
      </c>
      <c r="E1331" s="136" t="s">
        <v>1172</v>
      </c>
      <c r="F1331" s="136" t="s">
        <v>1169</v>
      </c>
      <c r="G1331" s="136" t="s">
        <v>1170</v>
      </c>
      <c r="H1331" s="136" t="s">
        <v>1171</v>
      </c>
      <c r="I1331" s="136" t="s">
        <v>1172</v>
      </c>
    </row>
    <row r="1332" spans="1:9" s="136" customFormat="1" x14ac:dyDescent="0.2">
      <c r="A1332" s="136" t="s">
        <v>3023</v>
      </c>
      <c r="B1332" s="136" t="s">
        <v>1173</v>
      </c>
      <c r="C1332" s="136" t="s">
        <v>1174</v>
      </c>
      <c r="D1332" s="136" t="s">
        <v>668</v>
      </c>
      <c r="E1332" s="136" t="s">
        <v>1175</v>
      </c>
      <c r="F1332" s="136" t="s">
        <v>3894</v>
      </c>
      <c r="G1332" s="136" t="s">
        <v>1174</v>
      </c>
      <c r="H1332" s="136" t="s">
        <v>668</v>
      </c>
      <c r="I1332" s="136" t="s">
        <v>1175</v>
      </c>
    </row>
    <row r="1333" spans="1:9" s="136" customFormat="1" x14ac:dyDescent="0.2">
      <c r="A1333" s="136" t="s">
        <v>3024</v>
      </c>
      <c r="B1333" s="136" t="s">
        <v>1176</v>
      </c>
      <c r="C1333" s="136" t="s">
        <v>1177</v>
      </c>
      <c r="D1333" s="136" t="s">
        <v>669</v>
      </c>
      <c r="E1333" s="136" t="s">
        <v>1178</v>
      </c>
      <c r="F1333" s="136" t="s">
        <v>1176</v>
      </c>
      <c r="G1333" s="136" t="s">
        <v>1177</v>
      </c>
      <c r="H1333" s="136" t="s">
        <v>669</v>
      </c>
      <c r="I1333" s="136" t="s">
        <v>1178</v>
      </c>
    </row>
    <row r="1334" spans="1:9" s="136" customFormat="1" x14ac:dyDescent="0.2">
      <c r="A1334" s="136" t="s">
        <v>3025</v>
      </c>
      <c r="B1334" s="136" t="s">
        <v>4352</v>
      </c>
      <c r="C1334" s="136" t="s">
        <v>510</v>
      </c>
      <c r="D1334" s="136" t="s">
        <v>670</v>
      </c>
      <c r="E1334" s="136" t="s">
        <v>1179</v>
      </c>
      <c r="F1334" s="136" t="s">
        <v>4352</v>
      </c>
      <c r="G1334" s="136" t="s">
        <v>510</v>
      </c>
      <c r="H1334" s="136" t="s">
        <v>670</v>
      </c>
      <c r="I1334" s="136" t="s">
        <v>1179</v>
      </c>
    </row>
    <row r="1335" spans="1:9" s="136" customFormat="1" x14ac:dyDescent="0.2">
      <c r="A1335" s="136" t="s">
        <v>5018</v>
      </c>
      <c r="B1335" s="136" t="s">
        <v>1180</v>
      </c>
      <c r="C1335" s="136" t="s">
        <v>1181</v>
      </c>
      <c r="D1335" s="136" t="s">
        <v>1182</v>
      </c>
      <c r="E1335" s="136" t="s">
        <v>1183</v>
      </c>
      <c r="F1335" s="136" t="s">
        <v>1180</v>
      </c>
      <c r="G1335" s="136" t="s">
        <v>1181</v>
      </c>
      <c r="H1335" s="136" t="s">
        <v>3895</v>
      </c>
      <c r="I1335" s="136" t="s">
        <v>1183</v>
      </c>
    </row>
    <row r="1336" spans="1:9" s="136" customFormat="1" x14ac:dyDescent="0.2">
      <c r="A1336" s="136" t="s">
        <v>5019</v>
      </c>
      <c r="B1336" s="136" t="s">
        <v>4353</v>
      </c>
      <c r="C1336" s="136" t="s">
        <v>1184</v>
      </c>
      <c r="D1336" s="136" t="s">
        <v>4354</v>
      </c>
      <c r="E1336" s="136" t="s">
        <v>4355</v>
      </c>
      <c r="F1336" s="136" t="s">
        <v>4353</v>
      </c>
      <c r="G1336" s="136" t="s">
        <v>1184</v>
      </c>
      <c r="H1336" s="136" t="s">
        <v>4354</v>
      </c>
      <c r="I1336" s="136" t="s">
        <v>4355</v>
      </c>
    </row>
    <row r="1337" spans="1:9" s="136" customFormat="1" x14ac:dyDescent="0.2">
      <c r="A1337" s="136" t="s">
        <v>3026</v>
      </c>
      <c r="B1337" s="136" t="s">
        <v>518</v>
      </c>
      <c r="C1337" s="136" t="s">
        <v>519</v>
      </c>
      <c r="D1337" s="136" t="s">
        <v>671</v>
      </c>
      <c r="E1337" s="136" t="s">
        <v>1185</v>
      </c>
      <c r="F1337" s="136" t="s">
        <v>518</v>
      </c>
      <c r="G1337" s="136" t="s">
        <v>519</v>
      </c>
      <c r="H1337" s="136" t="s">
        <v>671</v>
      </c>
      <c r="I1337" s="136" t="s">
        <v>1185</v>
      </c>
    </row>
    <row r="1338" spans="1:9" s="136" customFormat="1" x14ac:dyDescent="0.2">
      <c r="A1338" s="136" t="s">
        <v>3027</v>
      </c>
      <c r="B1338" s="136" t="s">
        <v>507</v>
      </c>
      <c r="C1338" s="136" t="s">
        <v>511</v>
      </c>
      <c r="D1338" s="136" t="s">
        <v>672</v>
      </c>
      <c r="E1338" s="136" t="s">
        <v>1186</v>
      </c>
      <c r="F1338" s="136" t="s">
        <v>507</v>
      </c>
      <c r="G1338" s="136" t="s">
        <v>511</v>
      </c>
      <c r="H1338" s="136" t="s">
        <v>672</v>
      </c>
      <c r="I1338" s="136" t="s">
        <v>1186</v>
      </c>
    </row>
    <row r="1339" spans="1:9" s="136" customFormat="1" x14ac:dyDescent="0.2">
      <c r="A1339" s="136" t="s">
        <v>3028</v>
      </c>
      <c r="B1339" s="136" t="s">
        <v>1858</v>
      </c>
      <c r="C1339" s="136" t="s">
        <v>1859</v>
      </c>
      <c r="D1339" s="136" t="s">
        <v>1860</v>
      </c>
      <c r="E1339" s="136" t="s">
        <v>1861</v>
      </c>
      <c r="F1339" s="136" t="s">
        <v>1858</v>
      </c>
      <c r="G1339" s="136" t="s">
        <v>1859</v>
      </c>
      <c r="H1339" s="136" t="s">
        <v>1860</v>
      </c>
      <c r="I1339" s="136" t="s">
        <v>1861</v>
      </c>
    </row>
    <row r="1340" spans="1:9" s="136" customFormat="1" x14ac:dyDescent="0.2">
      <c r="A1340" s="136" t="s">
        <v>3029</v>
      </c>
      <c r="B1340" s="136" t="s">
        <v>1187</v>
      </c>
      <c r="C1340" s="136" t="s">
        <v>1188</v>
      </c>
      <c r="D1340" s="136" t="s">
        <v>673</v>
      </c>
      <c r="E1340" s="136" t="s">
        <v>1189</v>
      </c>
      <c r="F1340" s="136" t="s">
        <v>1187</v>
      </c>
      <c r="G1340" s="136" t="s">
        <v>1188</v>
      </c>
      <c r="H1340" s="136" t="s">
        <v>673</v>
      </c>
      <c r="I1340" s="136" t="s">
        <v>1189</v>
      </c>
    </row>
    <row r="1341" spans="1:9" s="136" customFormat="1" x14ac:dyDescent="0.2">
      <c r="A1341" s="136" t="s">
        <v>3030</v>
      </c>
      <c r="B1341" s="136" t="s">
        <v>1190</v>
      </c>
      <c r="C1341" s="136" t="s">
        <v>393</v>
      </c>
      <c r="D1341" s="136" t="s">
        <v>674</v>
      </c>
      <c r="E1341" s="136" t="s">
        <v>1191</v>
      </c>
      <c r="F1341" s="136" t="s">
        <v>1190</v>
      </c>
      <c r="G1341" s="136" t="s">
        <v>393</v>
      </c>
      <c r="H1341" s="136" t="s">
        <v>674</v>
      </c>
      <c r="I1341" s="136" t="s">
        <v>1191</v>
      </c>
    </row>
    <row r="1342" spans="1:9" s="136" customFormat="1" x14ac:dyDescent="0.2">
      <c r="A1342" s="136" t="s">
        <v>3031</v>
      </c>
      <c r="B1342" s="136" t="s">
        <v>1192</v>
      </c>
      <c r="C1342" s="136" t="s">
        <v>394</v>
      </c>
      <c r="D1342" s="136" t="s">
        <v>1193</v>
      </c>
      <c r="E1342" s="136" t="s">
        <v>1194</v>
      </c>
      <c r="F1342" s="136" t="s">
        <v>1192</v>
      </c>
      <c r="G1342" s="136" t="s">
        <v>394</v>
      </c>
      <c r="H1342" s="136" t="s">
        <v>1193</v>
      </c>
      <c r="I1342" s="136" t="s">
        <v>1194</v>
      </c>
    </row>
    <row r="1343" spans="1:9" s="136" customFormat="1" x14ac:dyDescent="0.2">
      <c r="A1343" s="136" t="s">
        <v>3032</v>
      </c>
      <c r="B1343" s="136" t="s">
        <v>1862</v>
      </c>
      <c r="C1343" s="136" t="s">
        <v>1863</v>
      </c>
      <c r="D1343" s="136" t="s">
        <v>1864</v>
      </c>
      <c r="E1343" s="136" t="s">
        <v>1865</v>
      </c>
      <c r="F1343" s="136" t="s">
        <v>1862</v>
      </c>
      <c r="G1343" s="136" t="s">
        <v>1863</v>
      </c>
      <c r="H1343" s="136" t="s">
        <v>1864</v>
      </c>
      <c r="I1343" s="136" t="s">
        <v>1865</v>
      </c>
    </row>
    <row r="1344" spans="1:9" s="136" customFormat="1" x14ac:dyDescent="0.2">
      <c r="A1344" s="136" t="s">
        <v>3033</v>
      </c>
      <c r="B1344" s="136" t="s">
        <v>1195</v>
      </c>
      <c r="C1344" s="136" t="s">
        <v>1196</v>
      </c>
      <c r="D1344" s="136" t="s">
        <v>1193</v>
      </c>
      <c r="E1344" s="136" t="s">
        <v>1197</v>
      </c>
      <c r="F1344" s="136" t="s">
        <v>1195</v>
      </c>
      <c r="G1344" s="136" t="s">
        <v>1196</v>
      </c>
      <c r="H1344" s="136" t="s">
        <v>1193</v>
      </c>
      <c r="I1344" s="136" t="s">
        <v>1197</v>
      </c>
    </row>
    <row r="1345" spans="1:9" s="136" customFormat="1" x14ac:dyDescent="0.2">
      <c r="A1345" s="136" t="s">
        <v>3034</v>
      </c>
      <c r="B1345" s="136" t="s">
        <v>1198</v>
      </c>
      <c r="C1345" s="136" t="s">
        <v>395</v>
      </c>
      <c r="D1345" s="136" t="s">
        <v>675</v>
      </c>
      <c r="E1345" s="136" t="s">
        <v>1199</v>
      </c>
      <c r="F1345" s="136" t="s">
        <v>1198</v>
      </c>
      <c r="G1345" s="136" t="s">
        <v>395</v>
      </c>
      <c r="H1345" s="136" t="s">
        <v>675</v>
      </c>
      <c r="I1345" s="136" t="s">
        <v>1199</v>
      </c>
    </row>
    <row r="1346" spans="1:9" s="136" customFormat="1" x14ac:dyDescent="0.2">
      <c r="A1346" s="136" t="s">
        <v>3035</v>
      </c>
      <c r="B1346" s="136" t="s">
        <v>1200</v>
      </c>
      <c r="C1346" s="136" t="s">
        <v>1201</v>
      </c>
      <c r="D1346" s="136" t="s">
        <v>1202</v>
      </c>
      <c r="E1346" s="136" t="s">
        <v>1203</v>
      </c>
      <c r="F1346" s="136" t="s">
        <v>1200</v>
      </c>
      <c r="G1346" s="136" t="s">
        <v>1201</v>
      </c>
      <c r="H1346" s="136" t="s">
        <v>1202</v>
      </c>
      <c r="I1346" s="136" t="s">
        <v>1203</v>
      </c>
    </row>
    <row r="1347" spans="1:9" s="136" customFormat="1" x14ac:dyDescent="0.2">
      <c r="A1347" s="136" t="s">
        <v>3036</v>
      </c>
      <c r="B1347" s="136" t="s">
        <v>1204</v>
      </c>
      <c r="C1347" s="136" t="s">
        <v>1205</v>
      </c>
      <c r="D1347" s="136" t="s">
        <v>1206</v>
      </c>
      <c r="E1347" s="136" t="s">
        <v>1207</v>
      </c>
      <c r="F1347" s="136" t="s">
        <v>1204</v>
      </c>
      <c r="G1347" s="136" t="s">
        <v>1205</v>
      </c>
      <c r="H1347" s="136" t="s">
        <v>1206</v>
      </c>
      <c r="I1347" s="136" t="s">
        <v>1207</v>
      </c>
    </row>
    <row r="1348" spans="1:9" s="136" customFormat="1" x14ac:dyDescent="0.2">
      <c r="A1348" s="136" t="s">
        <v>3037</v>
      </c>
      <c r="B1348" s="136" t="s">
        <v>1208</v>
      </c>
      <c r="C1348" s="136" t="s">
        <v>1209</v>
      </c>
      <c r="D1348" s="136" t="s">
        <v>676</v>
      </c>
      <c r="E1348" s="136" t="s">
        <v>1210</v>
      </c>
      <c r="F1348" s="136" t="s">
        <v>1208</v>
      </c>
      <c r="G1348" s="136" t="s">
        <v>1209</v>
      </c>
      <c r="H1348" s="136" t="s">
        <v>676</v>
      </c>
      <c r="I1348" s="136" t="s">
        <v>1210</v>
      </c>
    </row>
    <row r="1349" spans="1:9" s="136" customFormat="1" x14ac:dyDescent="0.2">
      <c r="A1349" s="136" t="s">
        <v>3038</v>
      </c>
      <c r="B1349" s="136" t="s">
        <v>1211</v>
      </c>
      <c r="C1349" s="136" t="s">
        <v>457</v>
      </c>
      <c r="D1349" s="136" t="s">
        <v>677</v>
      </c>
      <c r="E1349" s="136" t="s">
        <v>1212</v>
      </c>
      <c r="F1349" s="136" t="s">
        <v>3896</v>
      </c>
      <c r="G1349" s="136" t="s">
        <v>457</v>
      </c>
      <c r="H1349" s="136" t="s">
        <v>677</v>
      </c>
      <c r="I1349" s="136" t="s">
        <v>1212</v>
      </c>
    </row>
    <row r="1350" spans="1:9" s="136" customFormat="1" x14ac:dyDescent="0.2">
      <c r="A1350" s="136" t="s">
        <v>5020</v>
      </c>
      <c r="B1350" s="136" t="s">
        <v>4357</v>
      </c>
      <c r="C1350" s="136" t="s">
        <v>4358</v>
      </c>
      <c r="D1350" s="136" t="s">
        <v>4359</v>
      </c>
      <c r="E1350" s="136" t="s">
        <v>4360</v>
      </c>
      <c r="F1350" s="136" t="s">
        <v>4357</v>
      </c>
      <c r="G1350" s="136" t="s">
        <v>4358</v>
      </c>
      <c r="H1350" s="136" t="s">
        <v>4359</v>
      </c>
      <c r="I1350" s="136" t="s">
        <v>4360</v>
      </c>
    </row>
    <row r="1351" spans="1:9" s="136" customFormat="1" x14ac:dyDescent="0.2">
      <c r="A1351" s="136" t="s">
        <v>3039</v>
      </c>
      <c r="B1351" s="136" t="s">
        <v>1213</v>
      </c>
      <c r="C1351" s="136" t="s">
        <v>1214</v>
      </c>
      <c r="D1351" s="136" t="s">
        <v>1215</v>
      </c>
      <c r="E1351" s="136" t="s">
        <v>1216</v>
      </c>
      <c r="F1351" s="136" t="s">
        <v>1213</v>
      </c>
      <c r="G1351" s="136" t="s">
        <v>1214</v>
      </c>
      <c r="H1351" s="136" t="s">
        <v>1215</v>
      </c>
      <c r="I1351" s="136" t="s">
        <v>1216</v>
      </c>
    </row>
    <row r="1352" spans="1:9" s="136" customFormat="1" x14ac:dyDescent="0.2">
      <c r="A1352" s="136" t="s">
        <v>3040</v>
      </c>
      <c r="B1352" s="136" t="s">
        <v>1217</v>
      </c>
      <c r="C1352" s="136" t="s">
        <v>1218</v>
      </c>
      <c r="D1352" s="136" t="s">
        <v>1219</v>
      </c>
      <c r="E1352" s="136" t="s">
        <v>1220</v>
      </c>
      <c r="F1352" s="136" t="s">
        <v>1217</v>
      </c>
      <c r="G1352" s="136" t="s">
        <v>1218</v>
      </c>
      <c r="H1352" s="136" t="s">
        <v>1219</v>
      </c>
      <c r="I1352" s="136" t="s">
        <v>1220</v>
      </c>
    </row>
    <row r="1353" spans="1:9" s="136" customFormat="1" x14ac:dyDescent="0.2">
      <c r="A1353" s="136" t="s">
        <v>3041</v>
      </c>
      <c r="B1353" s="136" t="s">
        <v>1866</v>
      </c>
      <c r="C1353" s="136" t="s">
        <v>1867</v>
      </c>
      <c r="D1353" s="136" t="s">
        <v>1868</v>
      </c>
      <c r="E1353" s="136" t="s">
        <v>1869</v>
      </c>
      <c r="F1353" s="136" t="s">
        <v>1866</v>
      </c>
      <c r="G1353" s="136" t="s">
        <v>1867</v>
      </c>
      <c r="H1353" s="136" t="s">
        <v>1868</v>
      </c>
      <c r="I1353" s="136" t="s">
        <v>1869</v>
      </c>
    </row>
    <row r="1354" spans="1:9" s="136" customFormat="1" x14ac:dyDescent="0.2">
      <c r="A1354" s="136" t="s">
        <v>5021</v>
      </c>
      <c r="B1354" s="136" t="s">
        <v>4362</v>
      </c>
      <c r="C1354" s="136" t="s">
        <v>4363</v>
      </c>
      <c r="D1354" s="136" t="s">
        <v>4364</v>
      </c>
      <c r="E1354" s="136" t="s">
        <v>4365</v>
      </c>
      <c r="F1354" s="136" t="s">
        <v>4362</v>
      </c>
      <c r="G1354" s="136" t="s">
        <v>4363</v>
      </c>
      <c r="H1354" s="136" t="s">
        <v>4364</v>
      </c>
      <c r="I1354" s="136" t="s">
        <v>4365</v>
      </c>
    </row>
    <row r="1355" spans="1:9" s="136" customFormat="1" x14ac:dyDescent="0.2">
      <c r="A1355" s="136" t="s">
        <v>5022</v>
      </c>
      <c r="B1355" s="136" t="s">
        <v>4362</v>
      </c>
      <c r="C1355" s="136" t="s">
        <v>4363</v>
      </c>
      <c r="D1355" s="136" t="s">
        <v>4364</v>
      </c>
      <c r="E1355" s="136" t="s">
        <v>4365</v>
      </c>
      <c r="F1355" s="136" t="s">
        <v>4362</v>
      </c>
      <c r="G1355" s="136" t="s">
        <v>4363</v>
      </c>
      <c r="H1355" s="136" t="s">
        <v>4364</v>
      </c>
      <c r="I1355" s="136" t="s">
        <v>4365</v>
      </c>
    </row>
    <row r="1356" spans="1:9" s="136" customFormat="1" x14ac:dyDescent="0.2">
      <c r="A1356" s="136" t="s">
        <v>3042</v>
      </c>
      <c r="B1356" s="136" t="s">
        <v>1221</v>
      </c>
      <c r="C1356" s="136" t="s">
        <v>151</v>
      </c>
      <c r="D1356" s="136" t="s">
        <v>678</v>
      </c>
      <c r="E1356" s="136" t="s">
        <v>1222</v>
      </c>
      <c r="F1356" s="136" t="s">
        <v>1221</v>
      </c>
      <c r="G1356" s="136" t="s">
        <v>151</v>
      </c>
      <c r="H1356" s="136" t="s">
        <v>678</v>
      </c>
      <c r="I1356" s="136" t="s">
        <v>1222</v>
      </c>
    </row>
    <row r="1357" spans="1:9" s="136" customFormat="1" x14ac:dyDescent="0.2">
      <c r="A1357" s="136" t="s">
        <v>3043</v>
      </c>
      <c r="B1357" s="136" t="s">
        <v>1870</v>
      </c>
      <c r="C1357" s="136" t="s">
        <v>1871</v>
      </c>
      <c r="D1357" s="136" t="s">
        <v>1872</v>
      </c>
      <c r="E1357" s="136" t="s">
        <v>1873</v>
      </c>
      <c r="F1357" s="136" t="s">
        <v>1870</v>
      </c>
      <c r="G1357" s="136" t="s">
        <v>1871</v>
      </c>
      <c r="H1357" s="136" t="s">
        <v>1872</v>
      </c>
      <c r="I1357" s="136" t="s">
        <v>1873</v>
      </c>
    </row>
    <row r="1358" spans="1:9" s="136" customFormat="1" x14ac:dyDescent="0.2">
      <c r="A1358" s="136" t="s">
        <v>3044</v>
      </c>
      <c r="B1358" s="136" t="s">
        <v>1223</v>
      </c>
      <c r="C1358" s="136" t="s">
        <v>1224</v>
      </c>
      <c r="D1358" s="136" t="s">
        <v>1225</v>
      </c>
      <c r="E1358" s="136" t="s">
        <v>1226</v>
      </c>
      <c r="F1358" s="136" t="s">
        <v>1223</v>
      </c>
      <c r="G1358" s="136" t="s">
        <v>1224</v>
      </c>
      <c r="H1358" s="136" t="s">
        <v>1225</v>
      </c>
      <c r="I1358" s="136" t="s">
        <v>1226</v>
      </c>
    </row>
    <row r="1359" spans="1:9" s="136" customFormat="1" x14ac:dyDescent="0.2">
      <c r="A1359" s="136" t="s">
        <v>3045</v>
      </c>
      <c r="B1359" s="136" t="s">
        <v>1227</v>
      </c>
      <c r="C1359" s="136" t="s">
        <v>1228</v>
      </c>
      <c r="D1359" s="136" t="s">
        <v>679</v>
      </c>
      <c r="E1359" s="136" t="s">
        <v>1229</v>
      </c>
      <c r="F1359" s="136" t="s">
        <v>1227</v>
      </c>
      <c r="G1359" s="136" t="s">
        <v>1228</v>
      </c>
      <c r="H1359" s="136" t="s">
        <v>679</v>
      </c>
      <c r="I1359" s="136" t="s">
        <v>1229</v>
      </c>
    </row>
    <row r="1360" spans="1:9" s="136" customFormat="1" x14ac:dyDescent="0.2">
      <c r="A1360" s="136" t="s">
        <v>5023</v>
      </c>
      <c r="B1360" s="136" t="s">
        <v>4368</v>
      </c>
      <c r="C1360" s="136" t="s">
        <v>4369</v>
      </c>
      <c r="D1360" s="136" t="s">
        <v>4370</v>
      </c>
      <c r="E1360" s="136" t="s">
        <v>4371</v>
      </c>
      <c r="F1360" s="136" t="s">
        <v>4368</v>
      </c>
      <c r="G1360" s="136" t="s">
        <v>4369</v>
      </c>
      <c r="H1360" s="136" t="s">
        <v>4370</v>
      </c>
      <c r="I1360" s="136" t="s">
        <v>4371</v>
      </c>
    </row>
    <row r="1361" spans="1:9" s="136" customFormat="1" x14ac:dyDescent="0.2">
      <c r="A1361" s="136" t="s">
        <v>5024</v>
      </c>
      <c r="B1361" s="136" t="s">
        <v>4373</v>
      </c>
      <c r="C1361" s="136" t="s">
        <v>4374</v>
      </c>
      <c r="D1361" s="136" t="s">
        <v>4375</v>
      </c>
      <c r="E1361" s="136" t="s">
        <v>4376</v>
      </c>
      <c r="F1361" s="136" t="s">
        <v>4373</v>
      </c>
      <c r="G1361" s="136" t="s">
        <v>4374</v>
      </c>
      <c r="H1361" s="136" t="s">
        <v>4375</v>
      </c>
      <c r="I1361" s="136" t="s">
        <v>4376</v>
      </c>
    </row>
    <row r="1362" spans="1:9" s="136" customFormat="1" x14ac:dyDescent="0.2">
      <c r="A1362" s="136" t="s">
        <v>5025</v>
      </c>
      <c r="B1362" s="136" t="s">
        <v>1227</v>
      </c>
      <c r="C1362" s="136" t="s">
        <v>1228</v>
      </c>
      <c r="D1362" s="136" t="s">
        <v>679</v>
      </c>
      <c r="E1362" s="136" t="s">
        <v>1229</v>
      </c>
      <c r="F1362" s="136" t="s">
        <v>1227</v>
      </c>
      <c r="G1362" s="136" t="s">
        <v>1228</v>
      </c>
      <c r="H1362" s="136" t="s">
        <v>679</v>
      </c>
      <c r="I1362" s="136" t="s">
        <v>1229</v>
      </c>
    </row>
    <row r="1363" spans="1:9" s="136" customFormat="1" x14ac:dyDescent="0.2">
      <c r="A1363" s="136" t="s">
        <v>3046</v>
      </c>
      <c r="B1363" s="136" t="s">
        <v>1230</v>
      </c>
      <c r="C1363" s="136" t="s">
        <v>1231</v>
      </c>
      <c r="D1363" s="136" t="s">
        <v>1232</v>
      </c>
      <c r="E1363" s="136" t="s">
        <v>1233</v>
      </c>
      <c r="F1363" s="136" t="s">
        <v>1230</v>
      </c>
      <c r="G1363" s="136" t="s">
        <v>1231</v>
      </c>
      <c r="H1363" s="136" t="s">
        <v>1232</v>
      </c>
      <c r="I1363" s="136" t="s">
        <v>1233</v>
      </c>
    </row>
    <row r="1364" spans="1:9" s="136" customFormat="1" x14ac:dyDescent="0.2">
      <c r="A1364" s="136" t="s">
        <v>3047</v>
      </c>
      <c r="B1364" s="136" t="s">
        <v>340</v>
      </c>
      <c r="C1364" s="136" t="s">
        <v>396</v>
      </c>
      <c r="D1364" s="136" t="s">
        <v>680</v>
      </c>
      <c r="E1364" s="136" t="s">
        <v>1234</v>
      </c>
      <c r="F1364" s="136" t="s">
        <v>340</v>
      </c>
      <c r="G1364" s="136" t="s">
        <v>396</v>
      </c>
      <c r="H1364" s="136" t="s">
        <v>680</v>
      </c>
      <c r="I1364" s="136" t="s">
        <v>1234</v>
      </c>
    </row>
    <row r="1365" spans="1:9" s="136" customFormat="1" x14ac:dyDescent="0.2">
      <c r="A1365" s="136" t="s">
        <v>3048</v>
      </c>
      <c r="B1365" s="136" t="s">
        <v>1235</v>
      </c>
      <c r="C1365" s="136" t="s">
        <v>1236</v>
      </c>
      <c r="D1365" s="136" t="s">
        <v>681</v>
      </c>
      <c r="E1365" s="136" t="s">
        <v>1237</v>
      </c>
      <c r="F1365" s="136" t="s">
        <v>3897</v>
      </c>
      <c r="G1365" s="136" t="s">
        <v>1236</v>
      </c>
      <c r="H1365" s="136" t="s">
        <v>681</v>
      </c>
      <c r="I1365" s="136" t="s">
        <v>1237</v>
      </c>
    </row>
    <row r="1366" spans="1:9" s="136" customFormat="1" x14ac:dyDescent="0.2">
      <c r="A1366" s="136" t="s">
        <v>3049</v>
      </c>
      <c r="B1366" s="136" t="s">
        <v>1238</v>
      </c>
      <c r="C1366" s="136" t="s">
        <v>1239</v>
      </c>
      <c r="D1366" s="136" t="s">
        <v>1240</v>
      </c>
      <c r="E1366" s="136" t="s">
        <v>1241</v>
      </c>
      <c r="F1366" s="136" t="s">
        <v>1238</v>
      </c>
      <c r="G1366" s="136" t="s">
        <v>1239</v>
      </c>
      <c r="H1366" s="136" t="s">
        <v>1240</v>
      </c>
      <c r="I1366" s="136" t="s">
        <v>1241</v>
      </c>
    </row>
    <row r="1367" spans="1:9" s="136" customFormat="1" x14ac:dyDescent="0.2">
      <c r="A1367" s="136" t="s">
        <v>3050</v>
      </c>
      <c r="B1367" s="136" t="s">
        <v>1254</v>
      </c>
      <c r="C1367" s="136" t="s">
        <v>1255</v>
      </c>
      <c r="D1367" s="136" t="s">
        <v>1256</v>
      </c>
      <c r="E1367" s="136" t="s">
        <v>1257</v>
      </c>
      <c r="F1367" s="136" t="s">
        <v>1254</v>
      </c>
      <c r="G1367" s="136" t="s">
        <v>1255</v>
      </c>
      <c r="H1367" s="136" t="s">
        <v>1256</v>
      </c>
      <c r="I1367" s="136" t="s">
        <v>1257</v>
      </c>
    </row>
    <row r="1368" spans="1:9" s="136" customFormat="1" x14ac:dyDescent="0.2">
      <c r="A1368" s="136" t="s">
        <v>3051</v>
      </c>
      <c r="B1368" s="136" t="s">
        <v>341</v>
      </c>
      <c r="C1368" s="136" t="s">
        <v>1258</v>
      </c>
      <c r="D1368" s="136" t="s">
        <v>1259</v>
      </c>
      <c r="E1368" s="136" t="s">
        <v>1260</v>
      </c>
      <c r="F1368" s="136" t="s">
        <v>341</v>
      </c>
      <c r="G1368" s="136" t="s">
        <v>1258</v>
      </c>
      <c r="H1368" s="136" t="s">
        <v>1259</v>
      </c>
      <c r="I1368" s="136" t="s">
        <v>1260</v>
      </c>
    </row>
    <row r="1369" spans="1:9" s="136" customFormat="1" x14ac:dyDescent="0.2">
      <c r="A1369" s="136" t="s">
        <v>3052</v>
      </c>
      <c r="B1369" s="136" t="s">
        <v>1261</v>
      </c>
      <c r="C1369" s="136" t="s">
        <v>1262</v>
      </c>
      <c r="D1369" s="136" t="s">
        <v>1263</v>
      </c>
      <c r="E1369" s="136" t="s">
        <v>1264</v>
      </c>
      <c r="F1369" s="136" t="s">
        <v>1261</v>
      </c>
      <c r="G1369" s="136" t="s">
        <v>1262</v>
      </c>
      <c r="H1369" s="136" t="s">
        <v>1263</v>
      </c>
      <c r="I1369" s="136" t="s">
        <v>1264</v>
      </c>
    </row>
    <row r="1370" spans="1:9" s="136" customFormat="1" x14ac:dyDescent="0.2">
      <c r="A1370" s="136" t="s">
        <v>3053</v>
      </c>
      <c r="B1370" s="136" t="s">
        <v>1265</v>
      </c>
      <c r="C1370" s="136" t="s">
        <v>1266</v>
      </c>
      <c r="D1370" s="136" t="s">
        <v>1267</v>
      </c>
      <c r="E1370" s="136" t="s">
        <v>1268</v>
      </c>
      <c r="F1370" s="136" t="s">
        <v>1265</v>
      </c>
      <c r="G1370" s="136" t="s">
        <v>1266</v>
      </c>
      <c r="H1370" s="136" t="s">
        <v>1267</v>
      </c>
      <c r="I1370" s="136" t="s">
        <v>1268</v>
      </c>
    </row>
    <row r="1371" spans="1:9" s="136" customFormat="1" x14ac:dyDescent="0.2">
      <c r="A1371" s="136" t="s">
        <v>3054</v>
      </c>
      <c r="B1371" s="136" t="s">
        <v>1269</v>
      </c>
      <c r="C1371" s="136" t="s">
        <v>397</v>
      </c>
      <c r="D1371" s="136" t="s">
        <v>682</v>
      </c>
      <c r="E1371" s="136" t="s">
        <v>1270</v>
      </c>
      <c r="F1371" s="136" t="s">
        <v>1269</v>
      </c>
      <c r="G1371" s="136" t="s">
        <v>397</v>
      </c>
      <c r="H1371" s="136" t="s">
        <v>682</v>
      </c>
      <c r="I1371" s="136" t="s">
        <v>1270</v>
      </c>
    </row>
    <row r="1372" spans="1:9" s="136" customFormat="1" x14ac:dyDescent="0.2">
      <c r="A1372" s="136" t="s">
        <v>5026</v>
      </c>
      <c r="B1372" s="136" t="s">
        <v>1269</v>
      </c>
      <c r="C1372" s="136" t="s">
        <v>397</v>
      </c>
      <c r="D1372" s="136" t="s">
        <v>682</v>
      </c>
      <c r="E1372" s="136" t="s">
        <v>1270</v>
      </c>
      <c r="F1372" s="136" t="s">
        <v>1269</v>
      </c>
      <c r="G1372" s="136" t="s">
        <v>397</v>
      </c>
      <c r="H1372" s="136" t="s">
        <v>682</v>
      </c>
      <c r="I1372" s="136" t="s">
        <v>1270</v>
      </c>
    </row>
    <row r="1373" spans="1:9" s="136" customFormat="1" x14ac:dyDescent="0.2">
      <c r="A1373" s="136" t="s">
        <v>3055</v>
      </c>
      <c r="B1373" s="136" t="s">
        <v>1273</v>
      </c>
      <c r="C1373" s="136" t="s">
        <v>1274</v>
      </c>
      <c r="D1373" s="136" t="s">
        <v>683</v>
      </c>
      <c r="E1373" s="136" t="s">
        <v>1271</v>
      </c>
      <c r="F1373" s="136" t="s">
        <v>1273</v>
      </c>
      <c r="G1373" s="136" t="s">
        <v>1274</v>
      </c>
      <c r="H1373" s="136" t="s">
        <v>683</v>
      </c>
      <c r="I1373" s="136" t="s">
        <v>1271</v>
      </c>
    </row>
    <row r="1374" spans="1:9" s="136" customFormat="1" x14ac:dyDescent="0.2">
      <c r="A1374" s="136" t="s">
        <v>3056</v>
      </c>
      <c r="B1374" s="136" t="s">
        <v>342</v>
      </c>
      <c r="C1374" s="136" t="s">
        <v>398</v>
      </c>
      <c r="D1374" s="136" t="s">
        <v>684</v>
      </c>
      <c r="E1374" s="136" t="s">
        <v>1272</v>
      </c>
      <c r="F1374" s="136" t="s">
        <v>342</v>
      </c>
      <c r="G1374" s="136" t="s">
        <v>398</v>
      </c>
      <c r="H1374" s="136" t="s">
        <v>684</v>
      </c>
      <c r="I1374" s="136" t="s">
        <v>1272</v>
      </c>
    </row>
    <row r="1375" spans="1:9" s="136" customFormat="1" x14ac:dyDescent="0.2">
      <c r="A1375" s="136" t="s">
        <v>3057</v>
      </c>
      <c r="B1375" s="136" t="s">
        <v>1273</v>
      </c>
      <c r="C1375" s="136" t="s">
        <v>1274</v>
      </c>
      <c r="D1375" s="136" t="s">
        <v>683</v>
      </c>
      <c r="E1375" s="136" t="s">
        <v>1271</v>
      </c>
      <c r="F1375" s="136" t="s">
        <v>1273</v>
      </c>
      <c r="G1375" s="136" t="s">
        <v>1274</v>
      </c>
      <c r="H1375" s="136" t="s">
        <v>683</v>
      </c>
      <c r="I1375" s="136" t="s">
        <v>1271</v>
      </c>
    </row>
    <row r="1376" spans="1:9" s="136" customFormat="1" x14ac:dyDescent="0.2">
      <c r="A1376" s="136" t="s">
        <v>3058</v>
      </c>
      <c r="B1376" s="136" t="s">
        <v>419</v>
      </c>
      <c r="C1376" s="136" t="s">
        <v>1275</v>
      </c>
      <c r="D1376" s="136" t="s">
        <v>1276</v>
      </c>
      <c r="E1376" s="136" t="s">
        <v>1277</v>
      </c>
      <c r="F1376" s="136" t="s">
        <v>419</v>
      </c>
      <c r="G1376" s="136" t="s">
        <v>1275</v>
      </c>
      <c r="H1376" s="136" t="s">
        <v>1276</v>
      </c>
      <c r="I1376" s="136" t="s">
        <v>1277</v>
      </c>
    </row>
    <row r="1377" spans="1:9" s="136" customFormat="1" x14ac:dyDescent="0.2">
      <c r="A1377" s="136" t="s">
        <v>3059</v>
      </c>
      <c r="B1377" s="136" t="s">
        <v>1278</v>
      </c>
      <c r="C1377" s="136" t="s">
        <v>1279</v>
      </c>
      <c r="D1377" s="136" t="s">
        <v>1280</v>
      </c>
      <c r="E1377" s="136" t="s">
        <v>1281</v>
      </c>
      <c r="F1377" s="136" t="s">
        <v>1278</v>
      </c>
      <c r="G1377" s="136" t="s">
        <v>1279</v>
      </c>
      <c r="H1377" s="136" t="s">
        <v>1280</v>
      </c>
      <c r="I1377" s="136" t="s">
        <v>1281</v>
      </c>
    </row>
    <row r="1378" spans="1:9" s="136" customFormat="1" x14ac:dyDescent="0.2">
      <c r="A1378" s="136" t="s">
        <v>5027</v>
      </c>
      <c r="B1378" s="136" t="s">
        <v>4380</v>
      </c>
      <c r="C1378" s="136" t="s">
        <v>4381</v>
      </c>
      <c r="D1378" s="136" t="s">
        <v>4382</v>
      </c>
      <c r="E1378" s="136" t="s">
        <v>5402</v>
      </c>
      <c r="F1378" s="136" t="s">
        <v>4380</v>
      </c>
      <c r="G1378" s="136" t="s">
        <v>4381</v>
      </c>
      <c r="H1378" s="136" t="s">
        <v>4382</v>
      </c>
      <c r="I1378" s="136" t="s">
        <v>5402</v>
      </c>
    </row>
    <row r="1379" spans="1:9" s="136" customFormat="1" x14ac:dyDescent="0.2">
      <c r="A1379" s="136" t="s">
        <v>5028</v>
      </c>
      <c r="B1379" s="136" t="s">
        <v>4384</v>
      </c>
      <c r="C1379" s="136" t="s">
        <v>4385</v>
      </c>
      <c r="D1379" s="136" t="s">
        <v>4386</v>
      </c>
      <c r="E1379" s="136" t="s">
        <v>5403</v>
      </c>
      <c r="F1379" s="136" t="s">
        <v>4384</v>
      </c>
      <c r="G1379" s="136" t="s">
        <v>4385</v>
      </c>
      <c r="H1379" s="136" t="s">
        <v>4386</v>
      </c>
      <c r="I1379" s="136" t="s">
        <v>5403</v>
      </c>
    </row>
    <row r="1380" spans="1:9" s="136" customFormat="1" x14ac:dyDescent="0.2">
      <c r="A1380" s="136" t="s">
        <v>5029</v>
      </c>
      <c r="B1380" s="136" t="s">
        <v>4388</v>
      </c>
      <c r="C1380" s="136" t="s">
        <v>4389</v>
      </c>
      <c r="D1380" s="136" t="s">
        <v>4390</v>
      </c>
      <c r="E1380" s="136" t="s">
        <v>5404</v>
      </c>
      <c r="F1380" s="136" t="s">
        <v>4388</v>
      </c>
      <c r="G1380" s="136" t="s">
        <v>4389</v>
      </c>
      <c r="H1380" s="136" t="s">
        <v>4390</v>
      </c>
      <c r="I1380" s="136" t="s">
        <v>5404</v>
      </c>
    </row>
    <row r="1381" spans="1:9" s="136" customFormat="1" x14ac:dyDescent="0.2">
      <c r="A1381" s="136" t="s">
        <v>5030</v>
      </c>
      <c r="B1381" s="136" t="s">
        <v>4392</v>
      </c>
      <c r="C1381" s="136" t="s">
        <v>4393</v>
      </c>
      <c r="D1381" s="136" t="s">
        <v>4394</v>
      </c>
      <c r="E1381" s="136" t="s">
        <v>5405</v>
      </c>
      <c r="F1381" s="136" t="s">
        <v>4392</v>
      </c>
      <c r="G1381" s="136" t="s">
        <v>4393</v>
      </c>
      <c r="H1381" s="136" t="s">
        <v>4394</v>
      </c>
      <c r="I1381" s="136" t="s">
        <v>5405</v>
      </c>
    </row>
    <row r="1382" spans="1:9" s="136" customFormat="1" x14ac:dyDescent="0.2">
      <c r="A1382" s="136" t="s">
        <v>5031</v>
      </c>
      <c r="B1382" s="136" t="s">
        <v>4384</v>
      </c>
      <c r="C1382" s="136" t="s">
        <v>4385</v>
      </c>
      <c r="D1382" s="136" t="s">
        <v>4386</v>
      </c>
      <c r="E1382" s="136" t="s">
        <v>5403</v>
      </c>
      <c r="F1382" s="136" t="s">
        <v>4384</v>
      </c>
      <c r="G1382" s="136" t="s">
        <v>4385</v>
      </c>
      <c r="H1382" s="136" t="s">
        <v>4386</v>
      </c>
      <c r="I1382" s="136" t="s">
        <v>5403</v>
      </c>
    </row>
    <row r="1383" spans="1:9" s="136" customFormat="1" x14ac:dyDescent="0.2">
      <c r="A1383" s="136" t="s">
        <v>5032</v>
      </c>
      <c r="B1383" s="136" t="s">
        <v>4388</v>
      </c>
      <c r="C1383" s="136" t="s">
        <v>4389</v>
      </c>
      <c r="D1383" s="136" t="s">
        <v>4390</v>
      </c>
      <c r="E1383" s="136" t="s">
        <v>5404</v>
      </c>
      <c r="F1383" s="136" t="s">
        <v>4388</v>
      </c>
      <c r="G1383" s="136" t="s">
        <v>4389</v>
      </c>
      <c r="H1383" s="136" t="s">
        <v>4390</v>
      </c>
      <c r="I1383" s="136" t="s">
        <v>5404</v>
      </c>
    </row>
    <row r="1384" spans="1:9" s="136" customFormat="1" x14ac:dyDescent="0.2">
      <c r="A1384" s="136" t="s">
        <v>3060</v>
      </c>
      <c r="B1384" s="136" t="s">
        <v>1282</v>
      </c>
      <c r="C1384" s="136" t="s">
        <v>1283</v>
      </c>
      <c r="D1384" s="136" t="s">
        <v>1284</v>
      </c>
      <c r="E1384" s="136" t="s">
        <v>1285</v>
      </c>
      <c r="F1384" s="136" t="s">
        <v>1282</v>
      </c>
      <c r="G1384" s="136" t="s">
        <v>1283</v>
      </c>
      <c r="H1384" s="136" t="s">
        <v>1284</v>
      </c>
      <c r="I1384" s="136" t="s">
        <v>1285</v>
      </c>
    </row>
    <row r="1385" spans="1:9" s="136" customFormat="1" x14ac:dyDescent="0.2">
      <c r="A1385" s="136" t="s">
        <v>3061</v>
      </c>
      <c r="B1385" s="136" t="s">
        <v>1286</v>
      </c>
      <c r="C1385" s="136" t="s">
        <v>1287</v>
      </c>
      <c r="D1385" s="136" t="s">
        <v>1288</v>
      </c>
      <c r="E1385" s="136" t="s">
        <v>1289</v>
      </c>
      <c r="F1385" s="136" t="s">
        <v>1286</v>
      </c>
      <c r="G1385" s="136" t="s">
        <v>1287</v>
      </c>
      <c r="H1385" s="136" t="s">
        <v>1288</v>
      </c>
      <c r="I1385" s="136" t="s">
        <v>1289</v>
      </c>
    </row>
    <row r="1386" spans="1:9" s="136" customFormat="1" x14ac:dyDescent="0.2">
      <c r="A1386" s="136" t="s">
        <v>3062</v>
      </c>
      <c r="B1386" s="136" t="s">
        <v>1290</v>
      </c>
      <c r="C1386" s="136" t="s">
        <v>1291</v>
      </c>
      <c r="D1386" s="136" t="s">
        <v>1292</v>
      </c>
      <c r="E1386" s="136" t="s">
        <v>1293</v>
      </c>
      <c r="F1386" s="136" t="s">
        <v>1290</v>
      </c>
      <c r="G1386" s="136" t="s">
        <v>3898</v>
      </c>
      <c r="H1386" s="136" t="s">
        <v>1292</v>
      </c>
      <c r="I1386" s="136" t="s">
        <v>1293</v>
      </c>
    </row>
    <row r="1387" spans="1:9" s="136" customFormat="1" x14ac:dyDescent="0.2">
      <c r="A1387" s="136" t="s">
        <v>3063</v>
      </c>
      <c r="B1387" s="136" t="s">
        <v>343</v>
      </c>
      <c r="C1387" s="136" t="s">
        <v>399</v>
      </c>
      <c r="D1387" s="136" t="s">
        <v>685</v>
      </c>
      <c r="E1387" s="136" t="s">
        <v>1294</v>
      </c>
      <c r="F1387" s="136" t="s">
        <v>343</v>
      </c>
      <c r="G1387" s="136" t="s">
        <v>399</v>
      </c>
      <c r="H1387" s="136" t="s">
        <v>685</v>
      </c>
      <c r="I1387" s="136" t="s">
        <v>1294</v>
      </c>
    </row>
    <row r="1388" spans="1:9" s="136" customFormat="1" x14ac:dyDescent="0.2">
      <c r="A1388" s="136" t="s">
        <v>3064</v>
      </c>
      <c r="B1388" s="136" t="s">
        <v>1295</v>
      </c>
      <c r="C1388" s="136" t="s">
        <v>1296</v>
      </c>
      <c r="D1388" s="136" t="s">
        <v>686</v>
      </c>
      <c r="E1388" s="136" t="s">
        <v>3683</v>
      </c>
      <c r="F1388" s="136" t="s">
        <v>1295</v>
      </c>
      <c r="G1388" s="136" t="s">
        <v>1296</v>
      </c>
      <c r="H1388" s="136" t="s">
        <v>686</v>
      </c>
      <c r="I1388" s="136" t="s">
        <v>3683</v>
      </c>
    </row>
    <row r="1389" spans="1:9" s="136" customFormat="1" x14ac:dyDescent="0.2">
      <c r="A1389" s="136" t="s">
        <v>3065</v>
      </c>
      <c r="B1389" s="136" t="s">
        <v>1297</v>
      </c>
      <c r="C1389" s="136" t="s">
        <v>1298</v>
      </c>
      <c r="D1389" s="136" t="s">
        <v>1299</v>
      </c>
      <c r="E1389" s="136" t="s">
        <v>1300</v>
      </c>
      <c r="F1389" s="136" t="s">
        <v>3899</v>
      </c>
      <c r="G1389" s="136" t="s">
        <v>3900</v>
      </c>
      <c r="H1389" s="136" t="s">
        <v>3901</v>
      </c>
      <c r="I1389" s="136" t="s">
        <v>3902</v>
      </c>
    </row>
    <row r="1390" spans="1:9" s="136" customFormat="1" x14ac:dyDescent="0.2">
      <c r="A1390" s="136" t="s">
        <v>5033</v>
      </c>
      <c r="B1390" s="136" t="s">
        <v>3899</v>
      </c>
      <c r="C1390" s="136" t="s">
        <v>3900</v>
      </c>
      <c r="D1390" s="136" t="s">
        <v>3901</v>
      </c>
      <c r="E1390" s="136" t="s">
        <v>3902</v>
      </c>
      <c r="F1390" s="136" t="s">
        <v>3899</v>
      </c>
      <c r="G1390" s="136" t="s">
        <v>3900</v>
      </c>
      <c r="H1390" s="136" t="s">
        <v>3901</v>
      </c>
      <c r="I1390" s="136" t="s">
        <v>3902</v>
      </c>
    </row>
    <row r="1391" spans="1:9" s="136" customFormat="1" x14ac:dyDescent="0.2">
      <c r="A1391" s="136" t="s">
        <v>3066</v>
      </c>
      <c r="B1391" s="136" t="s">
        <v>1874</v>
      </c>
      <c r="C1391" s="136" t="s">
        <v>1875</v>
      </c>
      <c r="D1391" s="136" t="s">
        <v>1876</v>
      </c>
      <c r="E1391" s="136" t="s">
        <v>1877</v>
      </c>
      <c r="F1391" s="136" t="s">
        <v>1874</v>
      </c>
      <c r="G1391" s="136" t="s">
        <v>1875</v>
      </c>
      <c r="H1391" s="136" t="s">
        <v>1876</v>
      </c>
      <c r="I1391" s="136" t="s">
        <v>1877</v>
      </c>
    </row>
    <row r="1392" spans="1:9" s="136" customFormat="1" x14ac:dyDescent="0.2">
      <c r="A1392" s="136" t="s">
        <v>3067</v>
      </c>
      <c r="B1392" s="136" t="s">
        <v>1301</v>
      </c>
      <c r="C1392" s="136" t="s">
        <v>1302</v>
      </c>
      <c r="D1392" s="136" t="s">
        <v>1303</v>
      </c>
      <c r="E1392" s="136" t="s">
        <v>1304</v>
      </c>
      <c r="F1392" s="136" t="s">
        <v>1301</v>
      </c>
      <c r="G1392" s="136" t="s">
        <v>1302</v>
      </c>
      <c r="H1392" s="136" t="s">
        <v>1303</v>
      </c>
      <c r="I1392" s="136" t="s">
        <v>1304</v>
      </c>
    </row>
    <row r="1393" spans="1:9" s="136" customFormat="1" x14ac:dyDescent="0.2">
      <c r="A1393" s="136" t="s">
        <v>3068</v>
      </c>
      <c r="B1393" s="136" t="s">
        <v>1305</v>
      </c>
      <c r="C1393" s="136" t="s">
        <v>1306</v>
      </c>
      <c r="D1393" s="136" t="s">
        <v>1307</v>
      </c>
      <c r="E1393" s="136" t="s">
        <v>1308</v>
      </c>
      <c r="F1393" s="136" t="s">
        <v>1305</v>
      </c>
      <c r="G1393" s="136" t="s">
        <v>1306</v>
      </c>
      <c r="H1393" s="136" t="s">
        <v>1307</v>
      </c>
      <c r="I1393" s="136" t="s">
        <v>1308</v>
      </c>
    </row>
    <row r="1394" spans="1:9" s="136" customFormat="1" x14ac:dyDescent="0.2">
      <c r="A1394" s="136" t="s">
        <v>3069</v>
      </c>
      <c r="B1394" s="136" t="s">
        <v>1878</v>
      </c>
      <c r="C1394" s="136" t="s">
        <v>1879</v>
      </c>
      <c r="D1394" s="136" t="s">
        <v>1880</v>
      </c>
      <c r="E1394" s="136" t="s">
        <v>1881</v>
      </c>
      <c r="F1394" s="136" t="s">
        <v>1878</v>
      </c>
      <c r="G1394" s="136" t="s">
        <v>1879</v>
      </c>
      <c r="H1394" s="136" t="s">
        <v>1880</v>
      </c>
      <c r="I1394" s="136" t="s">
        <v>1881</v>
      </c>
    </row>
    <row r="1395" spans="1:9" s="136" customFormat="1" x14ac:dyDescent="0.2">
      <c r="A1395" s="136" t="s">
        <v>3070</v>
      </c>
      <c r="B1395" s="136" t="s">
        <v>1882</v>
      </c>
      <c r="C1395" s="136" t="s">
        <v>1883</v>
      </c>
      <c r="D1395" s="136" t="s">
        <v>1884</v>
      </c>
      <c r="E1395" s="136" t="s">
        <v>1885</v>
      </c>
      <c r="F1395" s="136" t="s">
        <v>1882</v>
      </c>
      <c r="G1395" s="136" t="s">
        <v>1883</v>
      </c>
      <c r="H1395" s="136" t="s">
        <v>1884</v>
      </c>
      <c r="I1395" s="136" t="s">
        <v>1885</v>
      </c>
    </row>
    <row r="1396" spans="1:9" s="136" customFormat="1" x14ac:dyDescent="0.2">
      <c r="A1396" s="136" t="s">
        <v>5034</v>
      </c>
      <c r="B1396" s="136" t="s">
        <v>4842</v>
      </c>
      <c r="C1396" s="136" t="s">
        <v>4843</v>
      </c>
      <c r="D1396" s="136" t="s">
        <v>4844</v>
      </c>
      <c r="E1396" s="136" t="s">
        <v>4845</v>
      </c>
      <c r="F1396" s="136" t="s">
        <v>4842</v>
      </c>
      <c r="G1396" s="136" t="s">
        <v>4843</v>
      </c>
      <c r="H1396" s="136" t="s">
        <v>4844</v>
      </c>
      <c r="I1396" s="136" t="s">
        <v>4845</v>
      </c>
    </row>
    <row r="1397" spans="1:9" s="136" customFormat="1" x14ac:dyDescent="0.2">
      <c r="A1397" s="136" t="s">
        <v>5035</v>
      </c>
      <c r="B1397" s="136" t="s">
        <v>4847</v>
      </c>
      <c r="C1397" s="136" t="s">
        <v>4848</v>
      </c>
      <c r="D1397" s="136" t="s">
        <v>4849</v>
      </c>
      <c r="E1397" s="136" t="s">
        <v>4850</v>
      </c>
      <c r="F1397" s="136" t="s">
        <v>4847</v>
      </c>
      <c r="G1397" s="136" t="s">
        <v>4848</v>
      </c>
      <c r="H1397" s="136" t="s">
        <v>4849</v>
      </c>
      <c r="I1397" s="136" t="s">
        <v>4850</v>
      </c>
    </row>
    <row r="1398" spans="1:9" s="136" customFormat="1" x14ac:dyDescent="0.2">
      <c r="A1398" s="136" t="s">
        <v>3071</v>
      </c>
      <c r="B1398" s="136" t="s">
        <v>1309</v>
      </c>
      <c r="C1398" s="136" t="s">
        <v>1310</v>
      </c>
      <c r="D1398" s="136" t="s">
        <v>1311</v>
      </c>
      <c r="E1398" s="136" t="s">
        <v>1312</v>
      </c>
      <c r="F1398" s="136" t="s">
        <v>1309</v>
      </c>
      <c r="G1398" s="136" t="s">
        <v>1310</v>
      </c>
      <c r="H1398" s="136" t="s">
        <v>1311</v>
      </c>
      <c r="I1398" s="136" t="s">
        <v>1312</v>
      </c>
    </row>
    <row r="1399" spans="1:9" s="136" customFormat="1" x14ac:dyDescent="0.2">
      <c r="A1399" s="136" t="s">
        <v>3072</v>
      </c>
      <c r="B1399" s="136" t="s">
        <v>1886</v>
      </c>
      <c r="C1399" s="136" t="s">
        <v>1887</v>
      </c>
      <c r="D1399" s="136" t="s">
        <v>1888</v>
      </c>
      <c r="E1399" s="136" t="s">
        <v>1889</v>
      </c>
      <c r="F1399" s="136" t="s">
        <v>1886</v>
      </c>
      <c r="G1399" s="136" t="s">
        <v>1887</v>
      </c>
      <c r="H1399" s="136" t="s">
        <v>1888</v>
      </c>
      <c r="I1399" s="136" t="s">
        <v>1889</v>
      </c>
    </row>
    <row r="1400" spans="1:9" s="136" customFormat="1" x14ac:dyDescent="0.2">
      <c r="A1400" s="136" t="s">
        <v>3073</v>
      </c>
      <c r="B1400" s="136" t="s">
        <v>1890</v>
      </c>
      <c r="C1400" s="136" t="s">
        <v>1891</v>
      </c>
      <c r="D1400" s="136" t="s">
        <v>1892</v>
      </c>
      <c r="E1400" s="136" t="s">
        <v>1893</v>
      </c>
      <c r="F1400" s="136" t="s">
        <v>1890</v>
      </c>
      <c r="G1400" s="136" t="s">
        <v>1891</v>
      </c>
      <c r="H1400" s="136" t="s">
        <v>1892</v>
      </c>
      <c r="I1400" s="136" t="s">
        <v>1893</v>
      </c>
    </row>
    <row r="1401" spans="1:9" s="136" customFormat="1" x14ac:dyDescent="0.2">
      <c r="A1401" s="136" t="s">
        <v>5036</v>
      </c>
      <c r="B1401" s="136" t="s">
        <v>4852</v>
      </c>
      <c r="C1401" s="136" t="s">
        <v>4853</v>
      </c>
      <c r="D1401" s="136" t="s">
        <v>4854</v>
      </c>
      <c r="E1401" s="136" t="s">
        <v>4855</v>
      </c>
      <c r="F1401" s="136" t="s">
        <v>4852</v>
      </c>
      <c r="G1401" s="136" t="s">
        <v>4853</v>
      </c>
      <c r="H1401" s="136" t="s">
        <v>4854</v>
      </c>
      <c r="I1401" s="136" t="s">
        <v>4855</v>
      </c>
    </row>
    <row r="1402" spans="1:9" s="136" customFormat="1" x14ac:dyDescent="0.2">
      <c r="A1402" s="136" t="s">
        <v>5037</v>
      </c>
      <c r="B1402" s="136" t="s">
        <v>4857</v>
      </c>
      <c r="C1402" s="136" t="s">
        <v>4858</v>
      </c>
      <c r="D1402" s="136" t="s">
        <v>4859</v>
      </c>
      <c r="E1402" s="136" t="s">
        <v>4860</v>
      </c>
      <c r="F1402" s="136" t="s">
        <v>4857</v>
      </c>
      <c r="G1402" s="136" t="s">
        <v>4858</v>
      </c>
      <c r="H1402" s="136" t="s">
        <v>4859</v>
      </c>
      <c r="I1402" s="136" t="s">
        <v>4860</v>
      </c>
    </row>
    <row r="1403" spans="1:9" s="136" customFormat="1" x14ac:dyDescent="0.2">
      <c r="A1403" s="136" t="s">
        <v>3074</v>
      </c>
      <c r="B1403" s="136" t="s">
        <v>1894</v>
      </c>
      <c r="C1403" s="136" t="s">
        <v>1895</v>
      </c>
      <c r="D1403" s="136" t="s">
        <v>1896</v>
      </c>
      <c r="E1403" s="136" t="s">
        <v>1897</v>
      </c>
      <c r="F1403" s="136" t="s">
        <v>1894</v>
      </c>
      <c r="G1403" s="136" t="s">
        <v>1895</v>
      </c>
      <c r="H1403" s="136" t="s">
        <v>1896</v>
      </c>
      <c r="I1403" s="136" t="s">
        <v>1897</v>
      </c>
    </row>
    <row r="1404" spans="1:9" s="136" customFormat="1" x14ac:dyDescent="0.2">
      <c r="A1404" s="136" t="s">
        <v>3075</v>
      </c>
      <c r="B1404" s="136" t="s">
        <v>1898</v>
      </c>
      <c r="C1404" s="136" t="s">
        <v>1899</v>
      </c>
      <c r="D1404" s="136" t="s">
        <v>1900</v>
      </c>
      <c r="E1404" s="136" t="s">
        <v>1901</v>
      </c>
      <c r="F1404" s="136" t="s">
        <v>1898</v>
      </c>
      <c r="G1404" s="136" t="s">
        <v>1899</v>
      </c>
      <c r="H1404" s="136" t="s">
        <v>1900</v>
      </c>
      <c r="I1404" s="136" t="s">
        <v>1901</v>
      </c>
    </row>
    <row r="1405" spans="1:9" s="136" customFormat="1" x14ac:dyDescent="0.2">
      <c r="A1405" s="136" t="s">
        <v>3076</v>
      </c>
      <c r="B1405" s="136" t="s">
        <v>1902</v>
      </c>
      <c r="C1405" s="136" t="s">
        <v>1903</v>
      </c>
      <c r="D1405" s="136" t="s">
        <v>1904</v>
      </c>
      <c r="E1405" s="136" t="s">
        <v>1905</v>
      </c>
      <c r="F1405" s="136" t="s">
        <v>1902</v>
      </c>
      <c r="G1405" s="136" t="s">
        <v>1903</v>
      </c>
      <c r="H1405" s="136" t="s">
        <v>1904</v>
      </c>
      <c r="I1405" s="136" t="s">
        <v>1905</v>
      </c>
    </row>
    <row r="1406" spans="1:9" s="136" customFormat="1" x14ac:dyDescent="0.2">
      <c r="A1406" s="136" t="s">
        <v>3077</v>
      </c>
      <c r="B1406" s="136" t="s">
        <v>1313</v>
      </c>
      <c r="C1406" s="136" t="s">
        <v>1314</v>
      </c>
      <c r="D1406" s="136" t="s">
        <v>1315</v>
      </c>
      <c r="E1406" s="136" t="s">
        <v>1316</v>
      </c>
      <c r="F1406" s="136" t="s">
        <v>3904</v>
      </c>
      <c r="G1406" s="136" t="s">
        <v>3905</v>
      </c>
      <c r="H1406" s="136" t="s">
        <v>3906</v>
      </c>
      <c r="I1406" s="136" t="s">
        <v>1316</v>
      </c>
    </row>
    <row r="1407" spans="1:9" s="136" customFormat="1" x14ac:dyDescent="0.2">
      <c r="A1407" s="136" t="s">
        <v>5038</v>
      </c>
      <c r="B1407" s="136" t="s">
        <v>1313</v>
      </c>
      <c r="C1407" s="136" t="s">
        <v>1314</v>
      </c>
      <c r="D1407" s="136" t="s">
        <v>1315</v>
      </c>
      <c r="E1407" s="136" t="s">
        <v>1316</v>
      </c>
      <c r="F1407" s="136" t="s">
        <v>3904</v>
      </c>
      <c r="G1407" s="136" t="s">
        <v>3905</v>
      </c>
      <c r="H1407" s="136" t="s">
        <v>3906</v>
      </c>
      <c r="I1407" s="136" t="s">
        <v>1316</v>
      </c>
    </row>
    <row r="1408" spans="1:9" s="136" customFormat="1" x14ac:dyDescent="0.2">
      <c r="A1408" s="136" t="s">
        <v>3078</v>
      </c>
      <c r="B1408" s="136" t="s">
        <v>4398</v>
      </c>
      <c r="C1408" s="136" t="s">
        <v>4399</v>
      </c>
      <c r="D1408" s="136" t="s">
        <v>4400</v>
      </c>
      <c r="E1408" s="136" t="s">
        <v>4401</v>
      </c>
      <c r="F1408" s="136" t="s">
        <v>4398</v>
      </c>
      <c r="G1408" s="136" t="s">
        <v>4399</v>
      </c>
      <c r="H1408" s="136" t="s">
        <v>4400</v>
      </c>
      <c r="I1408" s="136" t="s">
        <v>4401</v>
      </c>
    </row>
    <row r="1409" spans="1:9" s="136" customFormat="1" x14ac:dyDescent="0.2">
      <c r="A1409" s="136" t="s">
        <v>3079</v>
      </c>
      <c r="B1409" s="136" t="s">
        <v>1317</v>
      </c>
      <c r="C1409" s="136" t="s">
        <v>1318</v>
      </c>
      <c r="D1409" s="136" t="s">
        <v>687</v>
      </c>
      <c r="E1409" s="136" t="s">
        <v>1319</v>
      </c>
      <c r="F1409" s="136" t="s">
        <v>3989</v>
      </c>
      <c r="G1409" s="136" t="s">
        <v>3990</v>
      </c>
      <c r="H1409" s="136" t="s">
        <v>3991</v>
      </c>
      <c r="I1409" s="136" t="s">
        <v>3992</v>
      </c>
    </row>
    <row r="1410" spans="1:9" s="136" customFormat="1" x14ac:dyDescent="0.2">
      <c r="A1410" s="136" t="s">
        <v>3080</v>
      </c>
      <c r="B1410" s="136" t="s">
        <v>3993</v>
      </c>
      <c r="C1410" s="136" t="s">
        <v>3994</v>
      </c>
      <c r="D1410" s="136" t="s">
        <v>3995</v>
      </c>
      <c r="E1410" s="136" t="s">
        <v>3996</v>
      </c>
      <c r="F1410" s="136" t="s">
        <v>3993</v>
      </c>
      <c r="G1410" s="136" t="s">
        <v>3994</v>
      </c>
      <c r="H1410" s="136" t="s">
        <v>3995</v>
      </c>
      <c r="I1410" s="136" t="s">
        <v>3996</v>
      </c>
    </row>
    <row r="1411" spans="1:9" s="136" customFormat="1" x14ac:dyDescent="0.2">
      <c r="A1411" s="136" t="s">
        <v>3081</v>
      </c>
      <c r="B1411" s="136" t="s">
        <v>1906</v>
      </c>
      <c r="C1411" s="136" t="s">
        <v>1907</v>
      </c>
      <c r="D1411" s="136" t="s">
        <v>1908</v>
      </c>
      <c r="E1411" s="136" t="s">
        <v>1909</v>
      </c>
      <c r="F1411" s="136" t="s">
        <v>1906</v>
      </c>
      <c r="G1411" s="136" t="s">
        <v>1907</v>
      </c>
      <c r="H1411" s="136" t="s">
        <v>1908</v>
      </c>
      <c r="I1411" s="136" t="s">
        <v>1909</v>
      </c>
    </row>
    <row r="1412" spans="1:9" s="136" customFormat="1" x14ac:dyDescent="0.2">
      <c r="A1412" s="136" t="s">
        <v>3082</v>
      </c>
      <c r="B1412" s="136" t="s">
        <v>344</v>
      </c>
      <c r="C1412" s="136" t="s">
        <v>1322</v>
      </c>
      <c r="D1412" s="136" t="s">
        <v>688</v>
      </c>
      <c r="E1412" s="136" t="s">
        <v>1323</v>
      </c>
      <c r="F1412" s="136" t="s">
        <v>344</v>
      </c>
      <c r="G1412" s="136" t="s">
        <v>1322</v>
      </c>
      <c r="H1412" s="136" t="s">
        <v>688</v>
      </c>
      <c r="I1412" s="136" t="s">
        <v>1323</v>
      </c>
    </row>
    <row r="1413" spans="1:9" s="136" customFormat="1" x14ac:dyDescent="0.2">
      <c r="A1413" s="136" t="s">
        <v>3083</v>
      </c>
      <c r="B1413" s="136" t="s">
        <v>1324</v>
      </c>
      <c r="C1413" s="136" t="s">
        <v>1325</v>
      </c>
      <c r="D1413" s="136" t="s">
        <v>1326</v>
      </c>
      <c r="E1413" s="136" t="s">
        <v>1327</v>
      </c>
      <c r="F1413" s="136" t="s">
        <v>1324</v>
      </c>
      <c r="G1413" s="136" t="s">
        <v>1325</v>
      </c>
      <c r="H1413" s="136" t="s">
        <v>1326</v>
      </c>
      <c r="I1413" s="136" t="s">
        <v>1327</v>
      </c>
    </row>
    <row r="1414" spans="1:9" s="136" customFormat="1" x14ac:dyDescent="0.2">
      <c r="A1414" s="136" t="s">
        <v>3084</v>
      </c>
      <c r="B1414" s="136" t="s">
        <v>1328</v>
      </c>
      <c r="C1414" s="136" t="s">
        <v>1329</v>
      </c>
      <c r="D1414" s="136" t="s">
        <v>1330</v>
      </c>
      <c r="E1414" s="136" t="s">
        <v>1331</v>
      </c>
      <c r="F1414" s="136" t="s">
        <v>1328</v>
      </c>
      <c r="G1414" s="136" t="s">
        <v>1329</v>
      </c>
      <c r="H1414" s="136" t="s">
        <v>1330</v>
      </c>
      <c r="I1414" s="136" t="s">
        <v>1331</v>
      </c>
    </row>
    <row r="1415" spans="1:9" s="136" customFormat="1" x14ac:dyDescent="0.2">
      <c r="A1415" s="136" t="s">
        <v>3085</v>
      </c>
      <c r="B1415" s="136" t="s">
        <v>345</v>
      </c>
      <c r="C1415" s="136" t="s">
        <v>400</v>
      </c>
      <c r="D1415" s="136" t="s">
        <v>689</v>
      </c>
      <c r="E1415" s="136" t="s">
        <v>1332</v>
      </c>
      <c r="F1415" s="136" t="s">
        <v>345</v>
      </c>
      <c r="G1415" s="136" t="s">
        <v>400</v>
      </c>
      <c r="H1415" s="136" t="s">
        <v>689</v>
      </c>
      <c r="I1415" s="136" t="s">
        <v>1332</v>
      </c>
    </row>
    <row r="1416" spans="1:9" s="136" customFormat="1" x14ac:dyDescent="0.2">
      <c r="A1416" s="136" t="s">
        <v>3086</v>
      </c>
      <c r="B1416" s="136" t="s">
        <v>1910</v>
      </c>
      <c r="C1416" s="136" t="s">
        <v>1911</v>
      </c>
      <c r="D1416" s="136" t="s">
        <v>1912</v>
      </c>
      <c r="E1416" s="136" t="s">
        <v>1913</v>
      </c>
      <c r="F1416" s="136" t="s">
        <v>1910</v>
      </c>
      <c r="G1416" s="136" t="s">
        <v>1911</v>
      </c>
      <c r="H1416" s="136" t="s">
        <v>1912</v>
      </c>
      <c r="I1416" s="136" t="s">
        <v>1913</v>
      </c>
    </row>
    <row r="1417" spans="1:9" s="136" customFormat="1" x14ac:dyDescent="0.2">
      <c r="A1417" s="136" t="s">
        <v>3087</v>
      </c>
      <c r="B1417" s="136" t="s">
        <v>1914</v>
      </c>
      <c r="C1417" s="136" t="s">
        <v>1915</v>
      </c>
      <c r="D1417" s="136" t="s">
        <v>1916</v>
      </c>
      <c r="E1417" s="136" t="s">
        <v>1917</v>
      </c>
      <c r="F1417" s="136" t="s">
        <v>1914</v>
      </c>
      <c r="G1417" s="136" t="s">
        <v>1915</v>
      </c>
      <c r="H1417" s="136" t="s">
        <v>1916</v>
      </c>
      <c r="I1417" s="136" t="s">
        <v>1917</v>
      </c>
    </row>
    <row r="1418" spans="1:9" s="136" customFormat="1" x14ac:dyDescent="0.2">
      <c r="A1418" s="136" t="s">
        <v>3088</v>
      </c>
      <c r="B1418" s="136" t="s">
        <v>1918</v>
      </c>
      <c r="C1418" s="136" t="s">
        <v>1919</v>
      </c>
      <c r="D1418" s="136" t="s">
        <v>1920</v>
      </c>
      <c r="E1418" s="136" t="s">
        <v>1919</v>
      </c>
      <c r="F1418" s="136" t="s">
        <v>1918</v>
      </c>
      <c r="G1418" s="136" t="s">
        <v>1919</v>
      </c>
      <c r="H1418" s="136" t="s">
        <v>1920</v>
      </c>
      <c r="I1418" s="136" t="s">
        <v>1919</v>
      </c>
    </row>
    <row r="1419" spans="1:9" s="136" customFormat="1" x14ac:dyDescent="0.2">
      <c r="A1419" s="136" t="s">
        <v>3089</v>
      </c>
      <c r="B1419" s="136" t="s">
        <v>1921</v>
      </c>
      <c r="C1419" s="136" t="s">
        <v>1922</v>
      </c>
      <c r="D1419" s="136" t="s">
        <v>1923</v>
      </c>
      <c r="E1419" s="136" t="s">
        <v>1924</v>
      </c>
      <c r="F1419" s="136" t="s">
        <v>1921</v>
      </c>
      <c r="G1419" s="136" t="s">
        <v>3908</v>
      </c>
      <c r="H1419" s="136" t="s">
        <v>1923</v>
      </c>
      <c r="I1419" s="136" t="s">
        <v>1924</v>
      </c>
    </row>
    <row r="1420" spans="1:9" s="136" customFormat="1" x14ac:dyDescent="0.2">
      <c r="A1420" s="136" t="s">
        <v>3090</v>
      </c>
      <c r="B1420" s="136" t="s">
        <v>1337</v>
      </c>
      <c r="C1420" s="136" t="s">
        <v>401</v>
      </c>
      <c r="D1420" s="136" t="s">
        <v>690</v>
      </c>
      <c r="E1420" s="136" t="s">
        <v>1338</v>
      </c>
      <c r="F1420" s="136" t="s">
        <v>1337</v>
      </c>
      <c r="G1420" s="136" t="s">
        <v>401</v>
      </c>
      <c r="H1420" s="136" t="s">
        <v>690</v>
      </c>
      <c r="I1420" s="136" t="s">
        <v>1338</v>
      </c>
    </row>
    <row r="1421" spans="1:9" s="136" customFormat="1" x14ac:dyDescent="0.2">
      <c r="A1421" s="136" t="s">
        <v>3091</v>
      </c>
      <c r="B1421" s="136" t="s">
        <v>1925</v>
      </c>
      <c r="C1421" s="136" t="s">
        <v>1926</v>
      </c>
      <c r="D1421" s="136" t="s">
        <v>1927</v>
      </c>
      <c r="E1421" s="136" t="s">
        <v>1928</v>
      </c>
      <c r="F1421" s="136" t="s">
        <v>1925</v>
      </c>
      <c r="G1421" s="136" t="s">
        <v>1926</v>
      </c>
      <c r="H1421" s="136" t="s">
        <v>1927</v>
      </c>
      <c r="I1421" s="136" t="s">
        <v>1928</v>
      </c>
    </row>
    <row r="1422" spans="1:9" s="136" customFormat="1" x14ac:dyDescent="0.2">
      <c r="A1422" s="136" t="s">
        <v>3092</v>
      </c>
      <c r="B1422" s="136" t="s">
        <v>1337</v>
      </c>
      <c r="C1422" s="136" t="s">
        <v>401</v>
      </c>
      <c r="D1422" s="136" t="s">
        <v>690</v>
      </c>
      <c r="E1422" s="136" t="s">
        <v>1338</v>
      </c>
      <c r="F1422" s="136" t="s">
        <v>1337</v>
      </c>
      <c r="G1422" s="136" t="s">
        <v>401</v>
      </c>
      <c r="H1422" s="136" t="s">
        <v>690</v>
      </c>
      <c r="I1422" s="136" t="s">
        <v>1338</v>
      </c>
    </row>
    <row r="1423" spans="1:9" s="136" customFormat="1" x14ac:dyDescent="0.2">
      <c r="A1423" s="136" t="s">
        <v>3093</v>
      </c>
      <c r="B1423" s="136" t="s">
        <v>4862</v>
      </c>
      <c r="C1423" s="136" t="s">
        <v>4863</v>
      </c>
      <c r="D1423" s="136" t="s">
        <v>4864</v>
      </c>
      <c r="E1423" s="136" t="s">
        <v>4865</v>
      </c>
      <c r="F1423" s="136" t="s">
        <v>4862</v>
      </c>
      <c r="G1423" s="136" t="s">
        <v>4863</v>
      </c>
      <c r="H1423" s="136" t="s">
        <v>4864</v>
      </c>
      <c r="I1423" s="136" t="s">
        <v>4865</v>
      </c>
    </row>
    <row r="1424" spans="1:9" s="136" customFormat="1" x14ac:dyDescent="0.2">
      <c r="A1424" s="136" t="s">
        <v>3094</v>
      </c>
      <c r="B1424" s="136" t="s">
        <v>1339</v>
      </c>
      <c r="C1424" s="136" t="s">
        <v>402</v>
      </c>
      <c r="D1424" s="136" t="s">
        <v>691</v>
      </c>
      <c r="E1424" s="136" t="s">
        <v>1340</v>
      </c>
      <c r="F1424" s="136" t="s">
        <v>3909</v>
      </c>
      <c r="G1424" s="136" t="s">
        <v>402</v>
      </c>
      <c r="H1424" s="136" t="s">
        <v>691</v>
      </c>
      <c r="I1424" s="136" t="s">
        <v>4402</v>
      </c>
    </row>
    <row r="1425" spans="1:9" s="136" customFormat="1" x14ac:dyDescent="0.2">
      <c r="A1425" s="136" t="s">
        <v>3095</v>
      </c>
      <c r="B1425" s="136" t="s">
        <v>1341</v>
      </c>
      <c r="C1425" s="136" t="s">
        <v>1342</v>
      </c>
      <c r="D1425" s="136" t="s">
        <v>1343</v>
      </c>
      <c r="E1425" s="136" t="s">
        <v>1344</v>
      </c>
      <c r="F1425" s="136" t="s">
        <v>1341</v>
      </c>
      <c r="G1425" s="136" t="s">
        <v>1342</v>
      </c>
      <c r="H1425" s="136" t="s">
        <v>1343</v>
      </c>
      <c r="I1425" s="136" t="s">
        <v>1344</v>
      </c>
    </row>
    <row r="1426" spans="1:9" s="136" customFormat="1" x14ac:dyDescent="0.2">
      <c r="A1426" s="136" t="s">
        <v>3096</v>
      </c>
      <c r="B1426" s="136" t="s">
        <v>1345</v>
      </c>
      <c r="C1426" s="136" t="s">
        <v>1346</v>
      </c>
      <c r="D1426" s="136" t="s">
        <v>1347</v>
      </c>
      <c r="E1426" s="136" t="s">
        <v>1348</v>
      </c>
      <c r="F1426" s="136" t="s">
        <v>1345</v>
      </c>
      <c r="G1426" s="136" t="s">
        <v>1346</v>
      </c>
      <c r="H1426" s="136" t="s">
        <v>1347</v>
      </c>
      <c r="I1426" s="136" t="s">
        <v>1348</v>
      </c>
    </row>
    <row r="1427" spans="1:9" s="136" customFormat="1" x14ac:dyDescent="0.2">
      <c r="A1427" s="136" t="s">
        <v>3097</v>
      </c>
      <c r="B1427" s="136" t="s">
        <v>422</v>
      </c>
      <c r="C1427" s="136" t="s">
        <v>471</v>
      </c>
      <c r="D1427" s="136" t="s">
        <v>692</v>
      </c>
      <c r="E1427" s="136" t="s">
        <v>1349</v>
      </c>
      <c r="F1427" s="136" t="s">
        <v>422</v>
      </c>
      <c r="G1427" s="136" t="s">
        <v>471</v>
      </c>
      <c r="H1427" s="136" t="s">
        <v>692</v>
      </c>
      <c r="I1427" s="136" t="s">
        <v>1349</v>
      </c>
    </row>
    <row r="1428" spans="1:9" s="136" customFormat="1" x14ac:dyDescent="0.2">
      <c r="A1428" s="136" t="s">
        <v>3098</v>
      </c>
      <c r="B1428" s="136" t="s">
        <v>1350</v>
      </c>
      <c r="C1428" s="214" t="s">
        <v>5893</v>
      </c>
      <c r="D1428" s="136" t="s">
        <v>693</v>
      </c>
      <c r="E1428" s="136" t="s">
        <v>1351</v>
      </c>
      <c r="F1428" s="136" t="s">
        <v>1350</v>
      </c>
      <c r="G1428" s="214" t="s">
        <v>5893</v>
      </c>
      <c r="H1428" s="136" t="s">
        <v>3910</v>
      </c>
      <c r="I1428" s="136" t="s">
        <v>1351</v>
      </c>
    </row>
    <row r="1429" spans="1:9" s="136" customFormat="1" x14ac:dyDescent="0.2">
      <c r="A1429" s="136" t="s">
        <v>3099</v>
      </c>
      <c r="B1429" s="136" t="s">
        <v>458</v>
      </c>
      <c r="C1429" s="136" t="s">
        <v>403</v>
      </c>
      <c r="D1429" s="136" t="s">
        <v>694</v>
      </c>
      <c r="E1429" s="136" t="s">
        <v>1352</v>
      </c>
      <c r="F1429" s="136" t="s">
        <v>458</v>
      </c>
      <c r="G1429" s="136" t="s">
        <v>403</v>
      </c>
      <c r="H1429" s="136" t="s">
        <v>694</v>
      </c>
      <c r="I1429" s="136" t="s">
        <v>1352</v>
      </c>
    </row>
    <row r="1430" spans="1:9" s="136" customFormat="1" x14ac:dyDescent="0.2">
      <c r="A1430" s="136" t="s">
        <v>3100</v>
      </c>
      <c r="B1430" s="136" t="s">
        <v>1353</v>
      </c>
      <c r="C1430" s="136" t="s">
        <v>1354</v>
      </c>
      <c r="D1430" s="136" t="s">
        <v>1355</v>
      </c>
      <c r="E1430" s="136" t="s">
        <v>1356</v>
      </c>
      <c r="F1430" s="136" t="s">
        <v>1353</v>
      </c>
      <c r="G1430" s="136" t="s">
        <v>1354</v>
      </c>
      <c r="H1430" s="136" t="s">
        <v>1355</v>
      </c>
      <c r="I1430" s="136" t="s">
        <v>1356</v>
      </c>
    </row>
    <row r="1431" spans="1:9" s="136" customFormat="1" x14ac:dyDescent="0.2">
      <c r="A1431" s="136" t="s">
        <v>3101</v>
      </c>
      <c r="B1431" s="136" t="s">
        <v>1357</v>
      </c>
      <c r="C1431" s="136" t="s">
        <v>1358</v>
      </c>
      <c r="D1431" s="136" t="s">
        <v>1359</v>
      </c>
      <c r="E1431" s="136" t="s">
        <v>1360</v>
      </c>
      <c r="F1431" s="136" t="s">
        <v>1357</v>
      </c>
      <c r="G1431" s="136" t="s">
        <v>1358</v>
      </c>
      <c r="H1431" s="136" t="s">
        <v>1359</v>
      </c>
      <c r="I1431" s="136" t="s">
        <v>1360</v>
      </c>
    </row>
    <row r="1432" spans="1:9" s="136" customFormat="1" x14ac:dyDescent="0.2">
      <c r="A1432" s="136" t="s">
        <v>3102</v>
      </c>
      <c r="B1432" s="136" t="s">
        <v>346</v>
      </c>
      <c r="C1432" s="136" t="s">
        <v>404</v>
      </c>
      <c r="D1432" s="136" t="s">
        <v>695</v>
      </c>
      <c r="E1432" s="136" t="s">
        <v>1361</v>
      </c>
      <c r="F1432" s="136" t="s">
        <v>346</v>
      </c>
      <c r="G1432" s="136" t="s">
        <v>404</v>
      </c>
      <c r="H1432" s="136" t="s">
        <v>695</v>
      </c>
      <c r="I1432" s="136" t="s">
        <v>1361</v>
      </c>
    </row>
    <row r="1433" spans="1:9" s="136" customFormat="1" x14ac:dyDescent="0.2">
      <c r="A1433" s="136" t="s">
        <v>5039</v>
      </c>
      <c r="B1433" s="136" t="s">
        <v>346</v>
      </c>
      <c r="C1433" s="136" t="s">
        <v>404</v>
      </c>
      <c r="D1433" s="136" t="s">
        <v>695</v>
      </c>
      <c r="E1433" s="136" t="s">
        <v>1361</v>
      </c>
      <c r="F1433" s="136" t="s">
        <v>346</v>
      </c>
      <c r="G1433" s="136" t="s">
        <v>404</v>
      </c>
      <c r="H1433" s="136" t="s">
        <v>695</v>
      </c>
      <c r="I1433" s="136" t="s">
        <v>1361</v>
      </c>
    </row>
    <row r="1434" spans="1:9" s="136" customFormat="1" x14ac:dyDescent="0.2">
      <c r="A1434" s="136" t="s">
        <v>3103</v>
      </c>
      <c r="B1434" s="136" t="s">
        <v>459</v>
      </c>
      <c r="C1434" s="136" t="s">
        <v>1362</v>
      </c>
      <c r="D1434" s="136" t="s">
        <v>696</v>
      </c>
      <c r="E1434" s="136" t="s">
        <v>1363</v>
      </c>
      <c r="F1434" s="136" t="s">
        <v>459</v>
      </c>
      <c r="G1434" s="136" t="s">
        <v>1362</v>
      </c>
      <c r="H1434" s="136" t="s">
        <v>696</v>
      </c>
      <c r="I1434" s="136" t="s">
        <v>1363</v>
      </c>
    </row>
    <row r="1435" spans="1:9" s="136" customFormat="1" x14ac:dyDescent="0.2">
      <c r="A1435" s="136" t="s">
        <v>3104</v>
      </c>
      <c r="B1435" s="136" t="s">
        <v>1364</v>
      </c>
      <c r="C1435" s="136" t="s">
        <v>1365</v>
      </c>
      <c r="D1435" s="136" t="s">
        <v>1366</v>
      </c>
      <c r="E1435" s="136" t="s">
        <v>1363</v>
      </c>
      <c r="F1435" s="136" t="s">
        <v>1364</v>
      </c>
      <c r="G1435" s="136" t="s">
        <v>1365</v>
      </c>
      <c r="H1435" s="136" t="s">
        <v>1366</v>
      </c>
      <c r="I1435" s="136" t="s">
        <v>1363</v>
      </c>
    </row>
    <row r="1436" spans="1:9" s="136" customFormat="1" x14ac:dyDescent="0.2">
      <c r="A1436" s="136" t="s">
        <v>3105</v>
      </c>
      <c r="B1436" s="136" t="s">
        <v>1367</v>
      </c>
      <c r="C1436" s="136" t="s">
        <v>1368</v>
      </c>
      <c r="D1436" s="136" t="s">
        <v>1369</v>
      </c>
      <c r="E1436" s="136" t="s">
        <v>1370</v>
      </c>
      <c r="F1436" s="136" t="s">
        <v>1367</v>
      </c>
      <c r="G1436" s="136" t="s">
        <v>1368</v>
      </c>
      <c r="H1436" s="136" t="s">
        <v>1369</v>
      </c>
      <c r="I1436" s="136" t="s">
        <v>1370</v>
      </c>
    </row>
    <row r="1437" spans="1:9" s="136" customFormat="1" x14ac:dyDescent="0.2">
      <c r="A1437" s="136" t="s">
        <v>3106</v>
      </c>
      <c r="B1437" s="136" t="s">
        <v>1371</v>
      </c>
      <c r="C1437" s="136" t="s">
        <v>1372</v>
      </c>
      <c r="D1437" s="136" t="s">
        <v>697</v>
      </c>
      <c r="E1437" s="136" t="s">
        <v>1373</v>
      </c>
      <c r="F1437" s="136" t="s">
        <v>3911</v>
      </c>
      <c r="G1437" s="136" t="s">
        <v>3912</v>
      </c>
      <c r="H1437" s="136" t="s">
        <v>3913</v>
      </c>
      <c r="I1437" s="136" t="s">
        <v>1373</v>
      </c>
    </row>
    <row r="1438" spans="1:9" s="136" customFormat="1" x14ac:dyDescent="0.2">
      <c r="A1438" s="136" t="s">
        <v>3107</v>
      </c>
      <c r="B1438" s="136" t="s">
        <v>347</v>
      </c>
      <c r="C1438" s="136" t="s">
        <v>405</v>
      </c>
      <c r="D1438" s="136" t="s">
        <v>698</v>
      </c>
      <c r="E1438" s="136" t="s">
        <v>1374</v>
      </c>
      <c r="F1438" s="136" t="s">
        <v>347</v>
      </c>
      <c r="G1438" s="136" t="s">
        <v>405</v>
      </c>
      <c r="H1438" s="136" t="s">
        <v>698</v>
      </c>
      <c r="I1438" s="136" t="s">
        <v>1374</v>
      </c>
    </row>
    <row r="1439" spans="1:9" s="136" customFormat="1" x14ac:dyDescent="0.2">
      <c r="A1439" s="136" t="s">
        <v>3108</v>
      </c>
      <c r="B1439" s="136" t="s">
        <v>512</v>
      </c>
      <c r="C1439" s="136" t="s">
        <v>514</v>
      </c>
      <c r="D1439" s="136" t="s">
        <v>699</v>
      </c>
      <c r="E1439" s="136" t="s">
        <v>1375</v>
      </c>
      <c r="F1439" s="136" t="s">
        <v>512</v>
      </c>
      <c r="G1439" s="136" t="s">
        <v>514</v>
      </c>
      <c r="H1439" s="136" t="s">
        <v>699</v>
      </c>
      <c r="I1439" s="136" t="s">
        <v>1375</v>
      </c>
    </row>
    <row r="1440" spans="1:9" s="136" customFormat="1" x14ac:dyDescent="0.2">
      <c r="A1440" s="136" t="s">
        <v>3109</v>
      </c>
      <c r="B1440" s="136" t="s">
        <v>348</v>
      </c>
      <c r="C1440" s="136" t="s">
        <v>406</v>
      </c>
      <c r="D1440" s="136" t="s">
        <v>700</v>
      </c>
      <c r="E1440" s="136" t="s">
        <v>1376</v>
      </c>
      <c r="F1440" s="136" t="s">
        <v>348</v>
      </c>
      <c r="G1440" s="136" t="s">
        <v>406</v>
      </c>
      <c r="H1440" s="136" t="s">
        <v>700</v>
      </c>
      <c r="I1440" s="136" t="s">
        <v>1376</v>
      </c>
    </row>
    <row r="1441" spans="1:9" s="136" customFormat="1" x14ac:dyDescent="0.2">
      <c r="A1441" s="136" t="s">
        <v>3110</v>
      </c>
      <c r="B1441" s="136" t="s">
        <v>349</v>
      </c>
      <c r="C1441" s="136" t="s">
        <v>407</v>
      </c>
      <c r="D1441" s="136" t="s">
        <v>701</v>
      </c>
      <c r="E1441" s="136" t="s">
        <v>1377</v>
      </c>
      <c r="F1441" s="136" t="s">
        <v>349</v>
      </c>
      <c r="G1441" s="136" t="s">
        <v>407</v>
      </c>
      <c r="H1441" s="136" t="s">
        <v>701</v>
      </c>
      <c r="I1441" s="136" t="s">
        <v>1377</v>
      </c>
    </row>
    <row r="1442" spans="1:9" s="136" customFormat="1" x14ac:dyDescent="0.2">
      <c r="A1442" s="136" t="s">
        <v>5040</v>
      </c>
      <c r="B1442" s="136" t="s">
        <v>4405</v>
      </c>
      <c r="C1442" s="136" t="s">
        <v>4406</v>
      </c>
      <c r="D1442" s="136" t="s">
        <v>4407</v>
      </c>
      <c r="E1442" s="136" t="s">
        <v>4408</v>
      </c>
      <c r="F1442" s="136" t="s">
        <v>4405</v>
      </c>
      <c r="G1442" s="136" t="s">
        <v>4406</v>
      </c>
      <c r="H1442" s="136" t="s">
        <v>4407</v>
      </c>
      <c r="I1442" s="136" t="s">
        <v>4408</v>
      </c>
    </row>
    <row r="1443" spans="1:9" s="136" customFormat="1" x14ac:dyDescent="0.2">
      <c r="A1443" s="136" t="s">
        <v>3111</v>
      </c>
      <c r="B1443" s="136" t="s">
        <v>522</v>
      </c>
      <c r="C1443" s="136" t="s">
        <v>524</v>
      </c>
      <c r="D1443" s="136" t="s">
        <v>702</v>
      </c>
      <c r="E1443" s="136" t="s">
        <v>1378</v>
      </c>
      <c r="F1443" s="136" t="s">
        <v>522</v>
      </c>
      <c r="G1443" s="136" t="s">
        <v>524</v>
      </c>
      <c r="H1443" s="136" t="s">
        <v>702</v>
      </c>
      <c r="I1443" s="136" t="s">
        <v>1378</v>
      </c>
    </row>
    <row r="1444" spans="1:9" s="136" customFormat="1" x14ac:dyDescent="0.2">
      <c r="A1444" s="136" t="s">
        <v>3112</v>
      </c>
      <c r="B1444" s="136" t="s">
        <v>523</v>
      </c>
      <c r="C1444" s="136" t="s">
        <v>525</v>
      </c>
      <c r="D1444" s="136" t="s">
        <v>703</v>
      </c>
      <c r="E1444" s="136" t="s">
        <v>1379</v>
      </c>
      <c r="F1444" s="136" t="s">
        <v>523</v>
      </c>
      <c r="G1444" s="136" t="s">
        <v>525</v>
      </c>
      <c r="H1444" s="136" t="s">
        <v>703</v>
      </c>
      <c r="I1444" s="136" t="s">
        <v>1379</v>
      </c>
    </row>
    <row r="1445" spans="1:9" s="136" customFormat="1" x14ac:dyDescent="0.2">
      <c r="A1445" s="136" t="s">
        <v>3113</v>
      </c>
      <c r="B1445" s="136" t="s">
        <v>349</v>
      </c>
      <c r="C1445" s="136" t="s">
        <v>407</v>
      </c>
      <c r="D1445" s="136" t="s">
        <v>701</v>
      </c>
      <c r="E1445" s="136" t="s">
        <v>1377</v>
      </c>
      <c r="F1445" s="136" t="s">
        <v>349</v>
      </c>
      <c r="G1445" s="136" t="s">
        <v>407</v>
      </c>
      <c r="H1445" s="136" t="s">
        <v>701</v>
      </c>
      <c r="I1445" s="136" t="s">
        <v>1377</v>
      </c>
    </row>
    <row r="1446" spans="1:9" s="136" customFormat="1" x14ac:dyDescent="0.2">
      <c r="A1446" s="136" t="s">
        <v>3114</v>
      </c>
      <c r="B1446" s="136" t="s">
        <v>1380</v>
      </c>
      <c r="C1446" s="136" t="s">
        <v>1381</v>
      </c>
      <c r="D1446" s="136" t="s">
        <v>704</v>
      </c>
      <c r="E1446" s="136" t="s">
        <v>1382</v>
      </c>
      <c r="F1446" s="136" t="s">
        <v>1380</v>
      </c>
      <c r="G1446" s="136" t="s">
        <v>1381</v>
      </c>
      <c r="H1446" s="136" t="s">
        <v>704</v>
      </c>
      <c r="I1446" s="136" t="s">
        <v>1382</v>
      </c>
    </row>
    <row r="1447" spans="1:9" s="136" customFormat="1" x14ac:dyDescent="0.2">
      <c r="A1447" s="136" t="s">
        <v>3115</v>
      </c>
      <c r="B1447" s="136" t="s">
        <v>350</v>
      </c>
      <c r="C1447" s="136" t="s">
        <v>0</v>
      </c>
      <c r="D1447" s="136" t="s">
        <v>705</v>
      </c>
      <c r="E1447" s="136" t="s">
        <v>1383</v>
      </c>
      <c r="F1447" s="136" t="s">
        <v>350</v>
      </c>
      <c r="G1447" s="136" t="s">
        <v>0</v>
      </c>
      <c r="H1447" s="136" t="s">
        <v>705</v>
      </c>
      <c r="I1447" s="136" t="s">
        <v>1383</v>
      </c>
    </row>
    <row r="1448" spans="1:9" s="136" customFormat="1" x14ac:dyDescent="0.2">
      <c r="A1448" s="136" t="s">
        <v>5041</v>
      </c>
      <c r="B1448" s="136" t="s">
        <v>4410</v>
      </c>
      <c r="C1448" s="136" t="s">
        <v>4411</v>
      </c>
      <c r="D1448" s="136" t="s">
        <v>4412</v>
      </c>
      <c r="E1448" s="136" t="s">
        <v>4413</v>
      </c>
      <c r="F1448" s="136" t="s">
        <v>4410</v>
      </c>
      <c r="G1448" s="136" t="s">
        <v>4411</v>
      </c>
      <c r="H1448" s="136" t="s">
        <v>4412</v>
      </c>
      <c r="I1448" s="136" t="s">
        <v>4413</v>
      </c>
    </row>
    <row r="1449" spans="1:9" s="136" customFormat="1" x14ac:dyDescent="0.2">
      <c r="A1449" s="136" t="s">
        <v>5042</v>
      </c>
      <c r="B1449" s="136" t="s">
        <v>4415</v>
      </c>
      <c r="C1449" s="136" t="s">
        <v>4416</v>
      </c>
      <c r="D1449" s="136" t="s">
        <v>4417</v>
      </c>
      <c r="E1449" s="136" t="s">
        <v>4418</v>
      </c>
      <c r="F1449" s="136" t="s">
        <v>4415</v>
      </c>
      <c r="G1449" s="136" t="s">
        <v>4416</v>
      </c>
      <c r="H1449" s="136" t="s">
        <v>4417</v>
      </c>
      <c r="I1449" s="136" t="s">
        <v>4418</v>
      </c>
    </row>
    <row r="1450" spans="1:9" s="136" customFormat="1" x14ac:dyDescent="0.2">
      <c r="A1450" s="136" t="s">
        <v>3116</v>
      </c>
      <c r="B1450" s="136" t="s">
        <v>1384</v>
      </c>
      <c r="C1450" s="136" t="s">
        <v>1385</v>
      </c>
      <c r="D1450" s="136" t="s">
        <v>1386</v>
      </c>
      <c r="E1450" s="136" t="s">
        <v>1387</v>
      </c>
      <c r="F1450" s="136" t="s">
        <v>3914</v>
      </c>
      <c r="G1450" s="136" t="s">
        <v>3915</v>
      </c>
      <c r="H1450" s="136" t="s">
        <v>3914</v>
      </c>
      <c r="I1450" s="136" t="s">
        <v>1387</v>
      </c>
    </row>
    <row r="1451" spans="1:9" s="136" customFormat="1" x14ac:dyDescent="0.2">
      <c r="A1451" s="136" t="s">
        <v>5043</v>
      </c>
      <c r="B1451" s="136" t="s">
        <v>1384</v>
      </c>
      <c r="C1451" s="136" t="s">
        <v>1385</v>
      </c>
      <c r="D1451" s="136" t="s">
        <v>1386</v>
      </c>
      <c r="E1451" s="136" t="s">
        <v>1387</v>
      </c>
      <c r="F1451" s="136" t="s">
        <v>3914</v>
      </c>
      <c r="G1451" s="136" t="s">
        <v>3915</v>
      </c>
      <c r="H1451" s="136" t="s">
        <v>3914</v>
      </c>
      <c r="I1451" s="136" t="s">
        <v>1387</v>
      </c>
    </row>
    <row r="1452" spans="1:9" s="136" customFormat="1" x14ac:dyDescent="0.2">
      <c r="A1452" s="136" t="s">
        <v>3117</v>
      </c>
      <c r="B1452" s="136" t="s">
        <v>351</v>
      </c>
      <c r="C1452" s="136" t="s">
        <v>1</v>
      </c>
      <c r="D1452" s="136" t="s">
        <v>706</v>
      </c>
      <c r="E1452" s="136" t="s">
        <v>1388</v>
      </c>
      <c r="F1452" s="136" t="s">
        <v>351</v>
      </c>
      <c r="G1452" s="136" t="s">
        <v>1</v>
      </c>
      <c r="H1452" s="136" t="s">
        <v>706</v>
      </c>
      <c r="I1452" s="136" t="s">
        <v>1388</v>
      </c>
    </row>
    <row r="1453" spans="1:9" s="136" customFormat="1" x14ac:dyDescent="0.2">
      <c r="A1453" s="136" t="s">
        <v>5044</v>
      </c>
      <c r="B1453" s="136" t="s">
        <v>351</v>
      </c>
      <c r="C1453" s="136" t="s">
        <v>1</v>
      </c>
      <c r="D1453" s="136" t="s">
        <v>706</v>
      </c>
      <c r="E1453" s="136" t="s">
        <v>1388</v>
      </c>
      <c r="F1453" s="136" t="s">
        <v>351</v>
      </c>
      <c r="G1453" s="136" t="s">
        <v>1</v>
      </c>
      <c r="H1453" s="136" t="s">
        <v>706</v>
      </c>
      <c r="I1453" s="136" t="s">
        <v>1388</v>
      </c>
    </row>
    <row r="1454" spans="1:9" s="136" customFormat="1" x14ac:dyDescent="0.2">
      <c r="A1454" s="136" t="s">
        <v>3118</v>
      </c>
      <c r="B1454" s="136" t="s">
        <v>352</v>
      </c>
      <c r="C1454" s="136" t="s">
        <v>2</v>
      </c>
      <c r="D1454" s="136" t="s">
        <v>707</v>
      </c>
      <c r="E1454" s="136" t="s">
        <v>1389</v>
      </c>
      <c r="F1454" s="136" t="s">
        <v>352</v>
      </c>
      <c r="G1454" s="136" t="s">
        <v>2</v>
      </c>
      <c r="H1454" s="136" t="s">
        <v>707</v>
      </c>
      <c r="I1454" s="136" t="s">
        <v>1389</v>
      </c>
    </row>
    <row r="1455" spans="1:9" s="136" customFormat="1" x14ac:dyDescent="0.2">
      <c r="A1455" s="136" t="s">
        <v>5045</v>
      </c>
      <c r="B1455" s="136" t="s">
        <v>352</v>
      </c>
      <c r="C1455" s="136" t="s">
        <v>2</v>
      </c>
      <c r="D1455" s="136" t="s">
        <v>707</v>
      </c>
      <c r="E1455" s="136" t="s">
        <v>1389</v>
      </c>
      <c r="F1455" s="136" t="s">
        <v>352</v>
      </c>
      <c r="G1455" s="136" t="s">
        <v>2</v>
      </c>
      <c r="H1455" s="136" t="s">
        <v>707</v>
      </c>
      <c r="I1455" s="136" t="s">
        <v>1389</v>
      </c>
    </row>
    <row r="1456" spans="1:9" s="136" customFormat="1" x14ac:dyDescent="0.2">
      <c r="A1456" s="136" t="s">
        <v>3119</v>
      </c>
      <c r="B1456" s="136" t="s">
        <v>353</v>
      </c>
      <c r="C1456" s="136" t="s">
        <v>3</v>
      </c>
      <c r="D1456" s="136" t="s">
        <v>708</v>
      </c>
      <c r="E1456" s="136" t="s">
        <v>1390</v>
      </c>
      <c r="F1456" s="136" t="s">
        <v>353</v>
      </c>
      <c r="G1456" s="136" t="s">
        <v>3</v>
      </c>
      <c r="H1456" s="136" t="s">
        <v>708</v>
      </c>
      <c r="I1456" s="136" t="s">
        <v>1390</v>
      </c>
    </row>
    <row r="1457" spans="1:9" s="136" customFormat="1" x14ac:dyDescent="0.2">
      <c r="A1457" s="136" t="s">
        <v>3120</v>
      </c>
      <c r="B1457" s="136" t="s">
        <v>354</v>
      </c>
      <c r="C1457" s="136" t="s">
        <v>4</v>
      </c>
      <c r="D1457" s="136" t="s">
        <v>709</v>
      </c>
      <c r="E1457" s="136" t="s">
        <v>1391</v>
      </c>
      <c r="F1457" s="136" t="s">
        <v>354</v>
      </c>
      <c r="G1457" s="136" t="s">
        <v>4</v>
      </c>
      <c r="H1457" s="136" t="s">
        <v>709</v>
      </c>
      <c r="I1457" s="136" t="s">
        <v>1391</v>
      </c>
    </row>
    <row r="1458" spans="1:9" s="136" customFormat="1" x14ac:dyDescent="0.2">
      <c r="A1458" s="136" t="s">
        <v>3121</v>
      </c>
      <c r="B1458" s="136" t="s">
        <v>355</v>
      </c>
      <c r="C1458" s="136" t="s">
        <v>5</v>
      </c>
      <c r="D1458" s="136" t="s">
        <v>710</v>
      </c>
      <c r="E1458" s="136" t="s">
        <v>3997</v>
      </c>
      <c r="F1458" s="136" t="s">
        <v>355</v>
      </c>
      <c r="G1458" s="136" t="s">
        <v>5</v>
      </c>
      <c r="H1458" s="136" t="s">
        <v>710</v>
      </c>
      <c r="I1458" s="136" t="s">
        <v>3997</v>
      </c>
    </row>
    <row r="1459" spans="1:9" s="136" customFormat="1" x14ac:dyDescent="0.2">
      <c r="A1459" s="136" t="s">
        <v>3122</v>
      </c>
      <c r="B1459" s="136" t="s">
        <v>535</v>
      </c>
      <c r="C1459" s="136" t="s">
        <v>537</v>
      </c>
      <c r="D1459" s="136" t="s">
        <v>1392</v>
      </c>
      <c r="E1459" s="136" t="s">
        <v>1393</v>
      </c>
      <c r="F1459" s="136" t="s">
        <v>535</v>
      </c>
      <c r="G1459" s="136" t="s">
        <v>537</v>
      </c>
      <c r="H1459" s="136" t="s">
        <v>3916</v>
      </c>
      <c r="I1459" s="136" t="s">
        <v>1393</v>
      </c>
    </row>
    <row r="1460" spans="1:9" s="136" customFormat="1" x14ac:dyDescent="0.2">
      <c r="A1460" s="136" t="s">
        <v>3123</v>
      </c>
      <c r="B1460" s="136" t="s">
        <v>536</v>
      </c>
      <c r="C1460" s="136" t="s">
        <v>544</v>
      </c>
      <c r="D1460" s="136" t="s">
        <v>711</v>
      </c>
      <c r="E1460" s="136" t="s">
        <v>1394</v>
      </c>
      <c r="F1460" s="136" t="s">
        <v>3917</v>
      </c>
      <c r="G1460" s="136" t="s">
        <v>3918</v>
      </c>
      <c r="H1460" s="136" t="s">
        <v>3919</v>
      </c>
      <c r="I1460" s="136" t="s">
        <v>1394</v>
      </c>
    </row>
    <row r="1461" spans="1:9" s="136" customFormat="1" x14ac:dyDescent="0.2">
      <c r="A1461" s="136" t="s">
        <v>3124</v>
      </c>
      <c r="B1461" s="136" t="s">
        <v>460</v>
      </c>
      <c r="C1461" s="136" t="s">
        <v>1395</v>
      </c>
      <c r="D1461" s="136" t="s">
        <v>712</v>
      </c>
      <c r="E1461" s="136" t="s">
        <v>1396</v>
      </c>
      <c r="F1461" s="136" t="s">
        <v>460</v>
      </c>
      <c r="G1461" s="136" t="s">
        <v>3920</v>
      </c>
      <c r="H1461" s="136" t="s">
        <v>3921</v>
      </c>
      <c r="I1461" s="136" t="s">
        <v>1396</v>
      </c>
    </row>
    <row r="1462" spans="1:9" s="136" customFormat="1" x14ac:dyDescent="0.2">
      <c r="A1462" s="136" t="s">
        <v>5046</v>
      </c>
      <c r="B1462" s="136" t="s">
        <v>460</v>
      </c>
      <c r="C1462" s="136" t="s">
        <v>1395</v>
      </c>
      <c r="D1462" s="136" t="s">
        <v>712</v>
      </c>
      <c r="E1462" s="136" t="s">
        <v>1396</v>
      </c>
      <c r="F1462" s="136" t="s">
        <v>460</v>
      </c>
      <c r="G1462" s="136" t="s">
        <v>3920</v>
      </c>
      <c r="H1462" s="136" t="s">
        <v>3921</v>
      </c>
      <c r="I1462" s="136" t="s">
        <v>1396</v>
      </c>
    </row>
    <row r="1463" spans="1:9" s="136" customFormat="1" x14ac:dyDescent="0.2">
      <c r="A1463" s="136" t="s">
        <v>3125</v>
      </c>
      <c r="B1463" s="136" t="s">
        <v>477</v>
      </c>
      <c r="C1463" s="136" t="s">
        <v>1397</v>
      </c>
      <c r="D1463" s="136" t="s">
        <v>713</v>
      </c>
      <c r="E1463" s="136" t="s">
        <v>1398</v>
      </c>
      <c r="F1463" s="136" t="s">
        <v>477</v>
      </c>
      <c r="G1463" s="136" t="s">
        <v>1397</v>
      </c>
      <c r="H1463" s="136" t="s">
        <v>713</v>
      </c>
      <c r="I1463" s="136" t="s">
        <v>1398</v>
      </c>
    </row>
    <row r="1464" spans="1:9" s="136" customFormat="1" x14ac:dyDescent="0.2">
      <c r="A1464" s="136" t="s">
        <v>5047</v>
      </c>
      <c r="B1464" s="136" t="s">
        <v>477</v>
      </c>
      <c r="C1464" s="136" t="s">
        <v>1397</v>
      </c>
      <c r="D1464" s="136" t="s">
        <v>713</v>
      </c>
      <c r="E1464" s="136" t="s">
        <v>1398</v>
      </c>
      <c r="F1464" s="136" t="s">
        <v>477</v>
      </c>
      <c r="G1464" s="136" t="s">
        <v>1397</v>
      </c>
      <c r="H1464" s="136" t="s">
        <v>713</v>
      </c>
      <c r="I1464" s="136" t="s">
        <v>1398</v>
      </c>
    </row>
    <row r="1465" spans="1:9" s="136" customFormat="1" x14ac:dyDescent="0.2">
      <c r="A1465" s="136" t="s">
        <v>3126</v>
      </c>
      <c r="B1465" s="136" t="s">
        <v>469</v>
      </c>
      <c r="C1465" s="136" t="s">
        <v>470</v>
      </c>
      <c r="D1465" s="136" t="s">
        <v>714</v>
      </c>
      <c r="E1465" s="136" t="s">
        <v>1399</v>
      </c>
      <c r="F1465" s="136" t="s">
        <v>469</v>
      </c>
      <c r="G1465" s="136" t="s">
        <v>470</v>
      </c>
      <c r="H1465" s="136" t="s">
        <v>714</v>
      </c>
      <c r="I1465" s="136" t="s">
        <v>1399</v>
      </c>
    </row>
    <row r="1466" spans="1:9" s="136" customFormat="1" x14ac:dyDescent="0.2">
      <c r="A1466" s="136" t="s">
        <v>3127</v>
      </c>
      <c r="B1466" s="136" t="s">
        <v>4432</v>
      </c>
      <c r="C1466" s="136" t="s">
        <v>1400</v>
      </c>
      <c r="D1466" s="136" t="s">
        <v>1401</v>
      </c>
      <c r="E1466" s="136" t="s">
        <v>1402</v>
      </c>
      <c r="F1466" s="136" t="s">
        <v>3922</v>
      </c>
      <c r="G1466" s="136" t="s">
        <v>3923</v>
      </c>
      <c r="H1466" s="136" t="s">
        <v>1401</v>
      </c>
      <c r="I1466" s="136" t="s">
        <v>1402</v>
      </c>
    </row>
    <row r="1467" spans="1:9" s="136" customFormat="1" x14ac:dyDescent="0.2">
      <c r="A1467" s="136" t="s">
        <v>3128</v>
      </c>
      <c r="B1467" s="136" t="s">
        <v>1403</v>
      </c>
      <c r="C1467" s="136" t="s">
        <v>27</v>
      </c>
      <c r="D1467" s="136" t="s">
        <v>715</v>
      </c>
      <c r="E1467" s="136" t="s">
        <v>1404</v>
      </c>
      <c r="F1467" s="136" t="s">
        <v>1403</v>
      </c>
      <c r="G1467" s="136" t="s">
        <v>27</v>
      </c>
      <c r="H1467" s="136" t="s">
        <v>715</v>
      </c>
      <c r="I1467" s="136" t="s">
        <v>1404</v>
      </c>
    </row>
    <row r="1468" spans="1:9" s="136" customFormat="1" x14ac:dyDescent="0.2">
      <c r="A1468" s="136" t="s">
        <v>3129</v>
      </c>
      <c r="B1468" s="136" t="s">
        <v>1405</v>
      </c>
      <c r="C1468" s="136" t="s">
        <v>1406</v>
      </c>
      <c r="D1468" s="136" t="s">
        <v>716</v>
      </c>
      <c r="E1468" s="136" t="s">
        <v>1407</v>
      </c>
      <c r="F1468" s="136" t="s">
        <v>1405</v>
      </c>
      <c r="G1468" s="136" t="s">
        <v>1406</v>
      </c>
      <c r="H1468" s="136" t="s">
        <v>3924</v>
      </c>
      <c r="I1468" s="136" t="s">
        <v>1407</v>
      </c>
    </row>
    <row r="1469" spans="1:9" s="136" customFormat="1" x14ac:dyDescent="0.2">
      <c r="A1469" s="136" t="s">
        <v>3130</v>
      </c>
      <c r="B1469" s="136" t="s">
        <v>1408</v>
      </c>
      <c r="C1469" s="136" t="s">
        <v>1409</v>
      </c>
      <c r="D1469" s="136" t="s">
        <v>1410</v>
      </c>
      <c r="E1469" s="136" t="s">
        <v>1411</v>
      </c>
      <c r="F1469" s="136" t="s">
        <v>1408</v>
      </c>
      <c r="G1469" s="136" t="s">
        <v>1409</v>
      </c>
      <c r="H1469" s="136" t="s">
        <v>1410</v>
      </c>
      <c r="I1469" s="136" t="s">
        <v>1411</v>
      </c>
    </row>
    <row r="1470" spans="1:9" s="136" customFormat="1" x14ac:dyDescent="0.2">
      <c r="A1470" s="136" t="s">
        <v>5048</v>
      </c>
      <c r="B1470" s="136" t="s">
        <v>1408</v>
      </c>
      <c r="C1470" s="136" t="s">
        <v>1409</v>
      </c>
      <c r="D1470" s="136" t="s">
        <v>1410</v>
      </c>
      <c r="E1470" s="136" t="s">
        <v>1411</v>
      </c>
      <c r="F1470" s="136" t="s">
        <v>1408</v>
      </c>
      <c r="G1470" s="136" t="s">
        <v>1409</v>
      </c>
      <c r="H1470" s="136" t="s">
        <v>1410</v>
      </c>
      <c r="I1470" s="136" t="s">
        <v>1411</v>
      </c>
    </row>
    <row r="1471" spans="1:9" s="136" customFormat="1" x14ac:dyDescent="0.2">
      <c r="A1471" s="136" t="s">
        <v>3131</v>
      </c>
      <c r="B1471" s="136" t="s">
        <v>356</v>
      </c>
      <c r="C1471" s="136" t="s">
        <v>1412</v>
      </c>
      <c r="D1471" s="136" t="s">
        <v>717</v>
      </c>
      <c r="E1471" s="136" t="s">
        <v>1413</v>
      </c>
      <c r="F1471" s="136" t="s">
        <v>356</v>
      </c>
      <c r="G1471" s="136" t="s">
        <v>1412</v>
      </c>
      <c r="H1471" s="136" t="s">
        <v>717</v>
      </c>
      <c r="I1471" s="136" t="s">
        <v>1413</v>
      </c>
    </row>
    <row r="1472" spans="1:9" s="136" customFormat="1" x14ac:dyDescent="0.2">
      <c r="A1472" s="136" t="s">
        <v>3132</v>
      </c>
      <c r="B1472" s="136" t="s">
        <v>1414</v>
      </c>
      <c r="C1472" s="136" t="s">
        <v>1415</v>
      </c>
      <c r="D1472" s="136" t="s">
        <v>1416</v>
      </c>
      <c r="E1472" s="136" t="s">
        <v>1417</v>
      </c>
      <c r="F1472" s="136" t="s">
        <v>1414</v>
      </c>
      <c r="G1472" s="136" t="s">
        <v>1415</v>
      </c>
      <c r="H1472" s="136" t="s">
        <v>1416</v>
      </c>
      <c r="I1472" s="136" t="s">
        <v>1417</v>
      </c>
    </row>
    <row r="1473" spans="1:9" s="136" customFormat="1" x14ac:dyDescent="0.2">
      <c r="A1473" s="136" t="s">
        <v>3133</v>
      </c>
      <c r="B1473" s="136" t="s">
        <v>1418</v>
      </c>
      <c r="C1473" s="136" t="s">
        <v>1419</v>
      </c>
      <c r="D1473" s="136" t="s">
        <v>1420</v>
      </c>
      <c r="E1473" s="136" t="s">
        <v>1421</v>
      </c>
      <c r="F1473" s="136" t="s">
        <v>1418</v>
      </c>
      <c r="G1473" s="136" t="s">
        <v>1419</v>
      </c>
      <c r="H1473" s="136" t="s">
        <v>3925</v>
      </c>
      <c r="I1473" s="136" t="s">
        <v>1421</v>
      </c>
    </row>
    <row r="1474" spans="1:9" s="136" customFormat="1" x14ac:dyDescent="0.2">
      <c r="A1474" s="136" t="s">
        <v>3134</v>
      </c>
      <c r="B1474" s="136" t="s">
        <v>1422</v>
      </c>
      <c r="C1474" s="136" t="s">
        <v>1423</v>
      </c>
      <c r="D1474" s="136" t="s">
        <v>1424</v>
      </c>
      <c r="E1474" s="136" t="s">
        <v>1425</v>
      </c>
      <c r="F1474" s="136" t="s">
        <v>1422</v>
      </c>
      <c r="G1474" s="136" t="s">
        <v>1423</v>
      </c>
      <c r="H1474" s="136" t="s">
        <v>1424</v>
      </c>
      <c r="I1474" s="136" t="s">
        <v>1425</v>
      </c>
    </row>
    <row r="1475" spans="1:9" s="136" customFormat="1" x14ac:dyDescent="0.2">
      <c r="A1475" s="136" t="s">
        <v>3135</v>
      </c>
      <c r="B1475" s="136" t="s">
        <v>357</v>
      </c>
      <c r="C1475" s="136" t="s">
        <v>1426</v>
      </c>
      <c r="D1475" s="136" t="s">
        <v>718</v>
      </c>
      <c r="E1475" s="136" t="s">
        <v>1427</v>
      </c>
      <c r="F1475" s="136" t="s">
        <v>357</v>
      </c>
      <c r="G1475" s="136" t="s">
        <v>1426</v>
      </c>
      <c r="H1475" s="136" t="s">
        <v>718</v>
      </c>
      <c r="I1475" s="136" t="s">
        <v>1427</v>
      </c>
    </row>
    <row r="1476" spans="1:9" s="136" customFormat="1" x14ac:dyDescent="0.2">
      <c r="A1476" s="136" t="s">
        <v>5049</v>
      </c>
      <c r="B1476" s="136" t="s">
        <v>357</v>
      </c>
      <c r="C1476" s="136" t="s">
        <v>1426</v>
      </c>
      <c r="D1476" s="136" t="s">
        <v>718</v>
      </c>
      <c r="E1476" s="136" t="s">
        <v>1427</v>
      </c>
      <c r="F1476" s="136" t="s">
        <v>357</v>
      </c>
      <c r="G1476" s="136" t="s">
        <v>1426</v>
      </c>
      <c r="H1476" s="136" t="s">
        <v>718</v>
      </c>
      <c r="I1476" s="136" t="s">
        <v>1427</v>
      </c>
    </row>
    <row r="1477" spans="1:9" s="136" customFormat="1" x14ac:dyDescent="0.2">
      <c r="A1477" s="136" t="s">
        <v>3136</v>
      </c>
      <c r="B1477" s="136" t="s">
        <v>1428</v>
      </c>
      <c r="C1477" s="136" t="s">
        <v>1429</v>
      </c>
      <c r="D1477" s="136" t="s">
        <v>719</v>
      </c>
      <c r="E1477" s="136" t="s">
        <v>1430</v>
      </c>
      <c r="F1477" s="136" t="s">
        <v>1428</v>
      </c>
      <c r="G1477" s="136" t="s">
        <v>1429</v>
      </c>
      <c r="H1477" s="136" t="s">
        <v>719</v>
      </c>
      <c r="I1477" s="136" t="s">
        <v>1430</v>
      </c>
    </row>
    <row r="1478" spans="1:9" s="136" customFormat="1" x14ac:dyDescent="0.2">
      <c r="A1478" s="136" t="s">
        <v>3137</v>
      </c>
      <c r="B1478" s="136" t="s">
        <v>1431</v>
      </c>
      <c r="C1478" s="136" t="s">
        <v>461</v>
      </c>
      <c r="D1478" s="136" t="s">
        <v>1432</v>
      </c>
      <c r="E1478" s="136" t="s">
        <v>1433</v>
      </c>
      <c r="F1478" s="136" t="s">
        <v>1431</v>
      </c>
      <c r="G1478" s="136" t="s">
        <v>461</v>
      </c>
      <c r="H1478" s="136" t="s">
        <v>1432</v>
      </c>
      <c r="I1478" s="136" t="s">
        <v>1433</v>
      </c>
    </row>
    <row r="1479" spans="1:9" s="136" customFormat="1" x14ac:dyDescent="0.2">
      <c r="A1479" s="136" t="s">
        <v>3138</v>
      </c>
      <c r="B1479" s="136" t="s">
        <v>1434</v>
      </c>
      <c r="C1479" s="136" t="s">
        <v>1435</v>
      </c>
      <c r="D1479" s="136" t="s">
        <v>1436</v>
      </c>
      <c r="E1479" s="136" t="s">
        <v>1437</v>
      </c>
      <c r="F1479" s="136" t="s">
        <v>1434</v>
      </c>
      <c r="G1479" s="136" t="s">
        <v>1435</v>
      </c>
      <c r="H1479" s="136" t="s">
        <v>1436</v>
      </c>
      <c r="I1479" s="136" t="s">
        <v>1437</v>
      </c>
    </row>
    <row r="1480" spans="1:9" s="136" customFormat="1" x14ac:dyDescent="0.2">
      <c r="A1480" s="136" t="s">
        <v>3139</v>
      </c>
      <c r="B1480" s="136" t="s">
        <v>1438</v>
      </c>
      <c r="C1480" s="136" t="s">
        <v>1439</v>
      </c>
      <c r="D1480" s="136" t="s">
        <v>1440</v>
      </c>
      <c r="E1480" s="136" t="s">
        <v>1441</v>
      </c>
      <c r="F1480" s="136" t="s">
        <v>1438</v>
      </c>
      <c r="G1480" s="136" t="s">
        <v>1439</v>
      </c>
      <c r="H1480" s="136" t="s">
        <v>1440</v>
      </c>
      <c r="I1480" s="136" t="s">
        <v>1441</v>
      </c>
    </row>
    <row r="1481" spans="1:9" s="136" customFormat="1" x14ac:dyDescent="0.2">
      <c r="A1481" s="136" t="s">
        <v>3140</v>
      </c>
      <c r="B1481" s="136" t="s">
        <v>472</v>
      </c>
      <c r="C1481" s="136" t="s">
        <v>473</v>
      </c>
      <c r="D1481" s="136" t="s">
        <v>720</v>
      </c>
      <c r="E1481" s="136" t="s">
        <v>1442</v>
      </c>
      <c r="F1481" s="136" t="s">
        <v>472</v>
      </c>
      <c r="G1481" s="136" t="s">
        <v>473</v>
      </c>
      <c r="H1481" s="136" t="s">
        <v>3926</v>
      </c>
      <c r="I1481" s="136" t="s">
        <v>1442</v>
      </c>
    </row>
    <row r="1482" spans="1:9" s="136" customFormat="1" x14ac:dyDescent="0.2">
      <c r="A1482" s="136" t="s">
        <v>5050</v>
      </c>
      <c r="B1482" s="136" t="s">
        <v>472</v>
      </c>
      <c r="C1482" s="136" t="s">
        <v>473</v>
      </c>
      <c r="D1482" s="136" t="s">
        <v>720</v>
      </c>
      <c r="E1482" s="136" t="s">
        <v>1442</v>
      </c>
      <c r="F1482" s="136" t="s">
        <v>472</v>
      </c>
      <c r="G1482" s="136" t="s">
        <v>473</v>
      </c>
      <c r="H1482" s="136" t="s">
        <v>3926</v>
      </c>
      <c r="I1482" s="136" t="s">
        <v>1442</v>
      </c>
    </row>
    <row r="1483" spans="1:9" s="136" customFormat="1" x14ac:dyDescent="0.2">
      <c r="A1483" s="136" t="s">
        <v>3141</v>
      </c>
      <c r="B1483" s="136" t="s">
        <v>358</v>
      </c>
      <c r="C1483" s="136" t="s">
        <v>6</v>
      </c>
      <c r="D1483" s="136" t="s">
        <v>721</v>
      </c>
      <c r="E1483" s="136" t="s">
        <v>1443</v>
      </c>
      <c r="F1483" s="136" t="s">
        <v>358</v>
      </c>
      <c r="G1483" s="136" t="s">
        <v>6</v>
      </c>
      <c r="H1483" s="136" t="s">
        <v>721</v>
      </c>
      <c r="I1483" s="136" t="s">
        <v>1443</v>
      </c>
    </row>
    <row r="1484" spans="1:9" s="136" customFormat="1" x14ac:dyDescent="0.2">
      <c r="A1484" s="136" t="s">
        <v>3142</v>
      </c>
      <c r="B1484" s="136" t="s">
        <v>553</v>
      </c>
      <c r="C1484" s="136" t="s">
        <v>554</v>
      </c>
      <c r="D1484" s="136" t="s">
        <v>722</v>
      </c>
      <c r="E1484" s="136" t="s">
        <v>1444</v>
      </c>
      <c r="F1484" s="136" t="s">
        <v>553</v>
      </c>
      <c r="G1484" s="136" t="s">
        <v>3927</v>
      </c>
      <c r="H1484" s="136" t="s">
        <v>3928</v>
      </c>
      <c r="I1484" s="136" t="s">
        <v>1444</v>
      </c>
    </row>
    <row r="1485" spans="1:9" s="136" customFormat="1" x14ac:dyDescent="0.2">
      <c r="A1485" s="136" t="s">
        <v>3143</v>
      </c>
      <c r="B1485" s="136" t="s">
        <v>1445</v>
      </c>
      <c r="C1485" s="136" t="s">
        <v>1446</v>
      </c>
      <c r="D1485" s="136" t="s">
        <v>1447</v>
      </c>
      <c r="E1485" s="136" t="s">
        <v>1448</v>
      </c>
      <c r="F1485" s="136" t="s">
        <v>1445</v>
      </c>
      <c r="G1485" s="136" t="s">
        <v>1446</v>
      </c>
      <c r="H1485" s="136" t="s">
        <v>1447</v>
      </c>
      <c r="I1485" s="136" t="s">
        <v>1448</v>
      </c>
    </row>
    <row r="1486" spans="1:9" s="136" customFormat="1" x14ac:dyDescent="0.2">
      <c r="A1486" s="136" t="s">
        <v>3144</v>
      </c>
      <c r="B1486" s="136" t="s">
        <v>1449</v>
      </c>
      <c r="C1486" s="136" t="s">
        <v>7</v>
      </c>
      <c r="D1486" s="136" t="s">
        <v>723</v>
      </c>
      <c r="E1486" s="136" t="s">
        <v>1450</v>
      </c>
      <c r="F1486" s="136" t="s">
        <v>1449</v>
      </c>
      <c r="G1486" s="136" t="s">
        <v>7</v>
      </c>
      <c r="H1486" s="136" t="s">
        <v>723</v>
      </c>
      <c r="I1486" s="136" t="s">
        <v>1450</v>
      </c>
    </row>
    <row r="1487" spans="1:9" s="136" customFormat="1" x14ac:dyDescent="0.2">
      <c r="A1487" s="136" t="s">
        <v>3145</v>
      </c>
      <c r="B1487" s="136" t="s">
        <v>359</v>
      </c>
      <c r="C1487" s="136" t="s">
        <v>8</v>
      </c>
      <c r="D1487" s="136" t="s">
        <v>724</v>
      </c>
      <c r="E1487" s="136" t="s">
        <v>1451</v>
      </c>
      <c r="F1487" s="136" t="s">
        <v>359</v>
      </c>
      <c r="G1487" s="136" t="s">
        <v>8</v>
      </c>
      <c r="H1487" s="136" t="s">
        <v>724</v>
      </c>
      <c r="I1487" s="136" t="s">
        <v>1451</v>
      </c>
    </row>
    <row r="1488" spans="1:9" s="136" customFormat="1" x14ac:dyDescent="0.2">
      <c r="A1488" s="136" t="s">
        <v>3146</v>
      </c>
      <c r="B1488" s="136" t="s">
        <v>360</v>
      </c>
      <c r="C1488" s="136" t="s">
        <v>9</v>
      </c>
      <c r="D1488" s="136" t="s">
        <v>725</v>
      </c>
      <c r="E1488" s="136" t="s">
        <v>1452</v>
      </c>
      <c r="F1488" s="136" t="s">
        <v>360</v>
      </c>
      <c r="G1488" s="136" t="s">
        <v>9</v>
      </c>
      <c r="H1488" s="136" t="s">
        <v>725</v>
      </c>
      <c r="I1488" s="136" t="s">
        <v>1452</v>
      </c>
    </row>
    <row r="1489" spans="1:9" s="136" customFormat="1" x14ac:dyDescent="0.2">
      <c r="A1489" s="136" t="s">
        <v>3147</v>
      </c>
      <c r="B1489" s="136" t="s">
        <v>361</v>
      </c>
      <c r="C1489" s="136" t="s">
        <v>462</v>
      </c>
      <c r="D1489" s="136" t="s">
        <v>1453</v>
      </c>
      <c r="E1489" s="136" t="s">
        <v>1454</v>
      </c>
      <c r="F1489" s="136" t="s">
        <v>361</v>
      </c>
      <c r="G1489" s="136" t="s">
        <v>462</v>
      </c>
      <c r="H1489" s="136" t="s">
        <v>1453</v>
      </c>
      <c r="I1489" s="136" t="s">
        <v>1454</v>
      </c>
    </row>
    <row r="1490" spans="1:9" s="136" customFormat="1" x14ac:dyDescent="0.2">
      <c r="A1490" s="136" t="s">
        <v>3148</v>
      </c>
      <c r="B1490" s="136" t="s">
        <v>362</v>
      </c>
      <c r="C1490" s="136" t="s">
        <v>1455</v>
      </c>
      <c r="D1490" s="136" t="s">
        <v>1456</v>
      </c>
      <c r="E1490" s="136" t="s">
        <v>1457</v>
      </c>
      <c r="F1490" s="136" t="s">
        <v>362</v>
      </c>
      <c r="G1490" s="136" t="s">
        <v>1455</v>
      </c>
      <c r="H1490" s="136" t="s">
        <v>1456</v>
      </c>
      <c r="I1490" s="136" t="s">
        <v>1457</v>
      </c>
    </row>
    <row r="1491" spans="1:9" s="136" customFormat="1" x14ac:dyDescent="0.2">
      <c r="A1491" s="136" t="s">
        <v>3149</v>
      </c>
      <c r="B1491" s="136" t="s">
        <v>363</v>
      </c>
      <c r="C1491" s="136" t="s">
        <v>10</v>
      </c>
      <c r="D1491" s="136" t="s">
        <v>726</v>
      </c>
      <c r="E1491" s="136" t="s">
        <v>1458</v>
      </c>
      <c r="F1491" s="136" t="s">
        <v>363</v>
      </c>
      <c r="G1491" s="136" t="s">
        <v>10</v>
      </c>
      <c r="H1491" s="136" t="s">
        <v>726</v>
      </c>
      <c r="I1491" s="136" t="s">
        <v>1458</v>
      </c>
    </row>
    <row r="1492" spans="1:9" s="136" customFormat="1" x14ac:dyDescent="0.2">
      <c r="A1492" s="136" t="s">
        <v>3150</v>
      </c>
      <c r="B1492" s="136" t="s">
        <v>364</v>
      </c>
      <c r="C1492" s="136" t="s">
        <v>28</v>
      </c>
      <c r="D1492" s="136" t="s">
        <v>727</v>
      </c>
      <c r="E1492" s="136" t="s">
        <v>1459</v>
      </c>
      <c r="F1492" s="136" t="s">
        <v>364</v>
      </c>
      <c r="G1492" s="136" t="s">
        <v>28</v>
      </c>
      <c r="H1492" s="136" t="s">
        <v>727</v>
      </c>
      <c r="I1492" s="136" t="s">
        <v>1459</v>
      </c>
    </row>
    <row r="1493" spans="1:9" s="136" customFormat="1" x14ac:dyDescent="0.2">
      <c r="A1493" s="136" t="s">
        <v>3151</v>
      </c>
      <c r="B1493" s="136" t="s">
        <v>1460</v>
      </c>
      <c r="C1493" s="136" t="s">
        <v>1461</v>
      </c>
      <c r="D1493" s="136" t="s">
        <v>1462</v>
      </c>
      <c r="E1493" s="136" t="s">
        <v>1463</v>
      </c>
      <c r="F1493" s="136" t="s">
        <v>1460</v>
      </c>
      <c r="G1493" s="136" t="s">
        <v>1461</v>
      </c>
      <c r="H1493" s="136" t="s">
        <v>1462</v>
      </c>
      <c r="I1493" s="136" t="s">
        <v>1463</v>
      </c>
    </row>
    <row r="1494" spans="1:9" s="136" customFormat="1" x14ac:dyDescent="0.2">
      <c r="A1494" s="136" t="s">
        <v>3152</v>
      </c>
      <c r="B1494" s="136" t="s">
        <v>1464</v>
      </c>
      <c r="C1494" s="136" t="s">
        <v>1465</v>
      </c>
      <c r="D1494" s="136" t="s">
        <v>1466</v>
      </c>
      <c r="E1494" s="136" t="s">
        <v>1467</v>
      </c>
      <c r="F1494" s="136" t="s">
        <v>1464</v>
      </c>
      <c r="G1494" s="136" t="s">
        <v>1465</v>
      </c>
      <c r="H1494" s="136" t="s">
        <v>3929</v>
      </c>
      <c r="I1494" s="136" t="s">
        <v>1467</v>
      </c>
    </row>
    <row r="1495" spans="1:9" s="136" customFormat="1" x14ac:dyDescent="0.2">
      <c r="A1495" s="136" t="s">
        <v>3153</v>
      </c>
      <c r="B1495" s="136" t="s">
        <v>365</v>
      </c>
      <c r="C1495" s="136" t="s">
        <v>11</v>
      </c>
      <c r="D1495" s="136" t="s">
        <v>728</v>
      </c>
      <c r="E1495" s="136" t="s">
        <v>1468</v>
      </c>
      <c r="F1495" s="136" t="s">
        <v>365</v>
      </c>
      <c r="G1495" s="136" t="s">
        <v>11</v>
      </c>
      <c r="H1495" s="136" t="s">
        <v>728</v>
      </c>
      <c r="I1495" s="136" t="s">
        <v>1468</v>
      </c>
    </row>
    <row r="1496" spans="1:9" s="136" customFormat="1" x14ac:dyDescent="0.2">
      <c r="A1496" s="136" t="s">
        <v>3154</v>
      </c>
      <c r="B1496" s="136" t="s">
        <v>362</v>
      </c>
      <c r="C1496" s="136" t="s">
        <v>1455</v>
      </c>
      <c r="D1496" s="136" t="s">
        <v>1456</v>
      </c>
      <c r="E1496" s="136" t="s">
        <v>1457</v>
      </c>
      <c r="F1496" s="136" t="s">
        <v>362</v>
      </c>
      <c r="G1496" s="136" t="s">
        <v>1455</v>
      </c>
      <c r="H1496" s="136" t="s">
        <v>1456</v>
      </c>
      <c r="I1496" s="136" t="s">
        <v>1457</v>
      </c>
    </row>
    <row r="1497" spans="1:9" s="136" customFormat="1" x14ac:dyDescent="0.2">
      <c r="A1497" s="136" t="s">
        <v>3155</v>
      </c>
      <c r="B1497" s="136" t="s">
        <v>366</v>
      </c>
      <c r="C1497" s="136" t="s">
        <v>12</v>
      </c>
      <c r="D1497" s="136" t="s">
        <v>1469</v>
      </c>
      <c r="E1497" s="136" t="s">
        <v>1470</v>
      </c>
      <c r="F1497" s="136" t="s">
        <v>366</v>
      </c>
      <c r="G1497" s="136" t="s">
        <v>12</v>
      </c>
      <c r="H1497" s="136" t="s">
        <v>1469</v>
      </c>
      <c r="I1497" s="136" t="s">
        <v>1470</v>
      </c>
    </row>
    <row r="1498" spans="1:9" s="136" customFormat="1" x14ac:dyDescent="0.2">
      <c r="A1498" s="136" t="s">
        <v>5051</v>
      </c>
      <c r="B1498" s="136" t="s">
        <v>366</v>
      </c>
      <c r="C1498" s="136" t="s">
        <v>12</v>
      </c>
      <c r="D1498" s="136" t="s">
        <v>1469</v>
      </c>
      <c r="E1498" s="136" t="s">
        <v>1470</v>
      </c>
      <c r="F1498" s="136" t="s">
        <v>366</v>
      </c>
      <c r="G1498" s="136" t="s">
        <v>12</v>
      </c>
      <c r="H1498" s="136" t="s">
        <v>1469</v>
      </c>
      <c r="I1498" s="136" t="s">
        <v>1470</v>
      </c>
    </row>
    <row r="1499" spans="1:9" s="136" customFormat="1" x14ac:dyDescent="0.2">
      <c r="A1499" s="136" t="s">
        <v>3156</v>
      </c>
      <c r="B1499" s="136" t="s">
        <v>367</v>
      </c>
      <c r="C1499" s="136" t="s">
        <v>13</v>
      </c>
      <c r="D1499" s="136" t="s">
        <v>729</v>
      </c>
      <c r="E1499" s="136" t="s">
        <v>1471</v>
      </c>
      <c r="F1499" s="136" t="s">
        <v>367</v>
      </c>
      <c r="G1499" s="136" t="s">
        <v>13</v>
      </c>
      <c r="H1499" s="136" t="s">
        <v>729</v>
      </c>
      <c r="I1499" s="136" t="s">
        <v>1471</v>
      </c>
    </row>
    <row r="1500" spans="1:9" s="136" customFormat="1" x14ac:dyDescent="0.2">
      <c r="A1500" s="136" t="s">
        <v>3157</v>
      </c>
      <c r="B1500" s="136" t="s">
        <v>368</v>
      </c>
      <c r="C1500" s="136" t="s">
        <v>1472</v>
      </c>
      <c r="D1500" s="136" t="s">
        <v>1473</v>
      </c>
      <c r="E1500" s="136" t="s">
        <v>1474</v>
      </c>
      <c r="F1500" s="136" t="s">
        <v>368</v>
      </c>
      <c r="G1500" s="136" t="s">
        <v>1472</v>
      </c>
      <c r="H1500" s="136" t="s">
        <v>1473</v>
      </c>
      <c r="I1500" s="136" t="s">
        <v>1474</v>
      </c>
    </row>
    <row r="1501" spans="1:9" s="136" customFormat="1" x14ac:dyDescent="0.2">
      <c r="A1501" s="136" t="s">
        <v>3158</v>
      </c>
      <c r="B1501" s="136" t="s">
        <v>1475</v>
      </c>
      <c r="C1501" s="136" t="s">
        <v>1476</v>
      </c>
      <c r="D1501" s="136" t="s">
        <v>1477</v>
      </c>
      <c r="E1501" s="136" t="s">
        <v>1478</v>
      </c>
      <c r="F1501" s="136" t="s">
        <v>1475</v>
      </c>
      <c r="G1501" s="136" t="s">
        <v>1476</v>
      </c>
      <c r="H1501" s="136" t="s">
        <v>1477</v>
      </c>
      <c r="I1501" s="136" t="s">
        <v>1478</v>
      </c>
    </row>
    <row r="1502" spans="1:9" s="136" customFormat="1" x14ac:dyDescent="0.2">
      <c r="A1502" s="136" t="s">
        <v>3159</v>
      </c>
      <c r="B1502" s="136" t="s">
        <v>369</v>
      </c>
      <c r="C1502" s="136" t="s">
        <v>463</v>
      </c>
      <c r="D1502" s="136" t="s">
        <v>730</v>
      </c>
      <c r="E1502" s="136" t="s">
        <v>1479</v>
      </c>
      <c r="F1502" s="136" t="s">
        <v>369</v>
      </c>
      <c r="G1502" s="136" t="s">
        <v>463</v>
      </c>
      <c r="H1502" s="136" t="s">
        <v>730</v>
      </c>
      <c r="I1502" s="136" t="s">
        <v>1479</v>
      </c>
    </row>
    <row r="1503" spans="1:9" s="136" customFormat="1" x14ac:dyDescent="0.2">
      <c r="A1503" s="136" t="s">
        <v>3160</v>
      </c>
      <c r="B1503" s="136" t="s">
        <v>1480</v>
      </c>
      <c r="C1503" s="136" t="s">
        <v>1481</v>
      </c>
      <c r="D1503" s="136" t="s">
        <v>1482</v>
      </c>
      <c r="E1503" s="136" t="s">
        <v>1483</v>
      </c>
      <c r="F1503" s="136" t="s">
        <v>1480</v>
      </c>
      <c r="G1503" s="136" t="s">
        <v>1481</v>
      </c>
      <c r="H1503" s="136" t="s">
        <v>1482</v>
      </c>
      <c r="I1503" s="136" t="s">
        <v>1483</v>
      </c>
    </row>
    <row r="1504" spans="1:9" s="136" customFormat="1" x14ac:dyDescent="0.2">
      <c r="A1504" s="136" t="s">
        <v>3161</v>
      </c>
      <c r="B1504" s="136" t="s">
        <v>1484</v>
      </c>
      <c r="C1504" s="136" t="s">
        <v>1485</v>
      </c>
      <c r="D1504" s="136" t="s">
        <v>731</v>
      </c>
      <c r="E1504" s="136" t="s">
        <v>1486</v>
      </c>
      <c r="F1504" s="136" t="s">
        <v>1484</v>
      </c>
      <c r="G1504" s="136" t="s">
        <v>1485</v>
      </c>
      <c r="H1504" s="136" t="s">
        <v>731</v>
      </c>
      <c r="I1504" s="136" t="s">
        <v>1486</v>
      </c>
    </row>
    <row r="1505" spans="1:9" s="136" customFormat="1" x14ac:dyDescent="0.2">
      <c r="A1505" s="136" t="s">
        <v>3162</v>
      </c>
      <c r="B1505" s="136" t="s">
        <v>1487</v>
      </c>
      <c r="C1505" s="136" t="s">
        <v>1488</v>
      </c>
      <c r="D1505" s="136" t="s">
        <v>1489</v>
      </c>
      <c r="E1505" s="136" t="s">
        <v>1490</v>
      </c>
      <c r="F1505" s="136" t="s">
        <v>1487</v>
      </c>
      <c r="G1505" s="136" t="s">
        <v>1488</v>
      </c>
      <c r="H1505" s="136" t="s">
        <v>3930</v>
      </c>
      <c r="I1505" s="136" t="s">
        <v>1490</v>
      </c>
    </row>
    <row r="1506" spans="1:9" s="136" customFormat="1" x14ac:dyDescent="0.2">
      <c r="A1506" s="136" t="s">
        <v>3163</v>
      </c>
      <c r="B1506" s="136" t="s">
        <v>1491</v>
      </c>
      <c r="C1506" s="136" t="s">
        <v>1492</v>
      </c>
      <c r="D1506" s="136" t="s">
        <v>1493</v>
      </c>
      <c r="E1506" s="136" t="s">
        <v>1494</v>
      </c>
      <c r="F1506" s="136" t="s">
        <v>1491</v>
      </c>
      <c r="G1506" s="136" t="s">
        <v>1492</v>
      </c>
      <c r="H1506" s="136" t="s">
        <v>3931</v>
      </c>
      <c r="I1506" s="136" t="s">
        <v>1494</v>
      </c>
    </row>
    <row r="1507" spans="1:9" s="136" customFormat="1" x14ac:dyDescent="0.2">
      <c r="A1507" s="136" t="s">
        <v>3164</v>
      </c>
      <c r="B1507" s="136" t="s">
        <v>368</v>
      </c>
      <c r="C1507" s="136" t="s">
        <v>1472</v>
      </c>
      <c r="D1507" s="136" t="s">
        <v>1473</v>
      </c>
      <c r="E1507" s="136" t="s">
        <v>1474</v>
      </c>
      <c r="F1507" s="136" t="s">
        <v>368</v>
      </c>
      <c r="G1507" s="136" t="s">
        <v>1472</v>
      </c>
      <c r="H1507" s="136" t="s">
        <v>1473</v>
      </c>
      <c r="I1507" s="136" t="s">
        <v>1474</v>
      </c>
    </row>
    <row r="1508" spans="1:9" s="136" customFormat="1" x14ac:dyDescent="0.2">
      <c r="A1508" s="136" t="s">
        <v>3165</v>
      </c>
      <c r="B1508" s="136" t="s">
        <v>1495</v>
      </c>
      <c r="C1508" s="136" t="s">
        <v>1496</v>
      </c>
      <c r="D1508" s="136" t="s">
        <v>1497</v>
      </c>
      <c r="E1508" s="136" t="s">
        <v>1498</v>
      </c>
      <c r="F1508" s="136" t="s">
        <v>1495</v>
      </c>
      <c r="G1508" s="136" t="s">
        <v>1496</v>
      </c>
      <c r="H1508" s="136" t="s">
        <v>1497</v>
      </c>
      <c r="I1508" s="136" t="s">
        <v>1498</v>
      </c>
    </row>
    <row r="1509" spans="1:9" s="136" customFormat="1" x14ac:dyDescent="0.2">
      <c r="A1509" s="136" t="s">
        <v>3166</v>
      </c>
      <c r="B1509" s="136" t="s">
        <v>368</v>
      </c>
      <c r="C1509" s="136" t="s">
        <v>1472</v>
      </c>
      <c r="D1509" s="136" t="s">
        <v>1473</v>
      </c>
      <c r="E1509" s="136" t="s">
        <v>1474</v>
      </c>
      <c r="F1509" s="136" t="s">
        <v>368</v>
      </c>
      <c r="G1509" s="136" t="s">
        <v>1472</v>
      </c>
      <c r="H1509" s="136" t="s">
        <v>1473</v>
      </c>
      <c r="I1509" s="136" t="s">
        <v>1474</v>
      </c>
    </row>
    <row r="1510" spans="1:9" s="136" customFormat="1" x14ac:dyDescent="0.2">
      <c r="A1510" s="136" t="s">
        <v>3167</v>
      </c>
      <c r="B1510" s="136" t="s">
        <v>1499</v>
      </c>
      <c r="C1510" s="136" t="s">
        <v>1500</v>
      </c>
      <c r="D1510" s="136" t="s">
        <v>1501</v>
      </c>
      <c r="E1510" s="136" t="s">
        <v>1502</v>
      </c>
      <c r="F1510" s="136" t="s">
        <v>1499</v>
      </c>
      <c r="G1510" s="136" t="s">
        <v>1500</v>
      </c>
      <c r="H1510" s="136" t="s">
        <v>1501</v>
      </c>
      <c r="I1510" s="136" t="s">
        <v>1502</v>
      </c>
    </row>
    <row r="1511" spans="1:9" s="136" customFormat="1" x14ac:dyDescent="0.2">
      <c r="A1511" s="136" t="s">
        <v>3168</v>
      </c>
      <c r="B1511" s="136" t="s">
        <v>1977</v>
      </c>
      <c r="C1511" s="136" t="s">
        <v>1978</v>
      </c>
      <c r="D1511" s="136" t="s">
        <v>1979</v>
      </c>
      <c r="E1511" s="136" t="s">
        <v>1980</v>
      </c>
      <c r="F1511" s="136" t="s">
        <v>3932</v>
      </c>
      <c r="G1511" s="136" t="s">
        <v>3933</v>
      </c>
      <c r="H1511" s="136" t="s">
        <v>3934</v>
      </c>
      <c r="I1511" s="136" t="s">
        <v>4897</v>
      </c>
    </row>
    <row r="1512" spans="1:9" s="136" customFormat="1" x14ac:dyDescent="0.2">
      <c r="A1512" s="136" t="s">
        <v>5052</v>
      </c>
      <c r="B1512" s="136" t="s">
        <v>1977</v>
      </c>
      <c r="C1512" s="136" t="s">
        <v>1978</v>
      </c>
      <c r="D1512" s="136" t="s">
        <v>1979</v>
      </c>
      <c r="E1512" s="136" t="s">
        <v>1980</v>
      </c>
      <c r="F1512" s="136" t="s">
        <v>3932</v>
      </c>
      <c r="G1512" s="136" t="s">
        <v>3933</v>
      </c>
      <c r="H1512" s="136" t="s">
        <v>3934</v>
      </c>
      <c r="I1512" s="136" t="s">
        <v>4897</v>
      </c>
    </row>
    <row r="1513" spans="1:9" s="136" customFormat="1" x14ac:dyDescent="0.2">
      <c r="A1513" s="136" t="s">
        <v>3169</v>
      </c>
      <c r="B1513" s="136" t="s">
        <v>1981</v>
      </c>
      <c r="C1513" s="136" t="s">
        <v>1982</v>
      </c>
      <c r="D1513" s="136" t="s">
        <v>1983</v>
      </c>
      <c r="E1513" s="136" t="s">
        <v>1984</v>
      </c>
      <c r="F1513" s="136" t="s">
        <v>3935</v>
      </c>
      <c r="G1513" s="136" t="s">
        <v>3933</v>
      </c>
      <c r="H1513" s="136" t="s">
        <v>3936</v>
      </c>
      <c r="I1513" s="136" t="s">
        <v>4899</v>
      </c>
    </row>
    <row r="1514" spans="1:9" s="136" customFormat="1" x14ac:dyDescent="0.2">
      <c r="A1514" s="136" t="s">
        <v>3170</v>
      </c>
      <c r="B1514" s="136" t="s">
        <v>1985</v>
      </c>
      <c r="C1514" s="136" t="s">
        <v>1986</v>
      </c>
      <c r="D1514" s="136" t="s">
        <v>1987</v>
      </c>
      <c r="E1514" s="136" t="s">
        <v>1988</v>
      </c>
      <c r="F1514" s="136" t="s">
        <v>1985</v>
      </c>
      <c r="G1514" s="136" t="s">
        <v>1986</v>
      </c>
      <c r="H1514" s="136" t="s">
        <v>1987</v>
      </c>
      <c r="I1514" s="136" t="s">
        <v>1988</v>
      </c>
    </row>
    <row r="1515" spans="1:9" s="136" customFormat="1" x14ac:dyDescent="0.2">
      <c r="A1515" s="136" t="s">
        <v>3171</v>
      </c>
      <c r="B1515" s="136" t="s">
        <v>1503</v>
      </c>
      <c r="C1515" s="136" t="s">
        <v>1504</v>
      </c>
      <c r="D1515" s="136" t="s">
        <v>1505</v>
      </c>
      <c r="E1515" s="136" t="s">
        <v>1506</v>
      </c>
      <c r="F1515" s="136" t="s">
        <v>1503</v>
      </c>
      <c r="G1515" s="136" t="s">
        <v>1504</v>
      </c>
      <c r="H1515" s="136" t="s">
        <v>1505</v>
      </c>
      <c r="I1515" s="136" t="s">
        <v>1506</v>
      </c>
    </row>
    <row r="1516" spans="1:9" s="136" customFormat="1" x14ac:dyDescent="0.2">
      <c r="A1516" s="136" t="s">
        <v>5053</v>
      </c>
      <c r="B1516" s="136" t="s">
        <v>1503</v>
      </c>
      <c r="C1516" s="136" t="s">
        <v>1504</v>
      </c>
      <c r="D1516" s="136" t="s">
        <v>1505</v>
      </c>
      <c r="E1516" s="136" t="s">
        <v>1506</v>
      </c>
      <c r="F1516" s="136" t="s">
        <v>1503</v>
      </c>
      <c r="G1516" s="136" t="s">
        <v>1504</v>
      </c>
      <c r="H1516" s="136" t="s">
        <v>1505</v>
      </c>
      <c r="I1516" s="136" t="s">
        <v>1506</v>
      </c>
    </row>
    <row r="1517" spans="1:9" s="136" customFormat="1" x14ac:dyDescent="0.2">
      <c r="A1517" s="136" t="s">
        <v>3172</v>
      </c>
      <c r="B1517" s="136" t="s">
        <v>1507</v>
      </c>
      <c r="C1517" s="136" t="s">
        <v>1508</v>
      </c>
      <c r="D1517" s="136" t="s">
        <v>1509</v>
      </c>
      <c r="E1517" s="136" t="s">
        <v>1510</v>
      </c>
      <c r="F1517" s="136" t="s">
        <v>1507</v>
      </c>
      <c r="G1517" s="136" t="s">
        <v>1508</v>
      </c>
      <c r="H1517" s="136" t="s">
        <v>1509</v>
      </c>
      <c r="I1517" s="136" t="s">
        <v>1510</v>
      </c>
    </row>
    <row r="1518" spans="1:9" s="136" customFormat="1" x14ac:dyDescent="0.2">
      <c r="A1518" s="136" t="s">
        <v>3173</v>
      </c>
      <c r="B1518" s="136" t="s">
        <v>1511</v>
      </c>
      <c r="C1518" s="136" t="s">
        <v>5878</v>
      </c>
      <c r="D1518" s="136" t="s">
        <v>1512</v>
      </c>
      <c r="E1518" s="136" t="s">
        <v>1513</v>
      </c>
      <c r="F1518" s="136" t="s">
        <v>1511</v>
      </c>
      <c r="G1518" s="136" t="s">
        <v>5878</v>
      </c>
      <c r="H1518" s="136" t="s">
        <v>1512</v>
      </c>
      <c r="I1518" s="136" t="s">
        <v>1513</v>
      </c>
    </row>
    <row r="1519" spans="1:9" s="136" customFormat="1" x14ac:dyDescent="0.2">
      <c r="A1519" s="136" t="s">
        <v>3174</v>
      </c>
      <c r="B1519" s="136" t="s">
        <v>1989</v>
      </c>
      <c r="C1519" s="136" t="s">
        <v>1990</v>
      </c>
      <c r="D1519" s="136" t="s">
        <v>1991</v>
      </c>
      <c r="E1519" s="136" t="s">
        <v>1992</v>
      </c>
      <c r="F1519" s="136" t="s">
        <v>1989</v>
      </c>
      <c r="G1519" s="136" t="s">
        <v>1990</v>
      </c>
      <c r="H1519" s="136" t="s">
        <v>1991</v>
      </c>
      <c r="I1519" s="136" t="s">
        <v>1992</v>
      </c>
    </row>
    <row r="1520" spans="1:9" s="136" customFormat="1" x14ac:dyDescent="0.2">
      <c r="A1520" s="136" t="s">
        <v>3175</v>
      </c>
      <c r="B1520" s="136" t="s">
        <v>1993</v>
      </c>
      <c r="C1520" s="136" t="s">
        <v>1994</v>
      </c>
      <c r="D1520" s="136" t="s">
        <v>1995</v>
      </c>
      <c r="E1520" s="136" t="s">
        <v>1996</v>
      </c>
      <c r="F1520" s="136" t="s">
        <v>1993</v>
      </c>
      <c r="G1520" s="136" t="s">
        <v>1994</v>
      </c>
      <c r="H1520" s="136" t="s">
        <v>1995</v>
      </c>
      <c r="I1520" s="136" t="s">
        <v>1996</v>
      </c>
    </row>
    <row r="1521" spans="1:9" s="136" customFormat="1" x14ac:dyDescent="0.2">
      <c r="A1521" s="136" t="s">
        <v>3176</v>
      </c>
      <c r="B1521" s="136" t="s">
        <v>1514</v>
      </c>
      <c r="C1521" s="136" t="s">
        <v>1515</v>
      </c>
      <c r="D1521" s="136" t="s">
        <v>1516</v>
      </c>
      <c r="E1521" s="136" t="s">
        <v>1517</v>
      </c>
      <c r="F1521" s="136" t="s">
        <v>1514</v>
      </c>
      <c r="G1521" s="136" t="s">
        <v>1515</v>
      </c>
      <c r="H1521" s="136" t="s">
        <v>1516</v>
      </c>
      <c r="I1521" s="136" t="s">
        <v>1517</v>
      </c>
    </row>
    <row r="1522" spans="1:9" s="136" customFormat="1" x14ac:dyDescent="0.2">
      <c r="A1522" s="136" t="s">
        <v>5054</v>
      </c>
      <c r="B1522" s="136" t="s">
        <v>1514</v>
      </c>
      <c r="C1522" s="136" t="s">
        <v>1515</v>
      </c>
      <c r="D1522" s="136" t="s">
        <v>1516</v>
      </c>
      <c r="E1522" s="136" t="s">
        <v>1517</v>
      </c>
      <c r="F1522" s="136" t="s">
        <v>1514</v>
      </c>
      <c r="G1522" s="136" t="s">
        <v>1515</v>
      </c>
      <c r="H1522" s="136" t="s">
        <v>1516</v>
      </c>
      <c r="I1522" s="136" t="s">
        <v>1517</v>
      </c>
    </row>
    <row r="1523" spans="1:9" s="136" customFormat="1" x14ac:dyDescent="0.2">
      <c r="A1523" s="136" t="s">
        <v>3177</v>
      </c>
      <c r="B1523" s="136" t="s">
        <v>4439</v>
      </c>
      <c r="C1523" s="136" t="s">
        <v>4440</v>
      </c>
      <c r="D1523" s="136" t="s">
        <v>4441</v>
      </c>
      <c r="E1523" s="136" t="s">
        <v>4442</v>
      </c>
      <c r="F1523" s="136" t="s">
        <v>4439</v>
      </c>
      <c r="G1523" s="136" t="s">
        <v>4440</v>
      </c>
      <c r="H1523" s="136" t="s">
        <v>4441</v>
      </c>
      <c r="I1523" s="136" t="s">
        <v>4442</v>
      </c>
    </row>
    <row r="1524" spans="1:9" s="136" customFormat="1" x14ac:dyDescent="0.2">
      <c r="A1524" s="136" t="s">
        <v>3178</v>
      </c>
      <c r="B1524" s="136" t="s">
        <v>1997</v>
      </c>
      <c r="C1524" s="136" t="s">
        <v>1998</v>
      </c>
      <c r="D1524" s="136" t="s">
        <v>1999</v>
      </c>
      <c r="E1524" s="136" t="s">
        <v>2000</v>
      </c>
      <c r="F1524" s="136" t="s">
        <v>1997</v>
      </c>
      <c r="G1524" s="136" t="s">
        <v>1998</v>
      </c>
      <c r="H1524" s="136" t="s">
        <v>1999</v>
      </c>
      <c r="I1524" s="136" t="s">
        <v>2000</v>
      </c>
    </row>
    <row r="1525" spans="1:9" s="136" customFormat="1" x14ac:dyDescent="0.2">
      <c r="A1525" s="136" t="s">
        <v>3179</v>
      </c>
      <c r="B1525" s="136" t="s">
        <v>1518</v>
      </c>
      <c r="C1525" s="136" t="s">
        <v>1519</v>
      </c>
      <c r="D1525" s="136" t="s">
        <v>1520</v>
      </c>
      <c r="E1525" s="136" t="s">
        <v>1521</v>
      </c>
      <c r="F1525" s="136" t="s">
        <v>3938</v>
      </c>
      <c r="G1525" s="136" t="s">
        <v>3939</v>
      </c>
      <c r="H1525" s="136" t="s">
        <v>3940</v>
      </c>
      <c r="I1525" s="136" t="s">
        <v>1521</v>
      </c>
    </row>
    <row r="1526" spans="1:9" s="136" customFormat="1" x14ac:dyDescent="0.2">
      <c r="A1526" s="136" t="s">
        <v>3180</v>
      </c>
      <c r="B1526" s="136" t="s">
        <v>370</v>
      </c>
      <c r="C1526" s="136" t="s">
        <v>14</v>
      </c>
      <c r="D1526" s="136" t="s">
        <v>732</v>
      </c>
      <c r="E1526" s="136" t="s">
        <v>1522</v>
      </c>
      <c r="F1526" s="136" t="s">
        <v>370</v>
      </c>
      <c r="G1526" s="136" t="s">
        <v>14</v>
      </c>
      <c r="H1526" s="136" t="s">
        <v>732</v>
      </c>
      <c r="I1526" s="136" t="s">
        <v>1522</v>
      </c>
    </row>
    <row r="1527" spans="1:9" s="136" customFormat="1" x14ac:dyDescent="0.2">
      <c r="A1527" s="136" t="s">
        <v>5055</v>
      </c>
      <c r="B1527" s="136" t="s">
        <v>370</v>
      </c>
      <c r="C1527" s="136" t="s">
        <v>14</v>
      </c>
      <c r="D1527" s="136" t="s">
        <v>732</v>
      </c>
      <c r="E1527" s="136" t="s">
        <v>1522</v>
      </c>
      <c r="F1527" s="136" t="s">
        <v>370</v>
      </c>
      <c r="G1527" s="136" t="s">
        <v>14</v>
      </c>
      <c r="H1527" s="136" t="s">
        <v>732</v>
      </c>
      <c r="I1527" s="136" t="s">
        <v>1522</v>
      </c>
    </row>
    <row r="1528" spans="1:9" s="136" customFormat="1" x14ac:dyDescent="0.2">
      <c r="A1528" s="136" t="s">
        <v>3181</v>
      </c>
      <c r="B1528" s="136" t="s">
        <v>371</v>
      </c>
      <c r="C1528" s="136" t="s">
        <v>15</v>
      </c>
      <c r="D1528" s="136" t="s">
        <v>733</v>
      </c>
      <c r="E1528" s="136" t="s">
        <v>1523</v>
      </c>
      <c r="F1528" s="136" t="s">
        <v>371</v>
      </c>
      <c r="G1528" s="136" t="s">
        <v>15</v>
      </c>
      <c r="H1528" s="136" t="s">
        <v>733</v>
      </c>
      <c r="I1528" s="136" t="s">
        <v>1523</v>
      </c>
    </row>
    <row r="1529" spans="1:9" s="136" customFormat="1" x14ac:dyDescent="0.2">
      <c r="A1529" s="136" t="s">
        <v>3182</v>
      </c>
      <c r="B1529" s="136" t="s">
        <v>372</v>
      </c>
      <c r="C1529" s="136" t="s">
        <v>16</v>
      </c>
      <c r="D1529" s="136" t="s">
        <v>734</v>
      </c>
      <c r="E1529" s="136" t="s">
        <v>1524</v>
      </c>
      <c r="F1529" s="136" t="s">
        <v>372</v>
      </c>
      <c r="G1529" s="136" t="s">
        <v>16</v>
      </c>
      <c r="H1529" s="136" t="s">
        <v>734</v>
      </c>
      <c r="I1529" s="136" t="s">
        <v>1524</v>
      </c>
    </row>
    <row r="1530" spans="1:9" s="136" customFormat="1" x14ac:dyDescent="0.2">
      <c r="A1530" s="136" t="s">
        <v>3183</v>
      </c>
      <c r="B1530" s="136" t="s">
        <v>373</v>
      </c>
      <c r="C1530" s="136" t="s">
        <v>17</v>
      </c>
      <c r="D1530" s="136" t="s">
        <v>735</v>
      </c>
      <c r="E1530" s="136" t="s">
        <v>1525</v>
      </c>
      <c r="F1530" s="136" t="s">
        <v>373</v>
      </c>
      <c r="G1530" s="136" t="s">
        <v>17</v>
      </c>
      <c r="H1530" s="136" t="s">
        <v>735</v>
      </c>
      <c r="I1530" s="136" t="s">
        <v>1525</v>
      </c>
    </row>
    <row r="1531" spans="1:9" s="136" customFormat="1" x14ac:dyDescent="0.2">
      <c r="A1531" s="136" t="s">
        <v>3184</v>
      </c>
      <c r="B1531" s="136" t="s">
        <v>374</v>
      </c>
      <c r="C1531" s="136" t="s">
        <v>18</v>
      </c>
      <c r="D1531" s="136" t="s">
        <v>736</v>
      </c>
      <c r="E1531" s="136" t="s">
        <v>1526</v>
      </c>
      <c r="F1531" s="136" t="s">
        <v>374</v>
      </c>
      <c r="G1531" s="136" t="s">
        <v>18</v>
      </c>
      <c r="H1531" s="136" t="s">
        <v>736</v>
      </c>
      <c r="I1531" s="136" t="s">
        <v>1526</v>
      </c>
    </row>
    <row r="1532" spans="1:9" s="136" customFormat="1" x14ac:dyDescent="0.2">
      <c r="A1532" s="136" t="s">
        <v>3185</v>
      </c>
      <c r="B1532" s="136" t="s">
        <v>375</v>
      </c>
      <c r="C1532" s="136" t="s">
        <v>19</v>
      </c>
      <c r="D1532" s="136" t="s">
        <v>737</v>
      </c>
      <c r="E1532" s="136" t="s">
        <v>1527</v>
      </c>
      <c r="F1532" s="136" t="s">
        <v>375</v>
      </c>
      <c r="G1532" s="136" t="s">
        <v>19</v>
      </c>
      <c r="H1532" s="136" t="s">
        <v>737</v>
      </c>
      <c r="I1532" s="136" t="s">
        <v>4444</v>
      </c>
    </row>
    <row r="1533" spans="1:9" s="136" customFormat="1" x14ac:dyDescent="0.2">
      <c r="A1533" s="136" t="s">
        <v>5056</v>
      </c>
      <c r="B1533" s="136" t="s">
        <v>4904</v>
      </c>
      <c r="C1533" s="136" t="s">
        <v>4905</v>
      </c>
      <c r="D1533" s="136" t="s">
        <v>4906</v>
      </c>
      <c r="E1533" s="136" t="s">
        <v>4907</v>
      </c>
      <c r="F1533" s="136" t="s">
        <v>4904</v>
      </c>
      <c r="G1533" s="136" t="s">
        <v>4905</v>
      </c>
      <c r="H1533" s="136" t="s">
        <v>4906</v>
      </c>
      <c r="I1533" s="136" t="s">
        <v>4907</v>
      </c>
    </row>
    <row r="1534" spans="1:9" s="136" customFormat="1" x14ac:dyDescent="0.2">
      <c r="A1534" s="136" t="s">
        <v>5057</v>
      </c>
      <c r="B1534" s="136" t="s">
        <v>4909</v>
      </c>
      <c r="C1534" s="136" t="s">
        <v>4910</v>
      </c>
      <c r="D1534" s="136" t="s">
        <v>4911</v>
      </c>
      <c r="E1534" s="136" t="s">
        <v>4912</v>
      </c>
      <c r="F1534" s="136" t="s">
        <v>4909</v>
      </c>
      <c r="G1534" s="136" t="s">
        <v>4910</v>
      </c>
      <c r="H1534" s="136" t="s">
        <v>4911</v>
      </c>
      <c r="I1534" s="136" t="s">
        <v>4912</v>
      </c>
    </row>
    <row r="1535" spans="1:9" s="136" customFormat="1" x14ac:dyDescent="0.2">
      <c r="A1535" s="136" t="s">
        <v>3186</v>
      </c>
      <c r="B1535" s="136" t="s">
        <v>2001</v>
      </c>
      <c r="C1535" s="136" t="s">
        <v>2002</v>
      </c>
      <c r="D1535" s="136" t="s">
        <v>2003</v>
      </c>
      <c r="E1535" s="136" t="s">
        <v>2004</v>
      </c>
      <c r="F1535" s="136" t="s">
        <v>2001</v>
      </c>
      <c r="G1535" s="136" t="s">
        <v>2002</v>
      </c>
      <c r="H1535" s="136" t="s">
        <v>2003</v>
      </c>
      <c r="I1535" s="136" t="s">
        <v>2004</v>
      </c>
    </row>
    <row r="1536" spans="1:9" s="136" customFormat="1" x14ac:dyDescent="0.2">
      <c r="A1536" s="136" t="s">
        <v>5058</v>
      </c>
      <c r="B1536" s="136" t="s">
        <v>2001</v>
      </c>
      <c r="C1536" s="136" t="s">
        <v>2002</v>
      </c>
      <c r="D1536" s="136" t="s">
        <v>2003</v>
      </c>
      <c r="E1536" s="136" t="s">
        <v>2004</v>
      </c>
      <c r="F1536" s="136" t="s">
        <v>2001</v>
      </c>
      <c r="G1536" s="136" t="s">
        <v>2002</v>
      </c>
      <c r="H1536" s="136" t="s">
        <v>2003</v>
      </c>
      <c r="I1536" s="136" t="s">
        <v>2004</v>
      </c>
    </row>
    <row r="1537" spans="1:9" s="136" customFormat="1" x14ac:dyDescent="0.2">
      <c r="A1537" s="136" t="s">
        <v>3187</v>
      </c>
      <c r="B1537" s="136" t="s">
        <v>2005</v>
      </c>
      <c r="C1537" s="136" t="s">
        <v>2006</v>
      </c>
      <c r="D1537" s="136" t="s">
        <v>2007</v>
      </c>
      <c r="E1537" s="136" t="s">
        <v>2008</v>
      </c>
      <c r="F1537" s="136" t="s">
        <v>2005</v>
      </c>
      <c r="G1537" s="136" t="s">
        <v>2006</v>
      </c>
      <c r="H1537" s="136" t="s">
        <v>2007</v>
      </c>
      <c r="I1537" s="136" t="s">
        <v>2008</v>
      </c>
    </row>
    <row r="1538" spans="1:9" s="136" customFormat="1" x14ac:dyDescent="0.2">
      <c r="A1538" s="136" t="s">
        <v>5059</v>
      </c>
      <c r="B1538" s="136" t="s">
        <v>2005</v>
      </c>
      <c r="C1538" s="136" t="s">
        <v>2006</v>
      </c>
      <c r="D1538" s="136" t="s">
        <v>2007</v>
      </c>
      <c r="E1538" s="136" t="s">
        <v>2008</v>
      </c>
      <c r="F1538" s="136" t="s">
        <v>2005</v>
      </c>
      <c r="G1538" s="136" t="s">
        <v>2006</v>
      </c>
      <c r="H1538" s="136" t="s">
        <v>2007</v>
      </c>
      <c r="I1538" s="136" t="s">
        <v>2008</v>
      </c>
    </row>
    <row r="1539" spans="1:9" s="136" customFormat="1" x14ac:dyDescent="0.2">
      <c r="A1539" s="136" t="s">
        <v>3188</v>
      </c>
      <c r="B1539" s="136" t="s">
        <v>2009</v>
      </c>
      <c r="C1539" s="136" t="s">
        <v>2010</v>
      </c>
      <c r="D1539" s="136" t="s">
        <v>2011</v>
      </c>
      <c r="E1539" s="136" t="s">
        <v>2012</v>
      </c>
      <c r="F1539" s="136" t="s">
        <v>2009</v>
      </c>
      <c r="G1539" s="136" t="s">
        <v>2010</v>
      </c>
      <c r="H1539" s="136" t="s">
        <v>2011</v>
      </c>
      <c r="I1539" s="136" t="s">
        <v>2012</v>
      </c>
    </row>
    <row r="1540" spans="1:9" s="136" customFormat="1" x14ac:dyDescent="0.2">
      <c r="A1540" s="136" t="s">
        <v>5060</v>
      </c>
      <c r="B1540" s="136" t="s">
        <v>2009</v>
      </c>
      <c r="C1540" s="136" t="s">
        <v>2010</v>
      </c>
      <c r="D1540" s="136" t="s">
        <v>2011</v>
      </c>
      <c r="E1540" s="136" t="s">
        <v>2012</v>
      </c>
      <c r="F1540" s="136" t="s">
        <v>2009</v>
      </c>
      <c r="G1540" s="136" t="s">
        <v>2010</v>
      </c>
      <c r="H1540" s="136" t="s">
        <v>2011</v>
      </c>
      <c r="I1540" s="136" t="s">
        <v>2012</v>
      </c>
    </row>
    <row r="1541" spans="1:9" s="136" customFormat="1" x14ac:dyDescent="0.2">
      <c r="A1541" s="136" t="s">
        <v>3189</v>
      </c>
      <c r="B1541" s="136" t="s">
        <v>464</v>
      </c>
      <c r="C1541" s="136" t="s">
        <v>1528</v>
      </c>
      <c r="D1541" s="136" t="s">
        <v>1529</v>
      </c>
      <c r="E1541" s="136" t="s">
        <v>1530</v>
      </c>
      <c r="F1541" s="136" t="s">
        <v>3944</v>
      </c>
      <c r="G1541" s="136" t="s">
        <v>1531</v>
      </c>
      <c r="H1541" s="136" t="s">
        <v>738</v>
      </c>
      <c r="I1541" s="136" t="s">
        <v>1530</v>
      </c>
    </row>
    <row r="1542" spans="1:9" s="136" customFormat="1" x14ac:dyDescent="0.2">
      <c r="A1542" s="136" t="s">
        <v>5061</v>
      </c>
      <c r="B1542" s="136" t="s">
        <v>464</v>
      </c>
      <c r="C1542" s="136" t="s">
        <v>1528</v>
      </c>
      <c r="D1542" s="136" t="s">
        <v>1529</v>
      </c>
      <c r="E1542" s="136" t="s">
        <v>1530</v>
      </c>
      <c r="F1542" s="136" t="s">
        <v>3944</v>
      </c>
      <c r="G1542" s="136" t="s">
        <v>1531</v>
      </c>
      <c r="H1542" s="136" t="s">
        <v>738</v>
      </c>
      <c r="I1542" s="136" t="s">
        <v>1530</v>
      </c>
    </row>
    <row r="1543" spans="1:9" s="136" customFormat="1" x14ac:dyDescent="0.2">
      <c r="A1543" s="136" t="s">
        <v>3190</v>
      </c>
      <c r="B1543" s="136" t="s">
        <v>376</v>
      </c>
      <c r="C1543" s="136" t="s">
        <v>1531</v>
      </c>
      <c r="D1543" s="136" t="s">
        <v>738</v>
      </c>
      <c r="E1543" s="136" t="s">
        <v>1530</v>
      </c>
      <c r="F1543" s="136" t="s">
        <v>376</v>
      </c>
      <c r="G1543" s="136" t="s">
        <v>1531</v>
      </c>
      <c r="H1543" s="136" t="s">
        <v>738</v>
      </c>
      <c r="I1543" s="136" t="s">
        <v>1530</v>
      </c>
    </row>
    <row r="1544" spans="1:9" s="136" customFormat="1" x14ac:dyDescent="0.2">
      <c r="A1544" s="136" t="s">
        <v>3191</v>
      </c>
      <c r="B1544" s="136" t="s">
        <v>1532</v>
      </c>
      <c r="C1544" s="136" t="s">
        <v>465</v>
      </c>
      <c r="D1544" s="136" t="s">
        <v>739</v>
      </c>
      <c r="E1544" s="136" t="s">
        <v>1533</v>
      </c>
      <c r="F1544" s="136" t="s">
        <v>1532</v>
      </c>
      <c r="G1544" s="136" t="s">
        <v>465</v>
      </c>
      <c r="H1544" s="136" t="s">
        <v>739</v>
      </c>
      <c r="I1544" s="136" t="s">
        <v>1533</v>
      </c>
    </row>
    <row r="1545" spans="1:9" s="136" customFormat="1" x14ac:dyDescent="0.2">
      <c r="A1545" s="136" t="s">
        <v>3192</v>
      </c>
      <c r="B1545" s="136" t="s">
        <v>377</v>
      </c>
      <c r="C1545" s="136" t="s">
        <v>20</v>
      </c>
      <c r="D1545" s="136" t="s">
        <v>740</v>
      </c>
      <c r="E1545" s="136" t="s">
        <v>1534</v>
      </c>
      <c r="F1545" s="136" t="s">
        <v>377</v>
      </c>
      <c r="G1545" s="136" t="s">
        <v>20</v>
      </c>
      <c r="H1545" s="136" t="s">
        <v>740</v>
      </c>
      <c r="I1545" s="136" t="s">
        <v>1534</v>
      </c>
    </row>
    <row r="1546" spans="1:9" s="136" customFormat="1" x14ac:dyDescent="0.2">
      <c r="A1546" s="136" t="s">
        <v>3193</v>
      </c>
      <c r="B1546" s="136" t="s">
        <v>1535</v>
      </c>
      <c r="C1546" s="136" t="s">
        <v>21</v>
      </c>
      <c r="D1546" s="136" t="s">
        <v>741</v>
      </c>
      <c r="E1546" s="136" t="s">
        <v>1536</v>
      </c>
      <c r="F1546" s="136" t="s">
        <v>1535</v>
      </c>
      <c r="G1546" s="136" t="s">
        <v>21</v>
      </c>
      <c r="H1546" s="136" t="s">
        <v>741</v>
      </c>
      <c r="I1546" s="136" t="s">
        <v>1536</v>
      </c>
    </row>
    <row r="1547" spans="1:9" s="136" customFormat="1" x14ac:dyDescent="0.2">
      <c r="A1547" s="136" t="s">
        <v>3194</v>
      </c>
      <c r="B1547" s="136" t="s">
        <v>375</v>
      </c>
      <c r="C1547" s="136" t="s">
        <v>19</v>
      </c>
      <c r="D1547" s="136" t="s">
        <v>737</v>
      </c>
      <c r="E1547" s="136" t="s">
        <v>1527</v>
      </c>
      <c r="F1547" s="136" t="s">
        <v>375</v>
      </c>
      <c r="G1547" s="136" t="s">
        <v>19</v>
      </c>
      <c r="H1547" s="136" t="s">
        <v>737</v>
      </c>
      <c r="I1547" s="136" t="s">
        <v>4444</v>
      </c>
    </row>
    <row r="1548" spans="1:9" s="136" customFormat="1" x14ac:dyDescent="0.2">
      <c r="A1548" s="136" t="s">
        <v>5062</v>
      </c>
      <c r="B1548" s="136" t="s">
        <v>4450</v>
      </c>
      <c r="C1548" s="136" t="s">
        <v>4451</v>
      </c>
      <c r="D1548" s="136" t="s">
        <v>4452</v>
      </c>
      <c r="E1548" s="136" t="s">
        <v>4453</v>
      </c>
      <c r="F1548" s="136" t="s">
        <v>4450</v>
      </c>
      <c r="G1548" s="136" t="s">
        <v>4451</v>
      </c>
      <c r="H1548" s="136" t="s">
        <v>4452</v>
      </c>
      <c r="I1548" s="136" t="s">
        <v>4453</v>
      </c>
    </row>
    <row r="1549" spans="1:9" s="136" customFormat="1" x14ac:dyDescent="0.2">
      <c r="A1549" s="136" t="s">
        <v>5063</v>
      </c>
      <c r="B1549" s="136" t="s">
        <v>375</v>
      </c>
      <c r="C1549" s="136" t="s">
        <v>19</v>
      </c>
      <c r="D1549" s="136" t="s">
        <v>737</v>
      </c>
      <c r="E1549" s="136" t="s">
        <v>1527</v>
      </c>
      <c r="F1549" s="136" t="s">
        <v>375</v>
      </c>
      <c r="G1549" s="136" t="s">
        <v>19</v>
      </c>
      <c r="H1549" s="136" t="s">
        <v>737</v>
      </c>
      <c r="I1549" s="136" t="s">
        <v>4444</v>
      </c>
    </row>
    <row r="1550" spans="1:9" s="136" customFormat="1" x14ac:dyDescent="0.2">
      <c r="A1550" s="136" t="s">
        <v>5064</v>
      </c>
      <c r="B1550" s="136" t="s">
        <v>4456</v>
      </c>
      <c r="C1550" s="136" t="s">
        <v>4457</v>
      </c>
      <c r="D1550" s="136" t="s">
        <v>4458</v>
      </c>
      <c r="E1550" s="136" t="s">
        <v>4459</v>
      </c>
      <c r="F1550" s="136" t="s">
        <v>4456</v>
      </c>
      <c r="G1550" s="136" t="s">
        <v>4457</v>
      </c>
      <c r="H1550" s="136" t="s">
        <v>4458</v>
      </c>
      <c r="I1550" s="136" t="s">
        <v>4459</v>
      </c>
    </row>
    <row r="1551" spans="1:9" s="136" customFormat="1" x14ac:dyDescent="0.2">
      <c r="A1551" s="136" t="s">
        <v>5065</v>
      </c>
      <c r="B1551" s="136" t="s">
        <v>4461</v>
      </c>
      <c r="C1551" s="136" t="s">
        <v>4462</v>
      </c>
      <c r="D1551" s="136" t="s">
        <v>4463</v>
      </c>
      <c r="E1551" s="136" t="s">
        <v>4464</v>
      </c>
      <c r="F1551" s="136" t="s">
        <v>4461</v>
      </c>
      <c r="G1551" s="136" t="s">
        <v>4462</v>
      </c>
      <c r="H1551" s="136" t="s">
        <v>4463</v>
      </c>
      <c r="I1551" s="136" t="s">
        <v>4464</v>
      </c>
    </row>
    <row r="1552" spans="1:9" s="136" customFormat="1" x14ac:dyDescent="0.2">
      <c r="A1552" s="136" t="s">
        <v>5066</v>
      </c>
      <c r="B1552" s="136" t="s">
        <v>4466</v>
      </c>
      <c r="C1552" s="136" t="s">
        <v>4467</v>
      </c>
      <c r="D1552" s="136" t="s">
        <v>4468</v>
      </c>
      <c r="E1552" s="136" t="s">
        <v>4469</v>
      </c>
      <c r="F1552" s="136" t="s">
        <v>4466</v>
      </c>
      <c r="G1552" s="136" t="s">
        <v>4467</v>
      </c>
      <c r="H1552" s="136" t="s">
        <v>4468</v>
      </c>
      <c r="I1552" s="136" t="s">
        <v>4469</v>
      </c>
    </row>
    <row r="1553" spans="1:9" s="136" customFormat="1" x14ac:dyDescent="0.2">
      <c r="A1553" s="136" t="s">
        <v>5067</v>
      </c>
      <c r="B1553" s="136" t="s">
        <v>4471</v>
      </c>
      <c r="C1553" s="136" t="s">
        <v>4472</v>
      </c>
      <c r="D1553" s="136" t="s">
        <v>4473</v>
      </c>
      <c r="E1553" s="136" t="s">
        <v>4474</v>
      </c>
      <c r="F1553" s="136" t="s">
        <v>4471</v>
      </c>
      <c r="G1553" s="136" t="s">
        <v>4472</v>
      </c>
      <c r="H1553" s="136" t="s">
        <v>4473</v>
      </c>
      <c r="I1553" s="136" t="s">
        <v>4474</v>
      </c>
    </row>
    <row r="1554" spans="1:9" s="136" customFormat="1" x14ac:dyDescent="0.2">
      <c r="A1554" s="136" t="s">
        <v>5068</v>
      </c>
      <c r="B1554" s="136" t="s">
        <v>4476</v>
      </c>
      <c r="C1554" s="136" t="s">
        <v>4477</v>
      </c>
      <c r="D1554" s="136" t="s">
        <v>4478</v>
      </c>
      <c r="E1554" s="136" t="s">
        <v>4479</v>
      </c>
      <c r="F1554" s="136" t="s">
        <v>4476</v>
      </c>
      <c r="G1554" s="136" t="s">
        <v>4477</v>
      </c>
      <c r="H1554" s="136" t="s">
        <v>4478</v>
      </c>
      <c r="I1554" s="136" t="s">
        <v>4479</v>
      </c>
    </row>
    <row r="1555" spans="1:9" s="136" customFormat="1" x14ac:dyDescent="0.2">
      <c r="A1555" s="136" t="s">
        <v>3195</v>
      </c>
      <c r="B1555" s="136" t="s">
        <v>378</v>
      </c>
      <c r="C1555" s="136" t="s">
        <v>22</v>
      </c>
      <c r="D1555" s="136" t="s">
        <v>742</v>
      </c>
      <c r="E1555" s="136" t="s">
        <v>3979</v>
      </c>
    </row>
    <row r="1556" spans="1:9" s="136" customFormat="1" x14ac:dyDescent="0.2">
      <c r="A1556" s="136" t="s">
        <v>3196</v>
      </c>
      <c r="B1556" s="136" t="s">
        <v>1537</v>
      </c>
      <c r="C1556" s="136" t="s">
        <v>22</v>
      </c>
      <c r="D1556" s="136" t="s">
        <v>742</v>
      </c>
      <c r="E1556" s="136" t="s">
        <v>3979</v>
      </c>
      <c r="F1556" s="136" t="s">
        <v>1537</v>
      </c>
      <c r="G1556" s="136" t="s">
        <v>3945</v>
      </c>
      <c r="H1556" s="136" t="s">
        <v>742</v>
      </c>
      <c r="I1556" s="136" t="s">
        <v>3979</v>
      </c>
    </row>
    <row r="1557" spans="1:9" s="136" customFormat="1" x14ac:dyDescent="0.2">
      <c r="A1557" s="136" t="s">
        <v>3197</v>
      </c>
      <c r="B1557" s="136" t="s">
        <v>466</v>
      </c>
      <c r="C1557" s="136" t="s">
        <v>23</v>
      </c>
      <c r="D1557" s="136" t="s">
        <v>743</v>
      </c>
      <c r="E1557" s="136" t="s">
        <v>1538</v>
      </c>
      <c r="F1557" s="136" t="s">
        <v>466</v>
      </c>
      <c r="G1557" s="136" t="s">
        <v>23</v>
      </c>
      <c r="H1557" s="136" t="s">
        <v>743</v>
      </c>
      <c r="I1557" s="136" t="s">
        <v>1538</v>
      </c>
    </row>
    <row r="1558" spans="1:9" s="136" customFormat="1" x14ac:dyDescent="0.2">
      <c r="A1558" s="136" t="s">
        <v>3198</v>
      </c>
      <c r="B1558" s="136" t="s">
        <v>379</v>
      </c>
      <c r="C1558" s="136" t="s">
        <v>24</v>
      </c>
      <c r="D1558" s="136" t="s">
        <v>744</v>
      </c>
      <c r="E1558" s="136" t="s">
        <v>1539</v>
      </c>
      <c r="F1558" s="136" t="s">
        <v>379</v>
      </c>
      <c r="G1558" s="136" t="s">
        <v>24</v>
      </c>
      <c r="H1558" s="136" t="s">
        <v>744</v>
      </c>
      <c r="I1558" s="136" t="s">
        <v>1539</v>
      </c>
    </row>
    <row r="1559" spans="1:9" s="136" customFormat="1" x14ac:dyDescent="0.2">
      <c r="A1559" s="136" t="s">
        <v>3199</v>
      </c>
      <c r="B1559" s="136" t="s">
        <v>380</v>
      </c>
      <c r="C1559" s="136" t="s">
        <v>468</v>
      </c>
      <c r="D1559" s="136" t="s">
        <v>745</v>
      </c>
      <c r="E1559" s="136" t="s">
        <v>1540</v>
      </c>
      <c r="F1559" s="136" t="s">
        <v>380</v>
      </c>
      <c r="G1559" s="136" t="s">
        <v>468</v>
      </c>
      <c r="H1559" s="136" t="s">
        <v>745</v>
      </c>
      <c r="I1559" s="136" t="s">
        <v>1540</v>
      </c>
    </row>
    <row r="1560" spans="1:9" s="136" customFormat="1" x14ac:dyDescent="0.2">
      <c r="A1560" s="136" t="s">
        <v>5069</v>
      </c>
      <c r="B1560" s="136" t="s">
        <v>4481</v>
      </c>
      <c r="C1560" s="136" t="s">
        <v>4482</v>
      </c>
      <c r="D1560" s="136" t="s">
        <v>4483</v>
      </c>
      <c r="E1560" s="136" t="s">
        <v>4482</v>
      </c>
      <c r="F1560" s="136" t="s">
        <v>4481</v>
      </c>
      <c r="G1560" s="136" t="s">
        <v>4482</v>
      </c>
      <c r="H1560" s="136" t="s">
        <v>4483</v>
      </c>
      <c r="I1560" s="136" t="s">
        <v>4482</v>
      </c>
    </row>
    <row r="1561" spans="1:9" s="136" customFormat="1" x14ac:dyDescent="0.2">
      <c r="A1561" s="136" t="s">
        <v>5070</v>
      </c>
      <c r="B1561" s="136" t="s">
        <v>4485</v>
      </c>
      <c r="C1561" s="136" t="s">
        <v>4486</v>
      </c>
      <c r="D1561" s="136" t="s">
        <v>4487</v>
      </c>
      <c r="E1561" s="136" t="s">
        <v>4486</v>
      </c>
      <c r="F1561" s="136" t="s">
        <v>4485</v>
      </c>
      <c r="G1561" s="136" t="s">
        <v>4486</v>
      </c>
      <c r="H1561" s="136" t="s">
        <v>4487</v>
      </c>
      <c r="I1561" s="136" t="s">
        <v>4486</v>
      </c>
    </row>
    <row r="1562" spans="1:9" s="136" customFormat="1" x14ac:dyDescent="0.2">
      <c r="A1562" s="136" t="s">
        <v>5071</v>
      </c>
      <c r="B1562" s="136" t="s">
        <v>5724</v>
      </c>
      <c r="C1562" s="136" t="s">
        <v>5725</v>
      </c>
      <c r="D1562" s="136" t="s">
        <v>5726</v>
      </c>
      <c r="E1562" s="136" t="s">
        <v>5725</v>
      </c>
      <c r="F1562" s="136" t="s">
        <v>5724</v>
      </c>
      <c r="G1562" s="136" t="s">
        <v>5725</v>
      </c>
      <c r="H1562" s="136" t="s">
        <v>5726</v>
      </c>
      <c r="I1562" s="136" t="s">
        <v>5725</v>
      </c>
    </row>
    <row r="1563" spans="1:9" s="136" customFormat="1" x14ac:dyDescent="0.2">
      <c r="A1563" s="136" t="s">
        <v>5072</v>
      </c>
      <c r="B1563" s="136" t="s">
        <v>5727</v>
      </c>
      <c r="C1563" s="136" t="s">
        <v>5728</v>
      </c>
      <c r="D1563" s="136" t="s">
        <v>5729</v>
      </c>
      <c r="E1563" s="136" t="s">
        <v>5730</v>
      </c>
      <c r="F1563" s="136" t="s">
        <v>5727</v>
      </c>
      <c r="G1563" s="136" t="s">
        <v>5728</v>
      </c>
      <c r="H1563" s="136" t="s">
        <v>5729</v>
      </c>
      <c r="I1563" s="136" t="s">
        <v>5730</v>
      </c>
    </row>
    <row r="1564" spans="1:9" s="136" customFormat="1" x14ac:dyDescent="0.2">
      <c r="A1564" s="136" t="s">
        <v>5073</v>
      </c>
      <c r="B1564" s="136" t="s">
        <v>5731</v>
      </c>
      <c r="C1564" s="136" t="s">
        <v>5732</v>
      </c>
      <c r="D1564" s="136" t="s">
        <v>5733</v>
      </c>
      <c r="E1564" s="136" t="s">
        <v>5734</v>
      </c>
      <c r="F1564" s="136" t="s">
        <v>5731</v>
      </c>
      <c r="G1564" s="136" t="s">
        <v>5732</v>
      </c>
      <c r="H1564" s="136" t="s">
        <v>5733</v>
      </c>
      <c r="I1564" s="136" t="s">
        <v>5734</v>
      </c>
    </row>
    <row r="1565" spans="1:9" s="136" customFormat="1" x14ac:dyDescent="0.2">
      <c r="A1565" s="136" t="s">
        <v>5074</v>
      </c>
      <c r="B1565" s="136" t="s">
        <v>5735</v>
      </c>
      <c r="C1565" s="136" t="s">
        <v>5736</v>
      </c>
      <c r="D1565" s="136" t="s">
        <v>5737</v>
      </c>
      <c r="E1565" s="136" t="s">
        <v>5738</v>
      </c>
      <c r="F1565" s="136" t="s">
        <v>5735</v>
      </c>
      <c r="G1565" s="136" t="s">
        <v>5736</v>
      </c>
      <c r="H1565" s="136" t="s">
        <v>5737</v>
      </c>
      <c r="I1565" s="136" t="s">
        <v>5738</v>
      </c>
    </row>
    <row r="1566" spans="1:9" s="136" customFormat="1" x14ac:dyDescent="0.2">
      <c r="A1566" s="136" t="s">
        <v>5075</v>
      </c>
      <c r="B1566" s="136" t="s">
        <v>5739</v>
      </c>
      <c r="C1566" s="136" t="s">
        <v>5740</v>
      </c>
      <c r="D1566" s="136" t="s">
        <v>5741</v>
      </c>
      <c r="E1566" s="136" t="s">
        <v>5742</v>
      </c>
      <c r="F1566" s="136" t="s">
        <v>5739</v>
      </c>
      <c r="G1566" s="136" t="s">
        <v>5740</v>
      </c>
      <c r="H1566" s="136" t="s">
        <v>5741</v>
      </c>
      <c r="I1566" s="136" t="s">
        <v>5742</v>
      </c>
    </row>
    <row r="1567" spans="1:9" s="136" customFormat="1" x14ac:dyDescent="0.2">
      <c r="A1567" s="136" t="s">
        <v>5076</v>
      </c>
      <c r="B1567" s="136" t="s">
        <v>5743</v>
      </c>
      <c r="C1567" s="136" t="s">
        <v>5744</v>
      </c>
      <c r="D1567" s="136" t="s">
        <v>5745</v>
      </c>
      <c r="E1567" s="136" t="s">
        <v>5746</v>
      </c>
      <c r="F1567" s="136" t="s">
        <v>5743</v>
      </c>
      <c r="G1567" s="136" t="s">
        <v>5744</v>
      </c>
      <c r="H1567" s="136" t="s">
        <v>5745</v>
      </c>
      <c r="I1567" s="136" t="s">
        <v>5746</v>
      </c>
    </row>
    <row r="1568" spans="1:9" s="136" customFormat="1" x14ac:dyDescent="0.2">
      <c r="A1568" s="136" t="s">
        <v>5077</v>
      </c>
      <c r="B1568" s="136" t="s">
        <v>5747</v>
      </c>
      <c r="C1568" s="136" t="s">
        <v>5748</v>
      </c>
      <c r="D1568" s="136" t="s">
        <v>5749</v>
      </c>
      <c r="E1568" s="136" t="s">
        <v>5750</v>
      </c>
      <c r="F1568" s="136" t="s">
        <v>5747</v>
      </c>
      <c r="G1568" s="136" t="s">
        <v>5748</v>
      </c>
      <c r="H1568" s="136" t="s">
        <v>5749</v>
      </c>
      <c r="I1568" s="136" t="s">
        <v>5750</v>
      </c>
    </row>
    <row r="1569" spans="1:9" s="136" customFormat="1" x14ac:dyDescent="0.2">
      <c r="A1569" s="136" t="s">
        <v>5078</v>
      </c>
      <c r="B1569" s="136" t="s">
        <v>5751</v>
      </c>
      <c r="C1569" s="136" t="s">
        <v>5752</v>
      </c>
      <c r="D1569" s="136" t="s">
        <v>5753</v>
      </c>
      <c r="E1569" s="136" t="s">
        <v>5754</v>
      </c>
      <c r="F1569" s="136" t="s">
        <v>5751</v>
      </c>
      <c r="G1569" s="136" t="s">
        <v>5752</v>
      </c>
      <c r="H1569" s="136" t="s">
        <v>5753</v>
      </c>
      <c r="I1569" s="136" t="s">
        <v>5754</v>
      </c>
    </row>
    <row r="1570" spans="1:9" s="136" customFormat="1" x14ac:dyDescent="0.2">
      <c r="A1570" s="136" t="s">
        <v>5079</v>
      </c>
      <c r="B1570" s="136" t="s">
        <v>5755</v>
      </c>
      <c r="C1570" s="136" t="s">
        <v>5756</v>
      </c>
      <c r="D1570" s="136" t="s">
        <v>5757</v>
      </c>
      <c r="E1570" s="136" t="s">
        <v>5758</v>
      </c>
      <c r="F1570" s="136" t="s">
        <v>5755</v>
      </c>
      <c r="G1570" s="136" t="s">
        <v>5756</v>
      </c>
      <c r="H1570" s="136" t="s">
        <v>5757</v>
      </c>
      <c r="I1570" s="136" t="s">
        <v>5758</v>
      </c>
    </row>
    <row r="1571" spans="1:9" s="136" customFormat="1" x14ac:dyDescent="0.2">
      <c r="A1571" s="136" t="s">
        <v>5080</v>
      </c>
      <c r="B1571" s="136" t="s">
        <v>5759</v>
      </c>
      <c r="C1571" s="136" t="s">
        <v>5760</v>
      </c>
      <c r="D1571" s="136" t="s">
        <v>5761</v>
      </c>
      <c r="E1571" s="136" t="s">
        <v>5762</v>
      </c>
      <c r="F1571" s="136" t="s">
        <v>5759</v>
      </c>
      <c r="G1571" s="136" t="s">
        <v>5760</v>
      </c>
      <c r="H1571" s="136" t="s">
        <v>5761</v>
      </c>
      <c r="I1571" s="136" t="s">
        <v>5762</v>
      </c>
    </row>
    <row r="1572" spans="1:9" s="136" customFormat="1" x14ac:dyDescent="0.2">
      <c r="A1572" s="136" t="s">
        <v>5081</v>
      </c>
      <c r="B1572" s="136" t="s">
        <v>5763</v>
      </c>
      <c r="C1572" s="136" t="s">
        <v>5764</v>
      </c>
      <c r="D1572" s="136" t="s">
        <v>5765</v>
      </c>
      <c r="E1572" s="136" t="s">
        <v>5766</v>
      </c>
      <c r="F1572" s="136" t="s">
        <v>5763</v>
      </c>
      <c r="G1572" s="136" t="s">
        <v>5764</v>
      </c>
      <c r="H1572" s="136" t="s">
        <v>5765</v>
      </c>
      <c r="I1572" s="136" t="s">
        <v>5766</v>
      </c>
    </row>
    <row r="1573" spans="1:9" s="136" customFormat="1" x14ac:dyDescent="0.2">
      <c r="A1573" s="136" t="s">
        <v>5082</v>
      </c>
      <c r="B1573" s="136" t="s">
        <v>5767</v>
      </c>
      <c r="C1573" s="136" t="s">
        <v>5768</v>
      </c>
      <c r="D1573" s="136" t="s">
        <v>5769</v>
      </c>
      <c r="E1573" s="136" t="s">
        <v>5770</v>
      </c>
      <c r="F1573" s="136" t="s">
        <v>5767</v>
      </c>
      <c r="G1573" s="136" t="s">
        <v>5768</v>
      </c>
      <c r="H1573" s="136" t="s">
        <v>5769</v>
      </c>
      <c r="I1573" s="136" t="s">
        <v>5770</v>
      </c>
    </row>
    <row r="1574" spans="1:9" s="136" customFormat="1" x14ac:dyDescent="0.2">
      <c r="A1574" s="136" t="s">
        <v>5083</v>
      </c>
      <c r="B1574" s="136" t="s">
        <v>5771</v>
      </c>
      <c r="C1574" s="136" t="s">
        <v>5772</v>
      </c>
      <c r="D1574" s="136" t="s">
        <v>5773</v>
      </c>
      <c r="E1574" s="136" t="s">
        <v>5772</v>
      </c>
      <c r="F1574" s="136" t="s">
        <v>5771</v>
      </c>
      <c r="G1574" s="136" t="s">
        <v>5772</v>
      </c>
      <c r="H1574" s="136" t="s">
        <v>5773</v>
      </c>
      <c r="I1574" s="136" t="s">
        <v>5772</v>
      </c>
    </row>
    <row r="1575" spans="1:9" s="136" customFormat="1" x14ac:dyDescent="0.2">
      <c r="A1575" s="136" t="s">
        <v>5084</v>
      </c>
      <c r="B1575" s="136" t="s">
        <v>5774</v>
      </c>
      <c r="C1575" s="136" t="s">
        <v>5775</v>
      </c>
      <c r="D1575" s="136" t="s">
        <v>5776</v>
      </c>
      <c r="E1575" s="136" t="s">
        <v>5777</v>
      </c>
      <c r="F1575" s="136" t="s">
        <v>5774</v>
      </c>
      <c r="G1575" s="136" t="s">
        <v>5775</v>
      </c>
      <c r="H1575" s="136" t="s">
        <v>5776</v>
      </c>
      <c r="I1575" s="136" t="s">
        <v>5777</v>
      </c>
    </row>
    <row r="1576" spans="1:9" s="136" customFormat="1" x14ac:dyDescent="0.2">
      <c r="A1576" s="136" t="s">
        <v>5085</v>
      </c>
      <c r="B1576" s="136" t="s">
        <v>5778</v>
      </c>
      <c r="C1576" s="136" t="s">
        <v>5779</v>
      </c>
      <c r="D1576" s="136" t="s">
        <v>5780</v>
      </c>
      <c r="E1576" s="136" t="s">
        <v>5781</v>
      </c>
      <c r="F1576" s="136" t="s">
        <v>5778</v>
      </c>
      <c r="G1576" s="136" t="s">
        <v>5779</v>
      </c>
      <c r="H1576" s="136" t="s">
        <v>5780</v>
      </c>
      <c r="I1576" s="136" t="s">
        <v>5781</v>
      </c>
    </row>
    <row r="1577" spans="1:9" s="136" customFormat="1" x14ac:dyDescent="0.2">
      <c r="A1577" s="136" t="s">
        <v>5086</v>
      </c>
      <c r="B1577" s="136" t="s">
        <v>5782</v>
      </c>
      <c r="C1577" s="136" t="s">
        <v>5783</v>
      </c>
      <c r="D1577" s="136" t="s">
        <v>5784</v>
      </c>
      <c r="E1577" s="136" t="s">
        <v>5785</v>
      </c>
      <c r="F1577" s="136" t="s">
        <v>5782</v>
      </c>
      <c r="G1577" s="136" t="s">
        <v>5783</v>
      </c>
      <c r="H1577" s="136" t="s">
        <v>5784</v>
      </c>
      <c r="I1577" s="136" t="s">
        <v>5785</v>
      </c>
    </row>
    <row r="1578" spans="1:9" s="136" customFormat="1" x14ac:dyDescent="0.2">
      <c r="A1578" s="136" t="s">
        <v>5087</v>
      </c>
      <c r="B1578" s="136" t="s">
        <v>5786</v>
      </c>
      <c r="C1578" s="136" t="s">
        <v>5787</v>
      </c>
      <c r="D1578" s="136" t="s">
        <v>5788</v>
      </c>
      <c r="E1578" s="136" t="s">
        <v>5787</v>
      </c>
      <c r="F1578" s="136" t="s">
        <v>5786</v>
      </c>
      <c r="G1578" s="136" t="s">
        <v>5787</v>
      </c>
      <c r="H1578" s="136" t="s">
        <v>5788</v>
      </c>
      <c r="I1578" s="136" t="s">
        <v>5787</v>
      </c>
    </row>
    <row r="1579" spans="1:9" s="136" customFormat="1" x14ac:dyDescent="0.2">
      <c r="A1579" s="136" t="s">
        <v>5088</v>
      </c>
      <c r="B1579" s="136" t="s">
        <v>5789</v>
      </c>
      <c r="C1579" s="136" t="s">
        <v>5790</v>
      </c>
      <c r="D1579" s="136" t="s">
        <v>5791</v>
      </c>
      <c r="E1579" s="136" t="s">
        <v>5792</v>
      </c>
      <c r="F1579" s="136" t="s">
        <v>5789</v>
      </c>
      <c r="G1579" s="136" t="s">
        <v>5790</v>
      </c>
      <c r="H1579" s="136" t="s">
        <v>5791</v>
      </c>
      <c r="I1579" s="136" t="s">
        <v>5792</v>
      </c>
    </row>
    <row r="1580" spans="1:9" s="136" customFormat="1" x14ac:dyDescent="0.2">
      <c r="A1580" s="136" t="s">
        <v>5089</v>
      </c>
      <c r="B1580" s="136" t="s">
        <v>5793</v>
      </c>
      <c r="C1580" s="136" t="s">
        <v>5794</v>
      </c>
      <c r="D1580" s="136" t="s">
        <v>5795</v>
      </c>
      <c r="E1580" s="136" t="s">
        <v>5796</v>
      </c>
      <c r="F1580" s="136" t="s">
        <v>5793</v>
      </c>
      <c r="G1580" s="136" t="s">
        <v>5794</v>
      </c>
      <c r="H1580" s="136" t="s">
        <v>5795</v>
      </c>
      <c r="I1580" s="136" t="s">
        <v>5796</v>
      </c>
    </row>
    <row r="1581" spans="1:9" s="136" customFormat="1" x14ac:dyDescent="0.2">
      <c r="A1581" s="136" t="s">
        <v>5090</v>
      </c>
      <c r="B1581" s="136" t="s">
        <v>5797</v>
      </c>
      <c r="C1581" s="136" t="s">
        <v>5798</v>
      </c>
      <c r="D1581" s="136" t="s">
        <v>5799</v>
      </c>
      <c r="E1581" s="136" t="s">
        <v>5800</v>
      </c>
      <c r="F1581" s="136" t="s">
        <v>5797</v>
      </c>
      <c r="G1581" s="136" t="s">
        <v>5798</v>
      </c>
      <c r="H1581" s="136" t="s">
        <v>5799</v>
      </c>
      <c r="I1581" s="136" t="s">
        <v>5800</v>
      </c>
    </row>
    <row r="1582" spans="1:9" s="136" customFormat="1" x14ac:dyDescent="0.2">
      <c r="A1582" s="136" t="s">
        <v>5091</v>
      </c>
      <c r="B1582" s="136" t="s">
        <v>5801</v>
      </c>
      <c r="C1582" s="136" t="s">
        <v>5802</v>
      </c>
      <c r="D1582" s="136" t="s">
        <v>5803</v>
      </c>
      <c r="E1582" s="136" t="s">
        <v>5802</v>
      </c>
      <c r="F1582" s="136" t="s">
        <v>5801</v>
      </c>
      <c r="G1582" s="136" t="s">
        <v>5802</v>
      </c>
      <c r="H1582" s="136" t="s">
        <v>5803</v>
      </c>
      <c r="I1582" s="136" t="s">
        <v>5802</v>
      </c>
    </row>
    <row r="1583" spans="1:9" s="136" customFormat="1" x14ac:dyDescent="0.2">
      <c r="A1583" s="136" t="s">
        <v>5092</v>
      </c>
      <c r="B1583" s="136" t="s">
        <v>5804</v>
      </c>
      <c r="C1583" s="136" t="s">
        <v>5805</v>
      </c>
      <c r="D1583" s="136" t="s">
        <v>5806</v>
      </c>
      <c r="E1583" s="136" t="s">
        <v>5807</v>
      </c>
      <c r="F1583" s="136" t="s">
        <v>5804</v>
      </c>
      <c r="G1583" s="136" t="s">
        <v>5805</v>
      </c>
      <c r="H1583" s="136" t="s">
        <v>5806</v>
      </c>
      <c r="I1583" s="136" t="s">
        <v>5807</v>
      </c>
    </row>
    <row r="1584" spans="1:9" s="136" customFormat="1" x14ac:dyDescent="0.2">
      <c r="A1584" s="136" t="s">
        <v>5093</v>
      </c>
      <c r="B1584" s="136" t="s">
        <v>5808</v>
      </c>
      <c r="C1584" s="136" t="s">
        <v>5809</v>
      </c>
      <c r="D1584" s="136" t="s">
        <v>5810</v>
      </c>
      <c r="E1584" s="136" t="s">
        <v>5811</v>
      </c>
      <c r="F1584" s="136" t="s">
        <v>5808</v>
      </c>
      <c r="G1584" s="136" t="s">
        <v>5809</v>
      </c>
      <c r="H1584" s="136" t="s">
        <v>5810</v>
      </c>
      <c r="I1584" s="136" t="s">
        <v>5811</v>
      </c>
    </row>
    <row r="1585" spans="1:9" s="136" customFormat="1" x14ac:dyDescent="0.2">
      <c r="A1585" s="136" t="s">
        <v>5094</v>
      </c>
      <c r="B1585" s="136" t="s">
        <v>5812</v>
      </c>
      <c r="C1585" s="136" t="s">
        <v>5813</v>
      </c>
      <c r="D1585" s="136" t="s">
        <v>5814</v>
      </c>
      <c r="E1585" s="136" t="s">
        <v>5815</v>
      </c>
      <c r="F1585" s="136" t="s">
        <v>5812</v>
      </c>
      <c r="G1585" s="136" t="s">
        <v>5813</v>
      </c>
      <c r="H1585" s="136" t="s">
        <v>5814</v>
      </c>
      <c r="I1585" s="136" t="s">
        <v>5815</v>
      </c>
    </row>
    <row r="1586" spans="1:9" s="136" customFormat="1" x14ac:dyDescent="0.2">
      <c r="A1586" s="136" t="s">
        <v>5095</v>
      </c>
      <c r="B1586" s="136" t="s">
        <v>5816</v>
      </c>
      <c r="C1586" s="136" t="s">
        <v>5817</v>
      </c>
      <c r="D1586" s="136" t="s">
        <v>5818</v>
      </c>
      <c r="E1586" s="136" t="s">
        <v>5817</v>
      </c>
      <c r="F1586" s="136" t="s">
        <v>5816</v>
      </c>
      <c r="G1586" s="136" t="s">
        <v>5817</v>
      </c>
      <c r="H1586" s="136" t="s">
        <v>5818</v>
      </c>
      <c r="I1586" s="136" t="s">
        <v>5817</v>
      </c>
    </row>
    <row r="1587" spans="1:9" s="136" customFormat="1" x14ac:dyDescent="0.2">
      <c r="A1587" s="136" t="s">
        <v>5096</v>
      </c>
      <c r="B1587" s="136" t="s">
        <v>5819</v>
      </c>
      <c r="C1587" s="136" t="s">
        <v>5820</v>
      </c>
      <c r="D1587" s="136" t="s">
        <v>5821</v>
      </c>
      <c r="E1587" s="136" t="s">
        <v>5822</v>
      </c>
      <c r="F1587" s="136" t="s">
        <v>5819</v>
      </c>
      <c r="G1587" s="136" t="s">
        <v>5820</v>
      </c>
      <c r="H1587" s="136" t="s">
        <v>5821</v>
      </c>
      <c r="I1587" s="136" t="s">
        <v>5822</v>
      </c>
    </row>
    <row r="1588" spans="1:9" s="136" customFormat="1" x14ac:dyDescent="0.2">
      <c r="A1588" s="136" t="s">
        <v>5097</v>
      </c>
      <c r="B1588" s="136" t="s">
        <v>5823</v>
      </c>
      <c r="C1588" s="136" t="s">
        <v>5824</v>
      </c>
      <c r="D1588" s="136" t="s">
        <v>5825</v>
      </c>
      <c r="E1588" s="136" t="s">
        <v>5826</v>
      </c>
      <c r="F1588" s="136" t="s">
        <v>5823</v>
      </c>
      <c r="G1588" s="136" t="s">
        <v>5824</v>
      </c>
      <c r="H1588" s="136" t="s">
        <v>5825</v>
      </c>
      <c r="I1588" s="136" t="s">
        <v>5826</v>
      </c>
    </row>
    <row r="1589" spans="1:9" s="136" customFormat="1" x14ac:dyDescent="0.2">
      <c r="A1589" s="136" t="s">
        <v>5098</v>
      </c>
      <c r="B1589" s="136" t="s">
        <v>5827</v>
      </c>
      <c r="C1589" s="136" t="s">
        <v>5828</v>
      </c>
      <c r="D1589" s="136" t="s">
        <v>5829</v>
      </c>
      <c r="E1589" s="136" t="s">
        <v>5830</v>
      </c>
      <c r="F1589" s="136" t="s">
        <v>5827</v>
      </c>
      <c r="G1589" s="136" t="s">
        <v>5828</v>
      </c>
      <c r="H1589" s="136" t="s">
        <v>5829</v>
      </c>
      <c r="I1589" s="136" t="s">
        <v>5830</v>
      </c>
    </row>
    <row r="1590" spans="1:9" s="136" customFormat="1" x14ac:dyDescent="0.2">
      <c r="A1590" s="136" t="s">
        <v>3200</v>
      </c>
      <c r="B1590" s="136" t="s">
        <v>467</v>
      </c>
      <c r="C1590" s="136" t="s">
        <v>25</v>
      </c>
      <c r="D1590" s="136" t="s">
        <v>467</v>
      </c>
      <c r="E1590" s="136" t="s">
        <v>467</v>
      </c>
      <c r="F1590" s="136" t="s">
        <v>467</v>
      </c>
      <c r="G1590" s="136" t="s">
        <v>25</v>
      </c>
      <c r="H1590" s="136" t="s">
        <v>467</v>
      </c>
      <c r="I1590" s="136" t="s">
        <v>467</v>
      </c>
    </row>
    <row r="1591" spans="1:9" s="136" customFormat="1" x14ac:dyDescent="0.2">
      <c r="A1591" s="136" t="s">
        <v>3201</v>
      </c>
      <c r="B1591" s="136" t="s">
        <v>379</v>
      </c>
      <c r="C1591" s="136" t="s">
        <v>24</v>
      </c>
      <c r="D1591" s="136" t="s">
        <v>744</v>
      </c>
      <c r="E1591" s="136" t="s">
        <v>1539</v>
      </c>
      <c r="F1591" s="136" t="s">
        <v>379</v>
      </c>
      <c r="G1591" s="136" t="s">
        <v>24</v>
      </c>
      <c r="H1591" s="136" t="s">
        <v>744</v>
      </c>
      <c r="I1591" s="136" t="s">
        <v>1539</v>
      </c>
    </row>
    <row r="1592" spans="1:9" s="136" customFormat="1" x14ac:dyDescent="0.2">
      <c r="A1592" s="136" t="s">
        <v>3202</v>
      </c>
      <c r="B1592" s="136" t="s">
        <v>380</v>
      </c>
      <c r="C1592" s="136" t="s">
        <v>468</v>
      </c>
      <c r="D1592" s="136" t="s">
        <v>745</v>
      </c>
      <c r="E1592" s="136" t="s">
        <v>1540</v>
      </c>
      <c r="F1592" s="136" t="s">
        <v>380</v>
      </c>
      <c r="G1592" s="136" t="s">
        <v>468</v>
      </c>
      <c r="H1592" s="136" t="s">
        <v>745</v>
      </c>
      <c r="I1592" s="136" t="s">
        <v>1540</v>
      </c>
    </row>
    <row r="1593" spans="1:9" s="136" customFormat="1" x14ac:dyDescent="0.2">
      <c r="A1593" s="136" t="s">
        <v>5099</v>
      </c>
      <c r="B1593" s="136" t="s">
        <v>4517</v>
      </c>
      <c r="C1593" s="136" t="s">
        <v>4518</v>
      </c>
      <c r="D1593" s="136" t="s">
        <v>4519</v>
      </c>
      <c r="E1593" s="136" t="s">
        <v>4518</v>
      </c>
      <c r="F1593" s="136" t="s">
        <v>4517</v>
      </c>
      <c r="G1593" s="136" t="s">
        <v>4518</v>
      </c>
      <c r="H1593" s="136" t="s">
        <v>4519</v>
      </c>
      <c r="I1593" s="136" t="s">
        <v>4518</v>
      </c>
    </row>
    <row r="1594" spans="1:9" s="136" customFormat="1" x14ac:dyDescent="0.2">
      <c r="A1594" s="136" t="s">
        <v>5100</v>
      </c>
      <c r="B1594" s="136" t="s">
        <v>4521</v>
      </c>
      <c r="C1594" s="136" t="s">
        <v>4522</v>
      </c>
      <c r="D1594" s="136" t="s">
        <v>4523</v>
      </c>
      <c r="E1594" s="136" t="s">
        <v>4522</v>
      </c>
      <c r="F1594" s="136" t="s">
        <v>4521</v>
      </c>
      <c r="G1594" s="136" t="s">
        <v>4522</v>
      </c>
      <c r="H1594" s="136" t="s">
        <v>4523</v>
      </c>
      <c r="I1594" s="136" t="s">
        <v>4522</v>
      </c>
    </row>
    <row r="1595" spans="1:9" s="136" customFormat="1" x14ac:dyDescent="0.2">
      <c r="A1595" s="136" t="s">
        <v>5101</v>
      </c>
      <c r="B1595" s="136" t="s">
        <v>4525</v>
      </c>
      <c r="C1595" s="136" t="s">
        <v>4526</v>
      </c>
      <c r="D1595" s="136" t="s">
        <v>4527</v>
      </c>
      <c r="E1595" s="136" t="s">
        <v>4526</v>
      </c>
      <c r="F1595" s="136" t="s">
        <v>4525</v>
      </c>
      <c r="G1595" s="136" t="s">
        <v>4526</v>
      </c>
      <c r="H1595" s="136" t="s">
        <v>4527</v>
      </c>
      <c r="I1595" s="136" t="s">
        <v>4526</v>
      </c>
    </row>
    <row r="1596" spans="1:9" s="136" customFormat="1" x14ac:dyDescent="0.2">
      <c r="A1596" s="136" t="s">
        <v>5102</v>
      </c>
      <c r="B1596" s="136" t="s">
        <v>4529</v>
      </c>
      <c r="C1596" s="136" t="s">
        <v>4530</v>
      </c>
      <c r="D1596" s="136" t="s">
        <v>4531</v>
      </c>
      <c r="E1596" s="136" t="s">
        <v>4530</v>
      </c>
      <c r="F1596" s="136" t="s">
        <v>4529</v>
      </c>
      <c r="G1596" s="136" t="s">
        <v>4530</v>
      </c>
      <c r="H1596" s="136" t="s">
        <v>4531</v>
      </c>
      <c r="I1596" s="136" t="s">
        <v>4530</v>
      </c>
    </row>
    <row r="1597" spans="1:9" s="136" customFormat="1" x14ac:dyDescent="0.2">
      <c r="A1597" s="136" t="s">
        <v>5103</v>
      </c>
      <c r="B1597" s="136" t="s">
        <v>4533</v>
      </c>
      <c r="C1597" s="136" t="s">
        <v>4534</v>
      </c>
      <c r="D1597" s="136" t="s">
        <v>4535</v>
      </c>
      <c r="E1597" s="136" t="s">
        <v>4534</v>
      </c>
      <c r="F1597" s="136" t="s">
        <v>4533</v>
      </c>
      <c r="G1597" s="136" t="s">
        <v>4534</v>
      </c>
      <c r="H1597" s="136" t="s">
        <v>4535</v>
      </c>
      <c r="I1597" s="136" t="s">
        <v>4534</v>
      </c>
    </row>
    <row r="1598" spans="1:9" s="136" customFormat="1" x14ac:dyDescent="0.2">
      <c r="A1598" s="136" t="s">
        <v>5104</v>
      </c>
      <c r="B1598" s="136" t="s">
        <v>4537</v>
      </c>
      <c r="C1598" s="136" t="s">
        <v>4538</v>
      </c>
      <c r="D1598" s="136" t="s">
        <v>4539</v>
      </c>
      <c r="E1598" s="136" t="s">
        <v>4538</v>
      </c>
      <c r="F1598" s="136" t="s">
        <v>4537</v>
      </c>
      <c r="G1598" s="136" t="s">
        <v>4538</v>
      </c>
      <c r="H1598" s="136" t="s">
        <v>4539</v>
      </c>
      <c r="I1598" s="136" t="s">
        <v>4538</v>
      </c>
    </row>
    <row r="1599" spans="1:9" s="136" customFormat="1" x14ac:dyDescent="0.2">
      <c r="A1599" s="136" t="s">
        <v>5105</v>
      </c>
      <c r="B1599" s="136" t="s">
        <v>4541</v>
      </c>
      <c r="C1599" s="136" t="s">
        <v>4542</v>
      </c>
      <c r="D1599" s="136" t="s">
        <v>4543</v>
      </c>
      <c r="E1599" s="136" t="s">
        <v>4542</v>
      </c>
      <c r="F1599" s="136" t="s">
        <v>4541</v>
      </c>
      <c r="G1599" s="136" t="s">
        <v>4542</v>
      </c>
      <c r="H1599" s="136" t="s">
        <v>4543</v>
      </c>
      <c r="I1599" s="136" t="s">
        <v>4542</v>
      </c>
    </row>
    <row r="1600" spans="1:9" s="136" customFormat="1" x14ac:dyDescent="0.2">
      <c r="A1600" s="136" t="s">
        <v>5106</v>
      </c>
      <c r="B1600" s="136" t="s">
        <v>4545</v>
      </c>
      <c r="C1600" s="136" t="s">
        <v>4546</v>
      </c>
      <c r="D1600" s="136" t="s">
        <v>4547</v>
      </c>
      <c r="E1600" s="136" t="s">
        <v>4546</v>
      </c>
      <c r="F1600" s="136" t="s">
        <v>4545</v>
      </c>
      <c r="G1600" s="136" t="s">
        <v>4546</v>
      </c>
      <c r="H1600" s="136" t="s">
        <v>4547</v>
      </c>
      <c r="I1600" s="136" t="s">
        <v>4546</v>
      </c>
    </row>
    <row r="1601" spans="1:9" s="136" customFormat="1" x14ac:dyDescent="0.2">
      <c r="A1601" s="136" t="s">
        <v>5107</v>
      </c>
      <c r="B1601" s="136" t="s">
        <v>4549</v>
      </c>
      <c r="C1601" s="136" t="s">
        <v>4550</v>
      </c>
      <c r="D1601" s="136" t="s">
        <v>4551</v>
      </c>
      <c r="E1601" s="136" t="s">
        <v>4550</v>
      </c>
      <c r="F1601" s="136" t="s">
        <v>4549</v>
      </c>
      <c r="G1601" s="136" t="s">
        <v>4550</v>
      </c>
      <c r="H1601" s="136" t="s">
        <v>4551</v>
      </c>
      <c r="I1601" s="136" t="s">
        <v>4550</v>
      </c>
    </row>
    <row r="1602" spans="1:9" s="136" customFormat="1" x14ac:dyDescent="0.2">
      <c r="A1602" s="136" t="s">
        <v>5108</v>
      </c>
      <c r="B1602" s="136" t="s">
        <v>4553</v>
      </c>
      <c r="C1602" s="136" t="s">
        <v>4554</v>
      </c>
      <c r="D1602" s="136" t="s">
        <v>4555</v>
      </c>
      <c r="E1602" s="136" t="s">
        <v>4554</v>
      </c>
      <c r="F1602" s="136" t="s">
        <v>4553</v>
      </c>
      <c r="G1602" s="136" t="s">
        <v>4554</v>
      </c>
      <c r="H1602" s="136" t="s">
        <v>4555</v>
      </c>
      <c r="I1602" s="136" t="s">
        <v>4554</v>
      </c>
    </row>
    <row r="1603" spans="1:9" x14ac:dyDescent="0.2">
      <c r="A1603" s="220" t="s">
        <v>3203</v>
      </c>
      <c r="B1603" s="136" t="s">
        <v>5905</v>
      </c>
      <c r="C1603" s="136" t="s">
        <v>5906</v>
      </c>
      <c r="D1603" s="136" t="s">
        <v>5907</v>
      </c>
      <c r="E1603" s="136" t="s">
        <v>5435</v>
      </c>
      <c r="F1603" s="136" t="s">
        <v>5434</v>
      </c>
      <c r="G1603" s="136" t="s">
        <v>5908</v>
      </c>
      <c r="H1603" s="136" t="s">
        <v>5909</v>
      </c>
      <c r="I1603" s="136" t="s">
        <v>5435</v>
      </c>
    </row>
    <row r="1604" spans="1:9" s="136" customFormat="1" x14ac:dyDescent="0.2">
      <c r="A1604" s="136" t="s">
        <v>5109</v>
      </c>
      <c r="B1604" s="136" t="s">
        <v>4558</v>
      </c>
      <c r="C1604" s="136" t="s">
        <v>4559</v>
      </c>
      <c r="D1604" s="136" t="s">
        <v>4560</v>
      </c>
      <c r="E1604" s="136" t="s">
        <v>4561</v>
      </c>
      <c r="F1604" s="136" t="s">
        <v>4558</v>
      </c>
      <c r="G1604" s="136" t="s">
        <v>4559</v>
      </c>
      <c r="H1604" s="136" t="s">
        <v>4560</v>
      </c>
      <c r="I1604" s="136" t="s">
        <v>4561</v>
      </c>
    </row>
    <row r="1605" spans="1:9" s="136" customFormat="1" x14ac:dyDescent="0.2">
      <c r="A1605" s="136" t="s">
        <v>5110</v>
      </c>
      <c r="B1605" s="136" t="s">
        <v>4558</v>
      </c>
      <c r="C1605" s="136" t="s">
        <v>4559</v>
      </c>
      <c r="D1605" s="136" t="s">
        <v>4560</v>
      </c>
      <c r="E1605" s="136" t="s">
        <v>4561</v>
      </c>
      <c r="F1605" s="136" t="s">
        <v>4558</v>
      </c>
      <c r="G1605" s="136" t="s">
        <v>4559</v>
      </c>
      <c r="H1605" s="136" t="s">
        <v>4560</v>
      </c>
      <c r="I1605" s="136" t="s">
        <v>4561</v>
      </c>
    </row>
    <row r="1606" spans="1:9" s="136" customFormat="1" x14ac:dyDescent="0.2">
      <c r="A1606" s="136" t="s">
        <v>5111</v>
      </c>
      <c r="B1606" s="136" t="s">
        <v>4558</v>
      </c>
      <c r="C1606" s="136" t="s">
        <v>4559</v>
      </c>
      <c r="D1606" s="136" t="s">
        <v>4560</v>
      </c>
      <c r="E1606" s="136" t="s">
        <v>4561</v>
      </c>
      <c r="F1606" s="136" t="s">
        <v>4558</v>
      </c>
      <c r="G1606" s="136" t="s">
        <v>4559</v>
      </c>
      <c r="H1606" s="136" t="s">
        <v>4560</v>
      </c>
      <c r="I1606" s="136" t="s">
        <v>4561</v>
      </c>
    </row>
    <row r="1607" spans="1:9" s="136" customFormat="1" x14ac:dyDescent="0.2">
      <c r="A1607" s="136" t="s">
        <v>5112</v>
      </c>
      <c r="B1607" s="136" t="s">
        <v>379</v>
      </c>
      <c r="C1607" s="136" t="s">
        <v>24</v>
      </c>
      <c r="D1607" s="136" t="s">
        <v>744</v>
      </c>
      <c r="E1607" s="136" t="s">
        <v>1539</v>
      </c>
      <c r="F1607" s="136" t="s">
        <v>379</v>
      </c>
      <c r="G1607" s="136" t="s">
        <v>24</v>
      </c>
      <c r="H1607" s="136" t="s">
        <v>744</v>
      </c>
      <c r="I1607" s="136" t="s">
        <v>1539</v>
      </c>
    </row>
    <row r="1608" spans="1:9" s="136" customFormat="1" x14ac:dyDescent="0.2">
      <c r="A1608" s="136" t="s">
        <v>5113</v>
      </c>
      <c r="B1608" s="136" t="s">
        <v>380</v>
      </c>
      <c r="C1608" s="136" t="s">
        <v>468</v>
      </c>
      <c r="D1608" s="136" t="s">
        <v>745</v>
      </c>
      <c r="E1608" s="136" t="s">
        <v>1540</v>
      </c>
      <c r="F1608" s="136" t="s">
        <v>380</v>
      </c>
      <c r="G1608" s="136" t="s">
        <v>468</v>
      </c>
      <c r="H1608" s="136" t="s">
        <v>745</v>
      </c>
      <c r="I1608" s="136" t="s">
        <v>1540</v>
      </c>
    </row>
    <row r="1609" spans="1:9" s="136" customFormat="1" x14ac:dyDescent="0.2">
      <c r="A1609" s="136" t="s">
        <v>5114</v>
      </c>
      <c r="B1609" s="136" t="s">
        <v>4567</v>
      </c>
      <c r="C1609" s="136" t="s">
        <v>4568</v>
      </c>
      <c r="D1609" s="136" t="s">
        <v>4569</v>
      </c>
      <c r="E1609" s="136" t="s">
        <v>4570</v>
      </c>
      <c r="F1609" s="136" t="s">
        <v>4567</v>
      </c>
      <c r="G1609" s="136" t="s">
        <v>4568</v>
      </c>
      <c r="H1609" s="136" t="s">
        <v>4569</v>
      </c>
      <c r="I1609" s="136" t="s">
        <v>4570</v>
      </c>
    </row>
    <row r="1610" spans="1:9" s="136" customFormat="1" x14ac:dyDescent="0.2">
      <c r="A1610" s="136" t="s">
        <v>5115</v>
      </c>
      <c r="B1610" s="136" t="s">
        <v>4572</v>
      </c>
      <c r="C1610" s="136" t="s">
        <v>4573</v>
      </c>
      <c r="D1610" s="136" t="s">
        <v>4574</v>
      </c>
      <c r="E1610" s="136" t="s">
        <v>4575</v>
      </c>
      <c r="F1610" s="136" t="s">
        <v>4572</v>
      </c>
      <c r="G1610" s="136" t="s">
        <v>4573</v>
      </c>
      <c r="H1610" s="136" t="s">
        <v>4574</v>
      </c>
      <c r="I1610" s="136" t="s">
        <v>4575</v>
      </c>
    </row>
    <row r="1611" spans="1:9" s="136" customFormat="1" x14ac:dyDescent="0.2">
      <c r="A1611" s="136" t="s">
        <v>5116</v>
      </c>
      <c r="B1611" s="136" t="s">
        <v>4577</v>
      </c>
      <c r="C1611" s="136" t="s">
        <v>4578</v>
      </c>
      <c r="D1611" s="136" t="s">
        <v>4579</v>
      </c>
      <c r="E1611" s="136" t="s">
        <v>4580</v>
      </c>
      <c r="F1611" s="136" t="s">
        <v>4577</v>
      </c>
      <c r="G1611" s="136" t="s">
        <v>4578</v>
      </c>
      <c r="H1611" s="136" t="s">
        <v>4579</v>
      </c>
      <c r="I1611" s="136" t="s">
        <v>4580</v>
      </c>
    </row>
    <row r="1612" spans="1:9" s="136" customFormat="1" x14ac:dyDescent="0.2">
      <c r="A1612" s="136" t="s">
        <v>5117</v>
      </c>
      <c r="B1612" s="136" t="s">
        <v>4577</v>
      </c>
      <c r="C1612" s="136" t="s">
        <v>4578</v>
      </c>
      <c r="D1612" s="136" t="s">
        <v>4579</v>
      </c>
      <c r="E1612" s="136" t="s">
        <v>4580</v>
      </c>
      <c r="F1612" s="136" t="s">
        <v>4577</v>
      </c>
      <c r="G1612" s="136" t="s">
        <v>4578</v>
      </c>
      <c r="H1612" s="136" t="s">
        <v>4579</v>
      </c>
      <c r="I1612" s="136" t="s">
        <v>4580</v>
      </c>
    </row>
    <row r="1613" spans="1:9" s="136" customFormat="1" x14ac:dyDescent="0.2">
      <c r="A1613" s="136" t="s">
        <v>5118</v>
      </c>
      <c r="B1613" s="136" t="s">
        <v>4577</v>
      </c>
      <c r="C1613" s="136" t="s">
        <v>4578</v>
      </c>
      <c r="D1613" s="136" t="s">
        <v>4579</v>
      </c>
      <c r="E1613" s="136" t="s">
        <v>4580</v>
      </c>
      <c r="F1613" s="136" t="s">
        <v>4577</v>
      </c>
      <c r="G1613" s="136" t="s">
        <v>4578</v>
      </c>
      <c r="H1613" s="136" t="s">
        <v>4579</v>
      </c>
      <c r="I1613" s="136" t="s">
        <v>4580</v>
      </c>
    </row>
    <row r="1614" spans="1:9" s="136" customFormat="1" x14ac:dyDescent="0.2">
      <c r="A1614" s="136" t="s">
        <v>5119</v>
      </c>
      <c r="B1614" s="136" t="s">
        <v>379</v>
      </c>
      <c r="C1614" s="136" t="s">
        <v>24</v>
      </c>
      <c r="D1614" s="136" t="s">
        <v>744</v>
      </c>
      <c r="E1614" s="136" t="s">
        <v>1539</v>
      </c>
      <c r="F1614" s="136" t="s">
        <v>379</v>
      </c>
      <c r="G1614" s="136" t="s">
        <v>24</v>
      </c>
      <c r="H1614" s="136" t="s">
        <v>744</v>
      </c>
      <c r="I1614" s="136" t="s">
        <v>1539</v>
      </c>
    </row>
    <row r="1615" spans="1:9" s="136" customFormat="1" x14ac:dyDescent="0.2">
      <c r="A1615" s="136" t="s">
        <v>5120</v>
      </c>
      <c r="B1615" s="136" t="s">
        <v>380</v>
      </c>
      <c r="C1615" s="136" t="s">
        <v>468</v>
      </c>
      <c r="D1615" s="136" t="s">
        <v>745</v>
      </c>
      <c r="E1615" s="136" t="s">
        <v>1540</v>
      </c>
      <c r="F1615" s="136" t="s">
        <v>380</v>
      </c>
      <c r="G1615" s="136" t="s">
        <v>468</v>
      </c>
      <c r="H1615" s="136" t="s">
        <v>745</v>
      </c>
      <c r="I1615" s="136" t="s">
        <v>1540</v>
      </c>
    </row>
    <row r="1616" spans="1:9" s="136" customFormat="1" x14ac:dyDescent="0.2">
      <c r="A1616" s="136" t="s">
        <v>5121</v>
      </c>
      <c r="B1616" s="136" t="s">
        <v>4567</v>
      </c>
      <c r="C1616" s="136" t="s">
        <v>4568</v>
      </c>
      <c r="D1616" s="136" t="s">
        <v>4569</v>
      </c>
      <c r="E1616" s="136" t="s">
        <v>4570</v>
      </c>
      <c r="F1616" s="136" t="s">
        <v>4567</v>
      </c>
      <c r="G1616" s="136" t="s">
        <v>4568</v>
      </c>
      <c r="H1616" s="136" t="s">
        <v>4569</v>
      </c>
      <c r="I1616" s="136" t="s">
        <v>4570</v>
      </c>
    </row>
    <row r="1617" spans="1:9" s="136" customFormat="1" x14ac:dyDescent="0.2">
      <c r="A1617" s="136" t="s">
        <v>5122</v>
      </c>
      <c r="B1617" s="136" t="s">
        <v>4572</v>
      </c>
      <c r="C1617" s="136" t="s">
        <v>4573</v>
      </c>
      <c r="D1617" s="136" t="s">
        <v>4574</v>
      </c>
      <c r="E1617" s="136" t="s">
        <v>4575</v>
      </c>
      <c r="F1617" s="136" t="s">
        <v>4572</v>
      </c>
      <c r="G1617" s="136" t="s">
        <v>4573</v>
      </c>
      <c r="H1617" s="136" t="s">
        <v>4574</v>
      </c>
      <c r="I1617" s="136" t="s">
        <v>4575</v>
      </c>
    </row>
    <row r="1618" spans="1:9" s="136" customFormat="1" x14ac:dyDescent="0.2">
      <c r="A1618" s="136" t="s">
        <v>3204</v>
      </c>
      <c r="B1618" s="136" t="s">
        <v>5899</v>
      </c>
      <c r="C1618" s="136" t="s">
        <v>5900</v>
      </c>
      <c r="D1618" s="136" t="s">
        <v>5901</v>
      </c>
      <c r="E1618" s="136" t="s">
        <v>1543</v>
      </c>
      <c r="F1618" s="136" t="s">
        <v>1541</v>
      </c>
      <c r="G1618" s="136" t="s">
        <v>1542</v>
      </c>
      <c r="H1618" s="136" t="s">
        <v>746</v>
      </c>
      <c r="I1618" s="136" t="s">
        <v>1543</v>
      </c>
    </row>
    <row r="1619" spans="1:9" s="136" customFormat="1" x14ac:dyDescent="0.2">
      <c r="A1619" s="136" t="s">
        <v>3205</v>
      </c>
      <c r="B1619" s="136" t="s">
        <v>1544</v>
      </c>
      <c r="C1619" s="136" t="s">
        <v>1545</v>
      </c>
      <c r="D1619" s="136" t="s">
        <v>1546</v>
      </c>
      <c r="E1619" s="136" t="s">
        <v>1547</v>
      </c>
      <c r="F1619" s="136" t="s">
        <v>1544</v>
      </c>
      <c r="G1619" s="136" t="s">
        <v>1545</v>
      </c>
      <c r="H1619" s="136" t="s">
        <v>1546</v>
      </c>
      <c r="I1619" s="136" t="s">
        <v>1547</v>
      </c>
    </row>
    <row r="1620" spans="1:9" s="136" customFormat="1" x14ac:dyDescent="0.2">
      <c r="A1620" s="136" t="s">
        <v>3206</v>
      </c>
      <c r="B1620" s="136" t="s">
        <v>1548</v>
      </c>
      <c r="C1620" s="136" t="s">
        <v>1549</v>
      </c>
      <c r="D1620" s="136" t="s">
        <v>1550</v>
      </c>
      <c r="E1620" s="136" t="s">
        <v>1551</v>
      </c>
      <c r="F1620" s="136" t="s">
        <v>1548</v>
      </c>
      <c r="G1620" s="136" t="s">
        <v>1549</v>
      </c>
      <c r="H1620" s="136" t="s">
        <v>1550</v>
      </c>
      <c r="I1620" s="136" t="s">
        <v>1551</v>
      </c>
    </row>
    <row r="1621" spans="1:9" s="136" customFormat="1" x14ac:dyDescent="0.2">
      <c r="A1621" s="136" t="s">
        <v>3207</v>
      </c>
      <c r="B1621" s="136" t="s">
        <v>1552</v>
      </c>
      <c r="C1621" s="136" t="s">
        <v>1553</v>
      </c>
      <c r="D1621" s="136" t="s">
        <v>1554</v>
      </c>
      <c r="E1621" s="136" t="s">
        <v>1555</v>
      </c>
      <c r="F1621" s="136" t="s">
        <v>1552</v>
      </c>
      <c r="G1621" s="136" t="s">
        <v>1553</v>
      </c>
      <c r="H1621" s="136" t="s">
        <v>1554</v>
      </c>
      <c r="I1621" s="136" t="s">
        <v>1555</v>
      </c>
    </row>
    <row r="1622" spans="1:9" s="136" customFormat="1" x14ac:dyDescent="0.2">
      <c r="A1622" s="136" t="s">
        <v>5123</v>
      </c>
      <c r="B1622" s="136" t="s">
        <v>4588</v>
      </c>
      <c r="C1622" s="136" t="s">
        <v>4589</v>
      </c>
      <c r="D1622" s="136" t="s">
        <v>4590</v>
      </c>
      <c r="E1622" s="136" t="s">
        <v>4591</v>
      </c>
      <c r="F1622" s="136" t="s">
        <v>4588</v>
      </c>
      <c r="G1622" s="136" t="s">
        <v>4589</v>
      </c>
      <c r="H1622" s="136" t="s">
        <v>4590</v>
      </c>
      <c r="I1622" s="136" t="s">
        <v>4591</v>
      </c>
    </row>
    <row r="1623" spans="1:9" s="136" customFormat="1" x14ac:dyDescent="0.2">
      <c r="A1623" s="136" t="s">
        <v>5124</v>
      </c>
      <c r="B1623" s="136" t="s">
        <v>4593</v>
      </c>
      <c r="C1623" s="136" t="s">
        <v>4594</v>
      </c>
      <c r="D1623" s="136" t="s">
        <v>4595</v>
      </c>
      <c r="E1623" s="136" t="s">
        <v>4596</v>
      </c>
      <c r="F1623" s="136" t="s">
        <v>4593</v>
      </c>
      <c r="G1623" s="136" t="s">
        <v>4594</v>
      </c>
      <c r="H1623" s="136" t="s">
        <v>4595</v>
      </c>
      <c r="I1623" s="136" t="s">
        <v>4596</v>
      </c>
    </row>
    <row r="1624" spans="1:9" s="136" customFormat="1" x14ac:dyDescent="0.2">
      <c r="A1624" s="136" t="s">
        <v>5125</v>
      </c>
      <c r="B1624" s="136" t="s">
        <v>4598</v>
      </c>
      <c r="C1624" s="136" t="s">
        <v>4599</v>
      </c>
      <c r="D1624" s="136" t="s">
        <v>4600</v>
      </c>
      <c r="E1624" s="136" t="s">
        <v>4601</v>
      </c>
      <c r="F1624" s="136" t="s">
        <v>4598</v>
      </c>
      <c r="G1624" s="136" t="s">
        <v>4599</v>
      </c>
      <c r="H1624" s="136" t="s">
        <v>4600</v>
      </c>
      <c r="I1624" s="136" t="s">
        <v>4601</v>
      </c>
    </row>
    <row r="1625" spans="1:9" s="136" customFormat="1" x14ac:dyDescent="0.2">
      <c r="A1625" s="136" t="s">
        <v>5126</v>
      </c>
      <c r="B1625" s="136" t="s">
        <v>4603</v>
      </c>
      <c r="C1625" s="136" t="s">
        <v>4604</v>
      </c>
      <c r="D1625" s="136" t="s">
        <v>4605</v>
      </c>
      <c r="E1625" s="136" t="s">
        <v>4606</v>
      </c>
      <c r="F1625" s="136" t="s">
        <v>4603</v>
      </c>
      <c r="G1625" s="136" t="s">
        <v>4604</v>
      </c>
      <c r="H1625" s="136" t="s">
        <v>4605</v>
      </c>
      <c r="I1625" s="136" t="s">
        <v>4606</v>
      </c>
    </row>
    <row r="1626" spans="1:9" s="136" customFormat="1" x14ac:dyDescent="0.2">
      <c r="A1626" s="136" t="s">
        <v>3208</v>
      </c>
      <c r="B1626" s="136" t="s">
        <v>1556</v>
      </c>
      <c r="C1626" s="136" t="s">
        <v>1557</v>
      </c>
      <c r="D1626" s="136" t="s">
        <v>1558</v>
      </c>
      <c r="E1626" s="136" t="s">
        <v>1559</v>
      </c>
      <c r="F1626" s="136" t="s">
        <v>1556</v>
      </c>
      <c r="G1626" s="136" t="s">
        <v>1557</v>
      </c>
      <c r="H1626" s="136" t="s">
        <v>1558</v>
      </c>
      <c r="I1626" s="136" t="s">
        <v>1559</v>
      </c>
    </row>
    <row r="1627" spans="1:9" s="136" customFormat="1" x14ac:dyDescent="0.2">
      <c r="A1627" s="136" t="s">
        <v>3209</v>
      </c>
      <c r="B1627" s="136" t="s">
        <v>1560</v>
      </c>
      <c r="C1627" s="136" t="s">
        <v>1561</v>
      </c>
      <c r="D1627" s="136" t="s">
        <v>1562</v>
      </c>
      <c r="E1627" s="136" t="s">
        <v>1563</v>
      </c>
      <c r="F1627" s="136" t="s">
        <v>1560</v>
      </c>
      <c r="G1627" s="136" t="s">
        <v>1561</v>
      </c>
      <c r="H1627" s="136" t="s">
        <v>1562</v>
      </c>
      <c r="I1627" s="136" t="s">
        <v>1563</v>
      </c>
    </row>
    <row r="1628" spans="1:9" s="136" customFormat="1" x14ac:dyDescent="0.2">
      <c r="A1628" s="136" t="s">
        <v>3210</v>
      </c>
      <c r="B1628" s="136" t="s">
        <v>1564</v>
      </c>
      <c r="C1628" s="136" t="s">
        <v>1565</v>
      </c>
      <c r="D1628" s="136" t="s">
        <v>1566</v>
      </c>
      <c r="E1628" s="136" t="s">
        <v>1567</v>
      </c>
      <c r="F1628" s="136" t="s">
        <v>1564</v>
      </c>
      <c r="G1628" s="136" t="s">
        <v>1565</v>
      </c>
      <c r="H1628" s="136" t="s">
        <v>1566</v>
      </c>
      <c r="I1628" s="136" t="s">
        <v>1567</v>
      </c>
    </row>
    <row r="1629" spans="1:9" s="136" customFormat="1" x14ac:dyDescent="0.2">
      <c r="A1629" s="136" t="s">
        <v>3211</v>
      </c>
      <c r="B1629" s="136" t="s">
        <v>1568</v>
      </c>
      <c r="C1629" s="136" t="s">
        <v>1569</v>
      </c>
      <c r="D1629" s="136" t="s">
        <v>1570</v>
      </c>
      <c r="E1629" s="136" t="s">
        <v>1571</v>
      </c>
      <c r="F1629" s="136" t="s">
        <v>1568</v>
      </c>
      <c r="G1629" s="136" t="s">
        <v>1573</v>
      </c>
      <c r="H1629" s="136" t="s">
        <v>1570</v>
      </c>
      <c r="I1629" s="136" t="s">
        <v>1571</v>
      </c>
    </row>
    <row r="1630" spans="1:9" s="136" customFormat="1" x14ac:dyDescent="0.2">
      <c r="A1630" s="136" t="s">
        <v>3212</v>
      </c>
      <c r="B1630" s="136" t="s">
        <v>1572</v>
      </c>
      <c r="C1630" s="136" t="s">
        <v>1573</v>
      </c>
      <c r="D1630" s="136" t="s">
        <v>1574</v>
      </c>
      <c r="E1630" s="136" t="s">
        <v>1575</v>
      </c>
      <c r="F1630" s="136" t="s">
        <v>1572</v>
      </c>
      <c r="G1630" s="136" t="s">
        <v>1573</v>
      </c>
      <c r="H1630" s="136" t="s">
        <v>3946</v>
      </c>
      <c r="I1630" s="136" t="s">
        <v>1575</v>
      </c>
    </row>
    <row r="1631" spans="1:9" s="136" customFormat="1" x14ac:dyDescent="0.2">
      <c r="A1631" s="136" t="s">
        <v>3213</v>
      </c>
      <c r="B1631" s="136" t="s">
        <v>1576</v>
      </c>
      <c r="C1631" s="136" t="s">
        <v>1577</v>
      </c>
      <c r="D1631" s="136" t="s">
        <v>1578</v>
      </c>
      <c r="E1631" s="136" t="s">
        <v>1579</v>
      </c>
      <c r="F1631" s="136" t="s">
        <v>1576</v>
      </c>
      <c r="G1631" s="136" t="s">
        <v>1577</v>
      </c>
      <c r="H1631" s="136" t="s">
        <v>3947</v>
      </c>
      <c r="I1631" s="136" t="s">
        <v>1579</v>
      </c>
    </row>
    <row r="1632" spans="1:9" s="136" customFormat="1" x14ac:dyDescent="0.2"/>
    <row r="1633" spans="1:9" s="136" customFormat="1" x14ac:dyDescent="0.2">
      <c r="A1633" s="136" t="s">
        <v>5127</v>
      </c>
      <c r="B1633" s="136" t="s">
        <v>798</v>
      </c>
      <c r="C1633" s="136" t="s">
        <v>798</v>
      </c>
      <c r="D1633" s="136" t="s">
        <v>799</v>
      </c>
      <c r="E1633" s="136" t="s">
        <v>798</v>
      </c>
      <c r="F1633" s="136" t="s">
        <v>798</v>
      </c>
      <c r="G1633" s="136" t="s">
        <v>798</v>
      </c>
      <c r="H1633" s="136" t="s">
        <v>799</v>
      </c>
      <c r="I1633" s="136" t="s">
        <v>798</v>
      </c>
    </row>
    <row r="1634" spans="1:9" s="136" customFormat="1" x14ac:dyDescent="0.2">
      <c r="A1634" s="136" t="s">
        <v>3214</v>
      </c>
      <c r="B1634" s="136" t="s">
        <v>163</v>
      </c>
      <c r="C1634" s="136" t="s">
        <v>208</v>
      </c>
      <c r="D1634" s="136" t="s">
        <v>558</v>
      </c>
      <c r="E1634" s="136" t="s">
        <v>559</v>
      </c>
    </row>
    <row r="1635" spans="1:9" s="136" customFormat="1" x14ac:dyDescent="0.2">
      <c r="A1635" s="136" t="s">
        <v>3215</v>
      </c>
      <c r="B1635" s="136" t="s">
        <v>164</v>
      </c>
      <c r="C1635" s="136" t="s">
        <v>209</v>
      </c>
      <c r="D1635" s="136" t="s">
        <v>560</v>
      </c>
      <c r="E1635" s="136" t="s">
        <v>800</v>
      </c>
      <c r="F1635" s="136" t="s">
        <v>164</v>
      </c>
      <c r="G1635" s="136" t="s">
        <v>209</v>
      </c>
      <c r="H1635" s="136" t="s">
        <v>560</v>
      </c>
      <c r="I1635" s="136" t="s">
        <v>800</v>
      </c>
    </row>
    <row r="1636" spans="1:9" s="136" customFormat="1" x14ac:dyDescent="0.2">
      <c r="A1636" s="136" t="s">
        <v>3216</v>
      </c>
      <c r="B1636" s="136" t="s">
        <v>165</v>
      </c>
      <c r="C1636" s="136" t="s">
        <v>210</v>
      </c>
      <c r="D1636" s="136" t="s">
        <v>561</v>
      </c>
      <c r="E1636" s="136" t="s">
        <v>801</v>
      </c>
      <c r="F1636" s="136" t="s">
        <v>165</v>
      </c>
      <c r="G1636" s="136" t="s">
        <v>210</v>
      </c>
      <c r="H1636" s="136" t="s">
        <v>561</v>
      </c>
      <c r="I1636" s="136" t="s">
        <v>801</v>
      </c>
    </row>
    <row r="1637" spans="1:9" s="136" customFormat="1" x14ac:dyDescent="0.2">
      <c r="A1637" s="136" t="s">
        <v>3217</v>
      </c>
      <c r="B1637" s="136" t="s">
        <v>4000</v>
      </c>
      <c r="C1637" s="136" t="s">
        <v>4001</v>
      </c>
      <c r="D1637" s="136" t="s">
        <v>4002</v>
      </c>
      <c r="E1637" s="136" t="s">
        <v>4003</v>
      </c>
      <c r="F1637" s="136" t="s">
        <v>4000</v>
      </c>
      <c r="G1637" s="136" t="s">
        <v>4001</v>
      </c>
      <c r="H1637" s="136" t="s">
        <v>4002</v>
      </c>
      <c r="I1637" s="136" t="s">
        <v>4003</v>
      </c>
    </row>
    <row r="1638" spans="1:9" s="136" customFormat="1" x14ac:dyDescent="0.2">
      <c r="A1638" s="136" t="s">
        <v>3218</v>
      </c>
      <c r="B1638" s="136" t="s">
        <v>4014</v>
      </c>
      <c r="C1638" s="136" t="s">
        <v>211</v>
      </c>
      <c r="D1638" s="136" t="s">
        <v>562</v>
      </c>
      <c r="E1638" s="136" t="s">
        <v>4015</v>
      </c>
      <c r="F1638" s="136" t="s">
        <v>4014</v>
      </c>
      <c r="G1638" s="136" t="s">
        <v>211</v>
      </c>
      <c r="H1638" s="136" t="s">
        <v>562</v>
      </c>
      <c r="I1638" s="136" t="s">
        <v>4015</v>
      </c>
    </row>
    <row r="1639" spans="1:9" s="136" customFormat="1" x14ac:dyDescent="0.2">
      <c r="A1639" s="136" t="s">
        <v>3219</v>
      </c>
      <c r="B1639" s="136" t="s">
        <v>1606</v>
      </c>
      <c r="C1639" s="136" t="s">
        <v>1607</v>
      </c>
      <c r="D1639" s="136" t="s">
        <v>1608</v>
      </c>
      <c r="E1639" s="136" t="s">
        <v>1609</v>
      </c>
      <c r="F1639" s="136" t="s">
        <v>1606</v>
      </c>
      <c r="G1639" s="136" t="s">
        <v>1607</v>
      </c>
      <c r="H1639" s="136" t="s">
        <v>1608</v>
      </c>
      <c r="I1639" s="136" t="s">
        <v>1609</v>
      </c>
    </row>
    <row r="1640" spans="1:9" s="136" customFormat="1" x14ac:dyDescent="0.2">
      <c r="A1640" s="136" t="s">
        <v>3220</v>
      </c>
      <c r="B1640" s="136" t="s">
        <v>168</v>
      </c>
      <c r="C1640" s="136" t="s">
        <v>214</v>
      </c>
      <c r="D1640" s="136" t="s">
        <v>565</v>
      </c>
      <c r="E1640" s="136" t="s">
        <v>820</v>
      </c>
      <c r="F1640" s="136" t="s">
        <v>168</v>
      </c>
      <c r="G1640" s="136" t="s">
        <v>214</v>
      </c>
      <c r="H1640" s="136" t="s">
        <v>565</v>
      </c>
      <c r="I1640" s="136" t="s">
        <v>820</v>
      </c>
    </row>
    <row r="1641" spans="1:9" s="136" customFormat="1" x14ac:dyDescent="0.2">
      <c r="A1641" s="136" t="s">
        <v>3221</v>
      </c>
      <c r="B1641" s="136" t="s">
        <v>170</v>
      </c>
      <c r="C1641" s="136" t="s">
        <v>216</v>
      </c>
      <c r="D1641" s="136" t="s">
        <v>567</v>
      </c>
      <c r="E1641" s="136" t="s">
        <v>826</v>
      </c>
      <c r="F1641" s="136" t="s">
        <v>170</v>
      </c>
      <c r="G1641" s="136" t="s">
        <v>216</v>
      </c>
      <c r="H1641" s="136" t="s">
        <v>567</v>
      </c>
      <c r="I1641" s="136" t="s">
        <v>826</v>
      </c>
    </row>
    <row r="1642" spans="1:9" s="136" customFormat="1" x14ac:dyDescent="0.2">
      <c r="A1642" s="136" t="s">
        <v>3222</v>
      </c>
      <c r="B1642" s="136" t="s">
        <v>4023</v>
      </c>
      <c r="C1642" s="136" t="s">
        <v>4024</v>
      </c>
      <c r="D1642" s="136" t="s">
        <v>4025</v>
      </c>
      <c r="E1642" s="136" t="s">
        <v>4026</v>
      </c>
      <c r="F1642" s="136" t="s">
        <v>4023</v>
      </c>
      <c r="G1642" s="136" t="s">
        <v>4024</v>
      </c>
      <c r="H1642" s="136" t="s">
        <v>4025</v>
      </c>
      <c r="I1642" s="136" t="s">
        <v>4026</v>
      </c>
    </row>
    <row r="1643" spans="1:9" s="136" customFormat="1" x14ac:dyDescent="0.2">
      <c r="A1643" s="136" t="s">
        <v>3223</v>
      </c>
      <c r="B1643" s="136" t="s">
        <v>1610</v>
      </c>
      <c r="C1643" s="136" t="s">
        <v>1611</v>
      </c>
      <c r="D1643" s="136" t="s">
        <v>1612</v>
      </c>
      <c r="E1643" s="136" t="s">
        <v>1613</v>
      </c>
      <c r="F1643" s="136" t="s">
        <v>1610</v>
      </c>
      <c r="G1643" s="136" t="s">
        <v>1611</v>
      </c>
      <c r="H1643" s="136" t="s">
        <v>1612</v>
      </c>
      <c r="I1643" s="136" t="s">
        <v>1613</v>
      </c>
    </row>
    <row r="1644" spans="1:9" s="136" customFormat="1" x14ac:dyDescent="0.2">
      <c r="A1644" s="136" t="s">
        <v>3224</v>
      </c>
      <c r="B1644" s="136" t="s">
        <v>1623</v>
      </c>
      <c r="C1644" s="136" t="s">
        <v>1624</v>
      </c>
      <c r="D1644" s="136" t="s">
        <v>1625</v>
      </c>
      <c r="E1644" s="136" t="s">
        <v>1626</v>
      </c>
      <c r="F1644" s="136" t="s">
        <v>1623</v>
      </c>
      <c r="G1644" s="136" t="s">
        <v>1624</v>
      </c>
      <c r="H1644" s="136" t="s">
        <v>1625</v>
      </c>
      <c r="I1644" s="136" t="s">
        <v>1626</v>
      </c>
    </row>
    <row r="1645" spans="1:9" s="136" customFormat="1" x14ac:dyDescent="0.2">
      <c r="A1645" s="136" t="s">
        <v>3225</v>
      </c>
      <c r="B1645" s="136" t="s">
        <v>171</v>
      </c>
      <c r="C1645" s="136" t="s">
        <v>831</v>
      </c>
      <c r="D1645" s="136" t="s">
        <v>568</v>
      </c>
      <c r="E1645" s="136" t="s">
        <v>832</v>
      </c>
      <c r="F1645" s="136" t="s">
        <v>171</v>
      </c>
      <c r="G1645" s="136" t="s">
        <v>3814</v>
      </c>
      <c r="H1645" s="136" t="s">
        <v>568</v>
      </c>
      <c r="I1645" s="136" t="s">
        <v>4027</v>
      </c>
    </row>
    <row r="1646" spans="1:9" s="136" customFormat="1" x14ac:dyDescent="0.2">
      <c r="A1646" s="136" t="s">
        <v>3226</v>
      </c>
      <c r="B1646" s="136" t="s">
        <v>4028</v>
      </c>
      <c r="C1646" s="136" t="s">
        <v>4029</v>
      </c>
      <c r="D1646" s="136" t="s">
        <v>4030</v>
      </c>
      <c r="E1646" s="136" t="s">
        <v>4031</v>
      </c>
      <c r="F1646" s="136" t="s">
        <v>4028</v>
      </c>
      <c r="G1646" s="136" t="s">
        <v>4029</v>
      </c>
      <c r="H1646" s="136" t="s">
        <v>4030</v>
      </c>
      <c r="I1646" s="136" t="s">
        <v>4031</v>
      </c>
    </row>
    <row r="1647" spans="1:9" s="136" customFormat="1" x14ac:dyDescent="0.2">
      <c r="A1647" s="136" t="s">
        <v>3227</v>
      </c>
      <c r="B1647" s="136" t="s">
        <v>4032</v>
      </c>
      <c r="C1647" s="136" t="s">
        <v>4033</v>
      </c>
      <c r="D1647" s="136" t="s">
        <v>4034</v>
      </c>
      <c r="E1647" s="136" t="s">
        <v>4035</v>
      </c>
      <c r="F1647" s="136" t="s">
        <v>4032</v>
      </c>
      <c r="G1647" s="136" t="s">
        <v>4033</v>
      </c>
      <c r="H1647" s="136" t="s">
        <v>4034</v>
      </c>
      <c r="I1647" s="136" t="s">
        <v>4035</v>
      </c>
    </row>
    <row r="1648" spans="1:9" s="136" customFormat="1" x14ac:dyDescent="0.2">
      <c r="A1648" s="136" t="s">
        <v>5128</v>
      </c>
      <c r="B1648" s="136" t="s">
        <v>4755</v>
      </c>
      <c r="C1648" s="136" t="s">
        <v>4756</v>
      </c>
      <c r="D1648" s="136" t="s">
        <v>4757</v>
      </c>
      <c r="E1648" s="136" t="s">
        <v>4758</v>
      </c>
      <c r="F1648" s="136" t="s">
        <v>4755</v>
      </c>
      <c r="G1648" s="136" t="s">
        <v>4756</v>
      </c>
      <c r="H1648" s="136" t="s">
        <v>4757</v>
      </c>
      <c r="I1648" s="136" t="s">
        <v>4758</v>
      </c>
    </row>
    <row r="1649" spans="1:9" s="136" customFormat="1" x14ac:dyDescent="0.2">
      <c r="A1649" s="136" t="s">
        <v>3228</v>
      </c>
      <c r="B1649" s="136" t="s">
        <v>172</v>
      </c>
      <c r="C1649" s="136" t="s">
        <v>217</v>
      </c>
      <c r="D1649" s="136" t="s">
        <v>569</v>
      </c>
      <c r="E1649" s="136" t="s">
        <v>837</v>
      </c>
      <c r="F1649" s="136" t="s">
        <v>172</v>
      </c>
      <c r="G1649" s="136" t="s">
        <v>217</v>
      </c>
      <c r="H1649" s="136" t="s">
        <v>569</v>
      </c>
      <c r="I1649" s="136" t="s">
        <v>837</v>
      </c>
    </row>
    <row r="1650" spans="1:9" s="136" customFormat="1" x14ac:dyDescent="0.2">
      <c r="A1650" s="136" t="s">
        <v>3229</v>
      </c>
      <c r="B1650" s="136" t="s">
        <v>173</v>
      </c>
      <c r="C1650" s="136" t="s">
        <v>838</v>
      </c>
      <c r="D1650" s="136" t="s">
        <v>839</v>
      </c>
      <c r="E1650" s="136" t="s">
        <v>840</v>
      </c>
      <c r="F1650" s="136" t="s">
        <v>173</v>
      </c>
      <c r="G1650" s="136" t="s">
        <v>3816</v>
      </c>
      <c r="H1650" s="136" t="s">
        <v>839</v>
      </c>
      <c r="I1650" s="136" t="s">
        <v>840</v>
      </c>
    </row>
    <row r="1651" spans="1:9" s="136" customFormat="1" x14ac:dyDescent="0.2">
      <c r="A1651" s="136" t="s">
        <v>3230</v>
      </c>
      <c r="B1651" s="136" t="s">
        <v>174</v>
      </c>
      <c r="C1651" s="136" t="s">
        <v>218</v>
      </c>
      <c r="D1651" s="136" t="s">
        <v>570</v>
      </c>
      <c r="E1651" s="136" t="s">
        <v>841</v>
      </c>
      <c r="F1651" s="136" t="s">
        <v>174</v>
      </c>
      <c r="G1651" s="136" t="s">
        <v>218</v>
      </c>
      <c r="H1651" s="136" t="s">
        <v>570</v>
      </c>
      <c r="I1651" s="136" t="s">
        <v>841</v>
      </c>
    </row>
    <row r="1652" spans="1:9" s="136" customFormat="1" x14ac:dyDescent="0.2">
      <c r="A1652" s="136" t="s">
        <v>3231</v>
      </c>
      <c r="B1652" s="136" t="s">
        <v>175</v>
      </c>
      <c r="C1652" s="136" t="s">
        <v>219</v>
      </c>
      <c r="D1652" s="136" t="s">
        <v>571</v>
      </c>
      <c r="E1652" s="136" t="s">
        <v>842</v>
      </c>
      <c r="F1652" s="136" t="s">
        <v>175</v>
      </c>
      <c r="G1652" s="136" t="s">
        <v>219</v>
      </c>
      <c r="H1652" s="136" t="s">
        <v>571</v>
      </c>
      <c r="I1652" s="136" t="s">
        <v>842</v>
      </c>
    </row>
    <row r="1653" spans="1:9" s="136" customFormat="1" x14ac:dyDescent="0.2">
      <c r="A1653" s="136" t="s">
        <v>3232</v>
      </c>
      <c r="B1653" s="136" t="s">
        <v>176</v>
      </c>
      <c r="C1653" s="136" t="s">
        <v>220</v>
      </c>
      <c r="D1653" s="136" t="s">
        <v>572</v>
      </c>
      <c r="E1653" s="136" t="s">
        <v>843</v>
      </c>
      <c r="F1653" s="136" t="s">
        <v>176</v>
      </c>
      <c r="G1653" s="136" t="s">
        <v>220</v>
      </c>
      <c r="H1653" s="136" t="s">
        <v>572</v>
      </c>
      <c r="I1653" s="136" t="s">
        <v>843</v>
      </c>
    </row>
    <row r="1654" spans="1:9" s="136" customFormat="1" x14ac:dyDescent="0.2">
      <c r="A1654" s="136" t="s">
        <v>3233</v>
      </c>
      <c r="B1654" s="136" t="s">
        <v>177</v>
      </c>
      <c r="C1654" s="136" t="s">
        <v>221</v>
      </c>
      <c r="D1654" s="136" t="s">
        <v>573</v>
      </c>
      <c r="E1654" s="136" t="s">
        <v>844</v>
      </c>
      <c r="F1654" s="136" t="s">
        <v>3817</v>
      </c>
      <c r="G1654" s="136" t="s">
        <v>3818</v>
      </c>
      <c r="H1654" s="136" t="s">
        <v>3819</v>
      </c>
      <c r="I1654" s="136" t="s">
        <v>4036</v>
      </c>
    </row>
    <row r="1655" spans="1:9" s="136" customFormat="1" x14ac:dyDescent="0.2">
      <c r="A1655" s="136" t="s">
        <v>3234</v>
      </c>
      <c r="B1655" s="136" t="s">
        <v>178</v>
      </c>
      <c r="C1655" s="136" t="s">
        <v>426</v>
      </c>
      <c r="D1655" s="136" t="s">
        <v>574</v>
      </c>
      <c r="E1655" s="136" t="s">
        <v>845</v>
      </c>
      <c r="F1655" s="136" t="s">
        <v>178</v>
      </c>
      <c r="G1655" s="136" t="s">
        <v>426</v>
      </c>
      <c r="H1655" s="136" t="s">
        <v>574</v>
      </c>
      <c r="I1655" s="136" t="s">
        <v>845</v>
      </c>
    </row>
    <row r="1656" spans="1:9" s="136" customFormat="1" x14ac:dyDescent="0.2">
      <c r="A1656" s="136" t="s">
        <v>3235</v>
      </c>
      <c r="B1656" s="136" t="s">
        <v>849</v>
      </c>
      <c r="C1656" s="136" t="s">
        <v>850</v>
      </c>
      <c r="D1656" s="136" t="s">
        <v>851</v>
      </c>
      <c r="E1656" s="136" t="s">
        <v>852</v>
      </c>
      <c r="F1656" s="136" t="s">
        <v>849</v>
      </c>
      <c r="G1656" s="136" t="s">
        <v>850</v>
      </c>
      <c r="H1656" s="136" t="s">
        <v>851</v>
      </c>
      <c r="I1656" s="136" t="s">
        <v>852</v>
      </c>
    </row>
    <row r="1657" spans="1:9" s="136" customFormat="1" x14ac:dyDescent="0.2">
      <c r="A1657" s="136" t="s">
        <v>3236</v>
      </c>
      <c r="B1657" s="136" t="s">
        <v>181</v>
      </c>
      <c r="C1657" s="136" t="s">
        <v>423</v>
      </c>
      <c r="D1657" s="136" t="s">
        <v>577</v>
      </c>
      <c r="E1657" s="136" t="s">
        <v>853</v>
      </c>
      <c r="F1657" s="136" t="s">
        <v>181</v>
      </c>
      <c r="G1657" s="136" t="s">
        <v>423</v>
      </c>
      <c r="H1657" s="136" t="s">
        <v>577</v>
      </c>
      <c r="I1657" s="136" t="s">
        <v>853</v>
      </c>
    </row>
    <row r="1658" spans="1:9" s="136" customFormat="1" x14ac:dyDescent="0.2">
      <c r="A1658" s="136" t="s">
        <v>5129</v>
      </c>
      <c r="B1658" s="136" t="s">
        <v>4038</v>
      </c>
      <c r="C1658" s="136" t="s">
        <v>4039</v>
      </c>
      <c r="D1658" s="136" t="s">
        <v>4040</v>
      </c>
      <c r="E1658" s="136" t="s">
        <v>4041</v>
      </c>
      <c r="F1658" s="136" t="s">
        <v>4038</v>
      </c>
      <c r="G1658" s="136" t="s">
        <v>4039</v>
      </c>
      <c r="H1658" s="136" t="s">
        <v>4040</v>
      </c>
      <c r="I1658" s="136" t="s">
        <v>4041</v>
      </c>
    </row>
    <row r="1659" spans="1:9" s="136" customFormat="1" x14ac:dyDescent="0.2">
      <c r="A1659" s="136" t="s">
        <v>5130</v>
      </c>
      <c r="B1659" s="136" t="s">
        <v>4038</v>
      </c>
      <c r="C1659" s="136" t="s">
        <v>4039</v>
      </c>
      <c r="D1659" s="136" t="s">
        <v>4040</v>
      </c>
      <c r="E1659" s="136" t="s">
        <v>4041</v>
      </c>
      <c r="F1659" s="136" t="s">
        <v>4038</v>
      </c>
      <c r="G1659" s="136" t="s">
        <v>4039</v>
      </c>
      <c r="H1659" s="136" t="s">
        <v>4040</v>
      </c>
      <c r="I1659" s="136" t="s">
        <v>4041</v>
      </c>
    </row>
    <row r="1660" spans="1:9" s="136" customFormat="1" x14ac:dyDescent="0.2">
      <c r="A1660" s="136" t="s">
        <v>5131</v>
      </c>
      <c r="B1660" s="136" t="s">
        <v>4044</v>
      </c>
      <c r="C1660" s="136" t="s">
        <v>4045</v>
      </c>
      <c r="D1660" s="136" t="s">
        <v>4046</v>
      </c>
      <c r="E1660" s="136" t="s">
        <v>4047</v>
      </c>
      <c r="F1660" s="136" t="s">
        <v>4044</v>
      </c>
      <c r="G1660" s="136" t="s">
        <v>4045</v>
      </c>
      <c r="H1660" s="136" t="s">
        <v>4046</v>
      </c>
      <c r="I1660" s="136" t="s">
        <v>4047</v>
      </c>
    </row>
    <row r="1661" spans="1:9" s="136" customFormat="1" x14ac:dyDescent="0.2">
      <c r="A1661" s="136" t="s">
        <v>3237</v>
      </c>
      <c r="B1661" s="136" t="s">
        <v>182</v>
      </c>
      <c r="C1661" s="136" t="s">
        <v>313</v>
      </c>
      <c r="D1661" s="136" t="s">
        <v>578</v>
      </c>
      <c r="E1661" s="136" t="s">
        <v>854</v>
      </c>
      <c r="F1661" s="136" t="s">
        <v>182</v>
      </c>
      <c r="G1661" s="136" t="s">
        <v>313</v>
      </c>
      <c r="H1661" s="136" t="s">
        <v>578</v>
      </c>
      <c r="I1661" s="136" t="s">
        <v>854</v>
      </c>
    </row>
    <row r="1662" spans="1:9" s="136" customFormat="1" x14ac:dyDescent="0.2">
      <c r="A1662" s="136" t="s">
        <v>3238</v>
      </c>
      <c r="B1662" s="136" t="s">
        <v>4048</v>
      </c>
      <c r="C1662" s="136" t="s">
        <v>4049</v>
      </c>
      <c r="D1662" s="136" t="s">
        <v>4050</v>
      </c>
      <c r="E1662" s="136" t="s">
        <v>4051</v>
      </c>
      <c r="F1662" s="136" t="s">
        <v>4048</v>
      </c>
      <c r="G1662" s="136" t="s">
        <v>4049</v>
      </c>
      <c r="H1662" s="136" t="s">
        <v>4050</v>
      </c>
      <c r="I1662" s="136" t="s">
        <v>4051</v>
      </c>
    </row>
    <row r="1663" spans="1:9" s="136" customFormat="1" x14ac:dyDescent="0.2">
      <c r="A1663" s="136" t="s">
        <v>3239</v>
      </c>
      <c r="B1663" s="136" t="s">
        <v>4052</v>
      </c>
      <c r="C1663" s="136" t="s">
        <v>4053</v>
      </c>
      <c r="D1663" s="136" t="s">
        <v>4054</v>
      </c>
      <c r="E1663" s="136" t="s">
        <v>4055</v>
      </c>
      <c r="F1663" s="136" t="s">
        <v>4052</v>
      </c>
      <c r="G1663" s="136" t="s">
        <v>4053</v>
      </c>
      <c r="H1663" s="136" t="s">
        <v>4054</v>
      </c>
      <c r="I1663" s="136" t="s">
        <v>4055</v>
      </c>
    </row>
    <row r="1664" spans="1:9" s="136" customFormat="1" x14ac:dyDescent="0.2">
      <c r="A1664" s="136" t="s">
        <v>3240</v>
      </c>
      <c r="B1664" s="136" t="s">
        <v>183</v>
      </c>
      <c r="C1664" s="136" t="s">
        <v>314</v>
      </c>
      <c r="D1664" s="136" t="s">
        <v>579</v>
      </c>
      <c r="E1664" s="136" t="s">
        <v>855</v>
      </c>
      <c r="F1664" s="136" t="s">
        <v>183</v>
      </c>
      <c r="G1664" s="136" t="s">
        <v>3821</v>
      </c>
      <c r="H1664" s="136" t="s">
        <v>579</v>
      </c>
      <c r="I1664" s="136" t="s">
        <v>855</v>
      </c>
    </row>
    <row r="1665" spans="1:9" s="136" customFormat="1" x14ac:dyDescent="0.2">
      <c r="A1665" s="136" t="s">
        <v>3241</v>
      </c>
      <c r="B1665" s="136" t="s">
        <v>4056</v>
      </c>
      <c r="C1665" s="136" t="s">
        <v>4057</v>
      </c>
      <c r="D1665" s="136" t="s">
        <v>4058</v>
      </c>
      <c r="E1665" s="136" t="s">
        <v>4059</v>
      </c>
      <c r="F1665" s="136" t="s">
        <v>4056</v>
      </c>
      <c r="G1665" s="136" t="s">
        <v>4060</v>
      </c>
      <c r="H1665" s="136" t="s">
        <v>4058</v>
      </c>
      <c r="I1665" s="136" t="s">
        <v>4059</v>
      </c>
    </row>
    <row r="1666" spans="1:9" s="136" customFormat="1" x14ac:dyDescent="0.2">
      <c r="A1666" s="136" t="s">
        <v>3242</v>
      </c>
      <c r="B1666" s="136" t="s">
        <v>4765</v>
      </c>
      <c r="C1666" s="136" t="s">
        <v>3823</v>
      </c>
      <c r="D1666" s="136" t="s">
        <v>3824</v>
      </c>
      <c r="E1666" s="136" t="s">
        <v>581</v>
      </c>
      <c r="F1666" s="136" t="s">
        <v>4765</v>
      </c>
      <c r="G1666" s="136" t="s">
        <v>3823</v>
      </c>
      <c r="H1666" s="136" t="s">
        <v>3824</v>
      </c>
      <c r="I1666" s="136" t="s">
        <v>581</v>
      </c>
    </row>
    <row r="1667" spans="1:9" s="136" customFormat="1" x14ac:dyDescent="0.2">
      <c r="A1667" s="136" t="s">
        <v>5132</v>
      </c>
      <c r="B1667" s="136" t="s">
        <v>4765</v>
      </c>
      <c r="C1667" s="136" t="s">
        <v>3823</v>
      </c>
      <c r="D1667" s="136" t="s">
        <v>3824</v>
      </c>
      <c r="E1667" s="136" t="s">
        <v>581</v>
      </c>
      <c r="F1667" s="136" t="s">
        <v>4765</v>
      </c>
      <c r="G1667" s="136" t="s">
        <v>3823</v>
      </c>
      <c r="H1667" s="136" t="s">
        <v>3824</v>
      </c>
      <c r="I1667" s="136" t="s">
        <v>581</v>
      </c>
    </row>
    <row r="1668" spans="1:9" s="136" customFormat="1" x14ac:dyDescent="0.2">
      <c r="A1668" s="136" t="s">
        <v>3243</v>
      </c>
      <c r="B1668" s="136" t="s">
        <v>1683</v>
      </c>
      <c r="C1668" s="136" t="s">
        <v>1684</v>
      </c>
      <c r="D1668" s="136" t="s">
        <v>1685</v>
      </c>
      <c r="E1668" s="136" t="s">
        <v>1686</v>
      </c>
      <c r="F1668" s="136" t="s">
        <v>1683</v>
      </c>
      <c r="G1668" s="136" t="s">
        <v>1684</v>
      </c>
      <c r="H1668" s="136" t="s">
        <v>1685</v>
      </c>
      <c r="I1668" s="136" t="s">
        <v>1686</v>
      </c>
    </row>
    <row r="1669" spans="1:9" s="136" customFormat="1" x14ac:dyDescent="0.2">
      <c r="A1669" s="136" t="s">
        <v>3243</v>
      </c>
      <c r="B1669" s="136" t="s">
        <v>1683</v>
      </c>
      <c r="C1669" s="136" t="s">
        <v>1684</v>
      </c>
      <c r="D1669" s="136" t="s">
        <v>1685</v>
      </c>
      <c r="E1669" s="136" t="s">
        <v>1686</v>
      </c>
      <c r="F1669" s="136" t="s">
        <v>1683</v>
      </c>
      <c r="G1669" s="136" t="s">
        <v>1684</v>
      </c>
      <c r="H1669" s="136" t="s">
        <v>1685</v>
      </c>
      <c r="I1669" s="136" t="s">
        <v>1686</v>
      </c>
    </row>
    <row r="1670" spans="1:9" s="136" customFormat="1" x14ac:dyDescent="0.2">
      <c r="A1670" s="136" t="s">
        <v>3244</v>
      </c>
      <c r="B1670" s="136" t="s">
        <v>1687</v>
      </c>
      <c r="C1670" s="136" t="s">
        <v>1688</v>
      </c>
      <c r="D1670" s="136" t="s">
        <v>1689</v>
      </c>
      <c r="E1670" s="136" t="s">
        <v>1690</v>
      </c>
      <c r="F1670" s="136" t="s">
        <v>1687</v>
      </c>
      <c r="G1670" s="136" t="s">
        <v>1688</v>
      </c>
      <c r="H1670" s="136" t="s">
        <v>1689</v>
      </c>
      <c r="I1670" s="136" t="s">
        <v>1690</v>
      </c>
    </row>
    <row r="1671" spans="1:9" s="136" customFormat="1" x14ac:dyDescent="0.2">
      <c r="A1671" s="136" t="s">
        <v>3245</v>
      </c>
      <c r="B1671" s="136" t="s">
        <v>1691</v>
      </c>
      <c r="C1671" s="136" t="s">
        <v>1692</v>
      </c>
      <c r="D1671" s="136" t="s">
        <v>1693</v>
      </c>
      <c r="E1671" s="136" t="s">
        <v>1694</v>
      </c>
      <c r="F1671" s="136" t="s">
        <v>1691</v>
      </c>
      <c r="G1671" s="136" t="s">
        <v>1692</v>
      </c>
      <c r="H1671" s="136" t="s">
        <v>1693</v>
      </c>
      <c r="I1671" s="136" t="s">
        <v>1694</v>
      </c>
    </row>
    <row r="1672" spans="1:9" s="136" customFormat="1" x14ac:dyDescent="0.2">
      <c r="A1672" s="136" t="s">
        <v>5133</v>
      </c>
      <c r="B1672" s="136" t="s">
        <v>1691</v>
      </c>
      <c r="C1672" s="136" t="s">
        <v>1692</v>
      </c>
      <c r="D1672" s="136" t="s">
        <v>1693</v>
      </c>
      <c r="E1672" s="136" t="s">
        <v>1694</v>
      </c>
      <c r="F1672" s="136" t="s">
        <v>1691</v>
      </c>
      <c r="G1672" s="136" t="s">
        <v>1692</v>
      </c>
      <c r="H1672" s="136" t="s">
        <v>1693</v>
      </c>
      <c r="I1672" s="136" t="s">
        <v>1694</v>
      </c>
    </row>
    <row r="1673" spans="1:9" s="136" customFormat="1" x14ac:dyDescent="0.2">
      <c r="A1673" s="136" t="s">
        <v>3246</v>
      </c>
      <c r="B1673" s="136" t="s">
        <v>1695</v>
      </c>
      <c r="C1673" s="136" t="s">
        <v>1696</v>
      </c>
      <c r="D1673" s="136" t="s">
        <v>1697</v>
      </c>
      <c r="E1673" s="136" t="s">
        <v>1698</v>
      </c>
      <c r="F1673" s="136" t="s">
        <v>1695</v>
      </c>
      <c r="G1673" s="136" t="s">
        <v>1696</v>
      </c>
      <c r="H1673" s="136" t="s">
        <v>1697</v>
      </c>
      <c r="I1673" s="136" t="s">
        <v>1698</v>
      </c>
    </row>
    <row r="1674" spans="1:9" s="136" customFormat="1" x14ac:dyDescent="0.2">
      <c r="A1674" s="136" t="s">
        <v>5134</v>
      </c>
      <c r="B1674" s="136" t="s">
        <v>1695</v>
      </c>
      <c r="C1674" s="136" t="s">
        <v>1696</v>
      </c>
      <c r="D1674" s="136" t="s">
        <v>1697</v>
      </c>
      <c r="E1674" s="136" t="s">
        <v>1698</v>
      </c>
      <c r="F1674" s="136" t="s">
        <v>1695</v>
      </c>
      <c r="G1674" s="136" t="s">
        <v>1696</v>
      </c>
      <c r="H1674" s="136" t="s">
        <v>1697</v>
      </c>
      <c r="I1674" s="136" t="s">
        <v>1698</v>
      </c>
    </row>
    <row r="1675" spans="1:9" s="136" customFormat="1" x14ac:dyDescent="0.2">
      <c r="A1675" s="136" t="s">
        <v>3247</v>
      </c>
      <c r="B1675" s="136" t="s">
        <v>856</v>
      </c>
      <c r="C1675" s="136" t="s">
        <v>857</v>
      </c>
      <c r="D1675" s="136" t="s">
        <v>858</v>
      </c>
      <c r="E1675" s="136" t="s">
        <v>859</v>
      </c>
      <c r="F1675" s="136" t="s">
        <v>856</v>
      </c>
      <c r="G1675" s="136" t="s">
        <v>857</v>
      </c>
      <c r="H1675" s="136" t="s">
        <v>858</v>
      </c>
      <c r="I1675" s="136" t="s">
        <v>859</v>
      </c>
    </row>
    <row r="1676" spans="1:9" s="136" customFormat="1" x14ac:dyDescent="0.2">
      <c r="A1676" s="136" t="s">
        <v>3248</v>
      </c>
      <c r="B1676" s="136" t="s">
        <v>228</v>
      </c>
      <c r="C1676" s="136" t="s">
        <v>860</v>
      </c>
      <c r="D1676" s="136" t="s">
        <v>582</v>
      </c>
      <c r="E1676" s="136" t="s">
        <v>861</v>
      </c>
      <c r="F1676" s="136" t="s">
        <v>228</v>
      </c>
      <c r="G1676" s="136" t="s">
        <v>3825</v>
      </c>
      <c r="H1676" s="136" t="s">
        <v>582</v>
      </c>
      <c r="I1676" s="136" t="s">
        <v>861</v>
      </c>
    </row>
    <row r="1677" spans="1:9" s="136" customFormat="1" x14ac:dyDescent="0.2">
      <c r="A1677" s="136" t="s">
        <v>3249</v>
      </c>
      <c r="B1677" s="136" t="s">
        <v>229</v>
      </c>
      <c r="C1677" s="136" t="s">
        <v>231</v>
      </c>
      <c r="D1677" s="136" t="s">
        <v>583</v>
      </c>
      <c r="E1677" s="136" t="s">
        <v>862</v>
      </c>
      <c r="F1677" s="136" t="s">
        <v>229</v>
      </c>
      <c r="G1677" s="136" t="s">
        <v>231</v>
      </c>
      <c r="H1677" s="136" t="s">
        <v>583</v>
      </c>
      <c r="I1677" s="136" t="s">
        <v>862</v>
      </c>
    </row>
    <row r="1678" spans="1:9" s="136" customFormat="1" x14ac:dyDescent="0.2">
      <c r="A1678" s="136" t="s">
        <v>3250</v>
      </c>
      <c r="B1678" s="136" t="s">
        <v>230</v>
      </c>
      <c r="C1678" s="136" t="s">
        <v>232</v>
      </c>
      <c r="D1678" s="136" t="s">
        <v>584</v>
      </c>
      <c r="E1678" s="136" t="s">
        <v>863</v>
      </c>
      <c r="F1678" s="136" t="s">
        <v>230</v>
      </c>
      <c r="G1678" s="136" t="s">
        <v>232</v>
      </c>
      <c r="H1678" s="136" t="s">
        <v>584</v>
      </c>
      <c r="I1678" s="136" t="s">
        <v>863</v>
      </c>
    </row>
    <row r="1679" spans="1:9" s="136" customFormat="1" x14ac:dyDescent="0.2">
      <c r="A1679" s="136" t="s">
        <v>3251</v>
      </c>
      <c r="B1679" s="136" t="s">
        <v>866</v>
      </c>
      <c r="C1679" s="136" t="s">
        <v>867</v>
      </c>
      <c r="D1679" s="136" t="s">
        <v>868</v>
      </c>
      <c r="E1679" s="136" t="s">
        <v>869</v>
      </c>
      <c r="F1679" s="136" t="s">
        <v>866</v>
      </c>
      <c r="G1679" s="136" t="s">
        <v>3826</v>
      </c>
      <c r="H1679" s="136" t="s">
        <v>868</v>
      </c>
      <c r="I1679" s="136" t="s">
        <v>869</v>
      </c>
    </row>
    <row r="1680" spans="1:9" s="136" customFormat="1" x14ac:dyDescent="0.2">
      <c r="A1680" s="136" t="s">
        <v>3252</v>
      </c>
      <c r="B1680" s="136" t="s">
        <v>870</v>
      </c>
      <c r="C1680" s="136" t="s">
        <v>871</v>
      </c>
      <c r="D1680" s="136" t="s">
        <v>872</v>
      </c>
      <c r="E1680" s="136" t="s">
        <v>873</v>
      </c>
      <c r="F1680" s="136" t="s">
        <v>870</v>
      </c>
      <c r="G1680" s="136" t="s">
        <v>871</v>
      </c>
      <c r="H1680" s="136" t="s">
        <v>872</v>
      </c>
      <c r="I1680" s="136" t="s">
        <v>873</v>
      </c>
    </row>
    <row r="1681" spans="1:9" s="136" customFormat="1" x14ac:dyDescent="0.2">
      <c r="A1681" s="136" t="s">
        <v>3253</v>
      </c>
      <c r="B1681" s="136" t="s">
        <v>262</v>
      </c>
      <c r="C1681" s="136" t="s">
        <v>263</v>
      </c>
      <c r="D1681" s="136" t="s">
        <v>585</v>
      </c>
      <c r="E1681" s="136" t="s">
        <v>586</v>
      </c>
      <c r="F1681" s="136" t="s">
        <v>3827</v>
      </c>
      <c r="G1681" s="136" t="s">
        <v>3828</v>
      </c>
      <c r="H1681" s="136" t="s">
        <v>3829</v>
      </c>
      <c r="I1681" s="136" t="s">
        <v>586</v>
      </c>
    </row>
    <row r="1682" spans="1:9" s="136" customFormat="1" x14ac:dyDescent="0.2">
      <c r="A1682" s="136" t="s">
        <v>3254</v>
      </c>
      <c r="B1682" s="136" t="s">
        <v>261</v>
      </c>
      <c r="C1682" s="136" t="s">
        <v>874</v>
      </c>
      <c r="D1682" s="136" t="s">
        <v>587</v>
      </c>
      <c r="E1682" s="136" t="s">
        <v>875</v>
      </c>
      <c r="F1682" s="136" t="s">
        <v>261</v>
      </c>
      <c r="G1682" s="136" t="s">
        <v>874</v>
      </c>
      <c r="H1682" s="136" t="s">
        <v>587</v>
      </c>
      <c r="I1682" s="136" t="s">
        <v>875</v>
      </c>
    </row>
    <row r="1683" spans="1:9" s="136" customFormat="1" x14ac:dyDescent="0.2">
      <c r="A1683" s="136" t="s">
        <v>3255</v>
      </c>
      <c r="B1683" s="136" t="s">
        <v>264</v>
      </c>
      <c r="C1683" s="136" t="s">
        <v>293</v>
      </c>
      <c r="D1683" s="136" t="s">
        <v>588</v>
      </c>
      <c r="E1683" s="136" t="s">
        <v>876</v>
      </c>
      <c r="F1683" s="136" t="s">
        <v>264</v>
      </c>
      <c r="G1683" s="136" t="s">
        <v>293</v>
      </c>
      <c r="H1683" s="136" t="s">
        <v>588</v>
      </c>
      <c r="I1683" s="136" t="s">
        <v>876</v>
      </c>
    </row>
    <row r="1684" spans="1:9" s="136" customFormat="1" x14ac:dyDescent="0.2">
      <c r="A1684" s="136" t="s">
        <v>3256</v>
      </c>
      <c r="B1684" s="136" t="s">
        <v>877</v>
      </c>
      <c r="C1684" s="136" t="s">
        <v>878</v>
      </c>
      <c r="D1684" s="136" t="s">
        <v>589</v>
      </c>
      <c r="E1684" s="136" t="s">
        <v>879</v>
      </c>
      <c r="F1684" s="136" t="s">
        <v>3830</v>
      </c>
      <c r="G1684" s="136" t="s">
        <v>3831</v>
      </c>
      <c r="H1684" s="136" t="s">
        <v>3832</v>
      </c>
      <c r="I1684" s="136" t="s">
        <v>3988</v>
      </c>
    </row>
    <row r="1685" spans="1:9" s="136" customFormat="1" x14ac:dyDescent="0.2">
      <c r="A1685" s="136" t="s">
        <v>3257</v>
      </c>
      <c r="B1685" s="136" t="s">
        <v>497</v>
      </c>
      <c r="C1685" s="136" t="s">
        <v>500</v>
      </c>
      <c r="D1685" s="136" t="s">
        <v>590</v>
      </c>
      <c r="E1685" s="136" t="s">
        <v>880</v>
      </c>
      <c r="F1685" s="136" t="s">
        <v>497</v>
      </c>
      <c r="G1685" s="136" t="s">
        <v>500</v>
      </c>
      <c r="H1685" s="136" t="s">
        <v>590</v>
      </c>
      <c r="I1685" s="136" t="s">
        <v>880</v>
      </c>
    </row>
    <row r="1686" spans="1:9" s="136" customFormat="1" x14ac:dyDescent="0.2">
      <c r="A1686" s="136" t="s">
        <v>3258</v>
      </c>
      <c r="B1686" s="136" t="s">
        <v>528</v>
      </c>
      <c r="C1686" s="136" t="s">
        <v>529</v>
      </c>
      <c r="D1686" s="136" t="s">
        <v>591</v>
      </c>
      <c r="E1686" s="136" t="s">
        <v>881</v>
      </c>
      <c r="F1686" s="136" t="s">
        <v>528</v>
      </c>
      <c r="G1686" s="136" t="s">
        <v>529</v>
      </c>
      <c r="H1686" s="136" t="s">
        <v>591</v>
      </c>
      <c r="I1686" s="136" t="s">
        <v>881</v>
      </c>
    </row>
    <row r="1687" spans="1:9" s="136" customFormat="1" x14ac:dyDescent="0.2">
      <c r="A1687" s="136" t="s">
        <v>3259</v>
      </c>
      <c r="B1687" s="136" t="s">
        <v>498</v>
      </c>
      <c r="C1687" s="136" t="s">
        <v>501</v>
      </c>
      <c r="D1687" s="136" t="s">
        <v>592</v>
      </c>
      <c r="E1687" s="136" t="s">
        <v>886</v>
      </c>
      <c r="F1687" s="136" t="s">
        <v>498</v>
      </c>
      <c r="G1687" s="136" t="s">
        <v>501</v>
      </c>
      <c r="H1687" s="136" t="s">
        <v>592</v>
      </c>
      <c r="I1687" s="136" t="s">
        <v>886</v>
      </c>
    </row>
    <row r="1688" spans="1:9" s="136" customFormat="1" x14ac:dyDescent="0.2">
      <c r="A1688" s="136" t="s">
        <v>3260</v>
      </c>
      <c r="B1688" s="136" t="s">
        <v>882</v>
      </c>
      <c r="C1688" s="136" t="s">
        <v>883</v>
      </c>
      <c r="D1688" s="136" t="s">
        <v>884</v>
      </c>
      <c r="E1688" s="136" t="s">
        <v>885</v>
      </c>
      <c r="F1688" s="136" t="s">
        <v>882</v>
      </c>
      <c r="G1688" s="136" t="s">
        <v>883</v>
      </c>
      <c r="H1688" s="136" t="s">
        <v>884</v>
      </c>
      <c r="I1688" s="136" t="s">
        <v>885</v>
      </c>
    </row>
    <row r="1689" spans="1:9" s="136" customFormat="1" x14ac:dyDescent="0.2">
      <c r="A1689" s="136" t="s">
        <v>3261</v>
      </c>
      <c r="B1689" s="136" t="s">
        <v>1699</v>
      </c>
      <c r="C1689" s="136" t="s">
        <v>1700</v>
      </c>
      <c r="D1689" s="136" t="s">
        <v>1701</v>
      </c>
      <c r="E1689" s="136" t="s">
        <v>1702</v>
      </c>
      <c r="F1689" s="136" t="s">
        <v>1699</v>
      </c>
      <c r="G1689" s="136" t="s">
        <v>1700</v>
      </c>
      <c r="H1689" s="136" t="s">
        <v>1701</v>
      </c>
      <c r="I1689" s="136" t="s">
        <v>1702</v>
      </c>
    </row>
    <row r="1690" spans="1:9" s="136" customFormat="1" x14ac:dyDescent="0.2">
      <c r="A1690" s="136" t="s">
        <v>3262</v>
      </c>
      <c r="B1690" s="136" t="s">
        <v>1703</v>
      </c>
      <c r="C1690" s="136" t="s">
        <v>1704</v>
      </c>
      <c r="D1690" s="136" t="s">
        <v>1705</v>
      </c>
      <c r="E1690" s="136" t="s">
        <v>1706</v>
      </c>
      <c r="F1690" s="136" t="s">
        <v>1703</v>
      </c>
      <c r="G1690" s="136" t="s">
        <v>1704</v>
      </c>
      <c r="H1690" s="136" t="s">
        <v>1705</v>
      </c>
      <c r="I1690" s="136" t="s">
        <v>1706</v>
      </c>
    </row>
    <row r="1691" spans="1:9" s="136" customFormat="1" x14ac:dyDescent="0.2">
      <c r="A1691" s="136" t="s">
        <v>3263</v>
      </c>
      <c r="B1691" s="136" t="s">
        <v>1707</v>
      </c>
      <c r="C1691" s="136" t="s">
        <v>1708</v>
      </c>
      <c r="D1691" s="136" t="s">
        <v>1709</v>
      </c>
      <c r="E1691" s="136" t="s">
        <v>1710</v>
      </c>
      <c r="F1691" s="136" t="s">
        <v>1707</v>
      </c>
      <c r="G1691" s="136" t="s">
        <v>1708</v>
      </c>
      <c r="H1691" s="136" t="s">
        <v>1709</v>
      </c>
      <c r="I1691" s="136" t="s">
        <v>1710</v>
      </c>
    </row>
    <row r="1692" spans="1:9" s="136" customFormat="1" x14ac:dyDescent="0.2">
      <c r="A1692" s="136" t="s">
        <v>3264</v>
      </c>
      <c r="B1692" s="136" t="s">
        <v>265</v>
      </c>
      <c r="C1692" s="136" t="s">
        <v>426</v>
      </c>
      <c r="D1692" s="136" t="s">
        <v>574</v>
      </c>
      <c r="E1692" s="136" t="s">
        <v>891</v>
      </c>
      <c r="F1692" s="136" t="s">
        <v>265</v>
      </c>
      <c r="G1692" s="136" t="s">
        <v>426</v>
      </c>
      <c r="H1692" s="136" t="s">
        <v>574</v>
      </c>
      <c r="I1692" s="136" t="s">
        <v>891</v>
      </c>
    </row>
    <row r="1693" spans="1:9" s="136" customFormat="1" x14ac:dyDescent="0.2">
      <c r="A1693" s="136" t="s">
        <v>3265</v>
      </c>
      <c r="B1693" s="136" t="s">
        <v>266</v>
      </c>
      <c r="C1693" s="136" t="s">
        <v>294</v>
      </c>
      <c r="D1693" s="136" t="s">
        <v>593</v>
      </c>
      <c r="E1693" s="136" t="s">
        <v>892</v>
      </c>
      <c r="F1693" s="136" t="s">
        <v>266</v>
      </c>
      <c r="G1693" s="136" t="s">
        <v>294</v>
      </c>
      <c r="H1693" s="136" t="s">
        <v>593</v>
      </c>
      <c r="I1693" s="136" t="s">
        <v>892</v>
      </c>
    </row>
    <row r="1694" spans="1:9" s="136" customFormat="1" x14ac:dyDescent="0.2">
      <c r="A1694" s="136" t="s">
        <v>5135</v>
      </c>
      <c r="B1694" s="136" t="s">
        <v>4067</v>
      </c>
      <c r="C1694" s="136" t="s">
        <v>4068</v>
      </c>
      <c r="D1694" s="136" t="s">
        <v>4069</v>
      </c>
      <c r="E1694" s="136" t="s">
        <v>4070</v>
      </c>
      <c r="F1694" s="136" t="s">
        <v>4067</v>
      </c>
      <c r="G1694" s="136" t="s">
        <v>4071</v>
      </c>
      <c r="H1694" s="136" t="s">
        <v>4069</v>
      </c>
      <c r="I1694" s="136" t="s">
        <v>4070</v>
      </c>
    </row>
    <row r="1695" spans="1:9" s="136" customFormat="1" x14ac:dyDescent="0.2">
      <c r="A1695" s="136" t="s">
        <v>5136</v>
      </c>
      <c r="B1695" s="136" t="s">
        <v>4073</v>
      </c>
      <c r="C1695" s="136" t="s">
        <v>4074</v>
      </c>
      <c r="D1695" s="136" t="s">
        <v>4075</v>
      </c>
      <c r="E1695" s="136" t="s">
        <v>4076</v>
      </c>
      <c r="F1695" s="136" t="s">
        <v>4077</v>
      </c>
      <c r="G1695" s="136" t="s">
        <v>4078</v>
      </c>
      <c r="H1695" s="136" t="s">
        <v>4079</v>
      </c>
      <c r="I1695" s="136" t="s">
        <v>4080</v>
      </c>
    </row>
    <row r="1696" spans="1:9" s="136" customFormat="1" x14ac:dyDescent="0.2">
      <c r="A1696" s="136" t="s">
        <v>5137</v>
      </c>
      <c r="B1696" s="136" t="s">
        <v>4082</v>
      </c>
      <c r="C1696" s="136" t="s">
        <v>4083</v>
      </c>
      <c r="D1696" s="136" t="s">
        <v>4084</v>
      </c>
      <c r="E1696" s="136" t="s">
        <v>4085</v>
      </c>
      <c r="F1696" s="136" t="s">
        <v>4082</v>
      </c>
      <c r="G1696" s="136" t="s">
        <v>4083</v>
      </c>
      <c r="H1696" s="136" t="s">
        <v>4084</v>
      </c>
      <c r="I1696" s="136" t="s">
        <v>4085</v>
      </c>
    </row>
    <row r="1697" spans="1:9" s="136" customFormat="1" x14ac:dyDescent="0.2">
      <c r="A1697" s="136" t="s">
        <v>5138</v>
      </c>
      <c r="B1697" s="136" t="s">
        <v>4096</v>
      </c>
      <c r="C1697" s="136" t="s">
        <v>4097</v>
      </c>
      <c r="D1697" s="136" t="s">
        <v>4098</v>
      </c>
      <c r="E1697" s="136" t="s">
        <v>4099</v>
      </c>
      <c r="F1697" s="136" t="s">
        <v>4096</v>
      </c>
      <c r="G1697" s="136" t="s">
        <v>4097</v>
      </c>
      <c r="H1697" s="136" t="s">
        <v>4098</v>
      </c>
      <c r="I1697" s="136" t="s">
        <v>4099</v>
      </c>
    </row>
    <row r="1698" spans="1:9" s="136" customFormat="1" x14ac:dyDescent="0.2">
      <c r="A1698" s="136" t="s">
        <v>3266</v>
      </c>
      <c r="B1698" s="136" t="s">
        <v>1711</v>
      </c>
      <c r="C1698" s="136" t="s">
        <v>1712</v>
      </c>
      <c r="D1698" s="136" t="s">
        <v>1713</v>
      </c>
      <c r="E1698" s="136" t="s">
        <v>1714</v>
      </c>
      <c r="F1698" s="136" t="s">
        <v>1711</v>
      </c>
      <c r="G1698" s="136" t="s">
        <v>1712</v>
      </c>
      <c r="H1698" s="136" t="s">
        <v>1713</v>
      </c>
      <c r="I1698" s="136" t="s">
        <v>1714</v>
      </c>
    </row>
    <row r="1699" spans="1:9" s="136" customFormat="1" x14ac:dyDescent="0.2">
      <c r="A1699" s="136" t="s">
        <v>3267</v>
      </c>
      <c r="B1699" s="136" t="s">
        <v>267</v>
      </c>
      <c r="C1699" s="136" t="s">
        <v>295</v>
      </c>
      <c r="D1699" s="136" t="s">
        <v>594</v>
      </c>
      <c r="E1699" s="136" t="s">
        <v>893</v>
      </c>
      <c r="F1699" s="136" t="s">
        <v>267</v>
      </c>
      <c r="G1699" s="136" t="s">
        <v>295</v>
      </c>
      <c r="H1699" s="136" t="s">
        <v>594</v>
      </c>
      <c r="I1699" s="136" t="s">
        <v>893</v>
      </c>
    </row>
    <row r="1700" spans="1:9" s="136" customFormat="1" x14ac:dyDescent="0.2">
      <c r="A1700" s="136" t="s">
        <v>3268</v>
      </c>
      <c r="B1700" s="136" t="s">
        <v>268</v>
      </c>
      <c r="C1700" s="136" t="s">
        <v>296</v>
      </c>
      <c r="D1700" s="136" t="s">
        <v>595</v>
      </c>
      <c r="E1700" s="136" t="s">
        <v>894</v>
      </c>
      <c r="F1700" s="136" t="s">
        <v>268</v>
      </c>
      <c r="G1700" s="136" t="s">
        <v>296</v>
      </c>
      <c r="H1700" s="136" t="s">
        <v>595</v>
      </c>
      <c r="I1700" s="136" t="s">
        <v>894</v>
      </c>
    </row>
    <row r="1701" spans="1:9" s="136" customFormat="1" x14ac:dyDescent="0.2">
      <c r="A1701" s="136" t="s">
        <v>3269</v>
      </c>
      <c r="B1701" s="136" t="s">
        <v>269</v>
      </c>
      <c r="C1701" s="136" t="s">
        <v>297</v>
      </c>
      <c r="D1701" s="136" t="s">
        <v>596</v>
      </c>
      <c r="E1701" s="136" t="s">
        <v>895</v>
      </c>
      <c r="F1701" s="136" t="s">
        <v>269</v>
      </c>
      <c r="G1701" s="136" t="s">
        <v>297</v>
      </c>
      <c r="H1701" s="136" t="s">
        <v>596</v>
      </c>
      <c r="I1701" s="136" t="s">
        <v>895</v>
      </c>
    </row>
    <row r="1702" spans="1:9" s="136" customFormat="1" x14ac:dyDescent="0.2">
      <c r="A1702" s="136" t="s">
        <v>3270</v>
      </c>
      <c r="B1702" s="136" t="s">
        <v>270</v>
      </c>
      <c r="C1702" s="136" t="s">
        <v>298</v>
      </c>
      <c r="D1702" s="136" t="s">
        <v>597</v>
      </c>
      <c r="E1702" s="136" t="s">
        <v>896</v>
      </c>
      <c r="F1702" s="136" t="s">
        <v>270</v>
      </c>
      <c r="G1702" s="136" t="s">
        <v>298</v>
      </c>
      <c r="H1702" s="136" t="s">
        <v>597</v>
      </c>
      <c r="I1702" s="136" t="s">
        <v>896</v>
      </c>
    </row>
    <row r="1703" spans="1:9" s="136" customFormat="1" x14ac:dyDescent="0.2">
      <c r="A1703" s="136" t="s">
        <v>3271</v>
      </c>
      <c r="B1703" s="136" t="s">
        <v>271</v>
      </c>
      <c r="C1703" s="136" t="s">
        <v>299</v>
      </c>
      <c r="D1703" s="136" t="s">
        <v>598</v>
      </c>
      <c r="E1703" s="136" t="s">
        <v>897</v>
      </c>
      <c r="F1703" s="136" t="s">
        <v>271</v>
      </c>
      <c r="G1703" s="136" t="s">
        <v>299</v>
      </c>
      <c r="H1703" s="136" t="s">
        <v>598</v>
      </c>
      <c r="I1703" s="136" t="s">
        <v>897</v>
      </c>
    </row>
    <row r="1704" spans="1:9" s="136" customFormat="1" x14ac:dyDescent="0.2">
      <c r="A1704" s="136" t="s">
        <v>5139</v>
      </c>
      <c r="B1704" s="136" t="s">
        <v>4101</v>
      </c>
      <c r="C1704" s="136" t="s">
        <v>4102</v>
      </c>
      <c r="D1704" s="136" t="s">
        <v>4103</v>
      </c>
      <c r="E1704" s="136" t="s">
        <v>4104</v>
      </c>
      <c r="F1704" s="136" t="s">
        <v>4101</v>
      </c>
      <c r="G1704" s="136" t="s">
        <v>4102</v>
      </c>
      <c r="H1704" s="136" t="s">
        <v>4103</v>
      </c>
      <c r="I1704" s="136" t="s">
        <v>4104</v>
      </c>
    </row>
    <row r="1705" spans="1:9" s="136" customFormat="1" x14ac:dyDescent="0.2">
      <c r="A1705" s="136" t="s">
        <v>3272</v>
      </c>
      <c r="B1705" s="136" t="s">
        <v>272</v>
      </c>
      <c r="C1705" s="136" t="s">
        <v>300</v>
      </c>
      <c r="D1705" s="136" t="s">
        <v>599</v>
      </c>
      <c r="E1705" s="136" t="s">
        <v>898</v>
      </c>
      <c r="F1705" s="136" t="s">
        <v>272</v>
      </c>
      <c r="G1705" s="136" t="s">
        <v>300</v>
      </c>
      <c r="H1705" s="136" t="s">
        <v>599</v>
      </c>
      <c r="I1705" s="136" t="s">
        <v>898</v>
      </c>
    </row>
    <row r="1706" spans="1:9" s="136" customFormat="1" x14ac:dyDescent="0.2">
      <c r="A1706" s="136" t="s">
        <v>3273</v>
      </c>
      <c r="B1706" s="136" t="s">
        <v>899</v>
      </c>
      <c r="C1706" s="136" t="s">
        <v>900</v>
      </c>
      <c r="D1706" s="136" t="s">
        <v>600</v>
      </c>
      <c r="E1706" s="136" t="s">
        <v>901</v>
      </c>
      <c r="F1706" s="136" t="s">
        <v>3833</v>
      </c>
      <c r="G1706" s="136" t="s">
        <v>3834</v>
      </c>
      <c r="H1706" s="136" t="s">
        <v>3835</v>
      </c>
      <c r="I1706" s="136" t="s">
        <v>898</v>
      </c>
    </row>
    <row r="1707" spans="1:9" s="136" customFormat="1" x14ac:dyDescent="0.2">
      <c r="A1707" s="136" t="s">
        <v>3274</v>
      </c>
      <c r="B1707" s="136" t="s">
        <v>273</v>
      </c>
      <c r="C1707" s="136" t="s">
        <v>301</v>
      </c>
      <c r="D1707" s="136" t="s">
        <v>601</v>
      </c>
      <c r="E1707" s="136" t="s">
        <v>902</v>
      </c>
      <c r="F1707" s="136" t="s">
        <v>273</v>
      </c>
      <c r="G1707" s="136" t="s">
        <v>301</v>
      </c>
      <c r="H1707" s="136" t="s">
        <v>601</v>
      </c>
      <c r="I1707" s="136" t="s">
        <v>902</v>
      </c>
    </row>
    <row r="1708" spans="1:9" s="136" customFormat="1" x14ac:dyDescent="0.2">
      <c r="A1708" s="136" t="s">
        <v>5140</v>
      </c>
      <c r="B1708" s="136" t="s">
        <v>4106</v>
      </c>
      <c r="C1708" s="136" t="s">
        <v>4107</v>
      </c>
      <c r="D1708" s="136" t="s">
        <v>4108</v>
      </c>
      <c r="E1708" s="136" t="s">
        <v>4109</v>
      </c>
      <c r="F1708" s="136" t="s">
        <v>4106</v>
      </c>
      <c r="G1708" s="136" t="s">
        <v>4107</v>
      </c>
      <c r="H1708" s="136" t="s">
        <v>4108</v>
      </c>
      <c r="I1708" s="136" t="s">
        <v>4109</v>
      </c>
    </row>
    <row r="1709" spans="1:9" s="136" customFormat="1" x14ac:dyDescent="0.2">
      <c r="A1709" s="136" t="s">
        <v>5141</v>
      </c>
      <c r="B1709" s="136" t="s">
        <v>4111</v>
      </c>
      <c r="C1709" s="136" t="s">
        <v>4112</v>
      </c>
      <c r="D1709" s="136" t="s">
        <v>4113</v>
      </c>
      <c r="E1709" s="136" t="s">
        <v>4114</v>
      </c>
      <c r="F1709" s="136" t="s">
        <v>4111</v>
      </c>
      <c r="G1709" s="136" t="s">
        <v>4112</v>
      </c>
      <c r="H1709" s="136" t="s">
        <v>4113</v>
      </c>
      <c r="I1709" s="136" t="s">
        <v>4114</v>
      </c>
    </row>
    <row r="1710" spans="1:9" s="136" customFormat="1" x14ac:dyDescent="0.2">
      <c r="A1710" s="136" t="s">
        <v>5142</v>
      </c>
      <c r="B1710" s="136" t="s">
        <v>4116</v>
      </c>
      <c r="C1710" s="136" t="s">
        <v>4117</v>
      </c>
      <c r="D1710" s="136" t="s">
        <v>4118</v>
      </c>
      <c r="E1710" s="136" t="s">
        <v>4119</v>
      </c>
      <c r="F1710" s="136" t="s">
        <v>4116</v>
      </c>
      <c r="G1710" s="136" t="s">
        <v>4117</v>
      </c>
      <c r="H1710" s="136" t="s">
        <v>4118</v>
      </c>
      <c r="I1710" s="136" t="s">
        <v>4119</v>
      </c>
    </row>
    <row r="1711" spans="1:9" s="136" customFormat="1" x14ac:dyDescent="0.2">
      <c r="A1711" s="136" t="s">
        <v>5143</v>
      </c>
      <c r="B1711" s="136" t="s">
        <v>4121</v>
      </c>
      <c r="C1711" s="136" t="s">
        <v>4122</v>
      </c>
      <c r="D1711" s="136" t="s">
        <v>4123</v>
      </c>
      <c r="E1711" s="136" t="s">
        <v>4124</v>
      </c>
      <c r="F1711" s="136" t="s">
        <v>4121</v>
      </c>
      <c r="G1711" s="136" t="s">
        <v>4122</v>
      </c>
      <c r="H1711" s="136" t="s">
        <v>4123</v>
      </c>
      <c r="I1711" s="136" t="s">
        <v>4124</v>
      </c>
    </row>
    <row r="1712" spans="1:9" s="136" customFormat="1" x14ac:dyDescent="0.2">
      <c r="A1712" s="136" t="s">
        <v>5144</v>
      </c>
      <c r="B1712" s="136" t="s">
        <v>4126</v>
      </c>
      <c r="C1712" s="136" t="s">
        <v>4127</v>
      </c>
      <c r="D1712" s="136" t="s">
        <v>4128</v>
      </c>
      <c r="E1712" s="136" t="s">
        <v>4129</v>
      </c>
      <c r="F1712" s="136" t="s">
        <v>4130</v>
      </c>
      <c r="G1712" s="136" t="s">
        <v>4131</v>
      </c>
      <c r="H1712" s="136" t="s">
        <v>4132</v>
      </c>
      <c r="I1712" s="136" t="s">
        <v>4131</v>
      </c>
    </row>
    <row r="1713" spans="1:9" s="136" customFormat="1" x14ac:dyDescent="0.2">
      <c r="A1713" s="136" t="s">
        <v>5145</v>
      </c>
      <c r="B1713" s="136" t="s">
        <v>4134</v>
      </c>
      <c r="C1713" s="136" t="s">
        <v>4135</v>
      </c>
      <c r="D1713" s="136" t="s">
        <v>4136</v>
      </c>
      <c r="E1713" s="136" t="s">
        <v>4137</v>
      </c>
      <c r="F1713" s="136" t="s">
        <v>4134</v>
      </c>
      <c r="G1713" s="136" t="s">
        <v>4135</v>
      </c>
      <c r="H1713" s="136" t="s">
        <v>4136</v>
      </c>
      <c r="I1713" s="136" t="s">
        <v>4137</v>
      </c>
    </row>
    <row r="1714" spans="1:9" s="136" customFormat="1" x14ac:dyDescent="0.2">
      <c r="A1714" s="136" t="s">
        <v>5146</v>
      </c>
      <c r="B1714" s="136" t="s">
        <v>4139</v>
      </c>
      <c r="C1714" s="136" t="s">
        <v>4140</v>
      </c>
      <c r="D1714" s="136" t="s">
        <v>4141</v>
      </c>
      <c r="E1714" s="136" t="s">
        <v>4142</v>
      </c>
      <c r="F1714" s="136" t="s">
        <v>4139</v>
      </c>
      <c r="G1714" s="136" t="s">
        <v>4140</v>
      </c>
      <c r="H1714" s="136" t="s">
        <v>4141</v>
      </c>
      <c r="I1714" s="136" t="s">
        <v>4142</v>
      </c>
    </row>
    <row r="1715" spans="1:9" s="136" customFormat="1" x14ac:dyDescent="0.2">
      <c r="A1715" s="136" t="s">
        <v>5147</v>
      </c>
      <c r="B1715" s="136" t="s">
        <v>4144</v>
      </c>
      <c r="C1715" s="136" t="s">
        <v>4145</v>
      </c>
      <c r="D1715" s="136" t="s">
        <v>4146</v>
      </c>
      <c r="E1715" s="136" t="s">
        <v>4144</v>
      </c>
      <c r="F1715" s="136" t="s">
        <v>4144</v>
      </c>
      <c r="G1715" s="136" t="s">
        <v>4145</v>
      </c>
      <c r="H1715" s="136" t="s">
        <v>4146</v>
      </c>
      <c r="I1715" s="136" t="s">
        <v>4144</v>
      </c>
    </row>
    <row r="1716" spans="1:9" s="136" customFormat="1" x14ac:dyDescent="0.2">
      <c r="A1716" s="136" t="s">
        <v>5148</v>
      </c>
      <c r="B1716" s="136" t="s">
        <v>4148</v>
      </c>
      <c r="C1716" s="136" t="s">
        <v>4149</v>
      </c>
      <c r="D1716" s="136" t="s">
        <v>4150</v>
      </c>
      <c r="E1716" s="136" t="s">
        <v>4151</v>
      </c>
      <c r="F1716" s="136" t="s">
        <v>4148</v>
      </c>
      <c r="G1716" s="136" t="s">
        <v>4149</v>
      </c>
      <c r="H1716" s="136" t="s">
        <v>4150</v>
      </c>
      <c r="I1716" s="136" t="s">
        <v>4151</v>
      </c>
    </row>
    <row r="1717" spans="1:9" s="136" customFormat="1" x14ac:dyDescent="0.2">
      <c r="A1717" s="136" t="s">
        <v>5149</v>
      </c>
      <c r="B1717" s="136" t="s">
        <v>4153</v>
      </c>
      <c r="C1717" s="136" t="s">
        <v>4154</v>
      </c>
      <c r="D1717" s="136" t="s">
        <v>4155</v>
      </c>
      <c r="E1717" s="136" t="s">
        <v>4156</v>
      </c>
      <c r="F1717" s="136" t="s">
        <v>4157</v>
      </c>
      <c r="G1717" s="136" t="s">
        <v>4158</v>
      </c>
      <c r="H1717" s="136" t="s">
        <v>4159</v>
      </c>
      <c r="I1717" s="136" t="s">
        <v>4156</v>
      </c>
    </row>
    <row r="1718" spans="1:9" s="136" customFormat="1" x14ac:dyDescent="0.2">
      <c r="A1718" s="136" t="s">
        <v>5150</v>
      </c>
      <c r="B1718" s="136" t="s">
        <v>4161</v>
      </c>
      <c r="C1718" s="136" t="s">
        <v>4162</v>
      </c>
      <c r="D1718" s="136" t="s">
        <v>4163</v>
      </c>
      <c r="E1718" s="136" t="s">
        <v>4164</v>
      </c>
      <c r="F1718" s="136" t="s">
        <v>4161</v>
      </c>
      <c r="G1718" s="136" t="s">
        <v>4162</v>
      </c>
      <c r="H1718" s="136" t="s">
        <v>4163</v>
      </c>
      <c r="I1718" s="136" t="s">
        <v>4164</v>
      </c>
    </row>
    <row r="1719" spans="1:9" s="136" customFormat="1" x14ac:dyDescent="0.2">
      <c r="A1719" s="136" t="s">
        <v>3275</v>
      </c>
      <c r="B1719" s="136" t="s">
        <v>274</v>
      </c>
      <c r="C1719" s="136" t="s">
        <v>429</v>
      </c>
      <c r="D1719" s="136" t="s">
        <v>602</v>
      </c>
      <c r="E1719" s="136" t="s">
        <v>903</v>
      </c>
      <c r="F1719" s="136" t="s">
        <v>274</v>
      </c>
      <c r="G1719" s="136" t="s">
        <v>429</v>
      </c>
      <c r="H1719" s="136" t="s">
        <v>602</v>
      </c>
      <c r="I1719" s="136" t="s">
        <v>903</v>
      </c>
    </row>
    <row r="1720" spans="1:9" s="136" customFormat="1" x14ac:dyDescent="0.2">
      <c r="A1720" s="136" t="s">
        <v>5151</v>
      </c>
      <c r="B1720" s="136" t="s">
        <v>502</v>
      </c>
      <c r="C1720" s="136" t="s">
        <v>515</v>
      </c>
      <c r="D1720" s="136" t="s">
        <v>603</v>
      </c>
      <c r="E1720" s="136" t="s">
        <v>904</v>
      </c>
      <c r="F1720" s="136" t="s">
        <v>502</v>
      </c>
      <c r="G1720" s="136" t="s">
        <v>515</v>
      </c>
      <c r="H1720" s="136" t="s">
        <v>603</v>
      </c>
      <c r="I1720" s="136" t="s">
        <v>904</v>
      </c>
    </row>
    <row r="1721" spans="1:9" s="136" customFormat="1" x14ac:dyDescent="0.2">
      <c r="A1721" s="136" t="s">
        <v>5152</v>
      </c>
      <c r="B1721" s="136" t="s">
        <v>503</v>
      </c>
      <c r="C1721" s="136" t="s">
        <v>516</v>
      </c>
      <c r="D1721" s="136" t="s">
        <v>604</v>
      </c>
      <c r="E1721" s="136" t="s">
        <v>905</v>
      </c>
      <c r="F1721" s="136" t="s">
        <v>503</v>
      </c>
      <c r="G1721" s="136" t="s">
        <v>516</v>
      </c>
      <c r="H1721" s="136" t="s">
        <v>604</v>
      </c>
      <c r="I1721" s="136" t="s">
        <v>905</v>
      </c>
    </row>
    <row r="1722" spans="1:9" s="136" customFormat="1" x14ac:dyDescent="0.2">
      <c r="A1722" s="136" t="s">
        <v>5153</v>
      </c>
      <c r="B1722" s="136" t="s">
        <v>906</v>
      </c>
      <c r="C1722" s="136" t="s">
        <v>907</v>
      </c>
      <c r="D1722" s="136" t="s">
        <v>908</v>
      </c>
      <c r="E1722" s="136" t="s">
        <v>909</v>
      </c>
      <c r="F1722" s="136" t="s">
        <v>906</v>
      </c>
      <c r="G1722" s="136" t="s">
        <v>907</v>
      </c>
      <c r="H1722" s="136" t="s">
        <v>908</v>
      </c>
      <c r="I1722" s="136" t="s">
        <v>909</v>
      </c>
    </row>
    <row r="1723" spans="1:9" s="136" customFormat="1" x14ac:dyDescent="0.2">
      <c r="A1723" s="136" t="s">
        <v>5154</v>
      </c>
      <c r="B1723" s="136" t="s">
        <v>910</v>
      </c>
      <c r="C1723" s="136" t="s">
        <v>911</v>
      </c>
      <c r="D1723" s="136" t="s">
        <v>912</v>
      </c>
      <c r="E1723" s="136" t="s">
        <v>913</v>
      </c>
      <c r="F1723" s="136" t="s">
        <v>910</v>
      </c>
      <c r="G1723" s="136" t="s">
        <v>911</v>
      </c>
      <c r="H1723" s="136" t="s">
        <v>912</v>
      </c>
      <c r="I1723" s="136" t="s">
        <v>913</v>
      </c>
    </row>
    <row r="1724" spans="1:9" s="136" customFormat="1" x14ac:dyDescent="0.2">
      <c r="A1724" s="136" t="s">
        <v>5155</v>
      </c>
      <c r="B1724" s="136" t="s">
        <v>4192</v>
      </c>
      <c r="C1724" s="136" t="s">
        <v>4193</v>
      </c>
      <c r="D1724" s="136" t="s">
        <v>4194</v>
      </c>
      <c r="E1724" s="136" t="s">
        <v>4195</v>
      </c>
      <c r="F1724" s="136" t="s">
        <v>4192</v>
      </c>
      <c r="G1724" s="136" t="s">
        <v>4193</v>
      </c>
      <c r="H1724" s="136" t="s">
        <v>4194</v>
      </c>
      <c r="I1724" s="136" t="s">
        <v>4195</v>
      </c>
    </row>
    <row r="1725" spans="1:9" s="136" customFormat="1" x14ac:dyDescent="0.2">
      <c r="A1725" s="136" t="s">
        <v>3276</v>
      </c>
      <c r="B1725" s="136" t="s">
        <v>914</v>
      </c>
      <c r="C1725" s="136" t="s">
        <v>915</v>
      </c>
      <c r="D1725" s="136" t="s">
        <v>916</v>
      </c>
      <c r="E1725" s="136" t="s">
        <v>917</v>
      </c>
      <c r="F1725" s="136" t="s">
        <v>914</v>
      </c>
      <c r="G1725" s="136" t="s">
        <v>915</v>
      </c>
      <c r="H1725" s="136" t="s">
        <v>916</v>
      </c>
      <c r="I1725" s="136" t="s">
        <v>917</v>
      </c>
    </row>
    <row r="1726" spans="1:9" s="136" customFormat="1" x14ac:dyDescent="0.2">
      <c r="A1726" s="136" t="s">
        <v>3277</v>
      </c>
      <c r="B1726" s="136" t="s">
        <v>275</v>
      </c>
      <c r="C1726" s="136" t="s">
        <v>302</v>
      </c>
      <c r="D1726" s="136" t="s">
        <v>605</v>
      </c>
      <c r="E1726" s="136" t="s">
        <v>918</v>
      </c>
      <c r="F1726" s="136" t="s">
        <v>275</v>
      </c>
      <c r="G1726" s="136" t="s">
        <v>302</v>
      </c>
      <c r="H1726" s="136" t="s">
        <v>605</v>
      </c>
      <c r="I1726" s="136" t="s">
        <v>918</v>
      </c>
    </row>
    <row r="1727" spans="1:9" s="136" customFormat="1" x14ac:dyDescent="0.2">
      <c r="A1727" s="136" t="s">
        <v>3278</v>
      </c>
      <c r="B1727" s="136" t="s">
        <v>276</v>
      </c>
      <c r="C1727" s="136" t="s">
        <v>303</v>
      </c>
      <c r="D1727" s="136" t="s">
        <v>606</v>
      </c>
      <c r="E1727" s="136" t="s">
        <v>5913</v>
      </c>
      <c r="F1727" s="136" t="s">
        <v>276</v>
      </c>
      <c r="G1727" s="136" t="s">
        <v>303</v>
      </c>
      <c r="H1727" s="136" t="s">
        <v>606</v>
      </c>
      <c r="I1727" s="136" t="s">
        <v>5913</v>
      </c>
    </row>
    <row r="1728" spans="1:9" s="136" customFormat="1" x14ac:dyDescent="0.2">
      <c r="A1728" s="136" t="s">
        <v>3279</v>
      </c>
      <c r="B1728" s="136" t="s">
        <v>920</v>
      </c>
      <c r="C1728" s="136" t="s">
        <v>921</v>
      </c>
      <c r="D1728" s="136" t="s">
        <v>922</v>
      </c>
      <c r="E1728" s="136" t="s">
        <v>923</v>
      </c>
      <c r="F1728" s="136" t="s">
        <v>920</v>
      </c>
      <c r="G1728" s="136" t="s">
        <v>921</v>
      </c>
      <c r="H1728" s="136" t="s">
        <v>922</v>
      </c>
      <c r="I1728" s="136" t="s">
        <v>923</v>
      </c>
    </row>
    <row r="1729" spans="1:9" s="136" customFormat="1" x14ac:dyDescent="0.2">
      <c r="A1729" s="136" t="s">
        <v>3280</v>
      </c>
      <c r="B1729" s="136" t="s">
        <v>924</v>
      </c>
      <c r="C1729" s="136" t="s">
        <v>925</v>
      </c>
      <c r="D1729" s="136" t="s">
        <v>926</v>
      </c>
      <c r="E1729" s="136" t="s">
        <v>927</v>
      </c>
      <c r="F1729" s="136" t="s">
        <v>924</v>
      </c>
      <c r="G1729" s="136" t="s">
        <v>925</v>
      </c>
      <c r="H1729" s="136" t="s">
        <v>926</v>
      </c>
      <c r="I1729" s="136" t="s">
        <v>927</v>
      </c>
    </row>
    <row r="1730" spans="1:9" s="136" customFormat="1" x14ac:dyDescent="0.2">
      <c r="A1730" s="136" t="s">
        <v>5156</v>
      </c>
      <c r="B1730" s="136" t="s">
        <v>4197</v>
      </c>
      <c r="C1730" s="136" t="s">
        <v>4198</v>
      </c>
      <c r="D1730" s="136" t="s">
        <v>4199</v>
      </c>
      <c r="E1730" s="136" t="s">
        <v>4200</v>
      </c>
      <c r="F1730" s="136" t="s">
        <v>4197</v>
      </c>
      <c r="G1730" s="136" t="s">
        <v>4198</v>
      </c>
      <c r="H1730" s="136" t="s">
        <v>4199</v>
      </c>
      <c r="I1730" s="136" t="s">
        <v>4200</v>
      </c>
    </row>
    <row r="1731" spans="1:9" s="136" customFormat="1" x14ac:dyDescent="0.2">
      <c r="A1731" s="136" t="s">
        <v>5157</v>
      </c>
      <c r="B1731" s="136" t="s">
        <v>4202</v>
      </c>
      <c r="C1731" s="136" t="s">
        <v>4203</v>
      </c>
      <c r="D1731" s="136" t="s">
        <v>4204</v>
      </c>
      <c r="E1731" s="136" t="s">
        <v>4205</v>
      </c>
      <c r="F1731" s="136" t="s">
        <v>4202</v>
      </c>
      <c r="G1731" s="136" t="s">
        <v>4203</v>
      </c>
      <c r="H1731" s="136" t="s">
        <v>4204</v>
      </c>
      <c r="I1731" s="136" t="s">
        <v>4205</v>
      </c>
    </row>
    <row r="1732" spans="1:9" s="136" customFormat="1" x14ac:dyDescent="0.2">
      <c r="A1732" s="136" t="s">
        <v>5158</v>
      </c>
      <c r="B1732" s="136" t="s">
        <v>4207</v>
      </c>
      <c r="C1732" s="136" t="s">
        <v>4208</v>
      </c>
      <c r="D1732" s="136" t="s">
        <v>4209</v>
      </c>
      <c r="E1732" s="136" t="s">
        <v>4210</v>
      </c>
      <c r="F1732" s="136" t="s">
        <v>4207</v>
      </c>
      <c r="G1732" s="136" t="s">
        <v>4208</v>
      </c>
      <c r="H1732" s="136" t="s">
        <v>4209</v>
      </c>
      <c r="I1732" s="136" t="s">
        <v>4210</v>
      </c>
    </row>
    <row r="1733" spans="1:9" s="136" customFormat="1" x14ac:dyDescent="0.2">
      <c r="A1733" s="136" t="s">
        <v>5159</v>
      </c>
      <c r="B1733" s="136" t="s">
        <v>4212</v>
      </c>
      <c r="C1733" s="136" t="s">
        <v>4213</v>
      </c>
      <c r="D1733" s="136" t="s">
        <v>4214</v>
      </c>
      <c r="E1733" s="136" t="s">
        <v>4215</v>
      </c>
      <c r="F1733" s="136" t="s">
        <v>4212</v>
      </c>
      <c r="G1733" s="136" t="s">
        <v>4213</v>
      </c>
      <c r="H1733" s="136" t="s">
        <v>4214</v>
      </c>
      <c r="I1733" s="136" t="s">
        <v>4215</v>
      </c>
    </row>
    <row r="1734" spans="1:9" s="136" customFormat="1" x14ac:dyDescent="0.2">
      <c r="A1734" s="136" t="s">
        <v>3281</v>
      </c>
      <c r="B1734" s="136" t="s">
        <v>1715</v>
      </c>
      <c r="C1734" s="136" t="s">
        <v>1716</v>
      </c>
      <c r="D1734" s="136" t="s">
        <v>1717</v>
      </c>
      <c r="E1734" s="136" t="s">
        <v>1718</v>
      </c>
      <c r="F1734" s="136" t="s">
        <v>1715</v>
      </c>
      <c r="G1734" s="136" t="s">
        <v>1716</v>
      </c>
      <c r="H1734" s="136" t="s">
        <v>1717</v>
      </c>
      <c r="I1734" s="136" t="s">
        <v>1718</v>
      </c>
    </row>
    <row r="1735" spans="1:9" s="136" customFormat="1" x14ac:dyDescent="0.2">
      <c r="A1735" s="136" t="s">
        <v>3282</v>
      </c>
      <c r="B1735" s="136" t="s">
        <v>928</v>
      </c>
      <c r="C1735" s="136" t="s">
        <v>929</v>
      </c>
      <c r="D1735" s="136" t="s">
        <v>930</v>
      </c>
      <c r="E1735" s="136" t="s">
        <v>931</v>
      </c>
      <c r="F1735" s="136" t="s">
        <v>928</v>
      </c>
      <c r="G1735" s="136" t="s">
        <v>929</v>
      </c>
      <c r="H1735" s="136" t="s">
        <v>930</v>
      </c>
      <c r="I1735" s="136" t="s">
        <v>931</v>
      </c>
    </row>
    <row r="1736" spans="1:9" s="136" customFormat="1" x14ac:dyDescent="0.2">
      <c r="A1736" s="136" t="s">
        <v>3283</v>
      </c>
      <c r="B1736" s="136" t="s">
        <v>932</v>
      </c>
      <c r="C1736" s="136" t="s">
        <v>933</v>
      </c>
      <c r="D1736" s="136" t="s">
        <v>934</v>
      </c>
      <c r="E1736" s="136" t="s">
        <v>919</v>
      </c>
      <c r="F1736" s="136" t="s">
        <v>932</v>
      </c>
      <c r="G1736" s="136" t="s">
        <v>933</v>
      </c>
      <c r="H1736" s="136" t="s">
        <v>934</v>
      </c>
      <c r="I1736" s="136" t="s">
        <v>919</v>
      </c>
    </row>
    <row r="1737" spans="1:9" s="136" customFormat="1" x14ac:dyDescent="0.2">
      <c r="A1737" s="136" t="s">
        <v>3284</v>
      </c>
      <c r="B1737" s="136" t="s">
        <v>277</v>
      </c>
      <c r="C1737" s="136" t="s">
        <v>304</v>
      </c>
      <c r="D1737" s="136" t="s">
        <v>607</v>
      </c>
      <c r="E1737" s="136" t="s">
        <v>935</v>
      </c>
      <c r="F1737" s="136" t="s">
        <v>277</v>
      </c>
      <c r="G1737" s="136" t="s">
        <v>304</v>
      </c>
      <c r="H1737" s="136" t="s">
        <v>607</v>
      </c>
      <c r="I1737" s="136" t="s">
        <v>935</v>
      </c>
    </row>
    <row r="1738" spans="1:9" s="136" customFormat="1" x14ac:dyDescent="0.2">
      <c r="A1738" s="136" t="s">
        <v>3285</v>
      </c>
      <c r="B1738" s="136" t="s">
        <v>1719</v>
      </c>
      <c r="C1738" s="136" t="s">
        <v>1720</v>
      </c>
      <c r="D1738" s="136" t="s">
        <v>1721</v>
      </c>
      <c r="E1738" s="136" t="s">
        <v>1722</v>
      </c>
      <c r="F1738" s="136" t="s">
        <v>1719</v>
      </c>
      <c r="G1738" s="136" t="s">
        <v>1720</v>
      </c>
      <c r="H1738" s="136" t="s">
        <v>1721</v>
      </c>
      <c r="I1738" s="136" t="s">
        <v>1722</v>
      </c>
    </row>
    <row r="1739" spans="1:9" s="136" customFormat="1" x14ac:dyDescent="0.2">
      <c r="A1739" s="136" t="s">
        <v>5160</v>
      </c>
      <c r="B1739" s="136" t="s">
        <v>4217</v>
      </c>
      <c r="C1739" s="136" t="s">
        <v>4218</v>
      </c>
      <c r="D1739" s="136" t="s">
        <v>4219</v>
      </c>
      <c r="E1739" s="136" t="s">
        <v>4220</v>
      </c>
      <c r="F1739" s="136" t="s">
        <v>4217</v>
      </c>
      <c r="G1739" s="136" t="s">
        <v>4218</v>
      </c>
      <c r="H1739" s="136" t="s">
        <v>4219</v>
      </c>
      <c r="I1739" s="136" t="s">
        <v>4220</v>
      </c>
    </row>
    <row r="1740" spans="1:9" s="136" customFormat="1" x14ac:dyDescent="0.2">
      <c r="A1740" s="136" t="s">
        <v>5161</v>
      </c>
      <c r="B1740" s="136" t="s">
        <v>4222</v>
      </c>
      <c r="C1740" s="136" t="s">
        <v>4223</v>
      </c>
      <c r="D1740" s="136" t="s">
        <v>4224</v>
      </c>
      <c r="E1740" s="136" t="s">
        <v>4225</v>
      </c>
      <c r="F1740" s="136" t="s">
        <v>4222</v>
      </c>
      <c r="G1740" s="136" t="s">
        <v>4223</v>
      </c>
      <c r="H1740" s="136" t="s">
        <v>4224</v>
      </c>
      <c r="I1740" s="136" t="s">
        <v>4225</v>
      </c>
    </row>
    <row r="1741" spans="1:9" s="136" customFormat="1" x14ac:dyDescent="0.2">
      <c r="A1741" s="136" t="s">
        <v>5162</v>
      </c>
      <c r="B1741" s="136" t="s">
        <v>4227</v>
      </c>
      <c r="C1741" s="136" t="s">
        <v>4228</v>
      </c>
      <c r="D1741" s="136" t="s">
        <v>4229</v>
      </c>
      <c r="E1741" s="136" t="s">
        <v>4230</v>
      </c>
      <c r="F1741" s="136" t="s">
        <v>4227</v>
      </c>
      <c r="G1741" s="136" t="s">
        <v>4228</v>
      </c>
      <c r="H1741" s="136" t="s">
        <v>4229</v>
      </c>
      <c r="I1741" s="136" t="s">
        <v>4230</v>
      </c>
    </row>
    <row r="1742" spans="1:9" s="136" customFormat="1" x14ac:dyDescent="0.2">
      <c r="A1742" s="136" t="s">
        <v>3286</v>
      </c>
      <c r="B1742" s="136" t="s">
        <v>1723</v>
      </c>
      <c r="C1742" s="136" t="s">
        <v>1724</v>
      </c>
      <c r="D1742" s="136" t="s">
        <v>1725</v>
      </c>
      <c r="E1742" s="136" t="s">
        <v>1726</v>
      </c>
      <c r="F1742" s="136" t="s">
        <v>1723</v>
      </c>
      <c r="G1742" s="136" t="s">
        <v>1724</v>
      </c>
      <c r="H1742" s="136" t="s">
        <v>1725</v>
      </c>
      <c r="I1742" s="136" t="s">
        <v>1726</v>
      </c>
    </row>
    <row r="1743" spans="1:9" s="136" customFormat="1" x14ac:dyDescent="0.2">
      <c r="A1743" s="136" t="s">
        <v>3287</v>
      </c>
      <c r="B1743" s="136" t="s">
        <v>1727</v>
      </c>
      <c r="C1743" s="136" t="s">
        <v>1728</v>
      </c>
      <c r="D1743" s="136" t="s">
        <v>1729</v>
      </c>
      <c r="E1743" s="136" t="s">
        <v>1730</v>
      </c>
      <c r="F1743" s="136" t="s">
        <v>1727</v>
      </c>
      <c r="G1743" s="136" t="s">
        <v>1728</v>
      </c>
      <c r="H1743" s="136" t="s">
        <v>1729</v>
      </c>
      <c r="I1743" s="136" t="s">
        <v>1730</v>
      </c>
    </row>
    <row r="1744" spans="1:9" s="136" customFormat="1" x14ac:dyDescent="0.2">
      <c r="A1744" s="136" t="s">
        <v>3288</v>
      </c>
      <c r="B1744" s="136" t="s">
        <v>278</v>
      </c>
      <c r="C1744" s="136" t="s">
        <v>305</v>
      </c>
      <c r="D1744" s="136" t="s">
        <v>936</v>
      </c>
      <c r="E1744" s="136" t="s">
        <v>937</v>
      </c>
      <c r="F1744" s="136" t="s">
        <v>278</v>
      </c>
      <c r="G1744" s="136" t="s">
        <v>305</v>
      </c>
      <c r="H1744" s="136" t="s">
        <v>936</v>
      </c>
      <c r="I1744" s="136" t="s">
        <v>937</v>
      </c>
    </row>
    <row r="1745" spans="1:9" s="136" customFormat="1" x14ac:dyDescent="0.2">
      <c r="A1745" s="136" t="s">
        <v>3289</v>
      </c>
      <c r="B1745" s="136" t="s">
        <v>279</v>
      </c>
      <c r="C1745" s="136" t="s">
        <v>306</v>
      </c>
      <c r="D1745" s="136" t="s">
        <v>608</v>
      </c>
      <c r="E1745" s="136" t="s">
        <v>938</v>
      </c>
      <c r="F1745" s="136" t="s">
        <v>279</v>
      </c>
      <c r="G1745" s="136" t="s">
        <v>306</v>
      </c>
      <c r="H1745" s="136" t="s">
        <v>608</v>
      </c>
      <c r="I1745" s="136" t="s">
        <v>938</v>
      </c>
    </row>
    <row r="1746" spans="1:9" s="136" customFormat="1" x14ac:dyDescent="0.2">
      <c r="A1746" s="136" t="s">
        <v>3290</v>
      </c>
      <c r="B1746" s="136" t="s">
        <v>939</v>
      </c>
      <c r="C1746" s="136" t="s">
        <v>940</v>
      </c>
      <c r="D1746" s="136" t="s">
        <v>609</v>
      </c>
      <c r="E1746" s="136" t="s">
        <v>941</v>
      </c>
      <c r="F1746" s="136" t="s">
        <v>939</v>
      </c>
      <c r="G1746" s="136" t="s">
        <v>940</v>
      </c>
      <c r="H1746" s="136" t="s">
        <v>609</v>
      </c>
      <c r="I1746" s="136" t="s">
        <v>941</v>
      </c>
    </row>
    <row r="1747" spans="1:9" s="136" customFormat="1" x14ac:dyDescent="0.2">
      <c r="A1747" s="136" t="s">
        <v>3291</v>
      </c>
      <c r="B1747" s="136" t="s">
        <v>942</v>
      </c>
      <c r="C1747" s="136" t="s">
        <v>431</v>
      </c>
      <c r="D1747" s="136" t="s">
        <v>610</v>
      </c>
      <c r="E1747" s="136" t="s">
        <v>943</v>
      </c>
      <c r="F1747" s="136" t="s">
        <v>942</v>
      </c>
      <c r="G1747" s="136" t="s">
        <v>431</v>
      </c>
      <c r="H1747" s="136" t="s">
        <v>610</v>
      </c>
      <c r="I1747" s="136" t="s">
        <v>943</v>
      </c>
    </row>
    <row r="1748" spans="1:9" s="136" customFormat="1" x14ac:dyDescent="0.2">
      <c r="A1748" s="136" t="s">
        <v>3292</v>
      </c>
      <c r="B1748" s="136" t="s">
        <v>944</v>
      </c>
      <c r="C1748" s="136" t="s">
        <v>945</v>
      </c>
      <c r="D1748" s="136" t="s">
        <v>946</v>
      </c>
      <c r="E1748" s="136" t="s">
        <v>947</v>
      </c>
      <c r="F1748" s="136" t="s">
        <v>944</v>
      </c>
      <c r="G1748" s="136" t="s">
        <v>945</v>
      </c>
      <c r="H1748" s="136" t="s">
        <v>946</v>
      </c>
      <c r="I1748" s="136" t="s">
        <v>947</v>
      </c>
    </row>
    <row r="1749" spans="1:9" s="136" customFormat="1" x14ac:dyDescent="0.2">
      <c r="A1749" s="136" t="s">
        <v>3293</v>
      </c>
      <c r="B1749" s="136" t="s">
        <v>280</v>
      </c>
      <c r="C1749" s="136" t="s">
        <v>307</v>
      </c>
      <c r="D1749" s="136" t="s">
        <v>611</v>
      </c>
      <c r="E1749" s="136" t="s">
        <v>948</v>
      </c>
      <c r="F1749" s="136" t="s">
        <v>280</v>
      </c>
      <c r="G1749" s="136" t="s">
        <v>307</v>
      </c>
      <c r="H1749" s="136" t="s">
        <v>611</v>
      </c>
      <c r="I1749" s="136" t="s">
        <v>948</v>
      </c>
    </row>
    <row r="1750" spans="1:9" s="136" customFormat="1" x14ac:dyDescent="0.2">
      <c r="A1750" s="136" t="s">
        <v>3294</v>
      </c>
      <c r="B1750" s="136" t="s">
        <v>949</v>
      </c>
      <c r="C1750" s="136" t="s">
        <v>950</v>
      </c>
      <c r="D1750" s="136" t="s">
        <v>951</v>
      </c>
      <c r="E1750" s="136" t="s">
        <v>952</v>
      </c>
      <c r="F1750" s="136" t="s">
        <v>949</v>
      </c>
      <c r="G1750" s="136" t="s">
        <v>950</v>
      </c>
      <c r="H1750" s="136" t="s">
        <v>951</v>
      </c>
      <c r="I1750" s="136" t="s">
        <v>952</v>
      </c>
    </row>
    <row r="1751" spans="1:9" s="136" customFormat="1" x14ac:dyDescent="0.2">
      <c r="A1751" s="136" t="s">
        <v>3295</v>
      </c>
      <c r="B1751" s="136" t="s">
        <v>953</v>
      </c>
      <c r="C1751" s="136" t="s">
        <v>954</v>
      </c>
      <c r="D1751" s="136" t="s">
        <v>955</v>
      </c>
      <c r="E1751" s="136" t="s">
        <v>956</v>
      </c>
      <c r="F1751" s="136" t="s">
        <v>953</v>
      </c>
      <c r="G1751" s="136" t="s">
        <v>954</v>
      </c>
      <c r="H1751" s="136" t="s">
        <v>955</v>
      </c>
      <c r="I1751" s="136" t="s">
        <v>956</v>
      </c>
    </row>
    <row r="1752" spans="1:9" s="136" customFormat="1" x14ac:dyDescent="0.2">
      <c r="A1752" s="136" t="s">
        <v>3296</v>
      </c>
      <c r="B1752" s="136" t="s">
        <v>281</v>
      </c>
      <c r="C1752" s="136" t="s">
        <v>308</v>
      </c>
      <c r="D1752" s="136" t="s">
        <v>612</v>
      </c>
      <c r="E1752" s="136" t="s">
        <v>957</v>
      </c>
      <c r="F1752" s="136" t="s">
        <v>281</v>
      </c>
      <c r="G1752" s="136" t="s">
        <v>308</v>
      </c>
      <c r="H1752" s="136" t="s">
        <v>612</v>
      </c>
      <c r="I1752" s="136" t="s">
        <v>957</v>
      </c>
    </row>
    <row r="1753" spans="1:9" s="136" customFormat="1" x14ac:dyDescent="0.2">
      <c r="A1753" s="136" t="s">
        <v>3297</v>
      </c>
      <c r="B1753" s="136" t="s">
        <v>282</v>
      </c>
      <c r="C1753" s="136" t="s">
        <v>309</v>
      </c>
      <c r="D1753" s="136" t="s">
        <v>613</v>
      </c>
      <c r="E1753" s="136" t="s">
        <v>958</v>
      </c>
      <c r="F1753" s="136" t="s">
        <v>282</v>
      </c>
      <c r="G1753" s="136" t="s">
        <v>309</v>
      </c>
      <c r="H1753" s="136" t="s">
        <v>613</v>
      </c>
      <c r="I1753" s="136" t="s">
        <v>958</v>
      </c>
    </row>
    <row r="1754" spans="1:9" s="136" customFormat="1" x14ac:dyDescent="0.2">
      <c r="A1754" s="136" t="s">
        <v>5436</v>
      </c>
      <c r="B1754" s="136" t="s">
        <v>283</v>
      </c>
      <c r="C1754" s="136" t="s">
        <v>147</v>
      </c>
      <c r="D1754" s="136" t="s">
        <v>614</v>
      </c>
      <c r="E1754" s="136" t="s">
        <v>959</v>
      </c>
      <c r="F1754" s="136" t="s">
        <v>283</v>
      </c>
      <c r="G1754" s="136" t="s">
        <v>147</v>
      </c>
      <c r="H1754" s="136" t="s">
        <v>614</v>
      </c>
      <c r="I1754" s="136" t="s">
        <v>959</v>
      </c>
    </row>
    <row r="1755" spans="1:9" s="136" customFormat="1" x14ac:dyDescent="0.2">
      <c r="A1755" s="136" t="s">
        <v>3298</v>
      </c>
      <c r="B1755" s="136" t="s">
        <v>278</v>
      </c>
      <c r="C1755" s="136" t="s">
        <v>305</v>
      </c>
      <c r="D1755" s="136" t="s">
        <v>936</v>
      </c>
      <c r="E1755" s="136" t="s">
        <v>937</v>
      </c>
      <c r="F1755" s="136" t="s">
        <v>278</v>
      </c>
      <c r="G1755" s="136" t="s">
        <v>305</v>
      </c>
      <c r="H1755" s="136" t="s">
        <v>936</v>
      </c>
      <c r="I1755" s="136" t="s">
        <v>937</v>
      </c>
    </row>
    <row r="1756" spans="1:9" s="136" customFormat="1" x14ac:dyDescent="0.2">
      <c r="A1756" s="136" t="s">
        <v>5163</v>
      </c>
      <c r="B1756" s="136" t="s">
        <v>4232</v>
      </c>
      <c r="C1756" s="136" t="s">
        <v>4233</v>
      </c>
      <c r="D1756" s="136" t="s">
        <v>4234</v>
      </c>
      <c r="E1756" s="136" t="s">
        <v>4235</v>
      </c>
      <c r="F1756" s="136" t="s">
        <v>4232</v>
      </c>
      <c r="G1756" s="136" t="s">
        <v>4233</v>
      </c>
      <c r="H1756" s="136" t="s">
        <v>4234</v>
      </c>
      <c r="I1756" s="136" t="s">
        <v>4235</v>
      </c>
    </row>
    <row r="1757" spans="1:9" s="136" customFormat="1" x14ac:dyDescent="0.2">
      <c r="A1757" s="136" t="s">
        <v>5164</v>
      </c>
      <c r="B1757" s="136" t="s">
        <v>278</v>
      </c>
      <c r="C1757" s="136" t="s">
        <v>305</v>
      </c>
      <c r="D1757" s="136" t="s">
        <v>936</v>
      </c>
      <c r="E1757" s="136" t="s">
        <v>937</v>
      </c>
      <c r="F1757" s="136" t="s">
        <v>278</v>
      </c>
      <c r="G1757" s="136" t="s">
        <v>305</v>
      </c>
      <c r="H1757" s="136" t="s">
        <v>936</v>
      </c>
      <c r="I1757" s="136" t="s">
        <v>937</v>
      </c>
    </row>
    <row r="1758" spans="1:9" s="136" customFormat="1" x14ac:dyDescent="0.2">
      <c r="A1758" s="136" t="s">
        <v>3299</v>
      </c>
      <c r="B1758" s="136" t="s">
        <v>960</v>
      </c>
      <c r="C1758" s="136" t="s">
        <v>961</v>
      </c>
      <c r="D1758" s="136" t="s">
        <v>962</v>
      </c>
      <c r="E1758" s="136" t="s">
        <v>963</v>
      </c>
      <c r="F1758" s="136" t="s">
        <v>960</v>
      </c>
      <c r="G1758" s="136" t="s">
        <v>961</v>
      </c>
      <c r="H1758" s="136" t="s">
        <v>962</v>
      </c>
      <c r="I1758" s="136" t="s">
        <v>963</v>
      </c>
    </row>
    <row r="1759" spans="1:9" s="136" customFormat="1" x14ac:dyDescent="0.2">
      <c r="A1759" s="136" t="s">
        <v>3300</v>
      </c>
      <c r="B1759" s="136" t="s">
        <v>433</v>
      </c>
      <c r="C1759" s="136" t="s">
        <v>432</v>
      </c>
      <c r="D1759" s="136" t="s">
        <v>615</v>
      </c>
      <c r="E1759" s="136" t="s">
        <v>964</v>
      </c>
      <c r="F1759" s="136" t="s">
        <v>433</v>
      </c>
      <c r="G1759" s="136" t="s">
        <v>432</v>
      </c>
      <c r="H1759" s="136" t="s">
        <v>615</v>
      </c>
      <c r="I1759" s="136" t="s">
        <v>964</v>
      </c>
    </row>
    <row r="1760" spans="1:9" s="136" customFormat="1" x14ac:dyDescent="0.2">
      <c r="A1760" s="136" t="s">
        <v>3301</v>
      </c>
      <c r="B1760" s="136" t="s">
        <v>1731</v>
      </c>
      <c r="C1760" s="136" t="s">
        <v>1732</v>
      </c>
      <c r="D1760" s="136" t="s">
        <v>1733</v>
      </c>
      <c r="E1760" s="136" t="s">
        <v>1734</v>
      </c>
      <c r="F1760" s="136" t="s">
        <v>1731</v>
      </c>
      <c r="G1760" s="136" t="s">
        <v>1732</v>
      </c>
      <c r="H1760" s="136" t="s">
        <v>1733</v>
      </c>
      <c r="I1760" s="136" t="s">
        <v>1734</v>
      </c>
    </row>
    <row r="1761" spans="1:9" s="136" customFormat="1" x14ac:dyDescent="0.2">
      <c r="A1761" s="136" t="s">
        <v>3302</v>
      </c>
      <c r="B1761" s="136" t="s">
        <v>284</v>
      </c>
      <c r="C1761" s="136" t="s">
        <v>310</v>
      </c>
      <c r="D1761" s="136" t="s">
        <v>616</v>
      </c>
      <c r="E1761" s="136" t="s">
        <v>981</v>
      </c>
      <c r="F1761" s="136" t="s">
        <v>284</v>
      </c>
      <c r="G1761" s="136" t="s">
        <v>310</v>
      </c>
      <c r="H1761" s="136" t="s">
        <v>616</v>
      </c>
      <c r="I1761" s="136" t="s">
        <v>981</v>
      </c>
    </row>
    <row r="1762" spans="1:9" s="136" customFormat="1" x14ac:dyDescent="0.2">
      <c r="A1762" s="136" t="s">
        <v>5165</v>
      </c>
      <c r="B1762" s="136" t="s">
        <v>284</v>
      </c>
      <c r="C1762" s="136" t="s">
        <v>310</v>
      </c>
      <c r="D1762" s="136" t="s">
        <v>616</v>
      </c>
      <c r="E1762" s="136" t="s">
        <v>981</v>
      </c>
      <c r="F1762" s="136" t="s">
        <v>284</v>
      </c>
      <c r="G1762" s="136" t="s">
        <v>310</v>
      </c>
      <c r="H1762" s="136" t="s">
        <v>616</v>
      </c>
      <c r="I1762" s="136" t="s">
        <v>981</v>
      </c>
    </row>
    <row r="1763" spans="1:9" s="136" customFormat="1" x14ac:dyDescent="0.2">
      <c r="A1763" s="136" t="s">
        <v>3303</v>
      </c>
      <c r="B1763" s="136" t="s">
        <v>285</v>
      </c>
      <c r="C1763" s="136" t="s">
        <v>434</v>
      </c>
      <c r="D1763" s="136" t="s">
        <v>617</v>
      </c>
      <c r="E1763" s="136" t="s">
        <v>982</v>
      </c>
      <c r="F1763" s="136" t="s">
        <v>285</v>
      </c>
      <c r="G1763" s="136" t="s">
        <v>434</v>
      </c>
      <c r="H1763" s="136" t="s">
        <v>617</v>
      </c>
      <c r="I1763" s="136" t="s">
        <v>982</v>
      </c>
    </row>
    <row r="1764" spans="1:9" s="136" customFormat="1" x14ac:dyDescent="0.2">
      <c r="A1764" s="136" t="s">
        <v>3304</v>
      </c>
      <c r="B1764" s="136" t="s">
        <v>286</v>
      </c>
      <c r="C1764" s="136" t="s">
        <v>983</v>
      </c>
      <c r="D1764" s="136" t="s">
        <v>618</v>
      </c>
      <c r="E1764" s="136" t="s">
        <v>984</v>
      </c>
      <c r="F1764" s="136" t="s">
        <v>3839</v>
      </c>
      <c r="G1764" s="136" t="s">
        <v>3840</v>
      </c>
      <c r="H1764" s="136" t="s">
        <v>3841</v>
      </c>
      <c r="I1764" s="136" t="s">
        <v>984</v>
      </c>
    </row>
    <row r="1765" spans="1:9" s="136" customFormat="1" x14ac:dyDescent="0.2">
      <c r="A1765" s="136" t="s">
        <v>3305</v>
      </c>
      <c r="B1765" s="136" t="s">
        <v>287</v>
      </c>
      <c r="C1765" s="136" t="s">
        <v>311</v>
      </c>
      <c r="D1765" s="136" t="s">
        <v>619</v>
      </c>
      <c r="E1765" s="136" t="s">
        <v>985</v>
      </c>
      <c r="F1765" s="136" t="s">
        <v>287</v>
      </c>
      <c r="G1765" s="136" t="s">
        <v>311</v>
      </c>
      <c r="H1765" s="136" t="s">
        <v>619</v>
      </c>
      <c r="I1765" s="136" t="s">
        <v>985</v>
      </c>
    </row>
    <row r="1766" spans="1:9" s="136" customFormat="1" x14ac:dyDescent="0.2">
      <c r="A1766" s="136" t="s">
        <v>3306</v>
      </c>
      <c r="B1766" s="136" t="s">
        <v>288</v>
      </c>
      <c r="C1766" s="136" t="s">
        <v>312</v>
      </c>
      <c r="D1766" s="136" t="s">
        <v>620</v>
      </c>
      <c r="E1766" s="136" t="s">
        <v>986</v>
      </c>
      <c r="F1766" s="136" t="s">
        <v>288</v>
      </c>
      <c r="G1766" s="136" t="s">
        <v>312</v>
      </c>
      <c r="H1766" s="136" t="s">
        <v>620</v>
      </c>
      <c r="I1766" s="136" t="s">
        <v>986</v>
      </c>
    </row>
    <row r="1767" spans="1:9" s="136" customFormat="1" x14ac:dyDescent="0.2">
      <c r="A1767" s="136" t="s">
        <v>3307</v>
      </c>
      <c r="B1767" s="136" t="s">
        <v>4804</v>
      </c>
      <c r="C1767" s="136" t="s">
        <v>4805</v>
      </c>
      <c r="D1767" s="136" t="s">
        <v>4806</v>
      </c>
      <c r="E1767" s="136" t="s">
        <v>4807</v>
      </c>
      <c r="F1767" s="136" t="s">
        <v>4804</v>
      </c>
      <c r="G1767" s="136" t="s">
        <v>4805</v>
      </c>
      <c r="H1767" s="136" t="s">
        <v>4806</v>
      </c>
      <c r="I1767" s="136" t="s">
        <v>4807</v>
      </c>
    </row>
    <row r="1768" spans="1:9" s="136" customFormat="1" x14ac:dyDescent="0.2">
      <c r="A1768" s="136" t="s">
        <v>3308</v>
      </c>
      <c r="B1768" s="136" t="s">
        <v>289</v>
      </c>
      <c r="C1768" s="136" t="s">
        <v>291</v>
      </c>
      <c r="D1768" s="136" t="s">
        <v>621</v>
      </c>
      <c r="E1768" s="136" t="s">
        <v>987</v>
      </c>
      <c r="F1768" s="136" t="s">
        <v>289</v>
      </c>
      <c r="G1768" s="136" t="s">
        <v>291</v>
      </c>
      <c r="H1768" s="136" t="s">
        <v>621</v>
      </c>
      <c r="I1768" s="136" t="s">
        <v>987</v>
      </c>
    </row>
    <row r="1769" spans="1:9" s="136" customFormat="1" x14ac:dyDescent="0.2">
      <c r="A1769" s="136" t="s">
        <v>5166</v>
      </c>
      <c r="B1769" s="136" t="s">
        <v>988</v>
      </c>
      <c r="C1769" s="136" t="s">
        <v>989</v>
      </c>
      <c r="D1769" s="136" t="s">
        <v>990</v>
      </c>
      <c r="E1769" s="136" t="s">
        <v>991</v>
      </c>
      <c r="F1769" s="136" t="s">
        <v>988</v>
      </c>
      <c r="G1769" s="136" t="s">
        <v>989</v>
      </c>
      <c r="H1769" s="136" t="s">
        <v>990</v>
      </c>
      <c r="I1769" s="136" t="s">
        <v>991</v>
      </c>
    </row>
    <row r="1770" spans="1:9" s="136" customFormat="1" x14ac:dyDescent="0.2">
      <c r="A1770" s="136" t="s">
        <v>5167</v>
      </c>
      <c r="B1770" s="136" t="s">
        <v>290</v>
      </c>
      <c r="C1770" s="136" t="s">
        <v>292</v>
      </c>
      <c r="D1770" s="136" t="s">
        <v>622</v>
      </c>
      <c r="E1770" s="136" t="s">
        <v>992</v>
      </c>
      <c r="F1770" s="136" t="s">
        <v>290</v>
      </c>
      <c r="G1770" s="136" t="s">
        <v>292</v>
      </c>
      <c r="H1770" s="136" t="s">
        <v>622</v>
      </c>
      <c r="I1770" s="136" t="s">
        <v>992</v>
      </c>
    </row>
    <row r="1771" spans="1:9" s="136" customFormat="1" x14ac:dyDescent="0.2">
      <c r="A1771" s="136" t="s">
        <v>5168</v>
      </c>
      <c r="B1771" s="136" t="s">
        <v>993</v>
      </c>
      <c r="C1771" s="136" t="s">
        <v>994</v>
      </c>
      <c r="D1771" s="136" t="s">
        <v>995</v>
      </c>
      <c r="E1771" s="136" t="s">
        <v>996</v>
      </c>
      <c r="F1771" s="136" t="s">
        <v>993</v>
      </c>
      <c r="G1771" s="136" t="s">
        <v>3842</v>
      </c>
      <c r="H1771" s="136" t="s">
        <v>995</v>
      </c>
      <c r="I1771" s="136" t="s">
        <v>996</v>
      </c>
    </row>
    <row r="1772" spans="1:9" s="136" customFormat="1" x14ac:dyDescent="0.2">
      <c r="A1772" s="136" t="s">
        <v>3309</v>
      </c>
      <c r="B1772" s="136" t="s">
        <v>997</v>
      </c>
      <c r="C1772" s="136" t="s">
        <v>998</v>
      </c>
      <c r="D1772" s="136" t="s">
        <v>623</v>
      </c>
      <c r="E1772" s="136" t="s">
        <v>999</v>
      </c>
      <c r="F1772" s="136" t="s">
        <v>997</v>
      </c>
      <c r="G1772" s="136" t="s">
        <v>998</v>
      </c>
      <c r="H1772" s="136" t="s">
        <v>623</v>
      </c>
      <c r="I1772" s="136" t="s">
        <v>999</v>
      </c>
    </row>
    <row r="1773" spans="1:9" s="136" customFormat="1" x14ac:dyDescent="0.2">
      <c r="A1773" s="136" t="s">
        <v>3310</v>
      </c>
      <c r="B1773" s="136" t="s">
        <v>316</v>
      </c>
      <c r="C1773" s="136" t="s">
        <v>1000</v>
      </c>
      <c r="D1773" s="136" t="s">
        <v>624</v>
      </c>
      <c r="E1773" s="136" t="s">
        <v>1001</v>
      </c>
      <c r="F1773" s="136" t="s">
        <v>316</v>
      </c>
      <c r="G1773" s="136" t="s">
        <v>1000</v>
      </c>
      <c r="H1773" s="136" t="s">
        <v>624</v>
      </c>
      <c r="I1773" s="136" t="s">
        <v>1001</v>
      </c>
    </row>
    <row r="1774" spans="1:9" s="136" customFormat="1" x14ac:dyDescent="0.2">
      <c r="A1774" s="136" t="s">
        <v>3311</v>
      </c>
      <c r="B1774" s="136" t="s">
        <v>315</v>
      </c>
      <c r="C1774" s="136" t="s">
        <v>317</v>
      </c>
      <c r="D1774" s="136" t="s">
        <v>625</v>
      </c>
      <c r="E1774" s="136" t="s">
        <v>1002</v>
      </c>
      <c r="F1774" s="136" t="s">
        <v>315</v>
      </c>
      <c r="G1774" s="136" t="s">
        <v>317</v>
      </c>
      <c r="H1774" s="136" t="s">
        <v>625</v>
      </c>
      <c r="I1774" s="136" t="s">
        <v>1002</v>
      </c>
    </row>
    <row r="1775" spans="1:9" s="136" customFormat="1" x14ac:dyDescent="0.2">
      <c r="A1775" s="136" t="s">
        <v>3312</v>
      </c>
      <c r="B1775" s="136" t="s">
        <v>1003</v>
      </c>
      <c r="C1775" s="136" t="s">
        <v>1004</v>
      </c>
      <c r="D1775" s="136" t="s">
        <v>626</v>
      </c>
      <c r="E1775" s="136" t="s">
        <v>1005</v>
      </c>
      <c r="F1775" s="136" t="s">
        <v>1003</v>
      </c>
      <c r="G1775" s="136" t="s">
        <v>1004</v>
      </c>
      <c r="H1775" s="136" t="s">
        <v>626</v>
      </c>
      <c r="I1775" s="136" t="s">
        <v>1005</v>
      </c>
    </row>
    <row r="1776" spans="1:9" s="136" customFormat="1" x14ac:dyDescent="0.2">
      <c r="A1776" s="136" t="s">
        <v>5169</v>
      </c>
      <c r="B1776" s="136" t="s">
        <v>1003</v>
      </c>
      <c r="C1776" s="136" t="s">
        <v>1004</v>
      </c>
      <c r="D1776" s="136" t="s">
        <v>626</v>
      </c>
      <c r="E1776" s="136" t="s">
        <v>1005</v>
      </c>
      <c r="F1776" s="136" t="s">
        <v>1003</v>
      </c>
      <c r="G1776" s="136" t="s">
        <v>1004</v>
      </c>
      <c r="H1776" s="136" t="s">
        <v>626</v>
      </c>
      <c r="I1776" s="136" t="s">
        <v>1005</v>
      </c>
    </row>
    <row r="1777" spans="1:9" s="136" customFormat="1" x14ac:dyDescent="0.2">
      <c r="A1777" s="136" t="s">
        <v>5170</v>
      </c>
      <c r="B1777" s="136" t="s">
        <v>1003</v>
      </c>
      <c r="C1777" s="136" t="s">
        <v>1004</v>
      </c>
      <c r="D1777" s="136" t="s">
        <v>626</v>
      </c>
      <c r="E1777" s="136" t="s">
        <v>1005</v>
      </c>
      <c r="F1777" s="136" t="s">
        <v>1003</v>
      </c>
      <c r="G1777" s="136" t="s">
        <v>1004</v>
      </c>
      <c r="H1777" s="136" t="s">
        <v>626</v>
      </c>
      <c r="I1777" s="136" t="s">
        <v>1005</v>
      </c>
    </row>
    <row r="1778" spans="1:9" s="136" customFormat="1" x14ac:dyDescent="0.2">
      <c r="A1778" s="136" t="s">
        <v>3313</v>
      </c>
      <c r="B1778" s="136" t="s">
        <v>318</v>
      </c>
      <c r="C1778" s="136" t="s">
        <v>322</v>
      </c>
      <c r="D1778" s="136" t="s">
        <v>627</v>
      </c>
      <c r="E1778" s="136" t="s">
        <v>322</v>
      </c>
      <c r="F1778" s="136" t="s">
        <v>318</v>
      </c>
      <c r="G1778" s="136" t="s">
        <v>322</v>
      </c>
      <c r="H1778" s="136" t="s">
        <v>627</v>
      </c>
      <c r="I1778" s="136" t="s">
        <v>322</v>
      </c>
    </row>
    <row r="1779" spans="1:9" s="136" customFormat="1" x14ac:dyDescent="0.2">
      <c r="A1779" s="136" t="s">
        <v>3314</v>
      </c>
      <c r="B1779" s="136" t="s">
        <v>1735</v>
      </c>
      <c r="C1779" s="136" t="s">
        <v>1736</v>
      </c>
      <c r="D1779" s="136" t="s">
        <v>1737</v>
      </c>
      <c r="E1779" s="136" t="s">
        <v>1738</v>
      </c>
      <c r="F1779" s="136" t="s">
        <v>1735</v>
      </c>
      <c r="G1779" s="136" t="s">
        <v>3843</v>
      </c>
      <c r="H1779" s="136" t="s">
        <v>1737</v>
      </c>
      <c r="I1779" s="136" t="s">
        <v>1738</v>
      </c>
    </row>
    <row r="1780" spans="1:9" s="136" customFormat="1" x14ac:dyDescent="0.2">
      <c r="A1780" s="136" t="s">
        <v>5171</v>
      </c>
      <c r="B1780" s="136" t="s">
        <v>1735</v>
      </c>
      <c r="C1780" s="136" t="s">
        <v>1736</v>
      </c>
      <c r="D1780" s="136" t="s">
        <v>1737</v>
      </c>
      <c r="E1780" s="136" t="s">
        <v>1738</v>
      </c>
      <c r="F1780" s="136" t="s">
        <v>1735</v>
      </c>
      <c r="G1780" s="136" t="s">
        <v>3843</v>
      </c>
      <c r="H1780" s="136" t="s">
        <v>1737</v>
      </c>
      <c r="I1780" s="136" t="s">
        <v>1738</v>
      </c>
    </row>
    <row r="1781" spans="1:9" s="136" customFormat="1" x14ac:dyDescent="0.2">
      <c r="A1781" s="136" t="s">
        <v>3315</v>
      </c>
      <c r="B1781" s="136" t="s">
        <v>319</v>
      </c>
      <c r="C1781" s="136" t="s">
        <v>323</v>
      </c>
      <c r="D1781" s="136" t="s">
        <v>628</v>
      </c>
      <c r="E1781" s="136" t="s">
        <v>629</v>
      </c>
      <c r="F1781" s="136" t="s">
        <v>319</v>
      </c>
      <c r="G1781" s="136" t="s">
        <v>323</v>
      </c>
      <c r="H1781" s="136" t="s">
        <v>628</v>
      </c>
      <c r="I1781" s="136" t="s">
        <v>629</v>
      </c>
    </row>
    <row r="1782" spans="1:9" s="136" customFormat="1" x14ac:dyDescent="0.2">
      <c r="A1782" s="136" t="s">
        <v>5172</v>
      </c>
      <c r="B1782" s="136" t="s">
        <v>319</v>
      </c>
      <c r="C1782" s="136" t="s">
        <v>323</v>
      </c>
      <c r="D1782" s="136" t="s">
        <v>628</v>
      </c>
      <c r="E1782" s="136" t="s">
        <v>629</v>
      </c>
      <c r="F1782" s="136" t="s">
        <v>319</v>
      </c>
      <c r="G1782" s="136" t="s">
        <v>323</v>
      </c>
      <c r="H1782" s="136" t="s">
        <v>628</v>
      </c>
      <c r="I1782" s="136" t="s">
        <v>629</v>
      </c>
    </row>
    <row r="1783" spans="1:9" s="136" customFormat="1" x14ac:dyDescent="0.2">
      <c r="A1783" s="136" t="s">
        <v>5173</v>
      </c>
      <c r="B1783" s="136" t="s">
        <v>4242</v>
      </c>
      <c r="C1783" s="136" t="s">
        <v>4243</v>
      </c>
      <c r="D1783" s="136" t="s">
        <v>4244</v>
      </c>
      <c r="E1783" s="136" t="s">
        <v>4245</v>
      </c>
      <c r="F1783" s="136" t="s">
        <v>4242</v>
      </c>
      <c r="G1783" s="136" t="s">
        <v>4243</v>
      </c>
      <c r="H1783" s="136" t="s">
        <v>4244</v>
      </c>
      <c r="I1783" s="136" t="s">
        <v>4245</v>
      </c>
    </row>
    <row r="1784" spans="1:9" s="136" customFormat="1" x14ac:dyDescent="0.2">
      <c r="A1784" s="136" t="s">
        <v>5174</v>
      </c>
      <c r="B1784" s="136" t="s">
        <v>4242</v>
      </c>
      <c r="C1784" s="136" t="s">
        <v>4247</v>
      </c>
      <c r="D1784" s="136" t="s">
        <v>4244</v>
      </c>
      <c r="E1784" s="136" t="s">
        <v>4245</v>
      </c>
      <c r="F1784" s="136" t="s">
        <v>4242</v>
      </c>
      <c r="G1784" s="136" t="s">
        <v>4247</v>
      </c>
      <c r="H1784" s="136" t="s">
        <v>4244</v>
      </c>
      <c r="I1784" s="136" t="s">
        <v>4245</v>
      </c>
    </row>
    <row r="1785" spans="1:9" s="136" customFormat="1" x14ac:dyDescent="0.2">
      <c r="A1785" s="136" t="s">
        <v>3316</v>
      </c>
      <c r="B1785" s="136" t="s">
        <v>320</v>
      </c>
      <c r="C1785" s="136" t="s">
        <v>324</v>
      </c>
      <c r="D1785" s="136" t="s">
        <v>630</v>
      </c>
      <c r="E1785" s="136" t="s">
        <v>1006</v>
      </c>
      <c r="F1785" s="136" t="s">
        <v>320</v>
      </c>
      <c r="G1785" s="136" t="s">
        <v>324</v>
      </c>
      <c r="H1785" s="136" t="s">
        <v>630</v>
      </c>
      <c r="I1785" s="136" t="s">
        <v>1006</v>
      </c>
    </row>
    <row r="1786" spans="1:9" s="136" customFormat="1" x14ac:dyDescent="0.2">
      <c r="A1786" s="136" t="s">
        <v>3317</v>
      </c>
      <c r="B1786" s="136" t="s">
        <v>1007</v>
      </c>
      <c r="C1786" s="136" t="s">
        <v>1008</v>
      </c>
      <c r="D1786" s="136" t="s">
        <v>631</v>
      </c>
      <c r="E1786" s="136" t="s">
        <v>1009</v>
      </c>
      <c r="F1786" s="136" t="s">
        <v>1007</v>
      </c>
      <c r="G1786" s="136" t="s">
        <v>1008</v>
      </c>
      <c r="H1786" s="136" t="s">
        <v>631</v>
      </c>
      <c r="I1786" s="136" t="s">
        <v>1009</v>
      </c>
    </row>
    <row r="1787" spans="1:9" s="136" customFormat="1" x14ac:dyDescent="0.2">
      <c r="A1787" s="136" t="s">
        <v>5175</v>
      </c>
      <c r="B1787" s="136" t="s">
        <v>1739</v>
      </c>
      <c r="C1787" s="136" t="s">
        <v>1740</v>
      </c>
      <c r="D1787" s="136" t="s">
        <v>1741</v>
      </c>
      <c r="E1787" s="136" t="s">
        <v>1742</v>
      </c>
      <c r="F1787" s="136" t="s">
        <v>1739</v>
      </c>
      <c r="G1787" s="136" t="s">
        <v>1740</v>
      </c>
      <c r="H1787" s="136" t="s">
        <v>1741</v>
      </c>
      <c r="I1787" s="136" t="s">
        <v>1742</v>
      </c>
    </row>
    <row r="1788" spans="1:9" s="136" customFormat="1" x14ac:dyDescent="0.2">
      <c r="A1788" s="136" t="s">
        <v>5176</v>
      </c>
      <c r="B1788" s="136" t="s">
        <v>1743</v>
      </c>
      <c r="C1788" s="136" t="s">
        <v>1744</v>
      </c>
      <c r="D1788" s="136" t="s">
        <v>1745</v>
      </c>
      <c r="E1788" s="136" t="s">
        <v>1746</v>
      </c>
      <c r="F1788" s="136" t="s">
        <v>1743</v>
      </c>
      <c r="G1788" s="136" t="s">
        <v>1744</v>
      </c>
      <c r="H1788" s="136" t="s">
        <v>1745</v>
      </c>
      <c r="I1788" s="136" t="s">
        <v>1746</v>
      </c>
    </row>
    <row r="1789" spans="1:9" s="136" customFormat="1" x14ac:dyDescent="0.2">
      <c r="A1789" s="136" t="s">
        <v>5177</v>
      </c>
      <c r="B1789" s="136" t="s">
        <v>4253</v>
      </c>
      <c r="C1789" s="136" t="s">
        <v>4254</v>
      </c>
      <c r="D1789" s="136" t="s">
        <v>4255</v>
      </c>
      <c r="E1789" s="136" t="s">
        <v>4256</v>
      </c>
      <c r="F1789" s="136" t="s">
        <v>4253</v>
      </c>
      <c r="G1789" s="136" t="s">
        <v>4254</v>
      </c>
      <c r="H1789" s="136" t="s">
        <v>4255</v>
      </c>
      <c r="I1789" s="136" t="s">
        <v>4256</v>
      </c>
    </row>
    <row r="1790" spans="1:9" s="136" customFormat="1" x14ac:dyDescent="0.2">
      <c r="A1790" s="136" t="s">
        <v>3318</v>
      </c>
      <c r="B1790" s="136" t="s">
        <v>321</v>
      </c>
      <c r="C1790" s="136" t="s">
        <v>325</v>
      </c>
      <c r="D1790" s="136" t="s">
        <v>632</v>
      </c>
      <c r="E1790" s="136" t="s">
        <v>1010</v>
      </c>
      <c r="F1790" s="136" t="s">
        <v>321</v>
      </c>
      <c r="G1790" s="136" t="s">
        <v>325</v>
      </c>
      <c r="H1790" s="136" t="s">
        <v>632</v>
      </c>
      <c r="I1790" s="136" t="s">
        <v>1010</v>
      </c>
    </row>
    <row r="1791" spans="1:9" s="136" customFormat="1" x14ac:dyDescent="0.2">
      <c r="A1791" s="136" t="s">
        <v>3319</v>
      </c>
      <c r="B1791" s="136" t="s">
        <v>1747</v>
      </c>
      <c r="C1791" s="136" t="s">
        <v>1748</v>
      </c>
      <c r="D1791" s="136" t="s">
        <v>1749</v>
      </c>
      <c r="E1791" s="136" t="s">
        <v>1750</v>
      </c>
      <c r="F1791" s="136" t="s">
        <v>1747</v>
      </c>
      <c r="G1791" s="136" t="s">
        <v>1748</v>
      </c>
      <c r="H1791" s="136" t="s">
        <v>1749</v>
      </c>
      <c r="I1791" s="136" t="s">
        <v>1750</v>
      </c>
    </row>
    <row r="1792" spans="1:9" s="136" customFormat="1" x14ac:dyDescent="0.2">
      <c r="A1792" s="136" t="s">
        <v>3320</v>
      </c>
      <c r="B1792" s="136" t="s">
        <v>1011</v>
      </c>
      <c r="C1792" s="136" t="s">
        <v>1012</v>
      </c>
      <c r="D1792" s="136" t="s">
        <v>1013</v>
      </c>
      <c r="E1792" s="136" t="s">
        <v>1014</v>
      </c>
      <c r="F1792" s="136" t="s">
        <v>1011</v>
      </c>
      <c r="G1792" s="136" t="s">
        <v>1012</v>
      </c>
      <c r="H1792" s="136" t="s">
        <v>1013</v>
      </c>
      <c r="I1792" s="136" t="s">
        <v>1014</v>
      </c>
    </row>
    <row r="1793" spans="1:9" s="136" customFormat="1" x14ac:dyDescent="0.2">
      <c r="A1793" s="136" t="s">
        <v>3321</v>
      </c>
      <c r="B1793" s="136" t="s">
        <v>326</v>
      </c>
      <c r="C1793" s="136" t="s">
        <v>329</v>
      </c>
      <c r="D1793" s="136" t="s">
        <v>633</v>
      </c>
      <c r="E1793" s="136" t="s">
        <v>1015</v>
      </c>
      <c r="F1793" s="136" t="s">
        <v>326</v>
      </c>
      <c r="G1793" s="136" t="s">
        <v>329</v>
      </c>
      <c r="H1793" s="136" t="s">
        <v>633</v>
      </c>
      <c r="I1793" s="136" t="s">
        <v>1015</v>
      </c>
    </row>
    <row r="1794" spans="1:9" s="136" customFormat="1" x14ac:dyDescent="0.2">
      <c r="A1794" s="136" t="s">
        <v>5178</v>
      </c>
      <c r="B1794" s="218" t="s">
        <v>5831</v>
      </c>
      <c r="C1794" s="218" t="s">
        <v>5832</v>
      </c>
      <c r="D1794" s="218" t="s">
        <v>5833</v>
      </c>
      <c r="E1794" s="218" t="s">
        <v>5834</v>
      </c>
      <c r="F1794" s="218" t="s">
        <v>5831</v>
      </c>
      <c r="G1794" s="218" t="s">
        <v>5832</v>
      </c>
      <c r="H1794" s="218" t="s">
        <v>5833</v>
      </c>
      <c r="I1794" s="218" t="s">
        <v>5834</v>
      </c>
    </row>
    <row r="1795" spans="1:9" s="136" customFormat="1" x14ac:dyDescent="0.2">
      <c r="A1795" s="136" t="s">
        <v>3322</v>
      </c>
      <c r="B1795" s="136" t="s">
        <v>1751</v>
      </c>
      <c r="C1795" s="136" t="s">
        <v>1752</v>
      </c>
      <c r="D1795" s="136" t="s">
        <v>1753</v>
      </c>
      <c r="E1795" s="136" t="s">
        <v>1754</v>
      </c>
      <c r="F1795" s="136" t="s">
        <v>1751</v>
      </c>
      <c r="G1795" s="136" t="s">
        <v>1752</v>
      </c>
      <c r="H1795" s="136" t="s">
        <v>1753</v>
      </c>
      <c r="I1795" s="136" t="s">
        <v>1754</v>
      </c>
    </row>
    <row r="1796" spans="1:9" s="136" customFormat="1" x14ac:dyDescent="0.2">
      <c r="A1796" s="135" t="s">
        <v>5179</v>
      </c>
      <c r="B1796" s="136" t="s">
        <v>4259</v>
      </c>
      <c r="C1796" s="136" t="s">
        <v>4260</v>
      </c>
      <c r="D1796" s="136" t="s">
        <v>4261</v>
      </c>
      <c r="E1796" s="136" t="s">
        <v>4262</v>
      </c>
      <c r="F1796" s="136" t="s">
        <v>4259</v>
      </c>
      <c r="G1796" s="136" t="s">
        <v>4260</v>
      </c>
      <c r="H1796" s="136" t="s">
        <v>4261</v>
      </c>
      <c r="I1796" s="136" t="s">
        <v>4262</v>
      </c>
    </row>
    <row r="1797" spans="1:9" s="136" customFormat="1" x14ac:dyDescent="0.2">
      <c r="A1797" s="136" t="s">
        <v>3323</v>
      </c>
      <c r="B1797" s="136" t="s">
        <v>1755</v>
      </c>
      <c r="C1797" s="136" t="s">
        <v>1756</v>
      </c>
      <c r="D1797" s="136" t="s">
        <v>1757</v>
      </c>
      <c r="E1797" s="136" t="s">
        <v>1758</v>
      </c>
      <c r="F1797" s="136" t="s">
        <v>1755</v>
      </c>
      <c r="G1797" s="136" t="s">
        <v>1756</v>
      </c>
      <c r="H1797" s="136" t="s">
        <v>1757</v>
      </c>
      <c r="I1797" s="136" t="s">
        <v>1758</v>
      </c>
    </row>
    <row r="1798" spans="1:9" s="136" customFormat="1" x14ac:dyDescent="0.2">
      <c r="A1798" s="136" t="s">
        <v>3324</v>
      </c>
      <c r="B1798" s="136" t="s">
        <v>1759</v>
      </c>
      <c r="C1798" s="136" t="s">
        <v>1760</v>
      </c>
      <c r="D1798" s="136" t="s">
        <v>1761</v>
      </c>
      <c r="E1798" s="136" t="s">
        <v>1762</v>
      </c>
      <c r="F1798" s="136" t="s">
        <v>1759</v>
      </c>
      <c r="G1798" s="136" t="s">
        <v>1760</v>
      </c>
      <c r="H1798" s="136" t="s">
        <v>3847</v>
      </c>
      <c r="I1798" s="136" t="s">
        <v>1762</v>
      </c>
    </row>
    <row r="1799" spans="1:9" s="136" customFormat="1" x14ac:dyDescent="0.2">
      <c r="A1799" s="136" t="s">
        <v>3325</v>
      </c>
      <c r="B1799" s="218" t="s">
        <v>1763</v>
      </c>
      <c r="C1799" s="218" t="s">
        <v>5835</v>
      </c>
      <c r="D1799" s="218" t="s">
        <v>5836</v>
      </c>
      <c r="E1799" s="218" t="s">
        <v>5837</v>
      </c>
      <c r="F1799" s="218" t="s">
        <v>1763</v>
      </c>
      <c r="G1799" s="218" t="s">
        <v>5835</v>
      </c>
      <c r="H1799" s="218" t="s">
        <v>5836</v>
      </c>
      <c r="I1799" s="218" t="s">
        <v>5837</v>
      </c>
    </row>
    <row r="1800" spans="1:9" s="136" customFormat="1" x14ac:dyDescent="0.2">
      <c r="A1800" s="136" t="s">
        <v>3326</v>
      </c>
      <c r="B1800" s="136" t="s">
        <v>1764</v>
      </c>
      <c r="C1800" s="136" t="s">
        <v>1765</v>
      </c>
      <c r="D1800" s="136" t="s">
        <v>1766</v>
      </c>
      <c r="E1800" s="136" t="s">
        <v>1767</v>
      </c>
      <c r="F1800" s="136" t="s">
        <v>1764</v>
      </c>
      <c r="G1800" s="136" t="s">
        <v>1765</v>
      </c>
      <c r="H1800" s="136" t="s">
        <v>1766</v>
      </c>
      <c r="I1800" s="136" t="s">
        <v>1767</v>
      </c>
    </row>
    <row r="1801" spans="1:9" s="136" customFormat="1" x14ac:dyDescent="0.2">
      <c r="A1801" s="136" t="s">
        <v>3327</v>
      </c>
      <c r="B1801" s="136" t="s">
        <v>1768</v>
      </c>
      <c r="C1801" s="136" t="s">
        <v>1769</v>
      </c>
      <c r="D1801" s="136" t="s">
        <v>1770</v>
      </c>
      <c r="E1801" s="136" t="s">
        <v>1771</v>
      </c>
      <c r="F1801" s="136" t="s">
        <v>1768</v>
      </c>
      <c r="G1801" s="136" t="s">
        <v>1769</v>
      </c>
      <c r="H1801" s="136" t="s">
        <v>1770</v>
      </c>
      <c r="I1801" s="136" t="s">
        <v>1771</v>
      </c>
    </row>
    <row r="1802" spans="1:9" s="136" customFormat="1" x14ac:dyDescent="0.2">
      <c r="A1802" s="136" t="s">
        <v>3328</v>
      </c>
      <c r="B1802" s="136" t="s">
        <v>1016</v>
      </c>
      <c r="C1802" s="136" t="s">
        <v>1017</v>
      </c>
      <c r="D1802" s="136" t="s">
        <v>634</v>
      </c>
      <c r="E1802" s="136" t="s">
        <v>1018</v>
      </c>
      <c r="F1802" s="136" t="s">
        <v>1016</v>
      </c>
      <c r="G1802" s="136" t="s">
        <v>1017</v>
      </c>
      <c r="H1802" s="136" t="s">
        <v>634</v>
      </c>
      <c r="I1802" s="136" t="s">
        <v>1018</v>
      </c>
    </row>
    <row r="1803" spans="1:9" s="136" customFormat="1" x14ac:dyDescent="0.2">
      <c r="A1803" s="136" t="s">
        <v>3329</v>
      </c>
      <c r="B1803" s="136" t="s">
        <v>1019</v>
      </c>
      <c r="C1803" s="136" t="s">
        <v>1020</v>
      </c>
      <c r="D1803" s="136" t="s">
        <v>635</v>
      </c>
      <c r="E1803" s="136" t="s">
        <v>1018</v>
      </c>
      <c r="F1803" s="136" t="s">
        <v>1019</v>
      </c>
      <c r="G1803" s="136" t="s">
        <v>1020</v>
      </c>
      <c r="H1803" s="136" t="s">
        <v>635</v>
      </c>
      <c r="I1803" s="136" t="s">
        <v>1018</v>
      </c>
    </row>
    <row r="1804" spans="1:9" s="136" customFormat="1" x14ac:dyDescent="0.2">
      <c r="A1804" s="136" t="s">
        <v>3330</v>
      </c>
      <c r="B1804" s="136" t="s">
        <v>1772</v>
      </c>
      <c r="C1804" s="136" t="s">
        <v>1773</v>
      </c>
      <c r="D1804" s="136" t="s">
        <v>1774</v>
      </c>
      <c r="E1804" s="136" t="s">
        <v>1775</v>
      </c>
      <c r="F1804" s="136" t="s">
        <v>1772</v>
      </c>
      <c r="G1804" s="136" t="s">
        <v>1773</v>
      </c>
      <c r="H1804" s="136" t="s">
        <v>1774</v>
      </c>
      <c r="I1804" s="136" t="s">
        <v>1775</v>
      </c>
    </row>
    <row r="1805" spans="1:9" s="136" customFormat="1" x14ac:dyDescent="0.2">
      <c r="A1805" s="136" t="s">
        <v>3331</v>
      </c>
      <c r="B1805" s="136" t="s">
        <v>327</v>
      </c>
      <c r="C1805" s="136" t="s">
        <v>330</v>
      </c>
      <c r="D1805" s="136" t="s">
        <v>636</v>
      </c>
      <c r="E1805" s="136" t="s">
        <v>1021</v>
      </c>
      <c r="F1805" s="136" t="s">
        <v>327</v>
      </c>
      <c r="G1805" s="136" t="s">
        <v>330</v>
      </c>
      <c r="H1805" s="136" t="s">
        <v>636</v>
      </c>
      <c r="I1805" s="136" t="s">
        <v>1021</v>
      </c>
    </row>
    <row r="1806" spans="1:9" s="136" customFormat="1" x14ac:dyDescent="0.2">
      <c r="A1806" s="136" t="s">
        <v>3332</v>
      </c>
      <c r="B1806" s="136" t="s">
        <v>328</v>
      </c>
      <c r="C1806" s="136" t="s">
        <v>331</v>
      </c>
      <c r="D1806" s="136" t="s">
        <v>637</v>
      </c>
      <c r="E1806" s="136" t="s">
        <v>1022</v>
      </c>
      <c r="F1806" s="136" t="s">
        <v>328</v>
      </c>
      <c r="G1806" s="136" t="s">
        <v>331</v>
      </c>
      <c r="H1806" s="136" t="s">
        <v>637</v>
      </c>
      <c r="I1806" s="136" t="s">
        <v>1022</v>
      </c>
    </row>
    <row r="1807" spans="1:9" s="136" customFormat="1" x14ac:dyDescent="0.2">
      <c r="A1807" s="136" t="s">
        <v>3333</v>
      </c>
      <c r="B1807" s="136" t="s">
        <v>420</v>
      </c>
      <c r="C1807" s="136" t="s">
        <v>381</v>
      </c>
      <c r="D1807" s="136" t="s">
        <v>638</v>
      </c>
      <c r="E1807" s="136" t="s">
        <v>1023</v>
      </c>
      <c r="F1807" s="136" t="s">
        <v>420</v>
      </c>
      <c r="G1807" s="136" t="s">
        <v>381</v>
      </c>
      <c r="H1807" s="136" t="s">
        <v>638</v>
      </c>
      <c r="I1807" s="136" t="s">
        <v>1023</v>
      </c>
    </row>
    <row r="1808" spans="1:9" s="136" customFormat="1" x14ac:dyDescent="0.2">
      <c r="A1808" s="136" t="s">
        <v>3334</v>
      </c>
      <c r="B1808" s="136" t="s">
        <v>435</v>
      </c>
      <c r="C1808" s="136" t="s">
        <v>1024</v>
      </c>
      <c r="D1808" s="136" t="s">
        <v>639</v>
      </c>
      <c r="E1808" s="136" t="s">
        <v>5895</v>
      </c>
      <c r="F1808" s="136" t="s">
        <v>435</v>
      </c>
      <c r="G1808" s="136" t="s">
        <v>1024</v>
      </c>
      <c r="H1808" s="136" t="s">
        <v>639</v>
      </c>
      <c r="I1808" s="136" t="s">
        <v>5895</v>
      </c>
    </row>
    <row r="1809" spans="1:9" s="136" customFormat="1" x14ac:dyDescent="0.2">
      <c r="A1809" s="136" t="s">
        <v>5180</v>
      </c>
      <c r="B1809" s="136" t="s">
        <v>435</v>
      </c>
      <c r="C1809" s="136" t="s">
        <v>1024</v>
      </c>
      <c r="D1809" s="136" t="s">
        <v>639</v>
      </c>
      <c r="E1809" s="136" t="s">
        <v>5895</v>
      </c>
      <c r="F1809" s="136" t="s">
        <v>435</v>
      </c>
      <c r="G1809" s="136" t="s">
        <v>1024</v>
      </c>
      <c r="H1809" s="136" t="s">
        <v>639</v>
      </c>
      <c r="I1809" s="136" t="s">
        <v>5895</v>
      </c>
    </row>
    <row r="1810" spans="1:9" s="136" customFormat="1" x14ac:dyDescent="0.2">
      <c r="A1810" s="136" t="s">
        <v>3335</v>
      </c>
      <c r="B1810" s="136" t="s">
        <v>1025</v>
      </c>
      <c r="C1810" s="136" t="s">
        <v>382</v>
      </c>
      <c r="D1810" s="136" t="s">
        <v>640</v>
      </c>
      <c r="E1810" s="136" t="s">
        <v>1026</v>
      </c>
      <c r="F1810" s="136" t="s">
        <v>1025</v>
      </c>
      <c r="G1810" s="136" t="s">
        <v>382</v>
      </c>
      <c r="H1810" s="136" t="s">
        <v>640</v>
      </c>
      <c r="I1810" s="136" t="s">
        <v>1026</v>
      </c>
    </row>
    <row r="1811" spans="1:9" s="136" customFormat="1" x14ac:dyDescent="0.2">
      <c r="A1811" s="136" t="s">
        <v>3336</v>
      </c>
      <c r="B1811" s="136" t="s">
        <v>1027</v>
      </c>
      <c r="C1811" s="136" t="s">
        <v>1028</v>
      </c>
      <c r="D1811" s="136" t="s">
        <v>1029</v>
      </c>
      <c r="E1811" s="136" t="s">
        <v>1030</v>
      </c>
      <c r="F1811" s="136" t="s">
        <v>1027</v>
      </c>
      <c r="G1811" s="136" t="s">
        <v>1028</v>
      </c>
      <c r="H1811" s="136" t="s">
        <v>1029</v>
      </c>
      <c r="I1811" s="136" t="s">
        <v>1030</v>
      </c>
    </row>
    <row r="1812" spans="1:9" s="136" customFormat="1" x14ac:dyDescent="0.2">
      <c r="A1812" s="136" t="s">
        <v>5181</v>
      </c>
      <c r="B1812" s="136" t="s">
        <v>4265</v>
      </c>
      <c r="C1812" s="136" t="s">
        <v>4266</v>
      </c>
      <c r="D1812" s="136" t="s">
        <v>4267</v>
      </c>
      <c r="E1812" s="136" t="s">
        <v>4268</v>
      </c>
      <c r="F1812" s="136" t="s">
        <v>4265</v>
      </c>
      <c r="G1812" s="136" t="s">
        <v>4266</v>
      </c>
      <c r="H1812" s="136" t="s">
        <v>4267</v>
      </c>
      <c r="I1812" s="136" t="s">
        <v>4268</v>
      </c>
    </row>
    <row r="1813" spans="1:9" s="136" customFormat="1" x14ac:dyDescent="0.2">
      <c r="A1813" s="136" t="s">
        <v>5182</v>
      </c>
      <c r="B1813" s="136" t="s">
        <v>4270</v>
      </c>
      <c r="C1813" s="136" t="s">
        <v>4271</v>
      </c>
      <c r="D1813" s="136" t="s">
        <v>4272</v>
      </c>
      <c r="E1813" s="136" t="s">
        <v>4273</v>
      </c>
      <c r="F1813" s="136" t="s">
        <v>4270</v>
      </c>
      <c r="G1813" s="136" t="s">
        <v>4271</v>
      </c>
      <c r="H1813" s="136" t="s">
        <v>4272</v>
      </c>
      <c r="I1813" s="136" t="s">
        <v>4273</v>
      </c>
    </row>
    <row r="1814" spans="1:9" s="136" customFormat="1" x14ac:dyDescent="0.2">
      <c r="A1814" s="136" t="s">
        <v>5183</v>
      </c>
      <c r="B1814" s="136" t="s">
        <v>4275</v>
      </c>
      <c r="C1814" s="136" t="s">
        <v>4276</v>
      </c>
      <c r="D1814" s="136" t="s">
        <v>5375</v>
      </c>
      <c r="E1814" s="136" t="s">
        <v>5376</v>
      </c>
      <c r="F1814" s="136" t="s">
        <v>4275</v>
      </c>
      <c r="G1814" s="136" t="s">
        <v>4276</v>
      </c>
      <c r="H1814" s="136" t="s">
        <v>5375</v>
      </c>
      <c r="I1814" s="136" t="s">
        <v>5376</v>
      </c>
    </row>
    <row r="1815" spans="1:9" s="136" customFormat="1" x14ac:dyDescent="0.2">
      <c r="A1815" s="136" t="s">
        <v>5184</v>
      </c>
      <c r="B1815" s="136" t="s">
        <v>4278</v>
      </c>
      <c r="C1815" s="136" t="s">
        <v>4279</v>
      </c>
      <c r="D1815" s="136" t="s">
        <v>5377</v>
      </c>
      <c r="E1815" s="136" t="s">
        <v>5378</v>
      </c>
      <c r="F1815" s="136" t="s">
        <v>4278</v>
      </c>
      <c r="G1815" s="136" t="s">
        <v>4279</v>
      </c>
      <c r="H1815" s="136" t="s">
        <v>5377</v>
      </c>
      <c r="I1815" s="136" t="s">
        <v>5378</v>
      </c>
    </row>
    <row r="1816" spans="1:9" s="136" customFormat="1" x14ac:dyDescent="0.2">
      <c r="A1816" s="136" t="s">
        <v>5185</v>
      </c>
      <c r="B1816" s="136" t="s">
        <v>4281</v>
      </c>
      <c r="C1816" s="136" t="s">
        <v>4282</v>
      </c>
      <c r="D1816" s="136" t="s">
        <v>5379</v>
      </c>
      <c r="E1816" s="136" t="s">
        <v>5380</v>
      </c>
      <c r="F1816" s="136" t="s">
        <v>4281</v>
      </c>
      <c r="G1816" s="136" t="s">
        <v>4282</v>
      </c>
      <c r="H1816" s="136" t="s">
        <v>5379</v>
      </c>
      <c r="I1816" s="136" t="s">
        <v>5380</v>
      </c>
    </row>
    <row r="1817" spans="1:9" s="136" customFormat="1" x14ac:dyDescent="0.2">
      <c r="A1817" s="136" t="s">
        <v>5186</v>
      </c>
      <c r="B1817" s="136" t="s">
        <v>4284</v>
      </c>
      <c r="C1817" s="136" t="s">
        <v>4285</v>
      </c>
      <c r="D1817" s="136" t="s">
        <v>5381</v>
      </c>
      <c r="E1817" s="136" t="s">
        <v>5382</v>
      </c>
      <c r="F1817" s="136" t="s">
        <v>4284</v>
      </c>
      <c r="G1817" s="136" t="s">
        <v>4285</v>
      </c>
      <c r="H1817" s="136" t="s">
        <v>5381</v>
      </c>
      <c r="I1817" s="136" t="s">
        <v>5382</v>
      </c>
    </row>
    <row r="1818" spans="1:9" s="136" customFormat="1" x14ac:dyDescent="0.2">
      <c r="A1818" s="136" t="s">
        <v>5187</v>
      </c>
      <c r="B1818" s="136" t="s">
        <v>4287</v>
      </c>
      <c r="C1818" s="136" t="s">
        <v>4288</v>
      </c>
      <c r="D1818" s="136" t="s">
        <v>5383</v>
      </c>
      <c r="E1818" s="136" t="s">
        <v>5384</v>
      </c>
      <c r="F1818" s="136" t="s">
        <v>4287</v>
      </c>
      <c r="G1818" s="136" t="s">
        <v>4288</v>
      </c>
      <c r="H1818" s="136" t="s">
        <v>5383</v>
      </c>
      <c r="I1818" s="136" t="s">
        <v>5384</v>
      </c>
    </row>
    <row r="1819" spans="1:9" s="136" customFormat="1" x14ac:dyDescent="0.2">
      <c r="A1819" s="136" t="s">
        <v>5188</v>
      </c>
      <c r="B1819" s="136" t="s">
        <v>4290</v>
      </c>
      <c r="C1819" s="136" t="s">
        <v>4291</v>
      </c>
      <c r="D1819" s="136" t="s">
        <v>5385</v>
      </c>
      <c r="E1819" s="136" t="s">
        <v>5386</v>
      </c>
      <c r="F1819" s="136" t="s">
        <v>4290</v>
      </c>
      <c r="G1819" s="136" t="s">
        <v>4291</v>
      </c>
      <c r="H1819" s="136" t="s">
        <v>5385</v>
      </c>
      <c r="I1819" s="136" t="s">
        <v>5386</v>
      </c>
    </row>
    <row r="1820" spans="1:9" s="136" customFormat="1" x14ac:dyDescent="0.2">
      <c r="A1820" s="136" t="s">
        <v>5189</v>
      </c>
      <c r="B1820" s="136" t="s">
        <v>4293</v>
      </c>
      <c r="C1820" s="136" t="s">
        <v>4294</v>
      </c>
      <c r="D1820" s="136" t="s">
        <v>5387</v>
      </c>
      <c r="E1820" s="136" t="s">
        <v>5388</v>
      </c>
      <c r="F1820" s="136" t="s">
        <v>4293</v>
      </c>
      <c r="G1820" s="136" t="s">
        <v>4294</v>
      </c>
      <c r="H1820" s="136" t="s">
        <v>5387</v>
      </c>
      <c r="I1820" s="136" t="s">
        <v>5388</v>
      </c>
    </row>
    <row r="1821" spans="1:9" s="136" customFormat="1" x14ac:dyDescent="0.2">
      <c r="A1821" s="136" t="s">
        <v>5190</v>
      </c>
      <c r="B1821" s="136" t="s">
        <v>4296</v>
      </c>
      <c r="C1821" s="136" t="s">
        <v>4297</v>
      </c>
      <c r="D1821" s="136" t="s">
        <v>5389</v>
      </c>
      <c r="E1821" s="136" t="s">
        <v>5390</v>
      </c>
      <c r="F1821" s="136" t="s">
        <v>4296</v>
      </c>
      <c r="G1821" s="136" t="s">
        <v>4297</v>
      </c>
      <c r="H1821" s="136" t="s">
        <v>5389</v>
      </c>
      <c r="I1821" s="136" t="s">
        <v>5390</v>
      </c>
    </row>
    <row r="1822" spans="1:9" s="136" customFormat="1" x14ac:dyDescent="0.2">
      <c r="A1822" s="136" t="s">
        <v>5191</v>
      </c>
      <c r="B1822" s="136" t="s">
        <v>4299</v>
      </c>
      <c r="C1822" s="136" t="s">
        <v>4300</v>
      </c>
      <c r="D1822" s="136" t="s">
        <v>5391</v>
      </c>
      <c r="E1822" s="136" t="s">
        <v>5392</v>
      </c>
      <c r="F1822" s="136" t="s">
        <v>4299</v>
      </c>
      <c r="G1822" s="136" t="s">
        <v>4300</v>
      </c>
      <c r="H1822" s="136" t="s">
        <v>5391</v>
      </c>
      <c r="I1822" s="136" t="s">
        <v>5392</v>
      </c>
    </row>
    <row r="1823" spans="1:9" s="136" customFormat="1" x14ac:dyDescent="0.2">
      <c r="A1823" s="136" t="s">
        <v>5192</v>
      </c>
      <c r="B1823" s="136" t="s">
        <v>4302</v>
      </c>
      <c r="C1823" s="136" t="s">
        <v>4303</v>
      </c>
      <c r="D1823" s="136" t="s">
        <v>5393</v>
      </c>
      <c r="E1823" s="136" t="s">
        <v>5394</v>
      </c>
      <c r="F1823" s="136" t="s">
        <v>4302</v>
      </c>
      <c r="G1823" s="136" t="s">
        <v>4303</v>
      </c>
      <c r="H1823" s="136" t="s">
        <v>5393</v>
      </c>
      <c r="I1823" s="136" t="s">
        <v>5394</v>
      </c>
    </row>
    <row r="1824" spans="1:9" s="136" customFormat="1" x14ac:dyDescent="0.2">
      <c r="A1824" s="136" t="s">
        <v>5193</v>
      </c>
      <c r="B1824" s="136" t="s">
        <v>4305</v>
      </c>
      <c r="C1824" s="136" t="s">
        <v>4306</v>
      </c>
      <c r="D1824" s="136" t="s">
        <v>5395</v>
      </c>
      <c r="E1824" s="136" t="s">
        <v>5396</v>
      </c>
      <c r="F1824" s="136" t="s">
        <v>4305</v>
      </c>
      <c r="G1824" s="136" t="s">
        <v>4306</v>
      </c>
      <c r="H1824" s="136" t="s">
        <v>5395</v>
      </c>
      <c r="I1824" s="136" t="s">
        <v>5396</v>
      </c>
    </row>
    <row r="1825" spans="1:9" s="136" customFormat="1" x14ac:dyDescent="0.2">
      <c r="A1825" s="136" t="s">
        <v>5194</v>
      </c>
      <c r="B1825" s="136" t="s">
        <v>4308</v>
      </c>
      <c r="C1825" s="136" t="s">
        <v>4309</v>
      </c>
      <c r="D1825" s="136" t="s">
        <v>5397</v>
      </c>
      <c r="E1825" s="136" t="s">
        <v>5398</v>
      </c>
      <c r="F1825" s="136" t="s">
        <v>4308</v>
      </c>
      <c r="G1825" s="136" t="s">
        <v>4309</v>
      </c>
      <c r="H1825" s="136" t="s">
        <v>5397</v>
      </c>
      <c r="I1825" s="136" t="s">
        <v>5398</v>
      </c>
    </row>
    <row r="1826" spans="1:9" s="136" customFormat="1" x14ac:dyDescent="0.2">
      <c r="A1826" s="136" t="s">
        <v>5195</v>
      </c>
      <c r="B1826" s="136" t="s">
        <v>4311</v>
      </c>
      <c r="C1826" s="136" t="s">
        <v>4312</v>
      </c>
      <c r="D1826" s="136" t="s">
        <v>5399</v>
      </c>
      <c r="E1826" s="136" t="s">
        <v>5400</v>
      </c>
      <c r="F1826" s="136" t="s">
        <v>4311</v>
      </c>
      <c r="G1826" s="136" t="s">
        <v>4312</v>
      </c>
      <c r="H1826" s="136" t="s">
        <v>5399</v>
      </c>
      <c r="I1826" s="136" t="s">
        <v>5400</v>
      </c>
    </row>
    <row r="1827" spans="1:9" s="136" customFormat="1" x14ac:dyDescent="0.2">
      <c r="A1827" s="136" t="s">
        <v>3337</v>
      </c>
      <c r="B1827" s="136" t="s">
        <v>436</v>
      </c>
      <c r="C1827" s="136" t="s">
        <v>383</v>
      </c>
      <c r="D1827" s="136" t="s">
        <v>641</v>
      </c>
      <c r="E1827" s="136" t="s">
        <v>1031</v>
      </c>
      <c r="F1827" s="136" t="s">
        <v>436</v>
      </c>
      <c r="G1827" s="136" t="s">
        <v>383</v>
      </c>
      <c r="H1827" s="136" t="s">
        <v>641</v>
      </c>
      <c r="I1827" s="136" t="s">
        <v>1031</v>
      </c>
    </row>
    <row r="1828" spans="1:9" s="136" customFormat="1" x14ac:dyDescent="0.2">
      <c r="A1828" s="136" t="s">
        <v>3338</v>
      </c>
      <c r="B1828" s="136" t="s">
        <v>437</v>
      </c>
      <c r="C1828" s="136" t="s">
        <v>384</v>
      </c>
      <c r="D1828" s="136" t="s">
        <v>1032</v>
      </c>
      <c r="E1828" s="136" t="s">
        <v>1033</v>
      </c>
      <c r="F1828" s="136" t="s">
        <v>437</v>
      </c>
      <c r="G1828" s="136" t="s">
        <v>384</v>
      </c>
      <c r="H1828" s="136" t="s">
        <v>1032</v>
      </c>
      <c r="I1828" s="136" t="s">
        <v>1033</v>
      </c>
    </row>
    <row r="1829" spans="1:9" s="136" customFormat="1" x14ac:dyDescent="0.2">
      <c r="A1829" s="136" t="s">
        <v>3339</v>
      </c>
      <c r="B1829" s="136" t="s">
        <v>1776</v>
      </c>
      <c r="C1829" s="136" t="s">
        <v>1777</v>
      </c>
      <c r="D1829" s="136" t="s">
        <v>1778</v>
      </c>
      <c r="E1829" s="136" t="s">
        <v>5871</v>
      </c>
      <c r="F1829" s="136" t="s">
        <v>1776</v>
      </c>
      <c r="G1829" s="136" t="s">
        <v>1777</v>
      </c>
      <c r="H1829" s="136" t="s">
        <v>1778</v>
      </c>
      <c r="I1829" s="136" t="s">
        <v>5871</v>
      </c>
    </row>
    <row r="1830" spans="1:9" s="136" customFormat="1" x14ac:dyDescent="0.2">
      <c r="A1830" s="136" t="s">
        <v>3340</v>
      </c>
      <c r="B1830" s="136" t="s">
        <v>1780</v>
      </c>
      <c r="C1830" s="136" t="s">
        <v>1781</v>
      </c>
      <c r="D1830" s="136" t="s">
        <v>1782</v>
      </c>
      <c r="E1830" s="136" t="s">
        <v>1783</v>
      </c>
      <c r="F1830" s="136" t="s">
        <v>1780</v>
      </c>
      <c r="G1830" s="136" t="s">
        <v>1781</v>
      </c>
      <c r="H1830" s="136" t="s">
        <v>1782</v>
      </c>
      <c r="I1830" s="136" t="s">
        <v>1783</v>
      </c>
    </row>
    <row r="1831" spans="1:9" s="136" customFormat="1" x14ac:dyDescent="0.2">
      <c r="A1831" s="136" t="s">
        <v>3341</v>
      </c>
      <c r="B1831" s="136" t="s">
        <v>1784</v>
      </c>
      <c r="C1831" s="136" t="s">
        <v>1785</v>
      </c>
      <c r="D1831" s="136" t="s">
        <v>1786</v>
      </c>
      <c r="E1831" s="136" t="s">
        <v>1787</v>
      </c>
      <c r="F1831" s="136" t="s">
        <v>1784</v>
      </c>
      <c r="G1831" s="136" t="s">
        <v>3850</v>
      </c>
      <c r="H1831" s="136" t="s">
        <v>1786</v>
      </c>
      <c r="I1831" s="136" t="s">
        <v>1787</v>
      </c>
    </row>
    <row r="1832" spans="1:9" s="136" customFormat="1" x14ac:dyDescent="0.2">
      <c r="A1832" s="136" t="s">
        <v>3342</v>
      </c>
      <c r="B1832" s="136" t="s">
        <v>1788</v>
      </c>
      <c r="C1832" s="136" t="s">
        <v>1789</v>
      </c>
      <c r="D1832" s="136" t="s">
        <v>1790</v>
      </c>
      <c r="E1832" s="136" t="s">
        <v>1791</v>
      </c>
      <c r="F1832" s="136" t="s">
        <v>1788</v>
      </c>
      <c r="G1832" s="136" t="s">
        <v>1789</v>
      </c>
      <c r="H1832" s="136" t="s">
        <v>1790</v>
      </c>
      <c r="I1832" s="136" t="s">
        <v>1791</v>
      </c>
    </row>
    <row r="1833" spans="1:9" s="136" customFormat="1" x14ac:dyDescent="0.2">
      <c r="A1833" s="136" t="s">
        <v>3343</v>
      </c>
      <c r="B1833" s="136" t="s">
        <v>1792</v>
      </c>
      <c r="C1833" s="136" t="s">
        <v>1793</v>
      </c>
      <c r="D1833" s="136" t="s">
        <v>1794</v>
      </c>
      <c r="E1833" s="136" t="s">
        <v>1795</v>
      </c>
      <c r="F1833" s="136" t="s">
        <v>1792</v>
      </c>
      <c r="G1833" s="136" t="s">
        <v>1793</v>
      </c>
      <c r="H1833" s="136" t="s">
        <v>1794</v>
      </c>
      <c r="I1833" s="136" t="s">
        <v>1795</v>
      </c>
    </row>
    <row r="1834" spans="1:9" s="136" customFormat="1" x14ac:dyDescent="0.2">
      <c r="A1834" s="136" t="s">
        <v>3344</v>
      </c>
      <c r="B1834" s="136" t="s">
        <v>1796</v>
      </c>
      <c r="C1834" s="136" t="s">
        <v>1797</v>
      </c>
      <c r="D1834" s="136" t="s">
        <v>1798</v>
      </c>
      <c r="E1834" s="136" t="s">
        <v>1779</v>
      </c>
      <c r="F1834" s="136" t="s">
        <v>1796</v>
      </c>
      <c r="G1834" s="136" t="s">
        <v>1797</v>
      </c>
      <c r="H1834" s="136" t="s">
        <v>1798</v>
      </c>
      <c r="I1834" s="136" t="s">
        <v>1779</v>
      </c>
    </row>
    <row r="1835" spans="1:9" s="136" customFormat="1" x14ac:dyDescent="0.2">
      <c r="A1835" s="136" t="s">
        <v>3345</v>
      </c>
      <c r="B1835" s="136" t="s">
        <v>1799</v>
      </c>
      <c r="C1835" s="136" t="s">
        <v>1800</v>
      </c>
      <c r="D1835" s="136" t="s">
        <v>1801</v>
      </c>
      <c r="E1835" s="136" t="s">
        <v>1802</v>
      </c>
      <c r="F1835" s="136" t="s">
        <v>1799</v>
      </c>
      <c r="G1835" s="136" t="s">
        <v>3848</v>
      </c>
      <c r="H1835" s="136" t="s">
        <v>1801</v>
      </c>
      <c r="I1835" s="136" t="s">
        <v>1802</v>
      </c>
    </row>
    <row r="1836" spans="1:9" s="136" customFormat="1" x14ac:dyDescent="0.2">
      <c r="A1836" s="136" t="s">
        <v>3346</v>
      </c>
      <c r="B1836" s="136" t="s">
        <v>1819</v>
      </c>
      <c r="C1836" s="136" t="s">
        <v>1820</v>
      </c>
      <c r="D1836" s="136" t="s">
        <v>1821</v>
      </c>
      <c r="E1836" s="136" t="s">
        <v>1822</v>
      </c>
      <c r="F1836" s="136" t="s">
        <v>1819</v>
      </c>
      <c r="G1836" s="136" t="s">
        <v>1820</v>
      </c>
      <c r="H1836" s="136" t="s">
        <v>1821</v>
      </c>
      <c r="I1836" s="136" t="s">
        <v>1822</v>
      </c>
    </row>
    <row r="1837" spans="1:9" s="136" customFormat="1" x14ac:dyDescent="0.2">
      <c r="A1837" s="136" t="s">
        <v>3347</v>
      </c>
      <c r="B1837" s="136" t="s">
        <v>1823</v>
      </c>
      <c r="C1837" s="136" t="s">
        <v>1824</v>
      </c>
      <c r="D1837" s="136" t="s">
        <v>1825</v>
      </c>
      <c r="E1837" s="136" t="s">
        <v>1826</v>
      </c>
      <c r="F1837" s="136" t="s">
        <v>1823</v>
      </c>
      <c r="G1837" s="136" t="s">
        <v>1824</v>
      </c>
      <c r="H1837" s="136" t="s">
        <v>1825</v>
      </c>
      <c r="I1837" s="136" t="s">
        <v>1826</v>
      </c>
    </row>
    <row r="1838" spans="1:9" s="136" customFormat="1" x14ac:dyDescent="0.2">
      <c r="A1838" s="136" t="s">
        <v>3348</v>
      </c>
      <c r="B1838" s="136" t="s">
        <v>421</v>
      </c>
      <c r="C1838" s="136" t="s">
        <v>1034</v>
      </c>
      <c r="D1838" s="136" t="s">
        <v>642</v>
      </c>
      <c r="E1838" s="136" t="s">
        <v>1035</v>
      </c>
      <c r="F1838" s="136" t="s">
        <v>421</v>
      </c>
      <c r="G1838" s="136" t="s">
        <v>1034</v>
      </c>
      <c r="H1838" s="136" t="s">
        <v>642</v>
      </c>
      <c r="I1838" s="136" t="s">
        <v>1035</v>
      </c>
    </row>
    <row r="1839" spans="1:9" s="136" customFormat="1" x14ac:dyDescent="0.2">
      <c r="A1839" s="136" t="s">
        <v>3349</v>
      </c>
      <c r="B1839" s="136" t="s">
        <v>1036</v>
      </c>
      <c r="C1839" s="136" t="s">
        <v>1037</v>
      </c>
      <c r="D1839" s="136" t="s">
        <v>1038</v>
      </c>
      <c r="E1839" s="136" t="s">
        <v>1039</v>
      </c>
      <c r="F1839" s="136" t="s">
        <v>1036</v>
      </c>
      <c r="G1839" s="136" t="s">
        <v>1037</v>
      </c>
      <c r="H1839" s="136" t="s">
        <v>1038</v>
      </c>
      <c r="I1839" s="136" t="s">
        <v>1039</v>
      </c>
    </row>
    <row r="1840" spans="1:9" s="136" customFormat="1" x14ac:dyDescent="0.2">
      <c r="A1840" s="136" t="s">
        <v>3350</v>
      </c>
      <c r="B1840" s="136" t="s">
        <v>1827</v>
      </c>
      <c r="C1840" s="136" t="s">
        <v>1828</v>
      </c>
      <c r="D1840" s="136" t="s">
        <v>1829</v>
      </c>
      <c r="E1840" s="136" t="s">
        <v>1830</v>
      </c>
      <c r="F1840" s="136" t="s">
        <v>1827</v>
      </c>
      <c r="G1840" s="136" t="s">
        <v>1828</v>
      </c>
      <c r="H1840" s="136" t="s">
        <v>1829</v>
      </c>
      <c r="I1840" s="136" t="s">
        <v>1830</v>
      </c>
    </row>
    <row r="1841" spans="1:9" s="136" customFormat="1" x14ac:dyDescent="0.2">
      <c r="A1841" s="136" t="s">
        <v>3351</v>
      </c>
      <c r="B1841" s="136" t="s">
        <v>1040</v>
      </c>
      <c r="C1841" s="136" t="s">
        <v>1041</v>
      </c>
      <c r="D1841" s="136" t="s">
        <v>643</v>
      </c>
      <c r="E1841" s="136" t="s">
        <v>1042</v>
      </c>
      <c r="F1841" s="136" t="s">
        <v>1040</v>
      </c>
      <c r="G1841" s="136" t="s">
        <v>1041</v>
      </c>
      <c r="H1841" s="136" t="s">
        <v>643</v>
      </c>
      <c r="I1841" s="136" t="s">
        <v>1042</v>
      </c>
    </row>
    <row r="1842" spans="1:9" s="136" customFormat="1" x14ac:dyDescent="0.2">
      <c r="A1842" s="136" t="s">
        <v>3352</v>
      </c>
      <c r="B1842" s="136" t="s">
        <v>1043</v>
      </c>
      <c r="C1842" s="136" t="s">
        <v>1044</v>
      </c>
      <c r="D1842" s="136" t="s">
        <v>644</v>
      </c>
      <c r="E1842" s="136" t="s">
        <v>1045</v>
      </c>
      <c r="F1842" s="136" t="s">
        <v>1043</v>
      </c>
      <c r="G1842" s="136" t="s">
        <v>1044</v>
      </c>
      <c r="H1842" s="136" t="s">
        <v>644</v>
      </c>
      <c r="I1842" s="136" t="s">
        <v>1045</v>
      </c>
    </row>
    <row r="1843" spans="1:9" s="136" customFormat="1" x14ac:dyDescent="0.2">
      <c r="A1843" s="136" t="s">
        <v>3353</v>
      </c>
      <c r="B1843" s="136" t="s">
        <v>1046</v>
      </c>
      <c r="C1843" s="136" t="s">
        <v>1047</v>
      </c>
      <c r="D1843" s="136" t="s">
        <v>645</v>
      </c>
      <c r="E1843" s="136" t="s">
        <v>1048</v>
      </c>
      <c r="F1843" s="136" t="s">
        <v>1046</v>
      </c>
      <c r="G1843" s="136" t="s">
        <v>1047</v>
      </c>
      <c r="H1843" s="136" t="s">
        <v>645</v>
      </c>
      <c r="I1843" s="136" t="s">
        <v>1048</v>
      </c>
    </row>
    <row r="1844" spans="1:9" s="136" customFormat="1" x14ac:dyDescent="0.2">
      <c r="A1844" s="136" t="s">
        <v>3354</v>
      </c>
      <c r="B1844" s="136" t="s">
        <v>1049</v>
      </c>
      <c r="C1844" s="136" t="s">
        <v>1050</v>
      </c>
      <c r="D1844" s="136" t="s">
        <v>1051</v>
      </c>
      <c r="E1844" s="136" t="s">
        <v>1052</v>
      </c>
      <c r="F1844" s="136" t="s">
        <v>1049</v>
      </c>
      <c r="G1844" s="136" t="s">
        <v>1050</v>
      </c>
      <c r="H1844" s="136" t="s">
        <v>1051</v>
      </c>
      <c r="I1844" s="136" t="s">
        <v>1052</v>
      </c>
    </row>
    <row r="1845" spans="1:9" s="136" customFormat="1" x14ac:dyDescent="0.2">
      <c r="A1845" s="136" t="s">
        <v>3355</v>
      </c>
      <c r="B1845" s="136" t="s">
        <v>4318</v>
      </c>
      <c r="C1845" s="136" t="s">
        <v>4319</v>
      </c>
      <c r="D1845" s="136" t="s">
        <v>4320</v>
      </c>
      <c r="E1845" s="136" t="s">
        <v>4321</v>
      </c>
      <c r="F1845" s="136" t="s">
        <v>4318</v>
      </c>
      <c r="G1845" s="136" t="s">
        <v>4319</v>
      </c>
      <c r="H1845" s="136" t="s">
        <v>4320</v>
      </c>
      <c r="I1845" s="136" t="s">
        <v>4321</v>
      </c>
    </row>
    <row r="1846" spans="1:9" s="136" customFormat="1" x14ac:dyDescent="0.2">
      <c r="A1846" s="136" t="s">
        <v>3356</v>
      </c>
      <c r="B1846" s="136" t="s">
        <v>438</v>
      </c>
      <c r="C1846" s="136" t="s">
        <v>1053</v>
      </c>
      <c r="D1846" s="136" t="s">
        <v>646</v>
      </c>
      <c r="E1846" s="136" t="s">
        <v>1054</v>
      </c>
      <c r="F1846" s="136" t="s">
        <v>438</v>
      </c>
      <c r="G1846" s="136" t="s">
        <v>1053</v>
      </c>
      <c r="H1846" s="136" t="s">
        <v>646</v>
      </c>
      <c r="I1846" s="136" t="s">
        <v>1054</v>
      </c>
    </row>
    <row r="1847" spans="1:9" s="136" customFormat="1" x14ac:dyDescent="0.2">
      <c r="A1847" s="136" t="s">
        <v>3357</v>
      </c>
      <c r="B1847" s="136" t="s">
        <v>439</v>
      </c>
      <c r="C1847" s="136" t="s">
        <v>385</v>
      </c>
      <c r="D1847" s="136" t="s">
        <v>647</v>
      </c>
      <c r="E1847" s="136" t="s">
        <v>1055</v>
      </c>
      <c r="F1847" s="136" t="s">
        <v>439</v>
      </c>
      <c r="G1847" s="136" t="s">
        <v>385</v>
      </c>
      <c r="H1847" s="136" t="s">
        <v>647</v>
      </c>
      <c r="I1847" s="136" t="s">
        <v>1055</v>
      </c>
    </row>
    <row r="1848" spans="1:9" s="136" customFormat="1" x14ac:dyDescent="0.2">
      <c r="A1848" s="136" t="s">
        <v>3358</v>
      </c>
      <c r="B1848" s="136" t="s">
        <v>1056</v>
      </c>
      <c r="C1848" s="136" t="s">
        <v>386</v>
      </c>
      <c r="D1848" s="136" t="s">
        <v>648</v>
      </c>
      <c r="E1848" s="136" t="s">
        <v>1057</v>
      </c>
      <c r="F1848" s="136" t="s">
        <v>1056</v>
      </c>
      <c r="G1848" s="136" t="s">
        <v>386</v>
      </c>
      <c r="H1848" s="136" t="s">
        <v>648</v>
      </c>
      <c r="I1848" s="136" t="s">
        <v>1057</v>
      </c>
    </row>
    <row r="1849" spans="1:9" s="136" customFormat="1" x14ac:dyDescent="0.2">
      <c r="A1849" s="136" t="s">
        <v>3359</v>
      </c>
      <c r="B1849" s="136" t="s">
        <v>1058</v>
      </c>
      <c r="C1849" s="136" t="s">
        <v>387</v>
      </c>
      <c r="D1849" s="136" t="s">
        <v>649</v>
      </c>
      <c r="E1849" s="136" t="s">
        <v>1059</v>
      </c>
      <c r="F1849" s="136" t="s">
        <v>3853</v>
      </c>
      <c r="G1849" s="136" t="s">
        <v>387</v>
      </c>
      <c r="H1849" s="136" t="s">
        <v>649</v>
      </c>
      <c r="I1849" s="136" t="s">
        <v>1059</v>
      </c>
    </row>
    <row r="1850" spans="1:9" s="136" customFormat="1" x14ac:dyDescent="0.2">
      <c r="A1850" s="136" t="s">
        <v>3360</v>
      </c>
      <c r="B1850" s="136" t="s">
        <v>1058</v>
      </c>
      <c r="C1850" s="136" t="s">
        <v>387</v>
      </c>
      <c r="D1850" s="136" t="s">
        <v>649</v>
      </c>
      <c r="E1850" s="136" t="s">
        <v>1059</v>
      </c>
      <c r="F1850" s="136" t="s">
        <v>3853</v>
      </c>
      <c r="G1850" s="136" t="s">
        <v>387</v>
      </c>
      <c r="H1850" s="136" t="s">
        <v>649</v>
      </c>
      <c r="I1850" s="136" t="s">
        <v>1059</v>
      </c>
    </row>
    <row r="1851" spans="1:9" s="136" customFormat="1" x14ac:dyDescent="0.2">
      <c r="A1851" s="136" t="s">
        <v>3361</v>
      </c>
      <c r="B1851" s="136" t="s">
        <v>531</v>
      </c>
      <c r="C1851" s="136" t="s">
        <v>532</v>
      </c>
      <c r="D1851" s="136" t="s">
        <v>1060</v>
      </c>
      <c r="E1851" s="136" t="s">
        <v>1061</v>
      </c>
      <c r="F1851" s="136" t="s">
        <v>531</v>
      </c>
      <c r="G1851" s="136" t="s">
        <v>532</v>
      </c>
      <c r="H1851" s="136" t="s">
        <v>1060</v>
      </c>
      <c r="I1851" s="136" t="s">
        <v>1061</v>
      </c>
    </row>
    <row r="1852" spans="1:9" s="136" customFormat="1" x14ac:dyDescent="0.2">
      <c r="A1852" s="136" t="s">
        <v>3362</v>
      </c>
      <c r="B1852" s="136" t="s">
        <v>533</v>
      </c>
      <c r="C1852" s="136" t="s">
        <v>541</v>
      </c>
      <c r="D1852" s="136" t="s">
        <v>1062</v>
      </c>
      <c r="E1852" s="136" t="s">
        <v>1063</v>
      </c>
      <c r="F1852" s="136" t="s">
        <v>533</v>
      </c>
      <c r="G1852" s="136" t="s">
        <v>541</v>
      </c>
      <c r="H1852" s="136" t="s">
        <v>1062</v>
      </c>
      <c r="I1852" s="136" t="s">
        <v>1063</v>
      </c>
    </row>
    <row r="1853" spans="1:9" s="136" customFormat="1" x14ac:dyDescent="0.2">
      <c r="A1853" s="136" t="s">
        <v>3363</v>
      </c>
      <c r="B1853" s="136" t="s">
        <v>1064</v>
      </c>
      <c r="C1853" s="136" t="s">
        <v>1065</v>
      </c>
      <c r="D1853" s="136" t="s">
        <v>1066</v>
      </c>
      <c r="E1853" s="136" t="s">
        <v>1067</v>
      </c>
      <c r="F1853" s="136" t="s">
        <v>1064</v>
      </c>
      <c r="G1853" s="136" t="s">
        <v>1065</v>
      </c>
      <c r="H1853" s="136" t="s">
        <v>1066</v>
      </c>
      <c r="I1853" s="136" t="s">
        <v>1067</v>
      </c>
    </row>
    <row r="1854" spans="1:9" s="136" customFormat="1" x14ac:dyDescent="0.2">
      <c r="A1854" s="136" t="s">
        <v>3364</v>
      </c>
      <c r="B1854" s="136" t="s">
        <v>1068</v>
      </c>
      <c r="C1854" s="136" t="s">
        <v>1069</v>
      </c>
      <c r="D1854" s="136" t="s">
        <v>1070</v>
      </c>
      <c r="E1854" s="136" t="s">
        <v>1071</v>
      </c>
      <c r="F1854" s="136" t="s">
        <v>1068</v>
      </c>
      <c r="G1854" s="136" t="s">
        <v>1069</v>
      </c>
      <c r="H1854" s="136" t="s">
        <v>1070</v>
      </c>
      <c r="I1854" s="136" t="s">
        <v>1071</v>
      </c>
    </row>
    <row r="1855" spans="1:9" s="136" customFormat="1" x14ac:dyDescent="0.2">
      <c r="A1855" s="136" t="s">
        <v>3365</v>
      </c>
      <c r="B1855" s="136" t="s">
        <v>1072</v>
      </c>
      <c r="C1855" s="136" t="s">
        <v>1073</v>
      </c>
      <c r="D1855" s="136" t="s">
        <v>1074</v>
      </c>
      <c r="E1855" s="136" t="s">
        <v>1075</v>
      </c>
      <c r="F1855" s="136" t="s">
        <v>1072</v>
      </c>
      <c r="G1855" s="136" t="s">
        <v>1073</v>
      </c>
      <c r="H1855" s="136" t="s">
        <v>1074</v>
      </c>
      <c r="I1855" s="136" t="s">
        <v>1075</v>
      </c>
    </row>
    <row r="1856" spans="1:9" s="136" customFormat="1" x14ac:dyDescent="0.2">
      <c r="A1856" s="136" t="s">
        <v>3366</v>
      </c>
      <c r="B1856" s="136" t="s">
        <v>1076</v>
      </c>
      <c r="C1856" s="136" t="s">
        <v>1077</v>
      </c>
      <c r="D1856" s="136" t="s">
        <v>1078</v>
      </c>
      <c r="E1856" s="136" t="s">
        <v>1079</v>
      </c>
      <c r="F1856" s="136" t="s">
        <v>1076</v>
      </c>
      <c r="G1856" s="136" t="s">
        <v>1077</v>
      </c>
      <c r="H1856" s="136" t="s">
        <v>1078</v>
      </c>
      <c r="I1856" s="136" t="s">
        <v>1079</v>
      </c>
    </row>
    <row r="1857" spans="1:9" s="136" customFormat="1" x14ac:dyDescent="0.2">
      <c r="A1857" s="136" t="s">
        <v>3367</v>
      </c>
      <c r="B1857" s="136" t="s">
        <v>1080</v>
      </c>
      <c r="C1857" s="136" t="s">
        <v>1081</v>
      </c>
      <c r="D1857" s="136" t="s">
        <v>1082</v>
      </c>
      <c r="E1857" s="136" t="s">
        <v>1083</v>
      </c>
      <c r="F1857" s="136" t="s">
        <v>1080</v>
      </c>
      <c r="G1857" s="136" t="s">
        <v>1081</v>
      </c>
      <c r="H1857" s="136" t="s">
        <v>1082</v>
      </c>
      <c r="I1857" s="136" t="s">
        <v>1083</v>
      </c>
    </row>
    <row r="1858" spans="1:9" s="136" customFormat="1" x14ac:dyDescent="0.2">
      <c r="A1858" s="136" t="s">
        <v>3368</v>
      </c>
      <c r="B1858" s="136" t="s">
        <v>332</v>
      </c>
      <c r="C1858" s="136" t="s">
        <v>388</v>
      </c>
      <c r="D1858" s="136" t="s">
        <v>650</v>
      </c>
      <c r="E1858" s="136" t="s">
        <v>1084</v>
      </c>
      <c r="F1858" s="136" t="s">
        <v>332</v>
      </c>
      <c r="G1858" s="136" t="s">
        <v>388</v>
      </c>
      <c r="H1858" s="136" t="s">
        <v>650</v>
      </c>
      <c r="I1858" s="136" t="s">
        <v>1084</v>
      </c>
    </row>
    <row r="1859" spans="1:9" s="136" customFormat="1" x14ac:dyDescent="0.2">
      <c r="A1859" s="136" t="s">
        <v>3369</v>
      </c>
      <c r="B1859" s="136" t="s">
        <v>333</v>
      </c>
      <c r="C1859" s="136" t="s">
        <v>389</v>
      </c>
      <c r="D1859" s="136" t="s">
        <v>651</v>
      </c>
      <c r="E1859" s="136" t="s">
        <v>1085</v>
      </c>
      <c r="F1859" s="136" t="s">
        <v>333</v>
      </c>
      <c r="G1859" s="136" t="s">
        <v>389</v>
      </c>
      <c r="H1859" s="136" t="s">
        <v>651</v>
      </c>
      <c r="I1859" s="136" t="s">
        <v>1085</v>
      </c>
    </row>
    <row r="1860" spans="1:9" s="136" customFormat="1" x14ac:dyDescent="0.2">
      <c r="A1860" s="136" t="s">
        <v>5196</v>
      </c>
      <c r="B1860" s="136" t="s">
        <v>333</v>
      </c>
      <c r="C1860" s="136" t="s">
        <v>389</v>
      </c>
      <c r="D1860" s="136" t="s">
        <v>651</v>
      </c>
      <c r="E1860" s="136" t="s">
        <v>1085</v>
      </c>
      <c r="F1860" s="136" t="s">
        <v>333</v>
      </c>
      <c r="G1860" s="136" t="s">
        <v>389</v>
      </c>
      <c r="H1860" s="136" t="s">
        <v>651</v>
      </c>
      <c r="I1860" s="136" t="s">
        <v>1085</v>
      </c>
    </row>
    <row r="1861" spans="1:9" s="136" customFormat="1" x14ac:dyDescent="0.2">
      <c r="A1861" s="136" t="s">
        <v>5197</v>
      </c>
      <c r="B1861" s="136" t="s">
        <v>333</v>
      </c>
      <c r="C1861" s="136" t="s">
        <v>389</v>
      </c>
      <c r="D1861" s="136" t="s">
        <v>651</v>
      </c>
      <c r="E1861" s="136" t="s">
        <v>1085</v>
      </c>
      <c r="F1861" s="136" t="s">
        <v>333</v>
      </c>
      <c r="G1861" s="136" t="s">
        <v>389</v>
      </c>
      <c r="H1861" s="136" t="s">
        <v>651</v>
      </c>
      <c r="I1861" s="136" t="s">
        <v>1085</v>
      </c>
    </row>
    <row r="1862" spans="1:9" s="136" customFormat="1" x14ac:dyDescent="0.2">
      <c r="A1862" s="136" t="s">
        <v>3370</v>
      </c>
      <c r="B1862" s="136" t="s">
        <v>1086</v>
      </c>
      <c r="C1862" s="136" t="s">
        <v>1087</v>
      </c>
      <c r="D1862" s="136" t="s">
        <v>1088</v>
      </c>
      <c r="E1862" s="136" t="s">
        <v>1089</v>
      </c>
      <c r="F1862" s="136" t="s">
        <v>1086</v>
      </c>
      <c r="G1862" s="136" t="s">
        <v>1087</v>
      </c>
      <c r="H1862" s="136" t="s">
        <v>1088</v>
      </c>
      <c r="I1862" s="136" t="s">
        <v>1089</v>
      </c>
    </row>
    <row r="1863" spans="1:9" s="136" customFormat="1" x14ac:dyDescent="0.2">
      <c r="A1863" s="136" t="s">
        <v>3371</v>
      </c>
      <c r="B1863" s="136" t="s">
        <v>1090</v>
      </c>
      <c r="C1863" s="136" t="s">
        <v>1091</v>
      </c>
      <c r="D1863" s="136" t="s">
        <v>1092</v>
      </c>
      <c r="E1863" s="136" t="s">
        <v>1093</v>
      </c>
      <c r="F1863" s="136" t="s">
        <v>1090</v>
      </c>
      <c r="G1863" s="136" t="s">
        <v>1091</v>
      </c>
      <c r="H1863" s="136" t="s">
        <v>1092</v>
      </c>
      <c r="I1863" s="136" t="s">
        <v>1093</v>
      </c>
    </row>
    <row r="1864" spans="1:9" s="136" customFormat="1" x14ac:dyDescent="0.2">
      <c r="A1864" s="136" t="s">
        <v>5198</v>
      </c>
      <c r="B1864" s="136" t="s">
        <v>4324</v>
      </c>
      <c r="C1864" s="136" t="s">
        <v>4325</v>
      </c>
      <c r="D1864" s="136" t="s">
        <v>4326</v>
      </c>
      <c r="E1864" s="136" t="s">
        <v>4327</v>
      </c>
      <c r="F1864" s="136" t="s">
        <v>4324</v>
      </c>
      <c r="G1864" s="136" t="s">
        <v>4325</v>
      </c>
      <c r="H1864" s="136" t="s">
        <v>4326</v>
      </c>
      <c r="I1864" s="136" t="s">
        <v>4327</v>
      </c>
    </row>
    <row r="1865" spans="1:9" s="136" customFormat="1" x14ac:dyDescent="0.2">
      <c r="A1865" s="136" t="s">
        <v>5199</v>
      </c>
      <c r="B1865" s="136" t="s">
        <v>4329</v>
      </c>
      <c r="C1865" s="136" t="s">
        <v>4330</v>
      </c>
      <c r="D1865" s="136" t="s">
        <v>4331</v>
      </c>
      <c r="E1865" s="136" t="s">
        <v>4332</v>
      </c>
      <c r="F1865" s="136" t="s">
        <v>4329</v>
      </c>
      <c r="G1865" s="136" t="s">
        <v>4330</v>
      </c>
      <c r="H1865" s="136" t="s">
        <v>4331</v>
      </c>
      <c r="I1865" s="136" t="s">
        <v>4332</v>
      </c>
    </row>
    <row r="1866" spans="1:9" s="136" customFormat="1" x14ac:dyDescent="0.2">
      <c r="A1866" s="136" t="s">
        <v>3372</v>
      </c>
      <c r="B1866" s="136" t="s">
        <v>1094</v>
      </c>
      <c r="C1866" s="136" t="s">
        <v>1094</v>
      </c>
      <c r="D1866" s="136" t="s">
        <v>1094</v>
      </c>
      <c r="E1866" s="136" t="s">
        <v>1094</v>
      </c>
      <c r="F1866" s="136" t="s">
        <v>1094</v>
      </c>
      <c r="G1866" s="136" t="s">
        <v>1094</v>
      </c>
      <c r="H1866" s="136" t="s">
        <v>1094</v>
      </c>
      <c r="I1866" s="136" t="s">
        <v>1094</v>
      </c>
    </row>
    <row r="1867" spans="1:9" s="136" customFormat="1" x14ac:dyDescent="0.2">
      <c r="A1867" s="136" t="s">
        <v>3373</v>
      </c>
      <c r="B1867" s="136" t="s">
        <v>1095</v>
      </c>
      <c r="C1867" s="136" t="s">
        <v>1096</v>
      </c>
      <c r="D1867" s="136" t="s">
        <v>1097</v>
      </c>
      <c r="E1867" s="136" t="s">
        <v>1098</v>
      </c>
      <c r="F1867" s="136" t="s">
        <v>1095</v>
      </c>
      <c r="G1867" s="136" t="s">
        <v>1096</v>
      </c>
      <c r="H1867" s="136" t="s">
        <v>1097</v>
      </c>
      <c r="I1867" s="136" t="s">
        <v>1098</v>
      </c>
    </row>
    <row r="1868" spans="1:9" s="136" customFormat="1" x14ac:dyDescent="0.2">
      <c r="A1868" s="136" t="s">
        <v>3374</v>
      </c>
      <c r="B1868" s="136" t="s">
        <v>1099</v>
      </c>
      <c r="C1868" s="136" t="s">
        <v>1100</v>
      </c>
      <c r="D1868" s="136" t="s">
        <v>1101</v>
      </c>
      <c r="E1868" s="136" t="s">
        <v>1102</v>
      </c>
      <c r="F1868" s="136" t="s">
        <v>1099</v>
      </c>
      <c r="G1868" s="136" t="s">
        <v>1100</v>
      </c>
      <c r="H1868" s="136" t="s">
        <v>1101</v>
      </c>
      <c r="I1868" s="136" t="s">
        <v>1102</v>
      </c>
    </row>
    <row r="1869" spans="1:9" s="136" customFormat="1" x14ac:dyDescent="0.2">
      <c r="A1869" s="136" t="s">
        <v>3375</v>
      </c>
      <c r="B1869" s="136" t="s">
        <v>1103</v>
      </c>
      <c r="C1869" s="136" t="s">
        <v>1104</v>
      </c>
      <c r="D1869" s="136" t="s">
        <v>1105</v>
      </c>
      <c r="E1869" s="136" t="s">
        <v>1106</v>
      </c>
      <c r="F1869" s="136" t="s">
        <v>1103</v>
      </c>
      <c r="G1869" s="136" t="s">
        <v>1104</v>
      </c>
      <c r="H1869" s="136" t="s">
        <v>1105</v>
      </c>
      <c r="I1869" s="136" t="s">
        <v>1106</v>
      </c>
    </row>
    <row r="1870" spans="1:9" s="136" customFormat="1" x14ac:dyDescent="0.2">
      <c r="A1870" s="136" t="s">
        <v>3376</v>
      </c>
      <c r="B1870" s="136" t="s">
        <v>1111</v>
      </c>
      <c r="C1870" s="136" t="s">
        <v>1112</v>
      </c>
      <c r="D1870" s="136" t="s">
        <v>1113</v>
      </c>
      <c r="E1870" s="136" t="s">
        <v>1114</v>
      </c>
      <c r="F1870" s="136" t="s">
        <v>1111</v>
      </c>
      <c r="G1870" s="136" t="s">
        <v>1112</v>
      </c>
      <c r="H1870" s="136" t="s">
        <v>1113</v>
      </c>
      <c r="I1870" s="136" t="s">
        <v>1114</v>
      </c>
    </row>
    <row r="1871" spans="1:9" s="136" customFormat="1" x14ac:dyDescent="0.2">
      <c r="A1871" s="136" t="s">
        <v>5200</v>
      </c>
      <c r="B1871" s="136" t="s">
        <v>3856</v>
      </c>
      <c r="C1871" s="136" t="s">
        <v>3857</v>
      </c>
      <c r="D1871" s="136" t="s">
        <v>3858</v>
      </c>
      <c r="E1871" s="136" t="s">
        <v>3859</v>
      </c>
      <c r="F1871" s="136" t="s">
        <v>3856</v>
      </c>
      <c r="G1871" s="136" t="s">
        <v>3857</v>
      </c>
      <c r="H1871" s="136" t="s">
        <v>3858</v>
      </c>
      <c r="I1871" s="136" t="s">
        <v>3859</v>
      </c>
    </row>
    <row r="1872" spans="1:9" s="136" customFormat="1" x14ac:dyDescent="0.2">
      <c r="A1872" s="136" t="s">
        <v>5201</v>
      </c>
      <c r="B1872" s="136" t="s">
        <v>3861</v>
      </c>
      <c r="C1872" s="136" t="s">
        <v>3862</v>
      </c>
      <c r="D1872" s="136" t="s">
        <v>3863</v>
      </c>
      <c r="E1872" s="136" t="s">
        <v>3864</v>
      </c>
      <c r="F1872" s="136" t="s">
        <v>3861</v>
      </c>
      <c r="G1872" s="136" t="s">
        <v>3862</v>
      </c>
      <c r="H1872" s="136" t="s">
        <v>3863</v>
      </c>
      <c r="I1872" s="136" t="s">
        <v>3864</v>
      </c>
    </row>
    <row r="1873" spans="1:9" s="136" customFormat="1" x14ac:dyDescent="0.2">
      <c r="A1873" s="136" t="s">
        <v>5202</v>
      </c>
      <c r="B1873" s="136" t="s">
        <v>3866</v>
      </c>
      <c r="C1873" s="136" t="s">
        <v>3867</v>
      </c>
      <c r="D1873" s="136" t="s">
        <v>3868</v>
      </c>
      <c r="E1873" s="136" t="s">
        <v>3869</v>
      </c>
      <c r="F1873" s="136" t="s">
        <v>3866</v>
      </c>
      <c r="G1873" s="136" t="s">
        <v>3867</v>
      </c>
      <c r="H1873" s="136" t="s">
        <v>3868</v>
      </c>
      <c r="I1873" s="136" t="s">
        <v>3869</v>
      </c>
    </row>
    <row r="1874" spans="1:9" s="136" customFormat="1" x14ac:dyDescent="0.2">
      <c r="A1874" s="136" t="s">
        <v>5203</v>
      </c>
      <c r="B1874" s="136" t="s">
        <v>3871</v>
      </c>
      <c r="C1874" s="136" t="s">
        <v>3872</v>
      </c>
      <c r="D1874" s="136" t="s">
        <v>3873</v>
      </c>
      <c r="E1874" s="136" t="s">
        <v>3874</v>
      </c>
      <c r="F1874" s="136" t="s">
        <v>3871</v>
      </c>
      <c r="G1874" s="136" t="s">
        <v>3872</v>
      </c>
      <c r="H1874" s="136" t="s">
        <v>3873</v>
      </c>
      <c r="I1874" s="136" t="s">
        <v>3874</v>
      </c>
    </row>
    <row r="1875" spans="1:9" s="136" customFormat="1" x14ac:dyDescent="0.2">
      <c r="A1875" s="136" t="s">
        <v>5204</v>
      </c>
      <c r="B1875" s="136" t="s">
        <v>3876</v>
      </c>
      <c r="C1875" s="136" t="s">
        <v>3877</v>
      </c>
      <c r="D1875" s="136" t="s">
        <v>3878</v>
      </c>
      <c r="E1875" s="136" t="s">
        <v>3879</v>
      </c>
      <c r="F1875" s="136" t="s">
        <v>3876</v>
      </c>
      <c r="G1875" s="136" t="s">
        <v>3877</v>
      </c>
      <c r="H1875" s="136" t="s">
        <v>3878</v>
      </c>
      <c r="I1875" s="136" t="s">
        <v>3879</v>
      </c>
    </row>
    <row r="1876" spans="1:9" s="136" customFormat="1" x14ac:dyDescent="0.2">
      <c r="A1876" s="136" t="s">
        <v>3377</v>
      </c>
      <c r="B1876" s="136" t="s">
        <v>1831</v>
      </c>
      <c r="C1876" s="136" t="s">
        <v>1832</v>
      </c>
      <c r="D1876" s="136" t="s">
        <v>1833</v>
      </c>
      <c r="E1876" s="136" t="s">
        <v>1834</v>
      </c>
      <c r="F1876" s="136" t="s">
        <v>1831</v>
      </c>
      <c r="G1876" s="136" t="s">
        <v>1832</v>
      </c>
      <c r="H1876" s="136" t="s">
        <v>1833</v>
      </c>
      <c r="I1876" s="136" t="s">
        <v>1834</v>
      </c>
    </row>
    <row r="1877" spans="1:9" s="136" customFormat="1" x14ac:dyDescent="0.2">
      <c r="A1877" s="136" t="s">
        <v>3378</v>
      </c>
      <c r="B1877" s="136" t="s">
        <v>334</v>
      </c>
      <c r="C1877" s="136" t="s">
        <v>390</v>
      </c>
      <c r="D1877" s="136" t="s">
        <v>652</v>
      </c>
      <c r="E1877" s="136" t="s">
        <v>1115</v>
      </c>
      <c r="F1877" s="136" t="s">
        <v>334</v>
      </c>
      <c r="G1877" s="136" t="s">
        <v>390</v>
      </c>
      <c r="H1877" s="136" t="s">
        <v>652</v>
      </c>
      <c r="I1877" s="136" t="s">
        <v>1115</v>
      </c>
    </row>
    <row r="1878" spans="1:9" s="136" customFormat="1" x14ac:dyDescent="0.2">
      <c r="A1878" s="136" t="s">
        <v>3379</v>
      </c>
      <c r="B1878" s="136" t="s">
        <v>1116</v>
      </c>
      <c r="C1878" s="136" t="s">
        <v>1117</v>
      </c>
      <c r="D1878" s="136" t="s">
        <v>653</v>
      </c>
      <c r="E1878" s="136" t="s">
        <v>1118</v>
      </c>
      <c r="F1878" s="136" t="s">
        <v>3880</v>
      </c>
      <c r="G1878" s="136" t="s">
        <v>3881</v>
      </c>
      <c r="H1878" s="136" t="s">
        <v>3882</v>
      </c>
      <c r="I1878" s="136" t="s">
        <v>4333</v>
      </c>
    </row>
    <row r="1879" spans="1:9" s="136" customFormat="1" x14ac:dyDescent="0.2">
      <c r="A1879" s="136" t="s">
        <v>3380</v>
      </c>
      <c r="B1879" s="136" t="s">
        <v>1119</v>
      </c>
      <c r="C1879" s="136" t="s">
        <v>1120</v>
      </c>
      <c r="D1879" s="136" t="s">
        <v>1121</v>
      </c>
      <c r="E1879" s="136" t="s">
        <v>1122</v>
      </c>
      <c r="F1879" s="136" t="s">
        <v>1119</v>
      </c>
      <c r="G1879" s="136" t="s">
        <v>1120</v>
      </c>
      <c r="H1879" s="136" t="s">
        <v>1121</v>
      </c>
      <c r="I1879" s="136" t="s">
        <v>1122</v>
      </c>
    </row>
    <row r="1880" spans="1:9" s="136" customFormat="1" x14ac:dyDescent="0.2">
      <c r="A1880" s="136" t="s">
        <v>3381</v>
      </c>
      <c r="B1880" s="136" t="s">
        <v>335</v>
      </c>
      <c r="C1880" s="136" t="s">
        <v>391</v>
      </c>
      <c r="D1880" s="136" t="s">
        <v>654</v>
      </c>
      <c r="E1880" s="136" t="s">
        <v>1123</v>
      </c>
      <c r="F1880" s="136" t="s">
        <v>335</v>
      </c>
      <c r="G1880" s="136" t="s">
        <v>391</v>
      </c>
      <c r="H1880" s="136" t="s">
        <v>654</v>
      </c>
      <c r="I1880" s="136" t="s">
        <v>1123</v>
      </c>
    </row>
    <row r="1881" spans="1:9" s="136" customFormat="1" x14ac:dyDescent="0.2">
      <c r="A1881" s="136" t="s">
        <v>3382</v>
      </c>
      <c r="B1881" s="136" t="s">
        <v>1124</v>
      </c>
      <c r="C1881" s="136" t="s">
        <v>1125</v>
      </c>
      <c r="D1881" s="136" t="s">
        <v>655</v>
      </c>
      <c r="E1881" s="136" t="s">
        <v>5401</v>
      </c>
      <c r="F1881" s="136" t="s">
        <v>3883</v>
      </c>
      <c r="G1881" s="136" t="s">
        <v>3884</v>
      </c>
      <c r="H1881" s="136" t="s">
        <v>3885</v>
      </c>
      <c r="I1881" s="136" t="s">
        <v>5401</v>
      </c>
    </row>
    <row r="1882" spans="1:9" s="136" customFormat="1" x14ac:dyDescent="0.2">
      <c r="A1882" s="136" t="s">
        <v>3383</v>
      </c>
      <c r="B1882" s="136" t="s">
        <v>1127</v>
      </c>
      <c r="C1882" s="136" t="s">
        <v>1128</v>
      </c>
      <c r="D1882" s="136" t="s">
        <v>656</v>
      </c>
      <c r="E1882" s="136" t="s">
        <v>1126</v>
      </c>
      <c r="F1882" s="136" t="s">
        <v>3886</v>
      </c>
      <c r="G1882" s="136" t="s">
        <v>3887</v>
      </c>
      <c r="H1882" s="136" t="s">
        <v>3888</v>
      </c>
      <c r="I1882" s="136" t="s">
        <v>1126</v>
      </c>
    </row>
    <row r="1883" spans="1:9" s="136" customFormat="1" x14ac:dyDescent="0.2">
      <c r="A1883" s="136" t="s">
        <v>3384</v>
      </c>
      <c r="B1883" s="136" t="s">
        <v>1835</v>
      </c>
      <c r="C1883" s="136" t="s">
        <v>1836</v>
      </c>
      <c r="D1883" s="136" t="s">
        <v>1837</v>
      </c>
      <c r="E1883" s="136" t="s">
        <v>5421</v>
      </c>
      <c r="F1883" s="136" t="s">
        <v>1835</v>
      </c>
      <c r="G1883" s="136" t="s">
        <v>1836</v>
      </c>
      <c r="H1883" s="136" t="s">
        <v>1837</v>
      </c>
      <c r="I1883" s="136" t="s">
        <v>5421</v>
      </c>
    </row>
    <row r="1884" spans="1:9" s="136" customFormat="1" x14ac:dyDescent="0.2">
      <c r="A1884" s="136" t="s">
        <v>3385</v>
      </c>
      <c r="B1884" s="136" t="s">
        <v>440</v>
      </c>
      <c r="C1884" s="136" t="s">
        <v>441</v>
      </c>
      <c r="D1884" s="136" t="s">
        <v>657</v>
      </c>
      <c r="E1884" s="136" t="s">
        <v>1129</v>
      </c>
      <c r="F1884" s="136" t="s">
        <v>440</v>
      </c>
      <c r="G1884" s="136" t="s">
        <v>441</v>
      </c>
      <c r="H1884" s="136" t="s">
        <v>657</v>
      </c>
      <c r="I1884" s="136" t="s">
        <v>1129</v>
      </c>
    </row>
    <row r="1885" spans="1:9" s="136" customFormat="1" x14ac:dyDescent="0.2">
      <c r="A1885" s="136" t="s">
        <v>3386</v>
      </c>
      <c r="B1885" s="136" t="s">
        <v>1130</v>
      </c>
      <c r="C1885" s="136" t="s">
        <v>1131</v>
      </c>
      <c r="D1885" s="136" t="s">
        <v>1132</v>
      </c>
      <c r="E1885" s="136" t="s">
        <v>1133</v>
      </c>
      <c r="F1885" s="136" t="s">
        <v>1130</v>
      </c>
      <c r="G1885" s="136" t="s">
        <v>1131</v>
      </c>
      <c r="H1885" s="136" t="s">
        <v>1132</v>
      </c>
      <c r="I1885" s="136" t="s">
        <v>1133</v>
      </c>
    </row>
    <row r="1886" spans="1:9" s="136" customFormat="1" x14ac:dyDescent="0.2">
      <c r="A1886" s="136" t="s">
        <v>3387</v>
      </c>
      <c r="B1886" s="136" t="s">
        <v>1134</v>
      </c>
      <c r="C1886" s="136" t="s">
        <v>1135</v>
      </c>
      <c r="D1886" s="136" t="s">
        <v>1136</v>
      </c>
      <c r="E1886" s="136" t="s">
        <v>1137</v>
      </c>
      <c r="F1886" s="136" t="s">
        <v>1134</v>
      </c>
      <c r="G1886" s="136" t="s">
        <v>1135</v>
      </c>
      <c r="H1886" s="136" t="s">
        <v>1136</v>
      </c>
      <c r="I1886" s="136" t="s">
        <v>1137</v>
      </c>
    </row>
    <row r="1887" spans="1:9" s="136" customFormat="1" x14ac:dyDescent="0.2">
      <c r="A1887" s="136" t="s">
        <v>3388</v>
      </c>
      <c r="B1887" s="136" t="s">
        <v>1838</v>
      </c>
      <c r="C1887" s="136" t="s">
        <v>1839</v>
      </c>
      <c r="D1887" s="136" t="s">
        <v>1840</v>
      </c>
      <c r="E1887" s="136" t="s">
        <v>1841</v>
      </c>
      <c r="F1887" s="136" t="s">
        <v>1838</v>
      </c>
      <c r="G1887" s="136" t="s">
        <v>1839</v>
      </c>
      <c r="H1887" s="136" t="s">
        <v>1840</v>
      </c>
      <c r="I1887" s="136" t="s">
        <v>1841</v>
      </c>
    </row>
    <row r="1888" spans="1:9" s="136" customFormat="1" x14ac:dyDescent="0.2">
      <c r="A1888" s="136" t="s">
        <v>3389</v>
      </c>
      <c r="B1888" s="136" t="s">
        <v>506</v>
      </c>
      <c r="C1888" s="136" t="s">
        <v>456</v>
      </c>
      <c r="D1888" s="136" t="s">
        <v>1138</v>
      </c>
      <c r="E1888" s="136" t="s">
        <v>1139</v>
      </c>
      <c r="F1888" s="136" t="s">
        <v>506</v>
      </c>
      <c r="G1888" s="136" t="s">
        <v>456</v>
      </c>
      <c r="H1888" s="136" t="s">
        <v>1138</v>
      </c>
      <c r="I1888" s="136" t="s">
        <v>1139</v>
      </c>
    </row>
    <row r="1889" spans="1:9" s="136" customFormat="1" x14ac:dyDescent="0.2">
      <c r="A1889" s="136" t="s">
        <v>5205</v>
      </c>
      <c r="B1889" s="136" t="s">
        <v>506</v>
      </c>
      <c r="C1889" s="136" t="s">
        <v>456</v>
      </c>
      <c r="D1889" s="136" t="s">
        <v>1138</v>
      </c>
      <c r="E1889" s="136" t="s">
        <v>1139</v>
      </c>
      <c r="F1889" s="136" t="s">
        <v>506</v>
      </c>
      <c r="G1889" s="136" t="s">
        <v>456</v>
      </c>
      <c r="H1889" s="136" t="s">
        <v>1138</v>
      </c>
      <c r="I1889" s="136" t="s">
        <v>1139</v>
      </c>
    </row>
    <row r="1890" spans="1:9" s="136" customFormat="1" x14ac:dyDescent="0.2">
      <c r="A1890" s="136" t="s">
        <v>3390</v>
      </c>
      <c r="B1890" s="136" t="s">
        <v>542</v>
      </c>
      <c r="C1890" s="136" t="s">
        <v>543</v>
      </c>
      <c r="D1890" s="136" t="s">
        <v>658</v>
      </c>
      <c r="E1890" s="136" t="s">
        <v>1140</v>
      </c>
      <c r="F1890" s="136" t="s">
        <v>542</v>
      </c>
      <c r="G1890" s="136" t="s">
        <v>543</v>
      </c>
      <c r="H1890" s="136" t="s">
        <v>658</v>
      </c>
      <c r="I1890" s="136" t="s">
        <v>1140</v>
      </c>
    </row>
    <row r="1891" spans="1:9" s="136" customFormat="1" x14ac:dyDescent="0.2">
      <c r="A1891" s="136" t="s">
        <v>5206</v>
      </c>
      <c r="B1891" s="136" t="s">
        <v>542</v>
      </c>
      <c r="C1891" s="136" t="s">
        <v>543</v>
      </c>
      <c r="D1891" s="136" t="s">
        <v>658</v>
      </c>
      <c r="E1891" s="136" t="s">
        <v>1140</v>
      </c>
      <c r="F1891" s="136" t="s">
        <v>542</v>
      </c>
      <c r="G1891" s="136" t="s">
        <v>543</v>
      </c>
      <c r="H1891" s="136" t="s">
        <v>658</v>
      </c>
      <c r="I1891" s="136" t="s">
        <v>1140</v>
      </c>
    </row>
    <row r="1892" spans="1:9" s="136" customFormat="1" x14ac:dyDescent="0.2">
      <c r="A1892" s="136" t="s">
        <v>5207</v>
      </c>
      <c r="B1892" s="136" t="s">
        <v>4336</v>
      </c>
      <c r="C1892" s="136" t="s">
        <v>4337</v>
      </c>
      <c r="D1892" s="136" t="s">
        <v>4338</v>
      </c>
      <c r="E1892" s="136" t="s">
        <v>4339</v>
      </c>
      <c r="F1892" s="136" t="s">
        <v>4336</v>
      </c>
      <c r="G1892" s="136" t="s">
        <v>4337</v>
      </c>
      <c r="H1892" s="136" t="s">
        <v>4338</v>
      </c>
      <c r="I1892" s="136" t="s">
        <v>4339</v>
      </c>
    </row>
    <row r="1893" spans="1:9" s="136" customFormat="1" x14ac:dyDescent="0.2">
      <c r="A1893" s="136" t="s">
        <v>5208</v>
      </c>
      <c r="B1893" s="136" t="s">
        <v>1141</v>
      </c>
      <c r="C1893" s="136" t="s">
        <v>1142</v>
      </c>
      <c r="D1893" s="136" t="s">
        <v>1143</v>
      </c>
      <c r="E1893" s="136" t="s">
        <v>1144</v>
      </c>
      <c r="F1893" s="136" t="s">
        <v>1141</v>
      </c>
      <c r="G1893" s="136" t="s">
        <v>1142</v>
      </c>
      <c r="H1893" s="136" t="s">
        <v>1143</v>
      </c>
      <c r="I1893" s="136" t="s">
        <v>1144</v>
      </c>
    </row>
    <row r="1894" spans="1:9" s="136" customFormat="1" x14ac:dyDescent="0.2">
      <c r="A1894" s="136" t="s">
        <v>5209</v>
      </c>
      <c r="B1894" s="136" t="s">
        <v>4340</v>
      </c>
      <c r="C1894" s="136" t="s">
        <v>4341</v>
      </c>
      <c r="D1894" s="136" t="s">
        <v>4342</v>
      </c>
      <c r="E1894" s="136" t="s">
        <v>4343</v>
      </c>
      <c r="F1894" s="136" t="s">
        <v>4340</v>
      </c>
      <c r="G1894" s="136" t="s">
        <v>4341</v>
      </c>
      <c r="H1894" s="136" t="s">
        <v>4342</v>
      </c>
      <c r="I1894" s="136" t="s">
        <v>4343</v>
      </c>
    </row>
    <row r="1895" spans="1:9" s="136" customFormat="1" x14ac:dyDescent="0.2">
      <c r="A1895" s="136" t="s">
        <v>3391</v>
      </c>
      <c r="B1895" s="136" t="s">
        <v>1145</v>
      </c>
      <c r="C1895" s="136" t="s">
        <v>1146</v>
      </c>
      <c r="D1895" s="136" t="s">
        <v>1147</v>
      </c>
      <c r="E1895" s="136" t="s">
        <v>1148</v>
      </c>
      <c r="F1895" s="136" t="s">
        <v>3889</v>
      </c>
      <c r="G1895" s="136" t="s">
        <v>1146</v>
      </c>
      <c r="H1895" s="136" t="s">
        <v>1147</v>
      </c>
      <c r="I1895" s="136" t="s">
        <v>1148</v>
      </c>
    </row>
    <row r="1896" spans="1:9" s="136" customFormat="1" x14ac:dyDescent="0.2">
      <c r="A1896" s="136" t="s">
        <v>3392</v>
      </c>
      <c r="B1896" s="136" t="s">
        <v>1149</v>
      </c>
      <c r="C1896" s="136" t="s">
        <v>1150</v>
      </c>
      <c r="D1896" s="136" t="s">
        <v>1151</v>
      </c>
      <c r="E1896" s="136" t="s">
        <v>1152</v>
      </c>
      <c r="F1896" s="136" t="s">
        <v>1149</v>
      </c>
      <c r="G1896" s="136" t="s">
        <v>1150</v>
      </c>
      <c r="H1896" s="136" t="s">
        <v>1151</v>
      </c>
      <c r="I1896" s="136" t="s">
        <v>1152</v>
      </c>
    </row>
    <row r="1897" spans="1:9" s="136" customFormat="1" x14ac:dyDescent="0.2">
      <c r="A1897" s="136" t="s">
        <v>3393</v>
      </c>
      <c r="B1897" s="136" t="s">
        <v>442</v>
      </c>
      <c r="C1897" s="136" t="s">
        <v>392</v>
      </c>
      <c r="D1897" s="136" t="s">
        <v>659</v>
      </c>
      <c r="E1897" s="136" t="s">
        <v>1153</v>
      </c>
      <c r="F1897" s="136" t="s">
        <v>442</v>
      </c>
      <c r="G1897" s="136" t="s">
        <v>392</v>
      </c>
      <c r="H1897" s="136" t="s">
        <v>659</v>
      </c>
      <c r="I1897" s="136" t="s">
        <v>1153</v>
      </c>
    </row>
    <row r="1898" spans="1:9" s="136" customFormat="1" x14ac:dyDescent="0.2">
      <c r="A1898" s="136" t="s">
        <v>3394</v>
      </c>
      <c r="B1898" s="136" t="s">
        <v>1154</v>
      </c>
      <c r="C1898" s="136" t="s">
        <v>150</v>
      </c>
      <c r="D1898" s="136" t="s">
        <v>660</v>
      </c>
      <c r="E1898" s="136" t="s">
        <v>1155</v>
      </c>
      <c r="F1898" s="136" t="s">
        <v>3890</v>
      </c>
      <c r="G1898" s="136" t="s">
        <v>150</v>
      </c>
      <c r="H1898" s="136" t="s">
        <v>660</v>
      </c>
      <c r="I1898" s="136" t="s">
        <v>1155</v>
      </c>
    </row>
    <row r="1899" spans="1:9" s="136" customFormat="1" x14ac:dyDescent="0.2">
      <c r="A1899" s="136" t="s">
        <v>3395</v>
      </c>
      <c r="B1899" s="136" t="s">
        <v>1156</v>
      </c>
      <c r="C1899" s="136" t="s">
        <v>1157</v>
      </c>
      <c r="D1899" s="136" t="s">
        <v>661</v>
      </c>
      <c r="E1899" s="136" t="s">
        <v>1158</v>
      </c>
      <c r="F1899" s="136" t="s">
        <v>1156</v>
      </c>
      <c r="G1899" s="136" t="s">
        <v>1157</v>
      </c>
      <c r="H1899" s="136" t="s">
        <v>661</v>
      </c>
      <c r="I1899" s="136" t="s">
        <v>1158</v>
      </c>
    </row>
    <row r="1900" spans="1:9" s="136" customFormat="1" x14ac:dyDescent="0.2">
      <c r="A1900" s="136" t="s">
        <v>3396</v>
      </c>
      <c r="B1900" s="136" t="s">
        <v>336</v>
      </c>
      <c r="C1900" s="136" t="s">
        <v>149</v>
      </c>
      <c r="D1900" s="136" t="s">
        <v>662</v>
      </c>
      <c r="E1900" s="136" t="s">
        <v>1159</v>
      </c>
      <c r="F1900" s="136" t="s">
        <v>336</v>
      </c>
      <c r="G1900" s="136" t="s">
        <v>149</v>
      </c>
      <c r="H1900" s="136" t="s">
        <v>662</v>
      </c>
      <c r="I1900" s="136" t="s">
        <v>1159</v>
      </c>
    </row>
    <row r="1901" spans="1:9" s="136" customFormat="1" x14ac:dyDescent="0.2">
      <c r="A1901" s="136" t="s">
        <v>3397</v>
      </c>
      <c r="B1901" s="136" t="s">
        <v>337</v>
      </c>
      <c r="C1901" s="136" t="s">
        <v>148</v>
      </c>
      <c r="D1901" s="136" t="s">
        <v>663</v>
      </c>
      <c r="E1901" s="136" t="s">
        <v>1160</v>
      </c>
      <c r="F1901" s="136" t="s">
        <v>337</v>
      </c>
      <c r="G1901" s="136" t="s">
        <v>148</v>
      </c>
      <c r="H1901" s="136" t="s">
        <v>663</v>
      </c>
      <c r="I1901" s="136" t="s">
        <v>1160</v>
      </c>
    </row>
    <row r="1902" spans="1:9" s="136" customFormat="1" x14ac:dyDescent="0.2">
      <c r="A1902" s="136" t="s">
        <v>3398</v>
      </c>
      <c r="B1902" s="136" t="s">
        <v>1154</v>
      </c>
      <c r="C1902" s="136" t="s">
        <v>150</v>
      </c>
      <c r="D1902" s="136" t="s">
        <v>660</v>
      </c>
      <c r="E1902" s="136" t="s">
        <v>1155</v>
      </c>
      <c r="F1902" s="136" t="s">
        <v>3890</v>
      </c>
      <c r="G1902" s="136" t="s">
        <v>150</v>
      </c>
      <c r="H1902" s="136" t="s">
        <v>660</v>
      </c>
      <c r="I1902" s="136" t="s">
        <v>1155</v>
      </c>
    </row>
    <row r="1903" spans="1:9" s="136" customFormat="1" x14ac:dyDescent="0.2">
      <c r="A1903" s="136" t="s">
        <v>3399</v>
      </c>
      <c r="B1903" s="136" t="s">
        <v>1842</v>
      </c>
      <c r="C1903" s="136" t="s">
        <v>1843</v>
      </c>
      <c r="D1903" s="136" t="s">
        <v>1844</v>
      </c>
      <c r="E1903" s="136" t="s">
        <v>1845</v>
      </c>
      <c r="F1903" s="136" t="s">
        <v>1842</v>
      </c>
      <c r="G1903" s="136" t="s">
        <v>1843</v>
      </c>
      <c r="H1903" s="136" t="s">
        <v>1844</v>
      </c>
      <c r="I1903" s="136" t="s">
        <v>1845</v>
      </c>
    </row>
    <row r="1904" spans="1:9" s="136" customFormat="1" x14ac:dyDescent="0.2">
      <c r="A1904" s="136" t="s">
        <v>5210</v>
      </c>
      <c r="B1904" s="136" t="s">
        <v>1842</v>
      </c>
      <c r="C1904" s="136" t="s">
        <v>1843</v>
      </c>
      <c r="D1904" s="136" t="s">
        <v>1844</v>
      </c>
      <c r="E1904" s="136" t="s">
        <v>1845</v>
      </c>
      <c r="F1904" s="136" t="s">
        <v>1842</v>
      </c>
      <c r="G1904" s="136" t="s">
        <v>1843</v>
      </c>
      <c r="H1904" s="136" t="s">
        <v>1844</v>
      </c>
      <c r="I1904" s="136" t="s">
        <v>1845</v>
      </c>
    </row>
    <row r="1905" spans="1:9" s="136" customFormat="1" x14ac:dyDescent="0.2">
      <c r="A1905" s="136" t="s">
        <v>3400</v>
      </c>
      <c r="B1905" s="136" t="s">
        <v>338</v>
      </c>
      <c r="C1905" s="136" t="s">
        <v>26</v>
      </c>
      <c r="D1905" s="136" t="s">
        <v>664</v>
      </c>
      <c r="E1905" s="136" t="s">
        <v>1161</v>
      </c>
      <c r="F1905" s="136" t="s">
        <v>338</v>
      </c>
      <c r="G1905" s="136" t="s">
        <v>26</v>
      </c>
      <c r="H1905" s="136" t="s">
        <v>664</v>
      </c>
      <c r="I1905" s="136" t="s">
        <v>1161</v>
      </c>
    </row>
    <row r="1906" spans="1:9" s="136" customFormat="1" x14ac:dyDescent="0.2">
      <c r="A1906" s="136" t="s">
        <v>3401</v>
      </c>
      <c r="B1906" s="136" t="s">
        <v>339</v>
      </c>
      <c r="C1906" s="136" t="s">
        <v>408</v>
      </c>
      <c r="D1906" s="136" t="s">
        <v>665</v>
      </c>
      <c r="E1906" s="136" t="s">
        <v>1162</v>
      </c>
      <c r="F1906" s="136" t="s">
        <v>339</v>
      </c>
      <c r="G1906" s="136" t="s">
        <v>408</v>
      </c>
      <c r="H1906" s="136" t="s">
        <v>665</v>
      </c>
      <c r="I1906" s="136" t="s">
        <v>1162</v>
      </c>
    </row>
    <row r="1907" spans="1:9" s="136" customFormat="1" x14ac:dyDescent="0.2">
      <c r="A1907" s="136" t="s">
        <v>5211</v>
      </c>
      <c r="B1907" s="136" t="s">
        <v>339</v>
      </c>
      <c r="C1907" s="136" t="s">
        <v>408</v>
      </c>
      <c r="D1907" s="136" t="s">
        <v>665</v>
      </c>
      <c r="E1907" s="136" t="s">
        <v>1162</v>
      </c>
      <c r="F1907" s="136" t="s">
        <v>339</v>
      </c>
      <c r="G1907" s="136" t="s">
        <v>408</v>
      </c>
      <c r="H1907" s="136" t="s">
        <v>665</v>
      </c>
      <c r="I1907" s="136" t="s">
        <v>1162</v>
      </c>
    </row>
    <row r="1908" spans="1:9" s="136" customFormat="1" x14ac:dyDescent="0.2">
      <c r="A1908" s="136" t="s">
        <v>3402</v>
      </c>
      <c r="B1908" s="136" t="s">
        <v>4346</v>
      </c>
      <c r="C1908" s="136" t="s">
        <v>4347</v>
      </c>
      <c r="D1908" s="136" t="s">
        <v>4348</v>
      </c>
      <c r="E1908" s="136" t="s">
        <v>4349</v>
      </c>
      <c r="F1908" s="136" t="s">
        <v>4346</v>
      </c>
      <c r="G1908" s="136" t="s">
        <v>4347</v>
      </c>
      <c r="H1908" s="136" t="s">
        <v>4348</v>
      </c>
      <c r="I1908" s="136" t="s">
        <v>4349</v>
      </c>
    </row>
    <row r="1909" spans="1:9" s="136" customFormat="1" x14ac:dyDescent="0.2">
      <c r="A1909" s="136" t="s">
        <v>5212</v>
      </c>
      <c r="B1909" s="136" t="s">
        <v>4346</v>
      </c>
      <c r="C1909" s="136" t="s">
        <v>4347</v>
      </c>
      <c r="D1909" s="136" t="s">
        <v>4348</v>
      </c>
      <c r="E1909" s="136" t="s">
        <v>4349</v>
      </c>
      <c r="F1909" s="136" t="s">
        <v>4346</v>
      </c>
      <c r="G1909" s="136" t="s">
        <v>4347</v>
      </c>
      <c r="H1909" s="136" t="s">
        <v>4348</v>
      </c>
      <c r="I1909" s="136" t="s">
        <v>4349</v>
      </c>
    </row>
    <row r="1910" spans="1:9" s="136" customFormat="1" x14ac:dyDescent="0.2">
      <c r="A1910" s="136" t="s">
        <v>3403</v>
      </c>
      <c r="B1910" s="136" t="s">
        <v>1163</v>
      </c>
      <c r="C1910" s="136" t="s">
        <v>1164</v>
      </c>
      <c r="D1910" s="136" t="s">
        <v>666</v>
      </c>
      <c r="E1910" s="136" t="s">
        <v>1165</v>
      </c>
      <c r="F1910" s="136" t="s">
        <v>3892</v>
      </c>
      <c r="G1910" s="136" t="s">
        <v>1164</v>
      </c>
      <c r="H1910" s="136" t="s">
        <v>666</v>
      </c>
      <c r="I1910" s="136" t="s">
        <v>4351</v>
      </c>
    </row>
    <row r="1911" spans="1:9" s="136" customFormat="1" x14ac:dyDescent="0.2">
      <c r="A1911" s="136" t="s">
        <v>3404</v>
      </c>
      <c r="B1911" s="136" t="s">
        <v>1166</v>
      </c>
      <c r="C1911" s="136" t="s">
        <v>1167</v>
      </c>
      <c r="D1911" s="136" t="s">
        <v>667</v>
      </c>
      <c r="E1911" s="136" t="s">
        <v>1168</v>
      </c>
      <c r="F1911" s="136" t="s">
        <v>1166</v>
      </c>
      <c r="G1911" s="136" t="s">
        <v>1167</v>
      </c>
      <c r="H1911" s="136" t="s">
        <v>667</v>
      </c>
      <c r="I1911" s="136" t="s">
        <v>1168</v>
      </c>
    </row>
    <row r="1912" spans="1:9" s="136" customFormat="1" x14ac:dyDescent="0.2">
      <c r="A1912" s="136" t="s">
        <v>3405</v>
      </c>
      <c r="B1912" s="136" t="s">
        <v>1846</v>
      </c>
      <c r="C1912" s="136" t="s">
        <v>1847</v>
      </c>
      <c r="D1912" s="136" t="s">
        <v>1848</v>
      </c>
      <c r="E1912" s="136" t="s">
        <v>1849</v>
      </c>
      <c r="F1912" s="136" t="s">
        <v>1846</v>
      </c>
      <c r="G1912" s="136" t="s">
        <v>1847</v>
      </c>
      <c r="H1912" s="136" t="s">
        <v>1848</v>
      </c>
      <c r="I1912" s="136" t="s">
        <v>1849</v>
      </c>
    </row>
    <row r="1913" spans="1:9" s="136" customFormat="1" x14ac:dyDescent="0.2">
      <c r="A1913" s="136" t="s">
        <v>3406</v>
      </c>
      <c r="B1913" s="136" t="s">
        <v>1850</v>
      </c>
      <c r="C1913" s="136" t="s">
        <v>1851</v>
      </c>
      <c r="D1913" s="136" t="s">
        <v>1852</v>
      </c>
      <c r="E1913" s="136" t="s">
        <v>1853</v>
      </c>
      <c r="F1913" s="136" t="s">
        <v>1850</v>
      </c>
      <c r="G1913" s="136" t="s">
        <v>1851</v>
      </c>
      <c r="H1913" s="136" t="s">
        <v>3893</v>
      </c>
      <c r="I1913" s="136" t="s">
        <v>1853</v>
      </c>
    </row>
    <row r="1914" spans="1:9" s="136" customFormat="1" x14ac:dyDescent="0.2">
      <c r="A1914" s="136" t="s">
        <v>5213</v>
      </c>
      <c r="B1914" s="136" t="s">
        <v>4829</v>
      </c>
      <c r="C1914" s="136" t="s">
        <v>5422</v>
      </c>
      <c r="D1914" s="136" t="s">
        <v>5423</v>
      </c>
      <c r="E1914" s="136" t="s">
        <v>5424</v>
      </c>
      <c r="F1914" s="214" t="s">
        <v>4829</v>
      </c>
      <c r="G1914" s="136" t="s">
        <v>5422</v>
      </c>
      <c r="H1914" s="136" t="s">
        <v>5423</v>
      </c>
      <c r="I1914" s="136" t="s">
        <v>5424</v>
      </c>
    </row>
    <row r="1915" spans="1:9" s="136" customFormat="1" x14ac:dyDescent="0.2">
      <c r="A1915" s="136" t="s">
        <v>5214</v>
      </c>
      <c r="B1915" s="136" t="s">
        <v>4831</v>
      </c>
      <c r="C1915" s="136" t="s">
        <v>5425</v>
      </c>
      <c r="D1915" s="136" t="s">
        <v>5426</v>
      </c>
      <c r="E1915" s="136" t="s">
        <v>5427</v>
      </c>
      <c r="F1915" s="214" t="s">
        <v>4831</v>
      </c>
      <c r="G1915" s="136" t="s">
        <v>5425</v>
      </c>
      <c r="H1915" s="136" t="s">
        <v>5426</v>
      </c>
      <c r="I1915" s="136" t="s">
        <v>5427</v>
      </c>
    </row>
    <row r="1916" spans="1:9" s="136" customFormat="1" x14ac:dyDescent="0.2">
      <c r="A1916" s="136" t="s">
        <v>3407</v>
      </c>
      <c r="B1916" s="136" t="s">
        <v>1854</v>
      </c>
      <c r="C1916" s="136" t="s">
        <v>1855</v>
      </c>
      <c r="D1916" s="136" t="s">
        <v>1856</v>
      </c>
      <c r="E1916" s="136" t="s">
        <v>1857</v>
      </c>
      <c r="F1916" s="136" t="s">
        <v>1854</v>
      </c>
      <c r="G1916" s="136" t="s">
        <v>1855</v>
      </c>
      <c r="H1916" s="136" t="s">
        <v>1856</v>
      </c>
      <c r="I1916" s="136" t="s">
        <v>1857</v>
      </c>
    </row>
    <row r="1917" spans="1:9" s="136" customFormat="1" x14ac:dyDescent="0.2">
      <c r="A1917" s="136" t="s">
        <v>5215</v>
      </c>
      <c r="B1917" s="136" t="s">
        <v>4833</v>
      </c>
      <c r="C1917" s="136" t="s">
        <v>5428</v>
      </c>
      <c r="D1917" s="136" t="s">
        <v>5429</v>
      </c>
      <c r="E1917" s="136" t="s">
        <v>5430</v>
      </c>
      <c r="F1917" s="136" t="s">
        <v>4833</v>
      </c>
      <c r="G1917" s="136" t="s">
        <v>5428</v>
      </c>
      <c r="H1917" s="136" t="s">
        <v>5429</v>
      </c>
      <c r="I1917" s="136" t="s">
        <v>5430</v>
      </c>
    </row>
    <row r="1918" spans="1:9" s="136" customFormat="1" x14ac:dyDescent="0.2">
      <c r="A1918" s="136" t="s">
        <v>5216</v>
      </c>
      <c r="B1918" s="136" t="s">
        <v>4835</v>
      </c>
      <c r="C1918" s="136" t="s">
        <v>5431</v>
      </c>
      <c r="D1918" s="136" t="s">
        <v>5432</v>
      </c>
      <c r="E1918" s="136" t="s">
        <v>5433</v>
      </c>
      <c r="F1918" s="136" t="s">
        <v>4835</v>
      </c>
      <c r="G1918" s="136" t="s">
        <v>5431</v>
      </c>
      <c r="H1918" s="136" t="s">
        <v>5432</v>
      </c>
      <c r="I1918" s="136" t="s">
        <v>5433</v>
      </c>
    </row>
    <row r="1919" spans="1:9" s="136" customFormat="1" x14ac:dyDescent="0.2">
      <c r="A1919" s="136" t="s">
        <v>3408</v>
      </c>
      <c r="B1919" s="136" t="s">
        <v>1169</v>
      </c>
      <c r="C1919" s="136" t="s">
        <v>1170</v>
      </c>
      <c r="D1919" s="136" t="s">
        <v>1171</v>
      </c>
      <c r="E1919" s="136" t="s">
        <v>1172</v>
      </c>
      <c r="F1919" s="136" t="s">
        <v>1169</v>
      </c>
      <c r="G1919" s="136" t="s">
        <v>1170</v>
      </c>
      <c r="H1919" s="136" t="s">
        <v>1171</v>
      </c>
      <c r="I1919" s="136" t="s">
        <v>1172</v>
      </c>
    </row>
    <row r="1920" spans="1:9" s="136" customFormat="1" x14ac:dyDescent="0.2">
      <c r="A1920" s="136" t="s">
        <v>3409</v>
      </c>
      <c r="B1920" s="136" t="s">
        <v>1173</v>
      </c>
      <c r="C1920" s="136" t="s">
        <v>1174</v>
      </c>
      <c r="D1920" s="136" t="s">
        <v>668</v>
      </c>
      <c r="E1920" s="136" t="s">
        <v>1175</v>
      </c>
      <c r="F1920" s="136" t="s">
        <v>3894</v>
      </c>
      <c r="G1920" s="136" t="s">
        <v>1174</v>
      </c>
      <c r="H1920" s="136" t="s">
        <v>668</v>
      </c>
      <c r="I1920" s="136" t="s">
        <v>1175</v>
      </c>
    </row>
    <row r="1921" spans="1:9" s="136" customFormat="1" x14ac:dyDescent="0.2">
      <c r="A1921" s="136" t="s">
        <v>3410</v>
      </c>
      <c r="B1921" s="136" t="s">
        <v>1176</v>
      </c>
      <c r="C1921" s="136" t="s">
        <v>1177</v>
      </c>
      <c r="D1921" s="136" t="s">
        <v>669</v>
      </c>
      <c r="E1921" s="136" t="s">
        <v>1178</v>
      </c>
      <c r="F1921" s="136" t="s">
        <v>1176</v>
      </c>
      <c r="G1921" s="136" t="s">
        <v>1177</v>
      </c>
      <c r="H1921" s="136" t="s">
        <v>669</v>
      </c>
      <c r="I1921" s="136" t="s">
        <v>1178</v>
      </c>
    </row>
    <row r="1922" spans="1:9" s="136" customFormat="1" x14ac:dyDescent="0.2">
      <c r="A1922" s="136" t="s">
        <v>3411</v>
      </c>
      <c r="B1922" s="136" t="s">
        <v>4352</v>
      </c>
      <c r="C1922" s="136" t="s">
        <v>510</v>
      </c>
      <c r="D1922" s="136" t="s">
        <v>670</v>
      </c>
      <c r="E1922" s="136" t="s">
        <v>1179</v>
      </c>
      <c r="F1922" s="136" t="s">
        <v>4352</v>
      </c>
      <c r="G1922" s="136" t="s">
        <v>510</v>
      </c>
      <c r="H1922" s="136" t="s">
        <v>670</v>
      </c>
      <c r="I1922" s="136" t="s">
        <v>1179</v>
      </c>
    </row>
    <row r="1923" spans="1:9" s="136" customFormat="1" x14ac:dyDescent="0.2">
      <c r="A1923" s="136" t="s">
        <v>5217</v>
      </c>
      <c r="B1923" s="136" t="s">
        <v>1180</v>
      </c>
      <c r="C1923" s="136" t="s">
        <v>1181</v>
      </c>
      <c r="D1923" s="136" t="s">
        <v>1182</v>
      </c>
      <c r="E1923" s="136" t="s">
        <v>1183</v>
      </c>
      <c r="F1923" s="136" t="s">
        <v>1180</v>
      </c>
      <c r="G1923" s="136" t="s">
        <v>1181</v>
      </c>
      <c r="H1923" s="136" t="s">
        <v>3895</v>
      </c>
      <c r="I1923" s="136" t="s">
        <v>1183</v>
      </c>
    </row>
    <row r="1924" spans="1:9" s="136" customFormat="1" x14ac:dyDescent="0.2">
      <c r="A1924" s="136" t="s">
        <v>5218</v>
      </c>
      <c r="B1924" s="136" t="s">
        <v>4353</v>
      </c>
      <c r="C1924" s="136" t="s">
        <v>1184</v>
      </c>
      <c r="D1924" s="136" t="s">
        <v>4354</v>
      </c>
      <c r="E1924" s="136" t="s">
        <v>4355</v>
      </c>
      <c r="F1924" s="136" t="s">
        <v>4353</v>
      </c>
      <c r="G1924" s="136" t="s">
        <v>1184</v>
      </c>
      <c r="H1924" s="136" t="s">
        <v>4354</v>
      </c>
      <c r="I1924" s="136" t="s">
        <v>4355</v>
      </c>
    </row>
    <row r="1925" spans="1:9" s="136" customFormat="1" x14ac:dyDescent="0.2">
      <c r="A1925" s="136" t="s">
        <v>3412</v>
      </c>
      <c r="B1925" s="136" t="s">
        <v>518</v>
      </c>
      <c r="C1925" s="136" t="s">
        <v>519</v>
      </c>
      <c r="D1925" s="136" t="s">
        <v>671</v>
      </c>
      <c r="E1925" s="136" t="s">
        <v>1185</v>
      </c>
      <c r="F1925" s="136" t="s">
        <v>518</v>
      </c>
      <c r="G1925" s="136" t="s">
        <v>519</v>
      </c>
      <c r="H1925" s="136" t="s">
        <v>671</v>
      </c>
      <c r="I1925" s="136" t="s">
        <v>1185</v>
      </c>
    </row>
    <row r="1926" spans="1:9" s="136" customFormat="1" x14ac:dyDescent="0.2">
      <c r="A1926" s="136" t="s">
        <v>3413</v>
      </c>
      <c r="B1926" s="136" t="s">
        <v>507</v>
      </c>
      <c r="C1926" s="136" t="s">
        <v>511</v>
      </c>
      <c r="D1926" s="136" t="s">
        <v>672</v>
      </c>
      <c r="E1926" s="136" t="s">
        <v>1186</v>
      </c>
      <c r="F1926" s="136" t="s">
        <v>507</v>
      </c>
      <c r="G1926" s="136" t="s">
        <v>511</v>
      </c>
      <c r="H1926" s="136" t="s">
        <v>672</v>
      </c>
      <c r="I1926" s="136" t="s">
        <v>1186</v>
      </c>
    </row>
    <row r="1927" spans="1:9" s="136" customFormat="1" x14ac:dyDescent="0.2">
      <c r="A1927" s="136" t="s">
        <v>3414</v>
      </c>
      <c r="B1927" s="136" t="s">
        <v>1858</v>
      </c>
      <c r="C1927" s="136" t="s">
        <v>1859</v>
      </c>
      <c r="D1927" s="136" t="s">
        <v>1860</v>
      </c>
      <c r="E1927" s="136" t="s">
        <v>1861</v>
      </c>
      <c r="F1927" s="136" t="s">
        <v>1858</v>
      </c>
      <c r="G1927" s="136" t="s">
        <v>1859</v>
      </c>
      <c r="H1927" s="136" t="s">
        <v>1860</v>
      </c>
      <c r="I1927" s="136" t="s">
        <v>1861</v>
      </c>
    </row>
    <row r="1928" spans="1:9" s="136" customFormat="1" x14ac:dyDescent="0.2">
      <c r="A1928" s="136" t="s">
        <v>3415</v>
      </c>
      <c r="B1928" s="136" t="s">
        <v>1187</v>
      </c>
      <c r="C1928" s="136" t="s">
        <v>1188</v>
      </c>
      <c r="D1928" s="136" t="s">
        <v>673</v>
      </c>
      <c r="E1928" s="136" t="s">
        <v>1189</v>
      </c>
      <c r="F1928" s="136" t="s">
        <v>1187</v>
      </c>
      <c r="G1928" s="136" t="s">
        <v>1188</v>
      </c>
      <c r="H1928" s="136" t="s">
        <v>673</v>
      </c>
      <c r="I1928" s="136" t="s">
        <v>1189</v>
      </c>
    </row>
    <row r="1929" spans="1:9" s="136" customFormat="1" x14ac:dyDescent="0.2">
      <c r="A1929" s="136" t="s">
        <v>3416</v>
      </c>
      <c r="B1929" s="136" t="s">
        <v>1190</v>
      </c>
      <c r="C1929" s="136" t="s">
        <v>393</v>
      </c>
      <c r="D1929" s="136" t="s">
        <v>674</v>
      </c>
      <c r="E1929" s="136" t="s">
        <v>1191</v>
      </c>
      <c r="F1929" s="136" t="s">
        <v>1190</v>
      </c>
      <c r="G1929" s="136" t="s">
        <v>393</v>
      </c>
      <c r="H1929" s="136" t="s">
        <v>674</v>
      </c>
      <c r="I1929" s="136" t="s">
        <v>1191</v>
      </c>
    </row>
    <row r="1930" spans="1:9" s="136" customFormat="1" x14ac:dyDescent="0.2">
      <c r="A1930" s="136" t="s">
        <v>3417</v>
      </c>
      <c r="B1930" s="136" t="s">
        <v>1192</v>
      </c>
      <c r="C1930" s="136" t="s">
        <v>394</v>
      </c>
      <c r="D1930" s="136" t="s">
        <v>1193</v>
      </c>
      <c r="E1930" s="136" t="s">
        <v>1194</v>
      </c>
      <c r="F1930" s="136" t="s">
        <v>1192</v>
      </c>
      <c r="G1930" s="136" t="s">
        <v>394</v>
      </c>
      <c r="H1930" s="136" t="s">
        <v>1193</v>
      </c>
      <c r="I1930" s="136" t="s">
        <v>1194</v>
      </c>
    </row>
    <row r="1931" spans="1:9" s="136" customFormat="1" x14ac:dyDescent="0.2">
      <c r="A1931" s="136" t="s">
        <v>3418</v>
      </c>
      <c r="B1931" s="136" t="s">
        <v>1862</v>
      </c>
      <c r="C1931" s="136" t="s">
        <v>1863</v>
      </c>
      <c r="D1931" s="136" t="s">
        <v>1864</v>
      </c>
      <c r="E1931" s="136" t="s">
        <v>1865</v>
      </c>
      <c r="F1931" s="136" t="s">
        <v>1862</v>
      </c>
      <c r="G1931" s="136" t="s">
        <v>1863</v>
      </c>
      <c r="H1931" s="136" t="s">
        <v>1864</v>
      </c>
      <c r="I1931" s="136" t="s">
        <v>1865</v>
      </c>
    </row>
    <row r="1932" spans="1:9" s="136" customFormat="1" x14ac:dyDescent="0.2">
      <c r="A1932" s="136" t="s">
        <v>3419</v>
      </c>
      <c r="B1932" s="136" t="s">
        <v>1195</v>
      </c>
      <c r="C1932" s="136" t="s">
        <v>1196</v>
      </c>
      <c r="D1932" s="136" t="s">
        <v>1193</v>
      </c>
      <c r="E1932" s="136" t="s">
        <v>1197</v>
      </c>
      <c r="F1932" s="136" t="s">
        <v>1195</v>
      </c>
      <c r="G1932" s="136" t="s">
        <v>1196</v>
      </c>
      <c r="H1932" s="136" t="s">
        <v>1193</v>
      </c>
      <c r="I1932" s="136" t="s">
        <v>1197</v>
      </c>
    </row>
    <row r="1933" spans="1:9" s="136" customFormat="1" x14ac:dyDescent="0.2">
      <c r="A1933" s="136" t="s">
        <v>3420</v>
      </c>
      <c r="B1933" s="136" t="s">
        <v>1198</v>
      </c>
      <c r="C1933" s="136" t="s">
        <v>395</v>
      </c>
      <c r="D1933" s="136" t="s">
        <v>675</v>
      </c>
      <c r="E1933" s="136" t="s">
        <v>1199</v>
      </c>
      <c r="F1933" s="136" t="s">
        <v>1198</v>
      </c>
      <c r="G1933" s="136" t="s">
        <v>395</v>
      </c>
      <c r="H1933" s="136" t="s">
        <v>675</v>
      </c>
      <c r="I1933" s="136" t="s">
        <v>1199</v>
      </c>
    </row>
    <row r="1934" spans="1:9" s="136" customFormat="1" x14ac:dyDescent="0.2">
      <c r="A1934" s="136" t="s">
        <v>3421</v>
      </c>
      <c r="B1934" s="136" t="s">
        <v>1200</v>
      </c>
      <c r="C1934" s="136" t="s">
        <v>1201</v>
      </c>
      <c r="D1934" s="136" t="s">
        <v>1202</v>
      </c>
      <c r="E1934" s="136" t="s">
        <v>1203</v>
      </c>
      <c r="F1934" s="136" t="s">
        <v>1200</v>
      </c>
      <c r="G1934" s="136" t="s">
        <v>1201</v>
      </c>
      <c r="H1934" s="136" t="s">
        <v>1202</v>
      </c>
      <c r="I1934" s="136" t="s">
        <v>1203</v>
      </c>
    </row>
    <row r="1935" spans="1:9" s="136" customFormat="1" x14ac:dyDescent="0.2">
      <c r="A1935" s="136" t="s">
        <v>3422</v>
      </c>
      <c r="B1935" s="136" t="s">
        <v>1204</v>
      </c>
      <c r="C1935" s="136" t="s">
        <v>1205</v>
      </c>
      <c r="D1935" s="136" t="s">
        <v>1206</v>
      </c>
      <c r="E1935" s="136" t="s">
        <v>1207</v>
      </c>
      <c r="F1935" s="136" t="s">
        <v>1204</v>
      </c>
      <c r="G1935" s="136" t="s">
        <v>1205</v>
      </c>
      <c r="H1935" s="136" t="s">
        <v>1206</v>
      </c>
      <c r="I1935" s="136" t="s">
        <v>1207</v>
      </c>
    </row>
    <row r="1936" spans="1:9" s="136" customFormat="1" x14ac:dyDescent="0.2">
      <c r="A1936" s="136" t="s">
        <v>3423</v>
      </c>
      <c r="B1936" s="136" t="s">
        <v>1208</v>
      </c>
      <c r="C1936" s="136" t="s">
        <v>1209</v>
      </c>
      <c r="D1936" s="136" t="s">
        <v>676</v>
      </c>
      <c r="E1936" s="136" t="s">
        <v>1210</v>
      </c>
      <c r="F1936" s="136" t="s">
        <v>1208</v>
      </c>
      <c r="G1936" s="136" t="s">
        <v>1209</v>
      </c>
      <c r="H1936" s="136" t="s">
        <v>676</v>
      </c>
      <c r="I1936" s="136" t="s">
        <v>1210</v>
      </c>
    </row>
    <row r="1937" spans="1:9" s="136" customFormat="1" x14ac:dyDescent="0.2">
      <c r="A1937" s="136" t="s">
        <v>3424</v>
      </c>
      <c r="B1937" s="136" t="s">
        <v>1211</v>
      </c>
      <c r="C1937" s="136" t="s">
        <v>457</v>
      </c>
      <c r="D1937" s="136" t="s">
        <v>677</v>
      </c>
      <c r="E1937" s="136" t="s">
        <v>1212</v>
      </c>
      <c r="F1937" s="136" t="s">
        <v>3896</v>
      </c>
      <c r="G1937" s="136" t="s">
        <v>457</v>
      </c>
      <c r="H1937" s="136" t="s">
        <v>677</v>
      </c>
      <c r="I1937" s="136" t="s">
        <v>1212</v>
      </c>
    </row>
    <row r="1938" spans="1:9" s="136" customFormat="1" x14ac:dyDescent="0.2">
      <c r="A1938" s="136" t="s">
        <v>5219</v>
      </c>
      <c r="B1938" s="136" t="s">
        <v>4357</v>
      </c>
      <c r="C1938" s="136" t="s">
        <v>4358</v>
      </c>
      <c r="D1938" s="136" t="s">
        <v>4359</v>
      </c>
      <c r="E1938" s="136" t="s">
        <v>4360</v>
      </c>
      <c r="F1938" s="136" t="s">
        <v>4357</v>
      </c>
      <c r="G1938" s="136" t="s">
        <v>4358</v>
      </c>
      <c r="H1938" s="136" t="s">
        <v>4359</v>
      </c>
      <c r="I1938" s="136" t="s">
        <v>4360</v>
      </c>
    </row>
    <row r="1939" spans="1:9" s="136" customFormat="1" x14ac:dyDescent="0.2">
      <c r="A1939" s="136" t="s">
        <v>3425</v>
      </c>
      <c r="B1939" s="136" t="s">
        <v>1213</v>
      </c>
      <c r="C1939" s="136" t="s">
        <v>1214</v>
      </c>
      <c r="D1939" s="136" t="s">
        <v>1215</v>
      </c>
      <c r="E1939" s="136" t="s">
        <v>1216</v>
      </c>
      <c r="F1939" s="136" t="s">
        <v>1213</v>
      </c>
      <c r="G1939" s="136" t="s">
        <v>1214</v>
      </c>
      <c r="H1939" s="136" t="s">
        <v>1215</v>
      </c>
      <c r="I1939" s="136" t="s">
        <v>1216</v>
      </c>
    </row>
    <row r="1940" spans="1:9" s="136" customFormat="1" x14ac:dyDescent="0.2">
      <c r="A1940" s="136" t="s">
        <v>3426</v>
      </c>
      <c r="B1940" s="136" t="s">
        <v>1217</v>
      </c>
      <c r="C1940" s="136" t="s">
        <v>1218</v>
      </c>
      <c r="D1940" s="136" t="s">
        <v>1219</v>
      </c>
      <c r="E1940" s="136" t="s">
        <v>1220</v>
      </c>
      <c r="F1940" s="136" t="s">
        <v>1217</v>
      </c>
      <c r="G1940" s="136" t="s">
        <v>1218</v>
      </c>
      <c r="H1940" s="136" t="s">
        <v>1219</v>
      </c>
      <c r="I1940" s="136" t="s">
        <v>1220</v>
      </c>
    </row>
    <row r="1941" spans="1:9" s="136" customFormat="1" x14ac:dyDescent="0.2">
      <c r="A1941" s="136" t="s">
        <v>3427</v>
      </c>
      <c r="B1941" s="136" t="s">
        <v>1866</v>
      </c>
      <c r="C1941" s="136" t="s">
        <v>1867</v>
      </c>
      <c r="D1941" s="136" t="s">
        <v>1868</v>
      </c>
      <c r="E1941" s="136" t="s">
        <v>1869</v>
      </c>
      <c r="F1941" s="136" t="s">
        <v>1866</v>
      </c>
      <c r="G1941" s="136" t="s">
        <v>1867</v>
      </c>
      <c r="H1941" s="136" t="s">
        <v>1868</v>
      </c>
      <c r="I1941" s="136" t="s">
        <v>1869</v>
      </c>
    </row>
    <row r="1942" spans="1:9" s="136" customFormat="1" x14ac:dyDescent="0.2">
      <c r="A1942" s="136" t="s">
        <v>5220</v>
      </c>
      <c r="B1942" s="136" t="s">
        <v>4362</v>
      </c>
      <c r="C1942" s="136" t="s">
        <v>4363</v>
      </c>
      <c r="D1942" s="136" t="s">
        <v>4364</v>
      </c>
      <c r="E1942" s="136" t="s">
        <v>4365</v>
      </c>
      <c r="F1942" s="136" t="s">
        <v>4362</v>
      </c>
      <c r="G1942" s="136" t="s">
        <v>4363</v>
      </c>
      <c r="H1942" s="136" t="s">
        <v>4364</v>
      </c>
      <c r="I1942" s="136" t="s">
        <v>4365</v>
      </c>
    </row>
    <row r="1943" spans="1:9" s="136" customFormat="1" x14ac:dyDescent="0.2">
      <c r="A1943" s="136" t="s">
        <v>5221</v>
      </c>
      <c r="B1943" s="136" t="s">
        <v>4362</v>
      </c>
      <c r="C1943" s="136" t="s">
        <v>4363</v>
      </c>
      <c r="D1943" s="136" t="s">
        <v>4364</v>
      </c>
      <c r="E1943" s="136" t="s">
        <v>4365</v>
      </c>
      <c r="F1943" s="136" t="s">
        <v>4362</v>
      </c>
      <c r="G1943" s="136" t="s">
        <v>4363</v>
      </c>
      <c r="H1943" s="136" t="s">
        <v>4364</v>
      </c>
      <c r="I1943" s="136" t="s">
        <v>4365</v>
      </c>
    </row>
    <row r="1944" spans="1:9" s="136" customFormat="1" x14ac:dyDescent="0.2">
      <c r="A1944" s="136" t="s">
        <v>3428</v>
      </c>
      <c r="B1944" s="136" t="s">
        <v>1221</v>
      </c>
      <c r="C1944" s="136" t="s">
        <v>151</v>
      </c>
      <c r="D1944" s="136" t="s">
        <v>678</v>
      </c>
      <c r="E1944" s="136" t="s">
        <v>1222</v>
      </c>
      <c r="F1944" s="136" t="s">
        <v>1221</v>
      </c>
      <c r="G1944" s="136" t="s">
        <v>151</v>
      </c>
      <c r="H1944" s="136" t="s">
        <v>678</v>
      </c>
      <c r="I1944" s="136" t="s">
        <v>1222</v>
      </c>
    </row>
    <row r="1945" spans="1:9" s="136" customFormat="1" x14ac:dyDescent="0.2">
      <c r="A1945" s="136" t="s">
        <v>3429</v>
      </c>
      <c r="B1945" s="136" t="s">
        <v>1870</v>
      </c>
      <c r="C1945" s="136" t="s">
        <v>1871</v>
      </c>
      <c r="D1945" s="136" t="s">
        <v>1872</v>
      </c>
      <c r="E1945" s="136" t="s">
        <v>1873</v>
      </c>
      <c r="F1945" s="136" t="s">
        <v>1870</v>
      </c>
      <c r="G1945" s="136" t="s">
        <v>1871</v>
      </c>
      <c r="H1945" s="136" t="s">
        <v>1872</v>
      </c>
      <c r="I1945" s="136" t="s">
        <v>1873</v>
      </c>
    </row>
    <row r="1946" spans="1:9" s="136" customFormat="1" x14ac:dyDescent="0.2">
      <c r="A1946" s="136" t="s">
        <v>3430</v>
      </c>
      <c r="B1946" s="136" t="s">
        <v>1223</v>
      </c>
      <c r="C1946" s="136" t="s">
        <v>1224</v>
      </c>
      <c r="D1946" s="136" t="s">
        <v>1225</v>
      </c>
      <c r="E1946" s="136" t="s">
        <v>1226</v>
      </c>
      <c r="F1946" s="136" t="s">
        <v>1223</v>
      </c>
      <c r="G1946" s="136" t="s">
        <v>1224</v>
      </c>
      <c r="H1946" s="136" t="s">
        <v>1225</v>
      </c>
      <c r="I1946" s="136" t="s">
        <v>1226</v>
      </c>
    </row>
    <row r="1947" spans="1:9" s="136" customFormat="1" x14ac:dyDescent="0.2">
      <c r="A1947" s="136" t="s">
        <v>3431</v>
      </c>
      <c r="B1947" s="136" t="s">
        <v>1227</v>
      </c>
      <c r="C1947" s="136" t="s">
        <v>1228</v>
      </c>
      <c r="D1947" s="136" t="s">
        <v>679</v>
      </c>
      <c r="E1947" s="136" t="s">
        <v>1229</v>
      </c>
      <c r="F1947" s="136" t="s">
        <v>1227</v>
      </c>
      <c r="G1947" s="136" t="s">
        <v>1228</v>
      </c>
      <c r="H1947" s="136" t="s">
        <v>679</v>
      </c>
      <c r="I1947" s="136" t="s">
        <v>1229</v>
      </c>
    </row>
    <row r="1948" spans="1:9" s="136" customFormat="1" x14ac:dyDescent="0.2">
      <c r="A1948" s="136" t="s">
        <v>5222</v>
      </c>
      <c r="B1948" s="136" t="s">
        <v>4368</v>
      </c>
      <c r="C1948" s="136" t="s">
        <v>4369</v>
      </c>
      <c r="D1948" s="136" t="s">
        <v>4370</v>
      </c>
      <c r="E1948" s="136" t="s">
        <v>4371</v>
      </c>
      <c r="F1948" s="136" t="s">
        <v>4368</v>
      </c>
      <c r="G1948" s="136" t="s">
        <v>4369</v>
      </c>
      <c r="H1948" s="136" t="s">
        <v>4370</v>
      </c>
      <c r="I1948" s="136" t="s">
        <v>4371</v>
      </c>
    </row>
    <row r="1949" spans="1:9" s="136" customFormat="1" x14ac:dyDescent="0.2">
      <c r="A1949" s="136" t="s">
        <v>5223</v>
      </c>
      <c r="B1949" s="136" t="s">
        <v>4373</v>
      </c>
      <c r="C1949" s="136" t="s">
        <v>4374</v>
      </c>
      <c r="D1949" s="136" t="s">
        <v>4375</v>
      </c>
      <c r="E1949" s="136" t="s">
        <v>4376</v>
      </c>
      <c r="F1949" s="136" t="s">
        <v>4373</v>
      </c>
      <c r="G1949" s="136" t="s">
        <v>4374</v>
      </c>
      <c r="H1949" s="136" t="s">
        <v>4375</v>
      </c>
      <c r="I1949" s="136" t="s">
        <v>4376</v>
      </c>
    </row>
    <row r="1950" spans="1:9" s="136" customFormat="1" x14ac:dyDescent="0.2">
      <c r="A1950" s="136" t="s">
        <v>5224</v>
      </c>
      <c r="B1950" s="136" t="s">
        <v>1227</v>
      </c>
      <c r="C1950" s="136" t="s">
        <v>1228</v>
      </c>
      <c r="D1950" s="136" t="s">
        <v>679</v>
      </c>
      <c r="E1950" s="136" t="s">
        <v>1229</v>
      </c>
      <c r="F1950" s="136" t="s">
        <v>1227</v>
      </c>
      <c r="G1950" s="136" t="s">
        <v>1228</v>
      </c>
      <c r="H1950" s="136" t="s">
        <v>679</v>
      </c>
      <c r="I1950" s="136" t="s">
        <v>1229</v>
      </c>
    </row>
    <row r="1951" spans="1:9" s="136" customFormat="1" x14ac:dyDescent="0.2">
      <c r="A1951" s="136" t="s">
        <v>3432</v>
      </c>
      <c r="B1951" s="136" t="s">
        <v>1230</v>
      </c>
      <c r="C1951" s="136" t="s">
        <v>1231</v>
      </c>
      <c r="D1951" s="136" t="s">
        <v>1232</v>
      </c>
      <c r="E1951" s="136" t="s">
        <v>1233</v>
      </c>
      <c r="F1951" s="136" t="s">
        <v>1230</v>
      </c>
      <c r="G1951" s="136" t="s">
        <v>1231</v>
      </c>
      <c r="H1951" s="136" t="s">
        <v>1232</v>
      </c>
      <c r="I1951" s="136" t="s">
        <v>1233</v>
      </c>
    </row>
    <row r="1952" spans="1:9" s="136" customFormat="1" x14ac:dyDescent="0.2">
      <c r="A1952" s="136" t="s">
        <v>3432</v>
      </c>
      <c r="B1952" s="136" t="s">
        <v>1230</v>
      </c>
      <c r="C1952" s="136" t="s">
        <v>1231</v>
      </c>
      <c r="D1952" s="136" t="s">
        <v>1232</v>
      </c>
      <c r="E1952" s="136" t="s">
        <v>1233</v>
      </c>
      <c r="F1952" s="136" t="s">
        <v>1230</v>
      </c>
      <c r="G1952" s="136" t="s">
        <v>1231</v>
      </c>
      <c r="H1952" s="136" t="s">
        <v>1232</v>
      </c>
      <c r="I1952" s="136" t="s">
        <v>1233</v>
      </c>
    </row>
    <row r="1953" spans="1:9" s="136" customFormat="1" x14ac:dyDescent="0.2">
      <c r="A1953" s="136" t="s">
        <v>3433</v>
      </c>
      <c r="B1953" s="136" t="s">
        <v>1235</v>
      </c>
      <c r="C1953" s="136" t="s">
        <v>1236</v>
      </c>
      <c r="D1953" s="136" t="s">
        <v>681</v>
      </c>
      <c r="E1953" s="136" t="s">
        <v>1237</v>
      </c>
      <c r="F1953" s="136" t="s">
        <v>3897</v>
      </c>
      <c r="G1953" s="136" t="s">
        <v>1236</v>
      </c>
      <c r="H1953" s="136" t="s">
        <v>681</v>
      </c>
      <c r="I1953" s="136" t="s">
        <v>1237</v>
      </c>
    </row>
    <row r="1954" spans="1:9" s="136" customFormat="1" x14ac:dyDescent="0.2">
      <c r="A1954" s="136" t="s">
        <v>3434</v>
      </c>
      <c r="B1954" s="136" t="s">
        <v>1238</v>
      </c>
      <c r="C1954" s="136" t="s">
        <v>1239</v>
      </c>
      <c r="D1954" s="136" t="s">
        <v>1240</v>
      </c>
      <c r="E1954" s="136" t="s">
        <v>1241</v>
      </c>
      <c r="F1954" s="136" t="s">
        <v>1238</v>
      </c>
      <c r="G1954" s="136" t="s">
        <v>1239</v>
      </c>
      <c r="H1954" s="136" t="s">
        <v>1240</v>
      </c>
      <c r="I1954" s="136" t="s">
        <v>1241</v>
      </c>
    </row>
    <row r="1955" spans="1:9" s="136" customFormat="1" x14ac:dyDescent="0.2">
      <c r="A1955" s="136" t="s">
        <v>3435</v>
      </c>
      <c r="B1955" s="136" t="s">
        <v>1254</v>
      </c>
      <c r="C1955" s="136" t="s">
        <v>1255</v>
      </c>
      <c r="D1955" s="136" t="s">
        <v>1256</v>
      </c>
      <c r="E1955" s="136" t="s">
        <v>1257</v>
      </c>
      <c r="F1955" s="136" t="s">
        <v>1254</v>
      </c>
      <c r="G1955" s="136" t="s">
        <v>1255</v>
      </c>
      <c r="H1955" s="136" t="s">
        <v>1256</v>
      </c>
      <c r="I1955" s="136" t="s">
        <v>1257</v>
      </c>
    </row>
    <row r="1956" spans="1:9" s="136" customFormat="1" x14ac:dyDescent="0.2">
      <c r="A1956" s="136" t="s">
        <v>3436</v>
      </c>
      <c r="B1956" s="136" t="s">
        <v>341</v>
      </c>
      <c r="C1956" s="136" t="s">
        <v>1258</v>
      </c>
      <c r="D1956" s="136" t="s">
        <v>1259</v>
      </c>
      <c r="E1956" s="136" t="s">
        <v>1260</v>
      </c>
      <c r="F1956" s="136" t="s">
        <v>341</v>
      </c>
      <c r="G1956" s="136" t="s">
        <v>1258</v>
      </c>
      <c r="H1956" s="136" t="s">
        <v>1259</v>
      </c>
      <c r="I1956" s="136" t="s">
        <v>1260</v>
      </c>
    </row>
    <row r="1957" spans="1:9" s="136" customFormat="1" x14ac:dyDescent="0.2">
      <c r="A1957" s="136" t="s">
        <v>3437</v>
      </c>
      <c r="B1957" s="136" t="s">
        <v>1261</v>
      </c>
      <c r="C1957" s="136" t="s">
        <v>1262</v>
      </c>
      <c r="D1957" s="136" t="s">
        <v>1263</v>
      </c>
      <c r="E1957" s="136" t="s">
        <v>1264</v>
      </c>
      <c r="F1957" s="136" t="s">
        <v>1261</v>
      </c>
      <c r="G1957" s="136" t="s">
        <v>1262</v>
      </c>
      <c r="H1957" s="136" t="s">
        <v>1263</v>
      </c>
      <c r="I1957" s="136" t="s">
        <v>1264</v>
      </c>
    </row>
    <row r="1958" spans="1:9" s="136" customFormat="1" x14ac:dyDescent="0.2">
      <c r="A1958" s="136" t="s">
        <v>3438</v>
      </c>
      <c r="B1958" s="136" t="s">
        <v>1265</v>
      </c>
      <c r="C1958" s="136" t="s">
        <v>1266</v>
      </c>
      <c r="D1958" s="136" t="s">
        <v>1267</v>
      </c>
      <c r="E1958" s="136" t="s">
        <v>1268</v>
      </c>
      <c r="F1958" s="136" t="s">
        <v>1265</v>
      </c>
      <c r="G1958" s="136" t="s">
        <v>1266</v>
      </c>
      <c r="H1958" s="136" t="s">
        <v>1267</v>
      </c>
      <c r="I1958" s="136" t="s">
        <v>1268</v>
      </c>
    </row>
    <row r="1959" spans="1:9" s="136" customFormat="1" x14ac:dyDescent="0.2">
      <c r="A1959" s="136" t="s">
        <v>3439</v>
      </c>
      <c r="B1959" s="136" t="s">
        <v>1269</v>
      </c>
      <c r="C1959" s="136" t="s">
        <v>397</v>
      </c>
      <c r="D1959" s="136" t="s">
        <v>682</v>
      </c>
      <c r="E1959" s="136" t="s">
        <v>1270</v>
      </c>
      <c r="F1959" s="136" t="s">
        <v>1269</v>
      </c>
      <c r="G1959" s="136" t="s">
        <v>397</v>
      </c>
      <c r="H1959" s="136" t="s">
        <v>682</v>
      </c>
      <c r="I1959" s="136" t="s">
        <v>1270</v>
      </c>
    </row>
    <row r="1960" spans="1:9" s="136" customFormat="1" x14ac:dyDescent="0.2">
      <c r="A1960" s="136" t="s">
        <v>5225</v>
      </c>
      <c r="B1960" s="136" t="s">
        <v>1269</v>
      </c>
      <c r="C1960" s="136" t="s">
        <v>397</v>
      </c>
      <c r="D1960" s="136" t="s">
        <v>682</v>
      </c>
      <c r="E1960" s="136" t="s">
        <v>1270</v>
      </c>
      <c r="F1960" s="136" t="s">
        <v>1269</v>
      </c>
      <c r="G1960" s="136" t="s">
        <v>397</v>
      </c>
      <c r="H1960" s="136" t="s">
        <v>682</v>
      </c>
      <c r="I1960" s="136" t="s">
        <v>1270</v>
      </c>
    </row>
    <row r="1961" spans="1:9" s="136" customFormat="1" x14ac:dyDescent="0.2">
      <c r="A1961" s="136" t="s">
        <v>3440</v>
      </c>
      <c r="B1961" s="136" t="s">
        <v>1273</v>
      </c>
      <c r="C1961" s="136" t="s">
        <v>1274</v>
      </c>
      <c r="D1961" s="136" t="s">
        <v>683</v>
      </c>
      <c r="E1961" s="136" t="s">
        <v>1271</v>
      </c>
      <c r="F1961" s="136" t="s">
        <v>1273</v>
      </c>
      <c r="G1961" s="136" t="s">
        <v>1274</v>
      </c>
      <c r="H1961" s="136" t="s">
        <v>683</v>
      </c>
      <c r="I1961" s="136" t="s">
        <v>1271</v>
      </c>
    </row>
    <row r="1962" spans="1:9" s="136" customFormat="1" x14ac:dyDescent="0.2">
      <c r="A1962" s="136" t="s">
        <v>3441</v>
      </c>
      <c r="B1962" s="136" t="s">
        <v>342</v>
      </c>
      <c r="C1962" s="136" t="s">
        <v>398</v>
      </c>
      <c r="D1962" s="136" t="s">
        <v>684</v>
      </c>
      <c r="E1962" s="136" t="s">
        <v>1272</v>
      </c>
      <c r="F1962" s="136" t="s">
        <v>342</v>
      </c>
      <c r="G1962" s="136" t="s">
        <v>398</v>
      </c>
      <c r="H1962" s="136" t="s">
        <v>684</v>
      </c>
      <c r="I1962" s="136" t="s">
        <v>1272</v>
      </c>
    </row>
    <row r="1963" spans="1:9" s="136" customFormat="1" x14ac:dyDescent="0.2">
      <c r="A1963" s="136" t="s">
        <v>3442</v>
      </c>
      <c r="B1963" s="136" t="s">
        <v>1273</v>
      </c>
      <c r="C1963" s="136" t="s">
        <v>1274</v>
      </c>
      <c r="D1963" s="136" t="s">
        <v>683</v>
      </c>
      <c r="E1963" s="136" t="s">
        <v>1271</v>
      </c>
      <c r="F1963" s="136" t="s">
        <v>1273</v>
      </c>
      <c r="G1963" s="136" t="s">
        <v>1274</v>
      </c>
      <c r="H1963" s="136" t="s">
        <v>683</v>
      </c>
      <c r="I1963" s="136" t="s">
        <v>1271</v>
      </c>
    </row>
    <row r="1964" spans="1:9" s="136" customFormat="1" x14ac:dyDescent="0.2">
      <c r="A1964" s="136" t="s">
        <v>3443</v>
      </c>
      <c r="B1964" s="136" t="s">
        <v>419</v>
      </c>
      <c r="C1964" s="136" t="s">
        <v>1275</v>
      </c>
      <c r="D1964" s="136" t="s">
        <v>1276</v>
      </c>
      <c r="E1964" s="136" t="s">
        <v>1277</v>
      </c>
      <c r="F1964" s="136" t="s">
        <v>419</v>
      </c>
      <c r="G1964" s="136" t="s">
        <v>1275</v>
      </c>
      <c r="H1964" s="136" t="s">
        <v>1276</v>
      </c>
      <c r="I1964" s="136" t="s">
        <v>1277</v>
      </c>
    </row>
    <row r="1965" spans="1:9" s="136" customFormat="1" x14ac:dyDescent="0.2">
      <c r="A1965" s="136" t="s">
        <v>3444</v>
      </c>
      <c r="B1965" s="136" t="s">
        <v>1278</v>
      </c>
      <c r="C1965" s="136" t="s">
        <v>1279</v>
      </c>
      <c r="D1965" s="136" t="s">
        <v>1280</v>
      </c>
      <c r="E1965" s="136" t="s">
        <v>1281</v>
      </c>
      <c r="F1965" s="136" t="s">
        <v>1278</v>
      </c>
      <c r="G1965" s="136" t="s">
        <v>1279</v>
      </c>
      <c r="H1965" s="136" t="s">
        <v>1280</v>
      </c>
      <c r="I1965" s="136" t="s">
        <v>1281</v>
      </c>
    </row>
    <row r="1966" spans="1:9" s="136" customFormat="1" x14ac:dyDescent="0.2">
      <c r="A1966" s="136" t="s">
        <v>5226</v>
      </c>
      <c r="B1966" s="136" t="s">
        <v>4380</v>
      </c>
      <c r="C1966" s="136" t="s">
        <v>4381</v>
      </c>
      <c r="D1966" s="136" t="s">
        <v>4382</v>
      </c>
      <c r="E1966" s="136" t="s">
        <v>5402</v>
      </c>
      <c r="F1966" s="136" t="s">
        <v>4380</v>
      </c>
      <c r="G1966" s="136" t="s">
        <v>4381</v>
      </c>
      <c r="H1966" s="136" t="s">
        <v>4382</v>
      </c>
      <c r="I1966" s="136" t="s">
        <v>5402</v>
      </c>
    </row>
    <row r="1967" spans="1:9" s="136" customFormat="1" x14ac:dyDescent="0.2">
      <c r="A1967" s="136" t="s">
        <v>5227</v>
      </c>
      <c r="B1967" s="136" t="s">
        <v>4384</v>
      </c>
      <c r="C1967" s="136" t="s">
        <v>4385</v>
      </c>
      <c r="D1967" s="136" t="s">
        <v>4386</v>
      </c>
      <c r="E1967" s="136" t="s">
        <v>5403</v>
      </c>
      <c r="F1967" s="136" t="s">
        <v>4384</v>
      </c>
      <c r="G1967" s="136" t="s">
        <v>4385</v>
      </c>
      <c r="H1967" s="136" t="s">
        <v>4386</v>
      </c>
      <c r="I1967" s="136" t="s">
        <v>5403</v>
      </c>
    </row>
    <row r="1968" spans="1:9" s="136" customFormat="1" x14ac:dyDescent="0.2">
      <c r="A1968" s="136" t="s">
        <v>5228</v>
      </c>
      <c r="B1968" s="136" t="s">
        <v>4388</v>
      </c>
      <c r="C1968" s="136" t="s">
        <v>4389</v>
      </c>
      <c r="D1968" s="136" t="s">
        <v>4390</v>
      </c>
      <c r="E1968" s="136" t="s">
        <v>5404</v>
      </c>
      <c r="F1968" s="136" t="s">
        <v>4388</v>
      </c>
      <c r="G1968" s="136" t="s">
        <v>4389</v>
      </c>
      <c r="H1968" s="136" t="s">
        <v>4390</v>
      </c>
      <c r="I1968" s="136" t="s">
        <v>5404</v>
      </c>
    </row>
    <row r="1969" spans="1:9" s="136" customFormat="1" x14ac:dyDescent="0.2">
      <c r="A1969" s="136" t="s">
        <v>5229</v>
      </c>
      <c r="B1969" s="136" t="s">
        <v>4392</v>
      </c>
      <c r="C1969" s="136" t="s">
        <v>4393</v>
      </c>
      <c r="D1969" s="136" t="s">
        <v>4394</v>
      </c>
      <c r="E1969" s="136" t="s">
        <v>5405</v>
      </c>
      <c r="F1969" s="136" t="s">
        <v>4392</v>
      </c>
      <c r="G1969" s="136" t="s">
        <v>4393</v>
      </c>
      <c r="H1969" s="136" t="s">
        <v>4394</v>
      </c>
      <c r="I1969" s="136" t="s">
        <v>5405</v>
      </c>
    </row>
    <row r="1970" spans="1:9" s="136" customFormat="1" x14ac:dyDescent="0.2">
      <c r="A1970" s="136" t="s">
        <v>5230</v>
      </c>
      <c r="B1970" s="136" t="s">
        <v>4384</v>
      </c>
      <c r="C1970" s="136" t="s">
        <v>4385</v>
      </c>
      <c r="D1970" s="136" t="s">
        <v>4386</v>
      </c>
      <c r="E1970" s="136" t="s">
        <v>5403</v>
      </c>
      <c r="F1970" s="136" t="s">
        <v>4384</v>
      </c>
      <c r="G1970" s="136" t="s">
        <v>4385</v>
      </c>
      <c r="H1970" s="136" t="s">
        <v>4386</v>
      </c>
      <c r="I1970" s="136" t="s">
        <v>5403</v>
      </c>
    </row>
    <row r="1971" spans="1:9" s="136" customFormat="1" x14ac:dyDescent="0.2">
      <c r="A1971" s="136" t="s">
        <v>5231</v>
      </c>
      <c r="B1971" s="136" t="s">
        <v>4388</v>
      </c>
      <c r="C1971" s="136" t="s">
        <v>4389</v>
      </c>
      <c r="D1971" s="136" t="s">
        <v>4390</v>
      </c>
      <c r="E1971" s="136" t="s">
        <v>5404</v>
      </c>
      <c r="F1971" s="136" t="s">
        <v>4388</v>
      </c>
      <c r="G1971" s="136" t="s">
        <v>4389</v>
      </c>
      <c r="H1971" s="136" t="s">
        <v>4390</v>
      </c>
      <c r="I1971" s="136" t="s">
        <v>5404</v>
      </c>
    </row>
    <row r="1972" spans="1:9" s="136" customFormat="1" x14ac:dyDescent="0.2">
      <c r="A1972" s="136" t="s">
        <v>3445</v>
      </c>
      <c r="B1972" s="136" t="s">
        <v>1282</v>
      </c>
      <c r="C1972" s="136" t="s">
        <v>1283</v>
      </c>
      <c r="D1972" s="136" t="s">
        <v>1284</v>
      </c>
      <c r="E1972" s="136" t="s">
        <v>1285</v>
      </c>
      <c r="F1972" s="136" t="s">
        <v>1282</v>
      </c>
      <c r="G1972" s="136" t="s">
        <v>1283</v>
      </c>
      <c r="H1972" s="136" t="s">
        <v>1284</v>
      </c>
      <c r="I1972" s="136" t="s">
        <v>1285</v>
      </c>
    </row>
    <row r="1973" spans="1:9" s="136" customFormat="1" x14ac:dyDescent="0.2">
      <c r="A1973" s="136" t="s">
        <v>3446</v>
      </c>
      <c r="B1973" s="136" t="s">
        <v>1286</v>
      </c>
      <c r="C1973" s="136" t="s">
        <v>1287</v>
      </c>
      <c r="D1973" s="136" t="s">
        <v>1288</v>
      </c>
      <c r="E1973" s="136" t="s">
        <v>1289</v>
      </c>
      <c r="F1973" s="136" t="s">
        <v>1286</v>
      </c>
      <c r="G1973" s="136" t="s">
        <v>1287</v>
      </c>
      <c r="H1973" s="136" t="s">
        <v>1288</v>
      </c>
      <c r="I1973" s="136" t="s">
        <v>1289</v>
      </c>
    </row>
    <row r="1974" spans="1:9" s="136" customFormat="1" x14ac:dyDescent="0.2">
      <c r="A1974" s="136" t="s">
        <v>3447</v>
      </c>
      <c r="B1974" s="136" t="s">
        <v>1290</v>
      </c>
      <c r="C1974" s="136" t="s">
        <v>1291</v>
      </c>
      <c r="D1974" s="136" t="s">
        <v>1292</v>
      </c>
      <c r="E1974" s="136" t="s">
        <v>1293</v>
      </c>
      <c r="F1974" s="136" t="s">
        <v>1290</v>
      </c>
      <c r="G1974" s="136" t="s">
        <v>3898</v>
      </c>
      <c r="H1974" s="136" t="s">
        <v>1292</v>
      </c>
      <c r="I1974" s="136" t="s">
        <v>1293</v>
      </c>
    </row>
    <row r="1975" spans="1:9" s="136" customFormat="1" x14ac:dyDescent="0.2">
      <c r="A1975" s="136" t="s">
        <v>3448</v>
      </c>
      <c r="B1975" s="136" t="s">
        <v>343</v>
      </c>
      <c r="C1975" s="136" t="s">
        <v>399</v>
      </c>
      <c r="D1975" s="136" t="s">
        <v>685</v>
      </c>
      <c r="E1975" s="136" t="s">
        <v>1294</v>
      </c>
      <c r="F1975" s="136" t="s">
        <v>343</v>
      </c>
      <c r="G1975" s="136" t="s">
        <v>399</v>
      </c>
      <c r="H1975" s="136" t="s">
        <v>685</v>
      </c>
      <c r="I1975" s="136" t="s">
        <v>1294</v>
      </c>
    </row>
    <row r="1976" spans="1:9" s="136" customFormat="1" x14ac:dyDescent="0.2">
      <c r="A1976" s="136" t="s">
        <v>3449</v>
      </c>
      <c r="B1976" s="136" t="s">
        <v>1295</v>
      </c>
      <c r="C1976" s="136" t="s">
        <v>1296</v>
      </c>
      <c r="D1976" s="136" t="s">
        <v>686</v>
      </c>
      <c r="E1976" s="136" t="s">
        <v>3683</v>
      </c>
      <c r="F1976" s="136" t="s">
        <v>1295</v>
      </c>
      <c r="G1976" s="136" t="s">
        <v>1296</v>
      </c>
      <c r="H1976" s="136" t="s">
        <v>686</v>
      </c>
      <c r="I1976" s="136" t="s">
        <v>3683</v>
      </c>
    </row>
    <row r="1977" spans="1:9" s="136" customFormat="1" x14ac:dyDescent="0.2">
      <c r="A1977" s="136" t="s">
        <v>3450</v>
      </c>
      <c r="B1977" s="136" t="s">
        <v>1297</v>
      </c>
      <c r="C1977" s="136" t="s">
        <v>1298</v>
      </c>
      <c r="D1977" s="136" t="s">
        <v>1299</v>
      </c>
      <c r="E1977" s="136" t="s">
        <v>1300</v>
      </c>
      <c r="F1977" s="136" t="s">
        <v>3899</v>
      </c>
      <c r="G1977" s="136" t="s">
        <v>3900</v>
      </c>
      <c r="H1977" s="136" t="s">
        <v>3901</v>
      </c>
      <c r="I1977" s="136" t="s">
        <v>3902</v>
      </c>
    </row>
    <row r="1978" spans="1:9" s="136" customFormat="1" x14ac:dyDescent="0.2">
      <c r="A1978" s="136" t="s">
        <v>5232</v>
      </c>
      <c r="B1978" s="136" t="s">
        <v>3899</v>
      </c>
      <c r="C1978" s="136" t="s">
        <v>3900</v>
      </c>
      <c r="D1978" s="136" t="s">
        <v>3901</v>
      </c>
      <c r="E1978" s="136" t="s">
        <v>3902</v>
      </c>
      <c r="F1978" s="136" t="s">
        <v>3899</v>
      </c>
      <c r="G1978" s="136" t="s">
        <v>3900</v>
      </c>
      <c r="H1978" s="136" t="s">
        <v>3901</v>
      </c>
      <c r="I1978" s="136" t="s">
        <v>3902</v>
      </c>
    </row>
    <row r="1979" spans="1:9" s="136" customFormat="1" x14ac:dyDescent="0.2">
      <c r="A1979" s="136" t="s">
        <v>3451</v>
      </c>
      <c r="B1979" s="136" t="s">
        <v>1874</v>
      </c>
      <c r="C1979" s="136" t="s">
        <v>1875</v>
      </c>
      <c r="D1979" s="136" t="s">
        <v>1876</v>
      </c>
      <c r="E1979" s="136" t="s">
        <v>1877</v>
      </c>
      <c r="F1979" s="136" t="s">
        <v>1874</v>
      </c>
      <c r="G1979" s="136" t="s">
        <v>1875</v>
      </c>
      <c r="H1979" s="136" t="s">
        <v>1876</v>
      </c>
      <c r="I1979" s="136" t="s">
        <v>1877</v>
      </c>
    </row>
    <row r="1980" spans="1:9" s="136" customFormat="1" x14ac:dyDescent="0.2">
      <c r="A1980" s="136" t="s">
        <v>3452</v>
      </c>
      <c r="B1980" s="136" t="s">
        <v>1301</v>
      </c>
      <c r="C1980" s="136" t="s">
        <v>1302</v>
      </c>
      <c r="D1980" s="136" t="s">
        <v>1303</v>
      </c>
      <c r="E1980" s="136" t="s">
        <v>1304</v>
      </c>
      <c r="F1980" s="136" t="s">
        <v>1301</v>
      </c>
      <c r="G1980" s="136" t="s">
        <v>1302</v>
      </c>
      <c r="H1980" s="136" t="s">
        <v>1303</v>
      </c>
      <c r="I1980" s="136" t="s">
        <v>1304</v>
      </c>
    </row>
    <row r="1981" spans="1:9" s="136" customFormat="1" x14ac:dyDescent="0.2">
      <c r="A1981" s="136" t="s">
        <v>3453</v>
      </c>
      <c r="B1981" s="136" t="s">
        <v>1305</v>
      </c>
      <c r="C1981" s="136" t="s">
        <v>1306</v>
      </c>
      <c r="D1981" s="136" t="s">
        <v>1307</v>
      </c>
      <c r="E1981" s="136" t="s">
        <v>1308</v>
      </c>
      <c r="F1981" s="136" t="s">
        <v>1305</v>
      </c>
      <c r="G1981" s="136" t="s">
        <v>1306</v>
      </c>
      <c r="H1981" s="136" t="s">
        <v>1307</v>
      </c>
      <c r="I1981" s="136" t="s">
        <v>1308</v>
      </c>
    </row>
    <row r="1982" spans="1:9" s="136" customFormat="1" x14ac:dyDescent="0.2">
      <c r="A1982" s="136" t="s">
        <v>3454</v>
      </c>
      <c r="B1982" s="136" t="s">
        <v>1878</v>
      </c>
      <c r="C1982" s="136" t="s">
        <v>1879</v>
      </c>
      <c r="D1982" s="136" t="s">
        <v>1880</v>
      </c>
      <c r="E1982" s="136" t="s">
        <v>1881</v>
      </c>
      <c r="F1982" s="136" t="s">
        <v>1878</v>
      </c>
      <c r="G1982" s="136" t="s">
        <v>1879</v>
      </c>
      <c r="H1982" s="136" t="s">
        <v>1880</v>
      </c>
      <c r="I1982" s="136" t="s">
        <v>1881</v>
      </c>
    </row>
    <row r="1983" spans="1:9" s="136" customFormat="1" x14ac:dyDescent="0.2">
      <c r="A1983" s="136" t="s">
        <v>3455</v>
      </c>
      <c r="B1983" s="136" t="s">
        <v>1882</v>
      </c>
      <c r="C1983" s="136" t="s">
        <v>1883</v>
      </c>
      <c r="D1983" s="136" t="s">
        <v>1884</v>
      </c>
      <c r="E1983" s="136" t="s">
        <v>1885</v>
      </c>
      <c r="F1983" s="136" t="s">
        <v>1882</v>
      </c>
      <c r="G1983" s="136" t="s">
        <v>1883</v>
      </c>
      <c r="H1983" s="136" t="s">
        <v>1884</v>
      </c>
      <c r="I1983" s="136" t="s">
        <v>1885</v>
      </c>
    </row>
    <row r="1984" spans="1:9" s="136" customFormat="1" x14ac:dyDescent="0.2">
      <c r="A1984" s="136" t="s">
        <v>5233</v>
      </c>
      <c r="B1984" s="136" t="s">
        <v>4842</v>
      </c>
      <c r="C1984" s="136" t="s">
        <v>4843</v>
      </c>
      <c r="D1984" s="136" t="s">
        <v>4844</v>
      </c>
      <c r="E1984" s="136" t="s">
        <v>4845</v>
      </c>
      <c r="F1984" s="136" t="s">
        <v>4842</v>
      </c>
      <c r="G1984" s="136" t="s">
        <v>4843</v>
      </c>
      <c r="H1984" s="136" t="s">
        <v>4844</v>
      </c>
      <c r="I1984" s="136" t="s">
        <v>4845</v>
      </c>
    </row>
    <row r="1985" spans="1:9" s="136" customFormat="1" x14ac:dyDescent="0.2">
      <c r="A1985" s="136" t="s">
        <v>5234</v>
      </c>
      <c r="B1985" s="136" t="s">
        <v>4847</v>
      </c>
      <c r="C1985" s="136" t="s">
        <v>4848</v>
      </c>
      <c r="D1985" s="136" t="s">
        <v>4849</v>
      </c>
      <c r="E1985" s="136" t="s">
        <v>4850</v>
      </c>
      <c r="F1985" s="136" t="s">
        <v>4847</v>
      </c>
      <c r="G1985" s="136" t="s">
        <v>4848</v>
      </c>
      <c r="H1985" s="136" t="s">
        <v>4849</v>
      </c>
      <c r="I1985" s="136" t="s">
        <v>4850</v>
      </c>
    </row>
    <row r="1986" spans="1:9" s="136" customFormat="1" x14ac:dyDescent="0.2">
      <c r="A1986" s="136" t="s">
        <v>3456</v>
      </c>
      <c r="B1986" s="136" t="s">
        <v>1309</v>
      </c>
      <c r="C1986" s="136" t="s">
        <v>1310</v>
      </c>
      <c r="D1986" s="136" t="s">
        <v>1311</v>
      </c>
      <c r="E1986" s="136" t="s">
        <v>1312</v>
      </c>
      <c r="F1986" s="136" t="s">
        <v>1309</v>
      </c>
      <c r="G1986" s="136" t="s">
        <v>1310</v>
      </c>
      <c r="H1986" s="136" t="s">
        <v>1311</v>
      </c>
      <c r="I1986" s="136" t="s">
        <v>1312</v>
      </c>
    </row>
    <row r="1987" spans="1:9" s="136" customFormat="1" x14ac:dyDescent="0.2">
      <c r="A1987" s="136" t="s">
        <v>3457</v>
      </c>
      <c r="B1987" s="136" t="s">
        <v>1886</v>
      </c>
      <c r="C1987" s="136" t="s">
        <v>1887</v>
      </c>
      <c r="D1987" s="136" t="s">
        <v>1888</v>
      </c>
      <c r="E1987" s="136" t="s">
        <v>1889</v>
      </c>
      <c r="F1987" s="136" t="s">
        <v>1886</v>
      </c>
      <c r="G1987" s="136" t="s">
        <v>1887</v>
      </c>
      <c r="H1987" s="136" t="s">
        <v>1888</v>
      </c>
      <c r="I1987" s="136" t="s">
        <v>1889</v>
      </c>
    </row>
    <row r="1988" spans="1:9" s="136" customFormat="1" x14ac:dyDescent="0.2">
      <c r="A1988" s="136" t="s">
        <v>3458</v>
      </c>
      <c r="B1988" s="136" t="s">
        <v>1890</v>
      </c>
      <c r="C1988" s="136" t="s">
        <v>1891</v>
      </c>
      <c r="D1988" s="136" t="s">
        <v>1892</v>
      </c>
      <c r="E1988" s="136" t="s">
        <v>1893</v>
      </c>
      <c r="F1988" s="136" t="s">
        <v>1890</v>
      </c>
      <c r="G1988" s="136" t="s">
        <v>1891</v>
      </c>
      <c r="H1988" s="136" t="s">
        <v>1892</v>
      </c>
      <c r="I1988" s="136" t="s">
        <v>1893</v>
      </c>
    </row>
    <row r="1989" spans="1:9" s="136" customFormat="1" x14ac:dyDescent="0.2">
      <c r="A1989" s="136" t="s">
        <v>5235</v>
      </c>
      <c r="B1989" s="136" t="s">
        <v>4852</v>
      </c>
      <c r="C1989" s="136" t="s">
        <v>4853</v>
      </c>
      <c r="D1989" s="136" t="s">
        <v>4854</v>
      </c>
      <c r="E1989" s="136" t="s">
        <v>4855</v>
      </c>
      <c r="F1989" s="136" t="s">
        <v>4852</v>
      </c>
      <c r="G1989" s="136" t="s">
        <v>4853</v>
      </c>
      <c r="H1989" s="136" t="s">
        <v>4854</v>
      </c>
      <c r="I1989" s="136" t="s">
        <v>4855</v>
      </c>
    </row>
    <row r="1990" spans="1:9" s="136" customFormat="1" x14ac:dyDescent="0.2">
      <c r="A1990" s="136" t="s">
        <v>5236</v>
      </c>
      <c r="B1990" s="136" t="s">
        <v>4857</v>
      </c>
      <c r="C1990" s="136" t="s">
        <v>4858</v>
      </c>
      <c r="D1990" s="136" t="s">
        <v>4859</v>
      </c>
      <c r="E1990" s="136" t="s">
        <v>4860</v>
      </c>
      <c r="F1990" s="136" t="s">
        <v>4857</v>
      </c>
      <c r="G1990" s="136" t="s">
        <v>4858</v>
      </c>
      <c r="H1990" s="136" t="s">
        <v>4859</v>
      </c>
      <c r="I1990" s="136" t="s">
        <v>4860</v>
      </c>
    </row>
    <row r="1991" spans="1:9" s="136" customFormat="1" x14ac:dyDescent="0.2">
      <c r="A1991" s="136" t="s">
        <v>3459</v>
      </c>
      <c r="B1991" s="136" t="s">
        <v>1894</v>
      </c>
      <c r="C1991" s="136" t="s">
        <v>1895</v>
      </c>
      <c r="D1991" s="136" t="s">
        <v>1896</v>
      </c>
      <c r="E1991" s="136" t="s">
        <v>1897</v>
      </c>
      <c r="F1991" s="136" t="s">
        <v>1894</v>
      </c>
      <c r="G1991" s="136" t="s">
        <v>1895</v>
      </c>
      <c r="H1991" s="136" t="s">
        <v>1896</v>
      </c>
      <c r="I1991" s="136" t="s">
        <v>1897</v>
      </c>
    </row>
    <row r="1992" spans="1:9" s="136" customFormat="1" x14ac:dyDescent="0.2">
      <c r="A1992" s="136" t="s">
        <v>3460</v>
      </c>
      <c r="B1992" s="136" t="s">
        <v>1898</v>
      </c>
      <c r="C1992" s="136" t="s">
        <v>1899</v>
      </c>
      <c r="D1992" s="136" t="s">
        <v>1900</v>
      </c>
      <c r="E1992" s="136" t="s">
        <v>1901</v>
      </c>
      <c r="F1992" s="136" t="s">
        <v>1898</v>
      </c>
      <c r="G1992" s="136" t="s">
        <v>1899</v>
      </c>
      <c r="H1992" s="136" t="s">
        <v>1900</v>
      </c>
      <c r="I1992" s="136" t="s">
        <v>1901</v>
      </c>
    </row>
    <row r="1993" spans="1:9" s="136" customFormat="1" x14ac:dyDescent="0.2">
      <c r="A1993" s="136" t="s">
        <v>3461</v>
      </c>
      <c r="B1993" s="136" t="s">
        <v>1902</v>
      </c>
      <c r="C1993" s="136" t="s">
        <v>1903</v>
      </c>
      <c r="D1993" s="136" t="s">
        <v>1904</v>
      </c>
      <c r="E1993" s="136" t="s">
        <v>1905</v>
      </c>
      <c r="F1993" s="136" t="s">
        <v>1902</v>
      </c>
      <c r="G1993" s="136" t="s">
        <v>1903</v>
      </c>
      <c r="H1993" s="136" t="s">
        <v>1904</v>
      </c>
      <c r="I1993" s="136" t="s">
        <v>1905</v>
      </c>
    </row>
    <row r="1994" spans="1:9" s="136" customFormat="1" x14ac:dyDescent="0.2">
      <c r="A1994" s="136" t="s">
        <v>3462</v>
      </c>
      <c r="B1994" s="136" t="s">
        <v>1313</v>
      </c>
      <c r="C1994" s="136" t="s">
        <v>1314</v>
      </c>
      <c r="D1994" s="136" t="s">
        <v>1315</v>
      </c>
      <c r="E1994" s="136" t="s">
        <v>1316</v>
      </c>
      <c r="F1994" s="136" t="s">
        <v>3904</v>
      </c>
      <c r="G1994" s="136" t="s">
        <v>3905</v>
      </c>
      <c r="H1994" s="136" t="s">
        <v>3906</v>
      </c>
      <c r="I1994" s="136" t="s">
        <v>1316</v>
      </c>
    </row>
    <row r="1995" spans="1:9" s="136" customFormat="1" x14ac:dyDescent="0.2">
      <c r="A1995" s="136" t="s">
        <v>5237</v>
      </c>
      <c r="B1995" s="136" t="s">
        <v>1313</v>
      </c>
      <c r="C1995" s="136" t="s">
        <v>1314</v>
      </c>
      <c r="D1995" s="136" t="s">
        <v>1315</v>
      </c>
      <c r="E1995" s="136" t="s">
        <v>1316</v>
      </c>
      <c r="F1995" s="136" t="s">
        <v>3904</v>
      </c>
      <c r="G1995" s="136" t="s">
        <v>3905</v>
      </c>
      <c r="H1995" s="136" t="s">
        <v>3906</v>
      </c>
      <c r="I1995" s="136" t="s">
        <v>1316</v>
      </c>
    </row>
    <row r="1996" spans="1:9" s="136" customFormat="1" x14ac:dyDescent="0.2">
      <c r="A1996" s="136" t="s">
        <v>3463</v>
      </c>
      <c r="B1996" s="136" t="s">
        <v>4398</v>
      </c>
      <c r="C1996" s="136" t="s">
        <v>4399</v>
      </c>
      <c r="D1996" s="136" t="s">
        <v>4400</v>
      </c>
      <c r="E1996" s="136" t="s">
        <v>4401</v>
      </c>
      <c r="F1996" s="136" t="s">
        <v>4398</v>
      </c>
      <c r="G1996" s="136" t="s">
        <v>4399</v>
      </c>
      <c r="H1996" s="136" t="s">
        <v>4400</v>
      </c>
      <c r="I1996" s="136" t="s">
        <v>4401</v>
      </c>
    </row>
    <row r="1997" spans="1:9" s="136" customFormat="1" x14ac:dyDescent="0.2">
      <c r="A1997" s="136" t="s">
        <v>3464</v>
      </c>
      <c r="B1997" s="136" t="s">
        <v>1317</v>
      </c>
      <c r="C1997" s="136" t="s">
        <v>1318</v>
      </c>
      <c r="D1997" s="136" t="s">
        <v>687</v>
      </c>
      <c r="E1997" s="136" t="s">
        <v>1319</v>
      </c>
      <c r="F1997" s="136" t="s">
        <v>3989</v>
      </c>
      <c r="G1997" s="136" t="s">
        <v>3990</v>
      </c>
      <c r="H1997" s="136" t="s">
        <v>3991</v>
      </c>
      <c r="I1997" s="136" t="s">
        <v>3992</v>
      </c>
    </row>
    <row r="1998" spans="1:9" s="136" customFormat="1" x14ac:dyDescent="0.2">
      <c r="A1998" s="136" t="s">
        <v>3465</v>
      </c>
      <c r="B1998" s="136" t="s">
        <v>3993</v>
      </c>
      <c r="C1998" s="136" t="s">
        <v>3994</v>
      </c>
      <c r="D1998" s="136" t="s">
        <v>3995</v>
      </c>
      <c r="E1998" s="136" t="s">
        <v>3996</v>
      </c>
      <c r="F1998" s="136" t="s">
        <v>3993</v>
      </c>
      <c r="G1998" s="136" t="s">
        <v>3994</v>
      </c>
      <c r="H1998" s="136" t="s">
        <v>3995</v>
      </c>
      <c r="I1998" s="136" t="s">
        <v>3996</v>
      </c>
    </row>
    <row r="1999" spans="1:9" s="136" customFormat="1" x14ac:dyDescent="0.2">
      <c r="A1999" s="136" t="s">
        <v>3466</v>
      </c>
      <c r="B1999" s="136" t="s">
        <v>1906</v>
      </c>
      <c r="C1999" s="136" t="s">
        <v>1907</v>
      </c>
      <c r="D1999" s="136" t="s">
        <v>1908</v>
      </c>
      <c r="E1999" s="136" t="s">
        <v>1909</v>
      </c>
      <c r="F1999" s="136" t="s">
        <v>1906</v>
      </c>
      <c r="G1999" s="136" t="s">
        <v>1907</v>
      </c>
      <c r="H1999" s="136" t="s">
        <v>1908</v>
      </c>
      <c r="I1999" s="136" t="s">
        <v>1909</v>
      </c>
    </row>
    <row r="2000" spans="1:9" s="136" customFormat="1" x14ac:dyDescent="0.2">
      <c r="A2000" s="136" t="s">
        <v>3467</v>
      </c>
      <c r="B2000" s="136" t="s">
        <v>344</v>
      </c>
      <c r="C2000" s="136" t="s">
        <v>1322</v>
      </c>
      <c r="D2000" s="136" t="s">
        <v>688</v>
      </c>
      <c r="E2000" s="136" t="s">
        <v>1323</v>
      </c>
      <c r="F2000" s="136" t="s">
        <v>344</v>
      </c>
      <c r="G2000" s="136" t="s">
        <v>1322</v>
      </c>
      <c r="H2000" s="136" t="s">
        <v>688</v>
      </c>
      <c r="I2000" s="136" t="s">
        <v>1323</v>
      </c>
    </row>
    <row r="2001" spans="1:9" s="136" customFormat="1" x14ac:dyDescent="0.2">
      <c r="A2001" s="136" t="s">
        <v>3468</v>
      </c>
      <c r="B2001" s="136" t="s">
        <v>1324</v>
      </c>
      <c r="C2001" s="136" t="s">
        <v>1325</v>
      </c>
      <c r="D2001" s="136" t="s">
        <v>1326</v>
      </c>
      <c r="E2001" s="136" t="s">
        <v>1327</v>
      </c>
      <c r="F2001" s="136" t="s">
        <v>1324</v>
      </c>
      <c r="G2001" s="136" t="s">
        <v>1325</v>
      </c>
      <c r="H2001" s="136" t="s">
        <v>1326</v>
      </c>
      <c r="I2001" s="136" t="s">
        <v>1327</v>
      </c>
    </row>
    <row r="2002" spans="1:9" s="136" customFormat="1" x14ac:dyDescent="0.2">
      <c r="A2002" s="136" t="s">
        <v>3469</v>
      </c>
      <c r="B2002" s="136" t="s">
        <v>1328</v>
      </c>
      <c r="C2002" s="136" t="s">
        <v>1329</v>
      </c>
      <c r="D2002" s="136" t="s">
        <v>1330</v>
      </c>
      <c r="E2002" s="136" t="s">
        <v>1331</v>
      </c>
      <c r="F2002" s="136" t="s">
        <v>1328</v>
      </c>
      <c r="G2002" s="136" t="s">
        <v>1329</v>
      </c>
      <c r="H2002" s="136" t="s">
        <v>1330</v>
      </c>
      <c r="I2002" s="136" t="s">
        <v>1331</v>
      </c>
    </row>
    <row r="2003" spans="1:9" s="136" customFormat="1" x14ac:dyDescent="0.2">
      <c r="A2003" s="136" t="s">
        <v>3470</v>
      </c>
      <c r="B2003" s="136" t="s">
        <v>345</v>
      </c>
      <c r="C2003" s="136" t="s">
        <v>400</v>
      </c>
      <c r="D2003" s="136" t="s">
        <v>689</v>
      </c>
      <c r="E2003" s="136" t="s">
        <v>1332</v>
      </c>
      <c r="F2003" s="136" t="s">
        <v>345</v>
      </c>
      <c r="G2003" s="136" t="s">
        <v>400</v>
      </c>
      <c r="H2003" s="136" t="s">
        <v>689</v>
      </c>
      <c r="I2003" s="136" t="s">
        <v>1332</v>
      </c>
    </row>
    <row r="2004" spans="1:9" s="136" customFormat="1" x14ac:dyDescent="0.2">
      <c r="A2004" s="136" t="s">
        <v>3471</v>
      </c>
      <c r="B2004" s="136" t="s">
        <v>1910</v>
      </c>
      <c r="C2004" s="136" t="s">
        <v>1911</v>
      </c>
      <c r="D2004" s="136" t="s">
        <v>1912</v>
      </c>
      <c r="E2004" s="136" t="s">
        <v>1913</v>
      </c>
      <c r="F2004" s="136" t="s">
        <v>1910</v>
      </c>
      <c r="G2004" s="136" t="s">
        <v>1911</v>
      </c>
      <c r="H2004" s="136" t="s">
        <v>1912</v>
      </c>
      <c r="I2004" s="136" t="s">
        <v>1913</v>
      </c>
    </row>
    <row r="2005" spans="1:9" s="136" customFormat="1" x14ac:dyDescent="0.2">
      <c r="A2005" s="136" t="s">
        <v>3472</v>
      </c>
      <c r="B2005" s="136" t="s">
        <v>1914</v>
      </c>
      <c r="C2005" s="136" t="s">
        <v>1915</v>
      </c>
      <c r="D2005" s="136" t="s">
        <v>1916</v>
      </c>
      <c r="E2005" s="136" t="s">
        <v>1917</v>
      </c>
      <c r="F2005" s="136" t="s">
        <v>1914</v>
      </c>
      <c r="G2005" s="136" t="s">
        <v>1915</v>
      </c>
      <c r="H2005" s="136" t="s">
        <v>1916</v>
      </c>
      <c r="I2005" s="136" t="s">
        <v>1917</v>
      </c>
    </row>
    <row r="2006" spans="1:9" s="136" customFormat="1" x14ac:dyDescent="0.2">
      <c r="A2006" s="136" t="s">
        <v>3473</v>
      </c>
      <c r="B2006" s="136" t="s">
        <v>1918</v>
      </c>
      <c r="C2006" s="136" t="s">
        <v>1919</v>
      </c>
      <c r="D2006" s="136" t="s">
        <v>1920</v>
      </c>
      <c r="E2006" s="136" t="s">
        <v>1919</v>
      </c>
      <c r="F2006" s="136" t="s">
        <v>1918</v>
      </c>
      <c r="G2006" s="136" t="s">
        <v>1919</v>
      </c>
      <c r="H2006" s="136" t="s">
        <v>1920</v>
      </c>
      <c r="I2006" s="136" t="s">
        <v>1919</v>
      </c>
    </row>
    <row r="2007" spans="1:9" s="136" customFormat="1" x14ac:dyDescent="0.2">
      <c r="A2007" s="136" t="s">
        <v>3474</v>
      </c>
      <c r="B2007" s="136" t="s">
        <v>1921</v>
      </c>
      <c r="C2007" s="136" t="s">
        <v>1922</v>
      </c>
      <c r="D2007" s="136" t="s">
        <v>1923</v>
      </c>
      <c r="E2007" s="136" t="s">
        <v>1924</v>
      </c>
      <c r="F2007" s="136" t="s">
        <v>1921</v>
      </c>
      <c r="G2007" s="136" t="s">
        <v>3908</v>
      </c>
      <c r="H2007" s="136" t="s">
        <v>1923</v>
      </c>
      <c r="I2007" s="136" t="s">
        <v>1924</v>
      </c>
    </row>
    <row r="2008" spans="1:9" s="136" customFormat="1" x14ac:dyDescent="0.2">
      <c r="A2008" s="136" t="s">
        <v>3475</v>
      </c>
      <c r="B2008" s="136" t="s">
        <v>1337</v>
      </c>
      <c r="C2008" s="136" t="s">
        <v>401</v>
      </c>
      <c r="D2008" s="136" t="s">
        <v>690</v>
      </c>
      <c r="E2008" s="136" t="s">
        <v>1338</v>
      </c>
      <c r="F2008" s="136" t="s">
        <v>1337</v>
      </c>
      <c r="G2008" s="136" t="s">
        <v>401</v>
      </c>
      <c r="H2008" s="136" t="s">
        <v>690</v>
      </c>
      <c r="I2008" s="136" t="s">
        <v>1338</v>
      </c>
    </row>
    <row r="2009" spans="1:9" s="136" customFormat="1" x14ac:dyDescent="0.2">
      <c r="A2009" s="136" t="s">
        <v>3476</v>
      </c>
      <c r="B2009" s="136" t="s">
        <v>1925</v>
      </c>
      <c r="C2009" s="136" t="s">
        <v>1926</v>
      </c>
      <c r="D2009" s="136" t="s">
        <v>1927</v>
      </c>
      <c r="E2009" s="136" t="s">
        <v>1928</v>
      </c>
      <c r="F2009" s="136" t="s">
        <v>1925</v>
      </c>
      <c r="G2009" s="136" t="s">
        <v>1926</v>
      </c>
      <c r="H2009" s="136" t="s">
        <v>1927</v>
      </c>
      <c r="I2009" s="136" t="s">
        <v>1928</v>
      </c>
    </row>
    <row r="2010" spans="1:9" s="136" customFormat="1" x14ac:dyDescent="0.2">
      <c r="A2010" s="136" t="s">
        <v>3477</v>
      </c>
      <c r="B2010" s="136" t="s">
        <v>1337</v>
      </c>
      <c r="C2010" s="136" t="s">
        <v>401</v>
      </c>
      <c r="D2010" s="136" t="s">
        <v>690</v>
      </c>
      <c r="E2010" s="136" t="s">
        <v>1338</v>
      </c>
      <c r="F2010" s="136" t="s">
        <v>1337</v>
      </c>
      <c r="G2010" s="136" t="s">
        <v>401</v>
      </c>
      <c r="H2010" s="136" t="s">
        <v>690</v>
      </c>
      <c r="I2010" s="136" t="s">
        <v>1338</v>
      </c>
    </row>
    <row r="2011" spans="1:9" s="136" customFormat="1" x14ac:dyDescent="0.2">
      <c r="A2011" s="136" t="s">
        <v>3478</v>
      </c>
      <c r="B2011" s="136" t="s">
        <v>1929</v>
      </c>
      <c r="C2011" s="136" t="s">
        <v>1930</v>
      </c>
      <c r="D2011" s="136" t="s">
        <v>1931</v>
      </c>
      <c r="E2011" s="136" t="s">
        <v>1932</v>
      </c>
      <c r="F2011" s="136" t="s">
        <v>1929</v>
      </c>
      <c r="G2011" s="136" t="s">
        <v>1930</v>
      </c>
      <c r="H2011" s="136" t="s">
        <v>1931</v>
      </c>
      <c r="I2011" s="136" t="s">
        <v>1932</v>
      </c>
    </row>
    <row r="2012" spans="1:9" s="136" customFormat="1" x14ac:dyDescent="0.2">
      <c r="A2012" s="136" t="s">
        <v>3479</v>
      </c>
      <c r="B2012" s="136" t="s">
        <v>1933</v>
      </c>
      <c r="C2012" s="136" t="s">
        <v>1934</v>
      </c>
      <c r="D2012" s="136" t="s">
        <v>1935</v>
      </c>
      <c r="E2012" s="136" t="s">
        <v>1936</v>
      </c>
      <c r="F2012" s="136" t="s">
        <v>1933</v>
      </c>
      <c r="G2012" s="136" t="s">
        <v>1934</v>
      </c>
      <c r="H2012" s="136" t="s">
        <v>1935</v>
      </c>
      <c r="I2012" s="136" t="s">
        <v>1936</v>
      </c>
    </row>
    <row r="2013" spans="1:9" s="136" customFormat="1" x14ac:dyDescent="0.2">
      <c r="A2013" s="136" t="s">
        <v>3480</v>
      </c>
      <c r="B2013" s="136" t="s">
        <v>1937</v>
      </c>
      <c r="C2013" s="136" t="s">
        <v>1938</v>
      </c>
      <c r="D2013" s="136" t="s">
        <v>1939</v>
      </c>
      <c r="E2013" s="136" t="s">
        <v>1940</v>
      </c>
      <c r="F2013" s="136" t="s">
        <v>1937</v>
      </c>
      <c r="G2013" s="136" t="s">
        <v>1938</v>
      </c>
      <c r="H2013" s="136" t="s">
        <v>1939</v>
      </c>
      <c r="I2013" s="136" t="s">
        <v>1940</v>
      </c>
    </row>
    <row r="2014" spans="1:9" s="136" customFormat="1" x14ac:dyDescent="0.2">
      <c r="A2014" s="136" t="s">
        <v>3481</v>
      </c>
      <c r="B2014" s="136" t="s">
        <v>4862</v>
      </c>
      <c r="C2014" s="136" t="s">
        <v>4863</v>
      </c>
      <c r="D2014" s="136" t="s">
        <v>4864</v>
      </c>
      <c r="E2014" s="136" t="s">
        <v>4865</v>
      </c>
      <c r="F2014" s="136" t="s">
        <v>4862</v>
      </c>
      <c r="G2014" s="136" t="s">
        <v>4863</v>
      </c>
      <c r="H2014" s="136" t="s">
        <v>4864</v>
      </c>
      <c r="I2014" s="136" t="s">
        <v>4865</v>
      </c>
    </row>
    <row r="2015" spans="1:9" s="136" customFormat="1" x14ac:dyDescent="0.2">
      <c r="A2015" s="136" t="s">
        <v>3482</v>
      </c>
      <c r="B2015" s="136" t="s">
        <v>1339</v>
      </c>
      <c r="C2015" s="136" t="s">
        <v>402</v>
      </c>
      <c r="D2015" s="136" t="s">
        <v>691</v>
      </c>
      <c r="E2015" s="136" t="s">
        <v>1340</v>
      </c>
      <c r="F2015" s="136" t="s">
        <v>3909</v>
      </c>
      <c r="G2015" s="136" t="s">
        <v>402</v>
      </c>
      <c r="H2015" s="136" t="s">
        <v>691</v>
      </c>
      <c r="I2015" s="136" t="s">
        <v>4402</v>
      </c>
    </row>
    <row r="2016" spans="1:9" s="136" customFormat="1" x14ac:dyDescent="0.2">
      <c r="A2016" s="136" t="s">
        <v>3483</v>
      </c>
      <c r="B2016" s="136" t="s">
        <v>1341</v>
      </c>
      <c r="C2016" s="136" t="s">
        <v>1342</v>
      </c>
      <c r="D2016" s="136" t="s">
        <v>1343</v>
      </c>
      <c r="E2016" s="136" t="s">
        <v>1344</v>
      </c>
      <c r="F2016" s="136" t="s">
        <v>1341</v>
      </c>
      <c r="G2016" s="136" t="s">
        <v>1342</v>
      </c>
      <c r="H2016" s="136" t="s">
        <v>1343</v>
      </c>
      <c r="I2016" s="136" t="s">
        <v>1344</v>
      </c>
    </row>
    <row r="2017" spans="1:9" s="136" customFormat="1" x14ac:dyDescent="0.2">
      <c r="A2017" s="136" t="s">
        <v>3484</v>
      </c>
      <c r="B2017" s="136" t="s">
        <v>1345</v>
      </c>
      <c r="C2017" s="136" t="s">
        <v>1346</v>
      </c>
      <c r="D2017" s="136" t="s">
        <v>1347</v>
      </c>
      <c r="E2017" s="136" t="s">
        <v>1348</v>
      </c>
      <c r="F2017" s="136" t="s">
        <v>1345</v>
      </c>
      <c r="G2017" s="136" t="s">
        <v>1346</v>
      </c>
      <c r="H2017" s="136" t="s">
        <v>1347</v>
      </c>
      <c r="I2017" s="136" t="s">
        <v>1348</v>
      </c>
    </row>
    <row r="2018" spans="1:9" s="136" customFormat="1" x14ac:dyDescent="0.2">
      <c r="A2018" s="136" t="s">
        <v>3485</v>
      </c>
      <c r="B2018" s="136" t="s">
        <v>422</v>
      </c>
      <c r="C2018" s="136" t="s">
        <v>471</v>
      </c>
      <c r="D2018" s="136" t="s">
        <v>692</v>
      </c>
      <c r="E2018" s="136" t="s">
        <v>1349</v>
      </c>
      <c r="F2018" s="136" t="s">
        <v>422</v>
      </c>
      <c r="G2018" s="136" t="s">
        <v>471</v>
      </c>
      <c r="H2018" s="136" t="s">
        <v>692</v>
      </c>
      <c r="I2018" s="136" t="s">
        <v>1349</v>
      </c>
    </row>
    <row r="2019" spans="1:9" s="136" customFormat="1" x14ac:dyDescent="0.2">
      <c r="A2019" s="136" t="s">
        <v>3486</v>
      </c>
      <c r="B2019" s="136" t="s">
        <v>1350</v>
      </c>
      <c r="C2019" s="214" t="s">
        <v>5893</v>
      </c>
      <c r="D2019" s="136" t="s">
        <v>693</v>
      </c>
      <c r="E2019" s="136" t="s">
        <v>1351</v>
      </c>
      <c r="F2019" s="136" t="s">
        <v>1350</v>
      </c>
      <c r="G2019" s="214" t="s">
        <v>5893</v>
      </c>
      <c r="H2019" s="136" t="s">
        <v>3910</v>
      </c>
      <c r="I2019" s="136" t="s">
        <v>1351</v>
      </c>
    </row>
    <row r="2020" spans="1:9" s="136" customFormat="1" x14ac:dyDescent="0.2">
      <c r="A2020" s="136" t="s">
        <v>3487</v>
      </c>
      <c r="B2020" s="136" t="s">
        <v>1941</v>
      </c>
      <c r="C2020" s="136" t="s">
        <v>1942</v>
      </c>
      <c r="D2020" s="136" t="s">
        <v>1943</v>
      </c>
      <c r="E2020" s="136" t="s">
        <v>1944</v>
      </c>
      <c r="F2020" s="136" t="s">
        <v>1941</v>
      </c>
      <c r="G2020" s="136" t="s">
        <v>1942</v>
      </c>
      <c r="H2020" s="136" t="s">
        <v>1943</v>
      </c>
      <c r="I2020" s="136" t="s">
        <v>1944</v>
      </c>
    </row>
    <row r="2021" spans="1:9" s="136" customFormat="1" x14ac:dyDescent="0.2">
      <c r="A2021" s="136" t="s">
        <v>5238</v>
      </c>
      <c r="B2021" s="136" t="s">
        <v>1945</v>
      </c>
      <c r="C2021" s="136" t="s">
        <v>1946</v>
      </c>
      <c r="D2021" s="136" t="s">
        <v>1947</v>
      </c>
      <c r="E2021" s="136" t="s">
        <v>1948</v>
      </c>
      <c r="F2021" s="136" t="s">
        <v>1945</v>
      </c>
      <c r="G2021" s="136" t="s">
        <v>1946</v>
      </c>
      <c r="H2021" s="136" t="s">
        <v>1947</v>
      </c>
      <c r="I2021" s="136" t="s">
        <v>1948</v>
      </c>
    </row>
    <row r="2022" spans="1:9" s="136" customFormat="1" x14ac:dyDescent="0.2">
      <c r="A2022" s="136" t="s">
        <v>5239</v>
      </c>
      <c r="B2022" s="136" t="s">
        <v>4868</v>
      </c>
      <c r="C2022" s="136" t="s">
        <v>4869</v>
      </c>
      <c r="D2022" s="136" t="s">
        <v>4870</v>
      </c>
      <c r="E2022" s="136" t="s">
        <v>4871</v>
      </c>
      <c r="F2022" s="136" t="s">
        <v>4868</v>
      </c>
      <c r="G2022" s="136" t="s">
        <v>4869</v>
      </c>
      <c r="H2022" s="136" t="s">
        <v>4870</v>
      </c>
      <c r="I2022" s="136" t="s">
        <v>4871</v>
      </c>
    </row>
    <row r="2023" spans="1:9" s="136" customFormat="1" x14ac:dyDescent="0.2">
      <c r="A2023" s="136" t="s">
        <v>3488</v>
      </c>
      <c r="B2023" s="136" t="s">
        <v>4872</v>
      </c>
      <c r="C2023" s="136" t="s">
        <v>4873</v>
      </c>
      <c r="D2023" s="136" t="s">
        <v>4874</v>
      </c>
      <c r="E2023" s="136" t="s">
        <v>4875</v>
      </c>
      <c r="F2023" s="136" t="s">
        <v>4872</v>
      </c>
      <c r="G2023" s="136" t="s">
        <v>4873</v>
      </c>
      <c r="H2023" s="136" t="s">
        <v>4874</v>
      </c>
      <c r="I2023" s="136" t="s">
        <v>4875</v>
      </c>
    </row>
    <row r="2024" spans="1:9" s="136" customFormat="1" x14ac:dyDescent="0.2">
      <c r="A2024" s="136" t="s">
        <v>3489</v>
      </c>
      <c r="B2024" s="136" t="s">
        <v>458</v>
      </c>
      <c r="C2024" s="136" t="s">
        <v>403</v>
      </c>
      <c r="D2024" s="136" t="s">
        <v>694</v>
      </c>
      <c r="E2024" s="136" t="s">
        <v>1352</v>
      </c>
      <c r="F2024" s="136" t="s">
        <v>458</v>
      </c>
      <c r="G2024" s="136" t="s">
        <v>403</v>
      </c>
      <c r="H2024" s="136" t="s">
        <v>694</v>
      </c>
      <c r="I2024" s="136" t="s">
        <v>1352</v>
      </c>
    </row>
    <row r="2025" spans="1:9" s="136" customFormat="1" x14ac:dyDescent="0.2">
      <c r="A2025" s="136" t="s">
        <v>3490</v>
      </c>
      <c r="B2025" s="136" t="s">
        <v>1353</v>
      </c>
      <c r="C2025" s="136" t="s">
        <v>1354</v>
      </c>
      <c r="D2025" s="136" t="s">
        <v>1355</v>
      </c>
      <c r="E2025" s="136" t="s">
        <v>1356</v>
      </c>
      <c r="F2025" s="136" t="s">
        <v>1353</v>
      </c>
      <c r="G2025" s="136" t="s">
        <v>1354</v>
      </c>
      <c r="H2025" s="136" t="s">
        <v>1355</v>
      </c>
      <c r="I2025" s="136" t="s">
        <v>1356</v>
      </c>
    </row>
    <row r="2026" spans="1:9" s="136" customFormat="1" x14ac:dyDescent="0.2">
      <c r="A2026" s="136" t="s">
        <v>3491</v>
      </c>
      <c r="B2026" s="136" t="s">
        <v>1357</v>
      </c>
      <c r="C2026" s="136" t="s">
        <v>1358</v>
      </c>
      <c r="D2026" s="136" t="s">
        <v>1359</v>
      </c>
      <c r="E2026" s="136" t="s">
        <v>1360</v>
      </c>
      <c r="F2026" s="136" t="s">
        <v>1357</v>
      </c>
      <c r="G2026" s="136" t="s">
        <v>1358</v>
      </c>
      <c r="H2026" s="136" t="s">
        <v>1359</v>
      </c>
      <c r="I2026" s="136" t="s">
        <v>1360</v>
      </c>
    </row>
    <row r="2027" spans="1:9" s="136" customFormat="1" x14ac:dyDescent="0.2">
      <c r="A2027" s="136" t="s">
        <v>3492</v>
      </c>
      <c r="B2027" s="136" t="s">
        <v>346</v>
      </c>
      <c r="C2027" s="136" t="s">
        <v>404</v>
      </c>
      <c r="D2027" s="136" t="s">
        <v>695</v>
      </c>
      <c r="E2027" s="136" t="s">
        <v>1361</v>
      </c>
      <c r="F2027" s="136" t="s">
        <v>346</v>
      </c>
      <c r="G2027" s="136" t="s">
        <v>404</v>
      </c>
      <c r="H2027" s="136" t="s">
        <v>695</v>
      </c>
      <c r="I2027" s="136" t="s">
        <v>1361</v>
      </c>
    </row>
    <row r="2028" spans="1:9" s="136" customFormat="1" x14ac:dyDescent="0.2">
      <c r="A2028" s="136" t="s">
        <v>5240</v>
      </c>
      <c r="B2028" s="136" t="s">
        <v>346</v>
      </c>
      <c r="C2028" s="136" t="s">
        <v>404</v>
      </c>
      <c r="D2028" s="136" t="s">
        <v>695</v>
      </c>
      <c r="E2028" s="136" t="s">
        <v>1361</v>
      </c>
      <c r="F2028" s="136" t="s">
        <v>346</v>
      </c>
      <c r="G2028" s="136" t="s">
        <v>404</v>
      </c>
      <c r="H2028" s="136" t="s">
        <v>695</v>
      </c>
      <c r="I2028" s="136" t="s">
        <v>1361</v>
      </c>
    </row>
    <row r="2029" spans="1:9" s="136" customFormat="1" x14ac:dyDescent="0.2">
      <c r="A2029" s="136" t="s">
        <v>3493</v>
      </c>
      <c r="B2029" s="136" t="s">
        <v>459</v>
      </c>
      <c r="C2029" s="136" t="s">
        <v>1362</v>
      </c>
      <c r="D2029" s="136" t="s">
        <v>696</v>
      </c>
      <c r="E2029" s="136" t="s">
        <v>1363</v>
      </c>
      <c r="F2029" s="136" t="s">
        <v>459</v>
      </c>
      <c r="G2029" s="136" t="s">
        <v>1362</v>
      </c>
      <c r="H2029" s="136" t="s">
        <v>696</v>
      </c>
      <c r="I2029" s="136" t="s">
        <v>1363</v>
      </c>
    </row>
    <row r="2030" spans="1:9" s="136" customFormat="1" x14ac:dyDescent="0.2">
      <c r="A2030" s="136" t="s">
        <v>3494</v>
      </c>
      <c r="B2030" s="136" t="s">
        <v>1364</v>
      </c>
      <c r="C2030" s="136" t="s">
        <v>1365</v>
      </c>
      <c r="D2030" s="136" t="s">
        <v>1366</v>
      </c>
      <c r="E2030" s="136" t="s">
        <v>1363</v>
      </c>
      <c r="F2030" s="136" t="s">
        <v>1364</v>
      </c>
      <c r="G2030" s="136" t="s">
        <v>1365</v>
      </c>
      <c r="H2030" s="136" t="s">
        <v>1366</v>
      </c>
      <c r="I2030" s="136" t="s">
        <v>1363</v>
      </c>
    </row>
    <row r="2031" spans="1:9" s="136" customFormat="1" x14ac:dyDescent="0.2">
      <c r="A2031" s="136" t="s">
        <v>3495</v>
      </c>
      <c r="B2031" s="136" t="s">
        <v>1367</v>
      </c>
      <c r="C2031" s="136" t="s">
        <v>1368</v>
      </c>
      <c r="D2031" s="136" t="s">
        <v>1369</v>
      </c>
      <c r="E2031" s="136" t="s">
        <v>1370</v>
      </c>
      <c r="F2031" s="136" t="s">
        <v>1367</v>
      </c>
      <c r="G2031" s="136" t="s">
        <v>1368</v>
      </c>
      <c r="H2031" s="136" t="s">
        <v>1369</v>
      </c>
      <c r="I2031" s="136" t="s">
        <v>1370</v>
      </c>
    </row>
    <row r="2032" spans="1:9" s="136" customFormat="1" x14ac:dyDescent="0.2">
      <c r="A2032" s="136" t="s">
        <v>3496</v>
      </c>
      <c r="B2032" s="136" t="s">
        <v>1371</v>
      </c>
      <c r="C2032" s="136" t="s">
        <v>1372</v>
      </c>
      <c r="D2032" s="136" t="s">
        <v>697</v>
      </c>
      <c r="E2032" s="136" t="s">
        <v>1373</v>
      </c>
      <c r="F2032" s="136" t="s">
        <v>3911</v>
      </c>
      <c r="G2032" s="136" t="s">
        <v>3912</v>
      </c>
      <c r="H2032" s="136" t="s">
        <v>3913</v>
      </c>
      <c r="I2032" s="136" t="s">
        <v>1373</v>
      </c>
    </row>
    <row r="2033" spans="1:9" s="136" customFormat="1" x14ac:dyDescent="0.2">
      <c r="A2033" s="136" t="s">
        <v>3497</v>
      </c>
      <c r="B2033" s="136" t="s">
        <v>347</v>
      </c>
      <c r="C2033" s="136" t="s">
        <v>405</v>
      </c>
      <c r="D2033" s="136" t="s">
        <v>698</v>
      </c>
      <c r="E2033" s="136" t="s">
        <v>1374</v>
      </c>
      <c r="F2033" s="136" t="s">
        <v>347</v>
      </c>
      <c r="G2033" s="136" t="s">
        <v>405</v>
      </c>
      <c r="H2033" s="136" t="s">
        <v>698</v>
      </c>
      <c r="I2033" s="136" t="s">
        <v>1374</v>
      </c>
    </row>
    <row r="2034" spans="1:9" s="136" customFormat="1" x14ac:dyDescent="0.2">
      <c r="A2034" s="136" t="s">
        <v>3498</v>
      </c>
      <c r="B2034" s="136" t="s">
        <v>512</v>
      </c>
      <c r="C2034" s="136" t="s">
        <v>514</v>
      </c>
      <c r="D2034" s="136" t="s">
        <v>699</v>
      </c>
      <c r="E2034" s="136" t="s">
        <v>1375</v>
      </c>
      <c r="F2034" s="136" t="s">
        <v>512</v>
      </c>
      <c r="G2034" s="136" t="s">
        <v>514</v>
      </c>
      <c r="H2034" s="136" t="s">
        <v>699</v>
      </c>
      <c r="I2034" s="136" t="s">
        <v>1375</v>
      </c>
    </row>
    <row r="2035" spans="1:9" s="136" customFormat="1" x14ac:dyDescent="0.2">
      <c r="A2035" s="136" t="s">
        <v>3499</v>
      </c>
      <c r="B2035" s="136" t="s">
        <v>348</v>
      </c>
      <c r="C2035" s="136" t="s">
        <v>406</v>
      </c>
      <c r="D2035" s="136" t="s">
        <v>700</v>
      </c>
      <c r="E2035" s="136" t="s">
        <v>1376</v>
      </c>
      <c r="F2035" s="136" t="s">
        <v>348</v>
      </c>
      <c r="G2035" s="136" t="s">
        <v>406</v>
      </c>
      <c r="H2035" s="136" t="s">
        <v>700</v>
      </c>
      <c r="I2035" s="136" t="s">
        <v>1376</v>
      </c>
    </row>
    <row r="2036" spans="1:9" s="136" customFormat="1" x14ac:dyDescent="0.2">
      <c r="A2036" s="136" t="s">
        <v>3500</v>
      </c>
      <c r="B2036" s="136" t="s">
        <v>349</v>
      </c>
      <c r="C2036" s="136" t="s">
        <v>407</v>
      </c>
      <c r="D2036" s="136" t="s">
        <v>701</v>
      </c>
      <c r="E2036" s="136" t="s">
        <v>1377</v>
      </c>
      <c r="F2036" s="136" t="s">
        <v>349</v>
      </c>
      <c r="G2036" s="136" t="s">
        <v>407</v>
      </c>
      <c r="H2036" s="136" t="s">
        <v>701</v>
      </c>
      <c r="I2036" s="136" t="s">
        <v>1377</v>
      </c>
    </row>
    <row r="2037" spans="1:9" s="136" customFormat="1" x14ac:dyDescent="0.2">
      <c r="A2037" s="136" t="s">
        <v>5241</v>
      </c>
      <c r="B2037" s="136" t="s">
        <v>4405</v>
      </c>
      <c r="C2037" s="136" t="s">
        <v>4406</v>
      </c>
      <c r="D2037" s="136" t="s">
        <v>4407</v>
      </c>
      <c r="E2037" s="136" t="s">
        <v>4408</v>
      </c>
      <c r="F2037" s="136" t="s">
        <v>4405</v>
      </c>
      <c r="G2037" s="136" t="s">
        <v>4406</v>
      </c>
      <c r="H2037" s="136" t="s">
        <v>4407</v>
      </c>
      <c r="I2037" s="136" t="s">
        <v>4408</v>
      </c>
    </row>
    <row r="2038" spans="1:9" s="136" customFormat="1" x14ac:dyDescent="0.2">
      <c r="A2038" s="136" t="s">
        <v>3501</v>
      </c>
      <c r="B2038" s="136" t="s">
        <v>522</v>
      </c>
      <c r="C2038" s="136" t="s">
        <v>524</v>
      </c>
      <c r="D2038" s="136" t="s">
        <v>702</v>
      </c>
      <c r="E2038" s="136" t="s">
        <v>1378</v>
      </c>
      <c r="F2038" s="136" t="s">
        <v>522</v>
      </c>
      <c r="G2038" s="136" t="s">
        <v>524</v>
      </c>
      <c r="H2038" s="136" t="s">
        <v>702</v>
      </c>
      <c r="I2038" s="136" t="s">
        <v>1378</v>
      </c>
    </row>
    <row r="2039" spans="1:9" s="136" customFormat="1" x14ac:dyDescent="0.2">
      <c r="A2039" s="136" t="s">
        <v>3502</v>
      </c>
      <c r="B2039" s="136" t="s">
        <v>523</v>
      </c>
      <c r="C2039" s="136" t="s">
        <v>525</v>
      </c>
      <c r="D2039" s="136" t="s">
        <v>703</v>
      </c>
      <c r="E2039" s="136" t="s">
        <v>1379</v>
      </c>
      <c r="F2039" s="136" t="s">
        <v>523</v>
      </c>
      <c r="G2039" s="136" t="s">
        <v>525</v>
      </c>
      <c r="H2039" s="136" t="s">
        <v>703</v>
      </c>
      <c r="I2039" s="136" t="s">
        <v>1379</v>
      </c>
    </row>
    <row r="2040" spans="1:9" s="136" customFormat="1" x14ac:dyDescent="0.2">
      <c r="A2040" s="136" t="s">
        <v>3503</v>
      </c>
      <c r="B2040" s="136" t="s">
        <v>349</v>
      </c>
      <c r="C2040" s="136" t="s">
        <v>407</v>
      </c>
      <c r="D2040" s="136" t="s">
        <v>701</v>
      </c>
      <c r="E2040" s="136" t="s">
        <v>1377</v>
      </c>
      <c r="F2040" s="136" t="s">
        <v>349</v>
      </c>
      <c r="G2040" s="136" t="s">
        <v>407</v>
      </c>
      <c r="H2040" s="136" t="s">
        <v>701</v>
      </c>
      <c r="I2040" s="136" t="s">
        <v>1377</v>
      </c>
    </row>
    <row r="2041" spans="1:9" s="136" customFormat="1" x14ac:dyDescent="0.2">
      <c r="A2041" s="136" t="s">
        <v>3504</v>
      </c>
      <c r="B2041" s="136" t="s">
        <v>1380</v>
      </c>
      <c r="C2041" s="136" t="s">
        <v>1381</v>
      </c>
      <c r="D2041" s="136" t="s">
        <v>704</v>
      </c>
      <c r="E2041" s="136" t="s">
        <v>1382</v>
      </c>
      <c r="F2041" s="136" t="s">
        <v>1380</v>
      </c>
      <c r="G2041" s="136" t="s">
        <v>1381</v>
      </c>
      <c r="H2041" s="136" t="s">
        <v>704</v>
      </c>
      <c r="I2041" s="136" t="s">
        <v>1382</v>
      </c>
    </row>
    <row r="2042" spans="1:9" s="136" customFormat="1" x14ac:dyDescent="0.2">
      <c r="A2042" s="136" t="s">
        <v>3505</v>
      </c>
      <c r="B2042" s="136" t="s">
        <v>350</v>
      </c>
      <c r="C2042" s="136" t="s">
        <v>0</v>
      </c>
      <c r="D2042" s="136" t="s">
        <v>705</v>
      </c>
      <c r="E2042" s="136" t="s">
        <v>1383</v>
      </c>
      <c r="F2042" s="136" t="s">
        <v>350</v>
      </c>
      <c r="G2042" s="136" t="s">
        <v>0</v>
      </c>
      <c r="H2042" s="136" t="s">
        <v>705</v>
      </c>
      <c r="I2042" s="136" t="s">
        <v>1383</v>
      </c>
    </row>
    <row r="2043" spans="1:9" s="136" customFormat="1" x14ac:dyDescent="0.2">
      <c r="A2043" s="136" t="s">
        <v>5242</v>
      </c>
      <c r="B2043" s="136" t="s">
        <v>4410</v>
      </c>
      <c r="C2043" s="136" t="s">
        <v>4411</v>
      </c>
      <c r="D2043" s="136" t="s">
        <v>4412</v>
      </c>
      <c r="E2043" s="136" t="s">
        <v>4413</v>
      </c>
      <c r="F2043" s="136" t="s">
        <v>4410</v>
      </c>
      <c r="G2043" s="136" t="s">
        <v>4411</v>
      </c>
      <c r="H2043" s="136" t="s">
        <v>4412</v>
      </c>
      <c r="I2043" s="136" t="s">
        <v>4413</v>
      </c>
    </row>
    <row r="2044" spans="1:9" s="136" customFormat="1" x14ac:dyDescent="0.2">
      <c r="A2044" s="136" t="s">
        <v>5243</v>
      </c>
      <c r="B2044" s="136" t="s">
        <v>4415</v>
      </c>
      <c r="C2044" s="136" t="s">
        <v>4416</v>
      </c>
      <c r="D2044" s="136" t="s">
        <v>4417</v>
      </c>
      <c r="E2044" s="136" t="s">
        <v>4418</v>
      </c>
      <c r="F2044" s="136" t="s">
        <v>4415</v>
      </c>
      <c r="G2044" s="136" t="s">
        <v>4416</v>
      </c>
      <c r="H2044" s="136" t="s">
        <v>4417</v>
      </c>
      <c r="I2044" s="136" t="s">
        <v>4418</v>
      </c>
    </row>
    <row r="2045" spans="1:9" s="136" customFormat="1" x14ac:dyDescent="0.2">
      <c r="A2045" s="136" t="s">
        <v>3506</v>
      </c>
      <c r="B2045" s="136" t="s">
        <v>1384</v>
      </c>
      <c r="C2045" s="136" t="s">
        <v>1385</v>
      </c>
      <c r="D2045" s="136" t="s">
        <v>1386</v>
      </c>
      <c r="E2045" s="136" t="s">
        <v>1387</v>
      </c>
      <c r="F2045" s="136" t="s">
        <v>3914</v>
      </c>
      <c r="G2045" s="136" t="s">
        <v>3915</v>
      </c>
      <c r="H2045" s="136" t="s">
        <v>3914</v>
      </c>
      <c r="I2045" s="136" t="s">
        <v>1387</v>
      </c>
    </row>
    <row r="2046" spans="1:9" s="136" customFormat="1" x14ac:dyDescent="0.2">
      <c r="A2046" s="136" t="s">
        <v>5244</v>
      </c>
      <c r="B2046" s="136" t="s">
        <v>1384</v>
      </c>
      <c r="C2046" s="136" t="s">
        <v>1385</v>
      </c>
      <c r="D2046" s="136" t="s">
        <v>1386</v>
      </c>
      <c r="E2046" s="136" t="s">
        <v>1387</v>
      </c>
      <c r="F2046" s="136" t="s">
        <v>3914</v>
      </c>
      <c r="G2046" s="136" t="s">
        <v>3915</v>
      </c>
      <c r="H2046" s="136" t="s">
        <v>3914</v>
      </c>
      <c r="I2046" s="136" t="s">
        <v>1387</v>
      </c>
    </row>
    <row r="2047" spans="1:9" s="136" customFormat="1" x14ac:dyDescent="0.2">
      <c r="A2047" s="136" t="s">
        <v>3507</v>
      </c>
      <c r="B2047" s="136" t="s">
        <v>351</v>
      </c>
      <c r="C2047" s="136" t="s">
        <v>1</v>
      </c>
      <c r="D2047" s="136" t="s">
        <v>706</v>
      </c>
      <c r="E2047" s="136" t="s">
        <v>1388</v>
      </c>
      <c r="F2047" s="136" t="s">
        <v>351</v>
      </c>
      <c r="G2047" s="136" t="s">
        <v>1</v>
      </c>
      <c r="H2047" s="136" t="s">
        <v>706</v>
      </c>
      <c r="I2047" s="136" t="s">
        <v>1388</v>
      </c>
    </row>
    <row r="2048" spans="1:9" s="136" customFormat="1" x14ac:dyDescent="0.2">
      <c r="A2048" s="136" t="s">
        <v>5245</v>
      </c>
      <c r="B2048" s="136" t="s">
        <v>351</v>
      </c>
      <c r="C2048" s="136" t="s">
        <v>1</v>
      </c>
      <c r="D2048" s="136" t="s">
        <v>706</v>
      </c>
      <c r="E2048" s="136" t="s">
        <v>1388</v>
      </c>
      <c r="F2048" s="136" t="s">
        <v>351</v>
      </c>
      <c r="G2048" s="136" t="s">
        <v>1</v>
      </c>
      <c r="H2048" s="136" t="s">
        <v>706</v>
      </c>
      <c r="I2048" s="136" t="s">
        <v>1388</v>
      </c>
    </row>
    <row r="2049" spans="1:9" s="136" customFormat="1" x14ac:dyDescent="0.2">
      <c r="A2049" s="136" t="s">
        <v>3508</v>
      </c>
      <c r="B2049" s="136" t="s">
        <v>352</v>
      </c>
      <c r="C2049" s="136" t="s">
        <v>2</v>
      </c>
      <c r="D2049" s="136" t="s">
        <v>707</v>
      </c>
      <c r="E2049" s="136" t="s">
        <v>1389</v>
      </c>
      <c r="F2049" s="136" t="s">
        <v>352</v>
      </c>
      <c r="G2049" s="136" t="s">
        <v>2</v>
      </c>
      <c r="H2049" s="136" t="s">
        <v>707</v>
      </c>
      <c r="I2049" s="136" t="s">
        <v>1389</v>
      </c>
    </row>
    <row r="2050" spans="1:9" s="136" customFormat="1" x14ac:dyDescent="0.2">
      <c r="A2050" s="136" t="s">
        <v>5246</v>
      </c>
      <c r="B2050" s="136" t="s">
        <v>352</v>
      </c>
      <c r="C2050" s="136" t="s">
        <v>2</v>
      </c>
      <c r="D2050" s="136" t="s">
        <v>707</v>
      </c>
      <c r="E2050" s="136" t="s">
        <v>1389</v>
      </c>
      <c r="F2050" s="136" t="s">
        <v>352</v>
      </c>
      <c r="G2050" s="136" t="s">
        <v>2</v>
      </c>
      <c r="H2050" s="136" t="s">
        <v>707</v>
      </c>
      <c r="I2050" s="136" t="s">
        <v>1389</v>
      </c>
    </row>
    <row r="2051" spans="1:9" s="136" customFormat="1" x14ac:dyDescent="0.2">
      <c r="A2051" s="136" t="s">
        <v>3509</v>
      </c>
      <c r="B2051" s="136" t="s">
        <v>353</v>
      </c>
      <c r="C2051" s="136" t="s">
        <v>3</v>
      </c>
      <c r="D2051" s="136" t="s">
        <v>708</v>
      </c>
      <c r="E2051" s="136" t="s">
        <v>1390</v>
      </c>
      <c r="F2051" s="136" t="s">
        <v>353</v>
      </c>
      <c r="G2051" s="136" t="s">
        <v>3</v>
      </c>
      <c r="H2051" s="136" t="s">
        <v>708</v>
      </c>
      <c r="I2051" s="136" t="s">
        <v>1390</v>
      </c>
    </row>
    <row r="2052" spans="1:9" s="136" customFormat="1" x14ac:dyDescent="0.2">
      <c r="A2052" s="136" t="s">
        <v>3510</v>
      </c>
      <c r="B2052" s="136" t="s">
        <v>354</v>
      </c>
      <c r="C2052" s="136" t="s">
        <v>4</v>
      </c>
      <c r="D2052" s="136" t="s">
        <v>709</v>
      </c>
      <c r="E2052" s="136" t="s">
        <v>1391</v>
      </c>
      <c r="F2052" s="136" t="s">
        <v>354</v>
      </c>
      <c r="G2052" s="136" t="s">
        <v>4</v>
      </c>
      <c r="H2052" s="136" t="s">
        <v>709</v>
      </c>
      <c r="I2052" s="136" t="s">
        <v>1391</v>
      </c>
    </row>
    <row r="2053" spans="1:9" s="136" customFormat="1" x14ac:dyDescent="0.2">
      <c r="A2053" s="136" t="s">
        <v>3511</v>
      </c>
      <c r="B2053" s="136" t="s">
        <v>355</v>
      </c>
      <c r="C2053" s="136" t="s">
        <v>5</v>
      </c>
      <c r="D2053" s="136" t="s">
        <v>710</v>
      </c>
      <c r="E2053" s="136" t="s">
        <v>3997</v>
      </c>
      <c r="F2053" s="136" t="s">
        <v>355</v>
      </c>
      <c r="G2053" s="136" t="s">
        <v>5</v>
      </c>
      <c r="H2053" s="136" t="s">
        <v>710</v>
      </c>
      <c r="I2053" s="136" t="s">
        <v>3997</v>
      </c>
    </row>
    <row r="2054" spans="1:9" s="136" customFormat="1" x14ac:dyDescent="0.2">
      <c r="A2054" s="136" t="s">
        <v>3512</v>
      </c>
      <c r="B2054" s="136" t="s">
        <v>535</v>
      </c>
      <c r="C2054" s="136" t="s">
        <v>537</v>
      </c>
      <c r="D2054" s="136" t="s">
        <v>1392</v>
      </c>
      <c r="E2054" s="136" t="s">
        <v>1393</v>
      </c>
      <c r="F2054" s="136" t="s">
        <v>535</v>
      </c>
      <c r="G2054" s="136" t="s">
        <v>537</v>
      </c>
      <c r="H2054" s="136" t="s">
        <v>3916</v>
      </c>
      <c r="I2054" s="136" t="s">
        <v>1393</v>
      </c>
    </row>
    <row r="2055" spans="1:9" s="136" customFormat="1" x14ac:dyDescent="0.2">
      <c r="A2055" s="136" t="s">
        <v>3513</v>
      </c>
      <c r="B2055" s="136" t="s">
        <v>536</v>
      </c>
      <c r="C2055" s="136" t="s">
        <v>544</v>
      </c>
      <c r="D2055" s="136" t="s">
        <v>711</v>
      </c>
      <c r="E2055" s="136" t="s">
        <v>1394</v>
      </c>
      <c r="F2055" s="136" t="s">
        <v>3917</v>
      </c>
      <c r="G2055" s="136" t="s">
        <v>3918</v>
      </c>
      <c r="H2055" s="136" t="s">
        <v>3919</v>
      </c>
      <c r="I2055" s="136" t="s">
        <v>1394</v>
      </c>
    </row>
    <row r="2056" spans="1:9" s="136" customFormat="1" x14ac:dyDescent="0.2">
      <c r="A2056" s="136" t="s">
        <v>3514</v>
      </c>
      <c r="B2056" s="136" t="s">
        <v>460</v>
      </c>
      <c r="C2056" s="136" t="s">
        <v>1395</v>
      </c>
      <c r="D2056" s="136" t="s">
        <v>712</v>
      </c>
      <c r="E2056" s="136" t="s">
        <v>1396</v>
      </c>
      <c r="F2056" s="136" t="s">
        <v>460</v>
      </c>
      <c r="G2056" s="136" t="s">
        <v>3920</v>
      </c>
      <c r="H2056" s="136" t="s">
        <v>3921</v>
      </c>
      <c r="I2056" s="136" t="s">
        <v>1396</v>
      </c>
    </row>
    <row r="2057" spans="1:9" s="136" customFormat="1" x14ac:dyDescent="0.2">
      <c r="A2057" s="136" t="s">
        <v>5247</v>
      </c>
      <c r="B2057" s="136" t="s">
        <v>460</v>
      </c>
      <c r="C2057" s="136" t="s">
        <v>1395</v>
      </c>
      <c r="D2057" s="136" t="s">
        <v>712</v>
      </c>
      <c r="E2057" s="136" t="s">
        <v>1396</v>
      </c>
      <c r="F2057" s="136" t="s">
        <v>460</v>
      </c>
      <c r="G2057" s="136" t="s">
        <v>3920</v>
      </c>
      <c r="H2057" s="136" t="s">
        <v>3921</v>
      </c>
      <c r="I2057" s="136" t="s">
        <v>1396</v>
      </c>
    </row>
    <row r="2058" spans="1:9" s="136" customFormat="1" x14ac:dyDescent="0.2">
      <c r="A2058" s="136" t="s">
        <v>3515</v>
      </c>
      <c r="B2058" s="136" t="s">
        <v>477</v>
      </c>
      <c r="C2058" s="136" t="s">
        <v>1397</v>
      </c>
      <c r="D2058" s="136" t="s">
        <v>713</v>
      </c>
      <c r="E2058" s="136" t="s">
        <v>1398</v>
      </c>
      <c r="F2058" s="136" t="s">
        <v>477</v>
      </c>
      <c r="G2058" s="136" t="s">
        <v>1397</v>
      </c>
      <c r="H2058" s="136" t="s">
        <v>713</v>
      </c>
      <c r="I2058" s="136" t="s">
        <v>1398</v>
      </c>
    </row>
    <row r="2059" spans="1:9" s="136" customFormat="1" x14ac:dyDescent="0.2">
      <c r="A2059" s="136" t="s">
        <v>5248</v>
      </c>
      <c r="B2059" s="136" t="s">
        <v>477</v>
      </c>
      <c r="C2059" s="136" t="s">
        <v>1397</v>
      </c>
      <c r="D2059" s="136" t="s">
        <v>713</v>
      </c>
      <c r="E2059" s="136" t="s">
        <v>1398</v>
      </c>
      <c r="F2059" s="136" t="s">
        <v>477</v>
      </c>
      <c r="G2059" s="136" t="s">
        <v>1397</v>
      </c>
      <c r="H2059" s="136" t="s">
        <v>713</v>
      </c>
      <c r="I2059" s="136" t="s">
        <v>1398</v>
      </c>
    </row>
    <row r="2060" spans="1:9" s="136" customFormat="1" x14ac:dyDescent="0.2">
      <c r="A2060" s="136" t="s">
        <v>3516</v>
      </c>
      <c r="B2060" s="136" t="s">
        <v>469</v>
      </c>
      <c r="C2060" s="136" t="s">
        <v>470</v>
      </c>
      <c r="D2060" s="136" t="s">
        <v>714</v>
      </c>
      <c r="E2060" s="136" t="s">
        <v>1399</v>
      </c>
      <c r="F2060" s="136" t="s">
        <v>469</v>
      </c>
      <c r="G2060" s="136" t="s">
        <v>470</v>
      </c>
      <c r="H2060" s="136" t="s">
        <v>714</v>
      </c>
      <c r="I2060" s="136" t="s">
        <v>1399</v>
      </c>
    </row>
    <row r="2061" spans="1:9" s="136" customFormat="1" x14ac:dyDescent="0.2">
      <c r="A2061" s="136" t="s">
        <v>3517</v>
      </c>
      <c r="B2061" s="136" t="s">
        <v>4432</v>
      </c>
      <c r="C2061" s="136" t="s">
        <v>1400</v>
      </c>
      <c r="D2061" s="136" t="s">
        <v>1401</v>
      </c>
      <c r="E2061" s="136" t="s">
        <v>1402</v>
      </c>
      <c r="F2061" s="136" t="s">
        <v>3922</v>
      </c>
      <c r="G2061" s="136" t="s">
        <v>3923</v>
      </c>
      <c r="H2061" s="136" t="s">
        <v>1401</v>
      </c>
      <c r="I2061" s="136" t="s">
        <v>1402</v>
      </c>
    </row>
    <row r="2062" spans="1:9" s="136" customFormat="1" x14ac:dyDescent="0.2">
      <c r="A2062" s="136" t="s">
        <v>3518</v>
      </c>
      <c r="B2062" s="136" t="s">
        <v>1403</v>
      </c>
      <c r="C2062" s="136" t="s">
        <v>27</v>
      </c>
      <c r="D2062" s="136" t="s">
        <v>715</v>
      </c>
      <c r="E2062" s="136" t="s">
        <v>1404</v>
      </c>
      <c r="F2062" s="136" t="s">
        <v>1403</v>
      </c>
      <c r="G2062" s="136" t="s">
        <v>27</v>
      </c>
      <c r="H2062" s="136" t="s">
        <v>715</v>
      </c>
      <c r="I2062" s="136" t="s">
        <v>1404</v>
      </c>
    </row>
    <row r="2063" spans="1:9" s="136" customFormat="1" x14ac:dyDescent="0.2">
      <c r="A2063" s="136" t="s">
        <v>3519</v>
      </c>
      <c r="B2063" s="136" t="s">
        <v>1405</v>
      </c>
      <c r="C2063" s="136" t="s">
        <v>1406</v>
      </c>
      <c r="D2063" s="136" t="s">
        <v>716</v>
      </c>
      <c r="E2063" s="136" t="s">
        <v>1407</v>
      </c>
      <c r="F2063" s="136" t="s">
        <v>1405</v>
      </c>
      <c r="G2063" s="136" t="s">
        <v>1406</v>
      </c>
      <c r="H2063" s="136" t="s">
        <v>3924</v>
      </c>
      <c r="I2063" s="136" t="s">
        <v>1407</v>
      </c>
    </row>
    <row r="2064" spans="1:9" s="136" customFormat="1" x14ac:dyDescent="0.2">
      <c r="A2064" s="136" t="s">
        <v>3520</v>
      </c>
      <c r="B2064" s="136" t="s">
        <v>1408</v>
      </c>
      <c r="C2064" s="136" t="s">
        <v>1409</v>
      </c>
      <c r="D2064" s="136" t="s">
        <v>1410</v>
      </c>
      <c r="E2064" s="136" t="s">
        <v>1411</v>
      </c>
      <c r="F2064" s="136" t="s">
        <v>1408</v>
      </c>
      <c r="G2064" s="136" t="s">
        <v>1409</v>
      </c>
      <c r="H2064" s="136" t="s">
        <v>1410</v>
      </c>
      <c r="I2064" s="136" t="s">
        <v>1411</v>
      </c>
    </row>
    <row r="2065" spans="1:9" s="136" customFormat="1" x14ac:dyDescent="0.2">
      <c r="A2065" s="136" t="s">
        <v>5249</v>
      </c>
      <c r="B2065" s="136" t="s">
        <v>1408</v>
      </c>
      <c r="C2065" s="136" t="s">
        <v>1409</v>
      </c>
      <c r="D2065" s="136" t="s">
        <v>1410</v>
      </c>
      <c r="E2065" s="136" t="s">
        <v>1411</v>
      </c>
      <c r="F2065" s="136" t="s">
        <v>1408</v>
      </c>
      <c r="G2065" s="136" t="s">
        <v>1409</v>
      </c>
      <c r="H2065" s="136" t="s">
        <v>1410</v>
      </c>
      <c r="I2065" s="136" t="s">
        <v>1411</v>
      </c>
    </row>
    <row r="2066" spans="1:9" s="136" customFormat="1" x14ac:dyDescent="0.2">
      <c r="A2066" s="136" t="s">
        <v>3521</v>
      </c>
      <c r="B2066" s="136" t="s">
        <v>356</v>
      </c>
      <c r="C2066" s="136" t="s">
        <v>1412</v>
      </c>
      <c r="D2066" s="136" t="s">
        <v>717</v>
      </c>
      <c r="E2066" s="136" t="s">
        <v>1413</v>
      </c>
      <c r="F2066" s="136" t="s">
        <v>356</v>
      </c>
      <c r="G2066" s="136" t="s">
        <v>1412</v>
      </c>
      <c r="H2066" s="136" t="s">
        <v>717</v>
      </c>
      <c r="I2066" s="136" t="s">
        <v>1413</v>
      </c>
    </row>
    <row r="2067" spans="1:9" s="136" customFormat="1" x14ac:dyDescent="0.2">
      <c r="A2067" s="136" t="s">
        <v>3522</v>
      </c>
      <c r="B2067" s="136" t="s">
        <v>1414</v>
      </c>
      <c r="C2067" s="136" t="s">
        <v>1415</v>
      </c>
      <c r="D2067" s="136" t="s">
        <v>1416</v>
      </c>
      <c r="E2067" s="136" t="s">
        <v>1417</v>
      </c>
      <c r="F2067" s="136" t="s">
        <v>1414</v>
      </c>
      <c r="G2067" s="136" t="s">
        <v>1415</v>
      </c>
      <c r="H2067" s="136" t="s">
        <v>1416</v>
      </c>
      <c r="I2067" s="136" t="s">
        <v>1417</v>
      </c>
    </row>
    <row r="2068" spans="1:9" s="136" customFormat="1" x14ac:dyDescent="0.2">
      <c r="A2068" s="136" t="s">
        <v>3523</v>
      </c>
      <c r="B2068" s="136" t="s">
        <v>1418</v>
      </c>
      <c r="C2068" s="136" t="s">
        <v>1419</v>
      </c>
      <c r="D2068" s="136" t="s">
        <v>1420</v>
      </c>
      <c r="E2068" s="136" t="s">
        <v>1421</v>
      </c>
      <c r="F2068" s="136" t="s">
        <v>1418</v>
      </c>
      <c r="G2068" s="136" t="s">
        <v>1419</v>
      </c>
      <c r="H2068" s="136" t="s">
        <v>3925</v>
      </c>
      <c r="I2068" s="136" t="s">
        <v>1421</v>
      </c>
    </row>
    <row r="2069" spans="1:9" s="136" customFormat="1" x14ac:dyDescent="0.2">
      <c r="A2069" s="136" t="s">
        <v>3524</v>
      </c>
      <c r="B2069" s="136" t="s">
        <v>1422</v>
      </c>
      <c r="C2069" s="136" t="s">
        <v>1423</v>
      </c>
      <c r="D2069" s="136" t="s">
        <v>1424</v>
      </c>
      <c r="E2069" s="136" t="s">
        <v>1425</v>
      </c>
      <c r="F2069" s="136" t="s">
        <v>1422</v>
      </c>
      <c r="G2069" s="136" t="s">
        <v>1423</v>
      </c>
      <c r="H2069" s="136" t="s">
        <v>1424</v>
      </c>
      <c r="I2069" s="136" t="s">
        <v>1425</v>
      </c>
    </row>
    <row r="2070" spans="1:9" s="136" customFormat="1" x14ac:dyDescent="0.2">
      <c r="A2070" s="136" t="s">
        <v>3525</v>
      </c>
      <c r="B2070" s="136" t="s">
        <v>357</v>
      </c>
      <c r="C2070" s="136" t="s">
        <v>1426</v>
      </c>
      <c r="D2070" s="136" t="s">
        <v>718</v>
      </c>
      <c r="E2070" s="136" t="s">
        <v>1427</v>
      </c>
      <c r="F2070" s="136" t="s">
        <v>357</v>
      </c>
      <c r="G2070" s="136" t="s">
        <v>1426</v>
      </c>
      <c r="H2070" s="136" t="s">
        <v>718</v>
      </c>
      <c r="I2070" s="136" t="s">
        <v>1427</v>
      </c>
    </row>
    <row r="2071" spans="1:9" s="136" customFormat="1" x14ac:dyDescent="0.2">
      <c r="A2071" s="136" t="s">
        <v>5250</v>
      </c>
      <c r="B2071" s="136" t="s">
        <v>357</v>
      </c>
      <c r="C2071" s="136" t="s">
        <v>1426</v>
      </c>
      <c r="D2071" s="136" t="s">
        <v>718</v>
      </c>
      <c r="E2071" s="136" t="s">
        <v>1427</v>
      </c>
      <c r="F2071" s="136" t="s">
        <v>357</v>
      </c>
      <c r="G2071" s="136" t="s">
        <v>1426</v>
      </c>
      <c r="H2071" s="136" t="s">
        <v>718</v>
      </c>
      <c r="I2071" s="136" t="s">
        <v>1427</v>
      </c>
    </row>
    <row r="2072" spans="1:9" s="136" customFormat="1" x14ac:dyDescent="0.2">
      <c r="A2072" s="136" t="s">
        <v>3526</v>
      </c>
      <c r="B2072" s="136" t="s">
        <v>1428</v>
      </c>
      <c r="C2072" s="136" t="s">
        <v>1429</v>
      </c>
      <c r="D2072" s="136" t="s">
        <v>719</v>
      </c>
      <c r="E2072" s="136" t="s">
        <v>1430</v>
      </c>
      <c r="F2072" s="136" t="s">
        <v>1428</v>
      </c>
      <c r="G2072" s="136" t="s">
        <v>1429</v>
      </c>
      <c r="H2072" s="136" t="s">
        <v>719</v>
      </c>
      <c r="I2072" s="136" t="s">
        <v>1430</v>
      </c>
    </row>
    <row r="2073" spans="1:9" s="136" customFormat="1" x14ac:dyDescent="0.2">
      <c r="A2073" s="136" t="s">
        <v>3527</v>
      </c>
      <c r="B2073" s="136" t="s">
        <v>1431</v>
      </c>
      <c r="C2073" s="136" t="s">
        <v>461</v>
      </c>
      <c r="D2073" s="136" t="s">
        <v>1432</v>
      </c>
      <c r="E2073" s="136" t="s">
        <v>1433</v>
      </c>
      <c r="F2073" s="136" t="s">
        <v>1431</v>
      </c>
      <c r="G2073" s="136" t="s">
        <v>461</v>
      </c>
      <c r="H2073" s="136" t="s">
        <v>1432</v>
      </c>
      <c r="I2073" s="136" t="s">
        <v>1433</v>
      </c>
    </row>
    <row r="2074" spans="1:9" s="136" customFormat="1" x14ac:dyDescent="0.2">
      <c r="A2074" s="136" t="s">
        <v>3528</v>
      </c>
      <c r="B2074" s="136" t="s">
        <v>1434</v>
      </c>
      <c r="C2074" s="136" t="s">
        <v>1435</v>
      </c>
      <c r="D2074" s="136" t="s">
        <v>1436</v>
      </c>
      <c r="E2074" s="136" t="s">
        <v>1437</v>
      </c>
      <c r="F2074" s="136" t="s">
        <v>1434</v>
      </c>
      <c r="G2074" s="136" t="s">
        <v>1435</v>
      </c>
      <c r="H2074" s="136" t="s">
        <v>1436</v>
      </c>
      <c r="I2074" s="136" t="s">
        <v>1437</v>
      </c>
    </row>
    <row r="2075" spans="1:9" s="136" customFormat="1" x14ac:dyDescent="0.2">
      <c r="A2075" s="136" t="s">
        <v>3529</v>
      </c>
      <c r="B2075" s="136" t="s">
        <v>1438</v>
      </c>
      <c r="C2075" s="136" t="s">
        <v>1439</v>
      </c>
      <c r="D2075" s="136" t="s">
        <v>1440</v>
      </c>
      <c r="E2075" s="136" t="s">
        <v>1441</v>
      </c>
      <c r="F2075" s="136" t="s">
        <v>1438</v>
      </c>
      <c r="G2075" s="136" t="s">
        <v>1439</v>
      </c>
      <c r="H2075" s="136" t="s">
        <v>1440</v>
      </c>
      <c r="I2075" s="136" t="s">
        <v>1441</v>
      </c>
    </row>
    <row r="2076" spans="1:9" s="136" customFormat="1" x14ac:dyDescent="0.2">
      <c r="A2076" s="136" t="s">
        <v>3530</v>
      </c>
      <c r="B2076" s="136" t="s">
        <v>472</v>
      </c>
      <c r="C2076" s="136" t="s">
        <v>473</v>
      </c>
      <c r="D2076" s="136" t="s">
        <v>720</v>
      </c>
      <c r="E2076" s="136" t="s">
        <v>1442</v>
      </c>
      <c r="F2076" s="136" t="s">
        <v>472</v>
      </c>
      <c r="G2076" s="136" t="s">
        <v>473</v>
      </c>
      <c r="H2076" s="136" t="s">
        <v>3926</v>
      </c>
      <c r="I2076" s="136" t="s">
        <v>1442</v>
      </c>
    </row>
    <row r="2077" spans="1:9" s="136" customFormat="1" x14ac:dyDescent="0.2">
      <c r="A2077" s="136" t="s">
        <v>5251</v>
      </c>
      <c r="B2077" s="136" t="s">
        <v>472</v>
      </c>
      <c r="C2077" s="136" t="s">
        <v>473</v>
      </c>
      <c r="D2077" s="136" t="s">
        <v>720</v>
      </c>
      <c r="E2077" s="136" t="s">
        <v>1442</v>
      </c>
      <c r="F2077" s="136" t="s">
        <v>472</v>
      </c>
      <c r="G2077" s="136" t="s">
        <v>473</v>
      </c>
      <c r="H2077" s="136" t="s">
        <v>3926</v>
      </c>
      <c r="I2077" s="136" t="s">
        <v>1442</v>
      </c>
    </row>
    <row r="2078" spans="1:9" s="136" customFormat="1" x14ac:dyDescent="0.2">
      <c r="A2078" s="136" t="s">
        <v>3531</v>
      </c>
      <c r="B2078" s="136" t="s">
        <v>358</v>
      </c>
      <c r="C2078" s="136" t="s">
        <v>6</v>
      </c>
      <c r="D2078" s="136" t="s">
        <v>721</v>
      </c>
      <c r="E2078" s="136" t="s">
        <v>1443</v>
      </c>
      <c r="F2078" s="136" t="s">
        <v>358</v>
      </c>
      <c r="G2078" s="136" t="s">
        <v>6</v>
      </c>
      <c r="H2078" s="136" t="s">
        <v>721</v>
      </c>
      <c r="I2078" s="136" t="s">
        <v>1443</v>
      </c>
    </row>
    <row r="2079" spans="1:9" s="136" customFormat="1" x14ac:dyDescent="0.2">
      <c r="A2079" s="136" t="s">
        <v>3532</v>
      </c>
      <c r="B2079" s="136" t="s">
        <v>553</v>
      </c>
      <c r="C2079" s="136" t="s">
        <v>554</v>
      </c>
      <c r="D2079" s="136" t="s">
        <v>722</v>
      </c>
      <c r="E2079" s="136" t="s">
        <v>1444</v>
      </c>
      <c r="F2079" s="136" t="s">
        <v>553</v>
      </c>
      <c r="G2079" s="136" t="s">
        <v>3927</v>
      </c>
      <c r="H2079" s="136" t="s">
        <v>3928</v>
      </c>
      <c r="I2079" s="136" t="s">
        <v>1444</v>
      </c>
    </row>
    <row r="2080" spans="1:9" s="136" customFormat="1" x14ac:dyDescent="0.2">
      <c r="A2080" s="136" t="s">
        <v>3533</v>
      </c>
      <c r="B2080" s="136" t="s">
        <v>1445</v>
      </c>
      <c r="C2080" s="136" t="s">
        <v>1446</v>
      </c>
      <c r="D2080" s="136" t="s">
        <v>1447</v>
      </c>
      <c r="E2080" s="136" t="s">
        <v>1448</v>
      </c>
      <c r="F2080" s="136" t="s">
        <v>1445</v>
      </c>
      <c r="G2080" s="136" t="s">
        <v>1446</v>
      </c>
      <c r="H2080" s="136" t="s">
        <v>1447</v>
      </c>
      <c r="I2080" s="136" t="s">
        <v>1448</v>
      </c>
    </row>
    <row r="2081" spans="1:9" s="136" customFormat="1" x14ac:dyDescent="0.2">
      <c r="A2081" s="136" t="s">
        <v>3534</v>
      </c>
      <c r="B2081" s="136" t="s">
        <v>1449</v>
      </c>
      <c r="C2081" s="136" t="s">
        <v>7</v>
      </c>
      <c r="D2081" s="136" t="s">
        <v>723</v>
      </c>
      <c r="E2081" s="136" t="s">
        <v>1450</v>
      </c>
      <c r="F2081" s="136" t="s">
        <v>1449</v>
      </c>
      <c r="G2081" s="136" t="s">
        <v>7</v>
      </c>
      <c r="H2081" s="136" t="s">
        <v>723</v>
      </c>
      <c r="I2081" s="136" t="s">
        <v>1450</v>
      </c>
    </row>
    <row r="2082" spans="1:9" s="136" customFormat="1" x14ac:dyDescent="0.2">
      <c r="A2082" s="136" t="s">
        <v>3535</v>
      </c>
      <c r="B2082" s="136" t="s">
        <v>359</v>
      </c>
      <c r="C2082" s="136" t="s">
        <v>8</v>
      </c>
      <c r="D2082" s="136" t="s">
        <v>724</v>
      </c>
      <c r="E2082" s="136" t="s">
        <v>1451</v>
      </c>
      <c r="F2082" s="136" t="s">
        <v>359</v>
      </c>
      <c r="G2082" s="136" t="s">
        <v>8</v>
      </c>
      <c r="H2082" s="136" t="s">
        <v>724</v>
      </c>
      <c r="I2082" s="136" t="s">
        <v>1451</v>
      </c>
    </row>
    <row r="2083" spans="1:9" s="136" customFormat="1" x14ac:dyDescent="0.2">
      <c r="A2083" s="136" t="s">
        <v>3536</v>
      </c>
      <c r="B2083" s="136" t="s">
        <v>360</v>
      </c>
      <c r="C2083" s="136" t="s">
        <v>9</v>
      </c>
      <c r="D2083" s="136" t="s">
        <v>725</v>
      </c>
      <c r="E2083" s="136" t="s">
        <v>1452</v>
      </c>
      <c r="F2083" s="136" t="s">
        <v>360</v>
      </c>
      <c r="G2083" s="136" t="s">
        <v>9</v>
      </c>
      <c r="H2083" s="136" t="s">
        <v>725</v>
      </c>
      <c r="I2083" s="136" t="s">
        <v>1452</v>
      </c>
    </row>
    <row r="2084" spans="1:9" s="136" customFormat="1" x14ac:dyDescent="0.2">
      <c r="A2084" s="136" t="s">
        <v>3537</v>
      </c>
      <c r="B2084" s="136" t="s">
        <v>361</v>
      </c>
      <c r="C2084" s="136" t="s">
        <v>462</v>
      </c>
      <c r="D2084" s="136" t="s">
        <v>1453</v>
      </c>
      <c r="E2084" s="136" t="s">
        <v>1454</v>
      </c>
      <c r="F2084" s="136" t="s">
        <v>361</v>
      </c>
      <c r="G2084" s="136" t="s">
        <v>462</v>
      </c>
      <c r="H2084" s="136" t="s">
        <v>1453</v>
      </c>
      <c r="I2084" s="136" t="s">
        <v>1454</v>
      </c>
    </row>
    <row r="2085" spans="1:9" s="136" customFormat="1" x14ac:dyDescent="0.2">
      <c r="A2085" s="136" t="s">
        <v>3538</v>
      </c>
      <c r="B2085" s="136" t="s">
        <v>362</v>
      </c>
      <c r="C2085" s="136" t="s">
        <v>1455</v>
      </c>
      <c r="D2085" s="136" t="s">
        <v>1456</v>
      </c>
      <c r="E2085" s="136" t="s">
        <v>1457</v>
      </c>
      <c r="F2085" s="136" t="s">
        <v>362</v>
      </c>
      <c r="G2085" s="136" t="s">
        <v>1455</v>
      </c>
      <c r="H2085" s="136" t="s">
        <v>1456</v>
      </c>
      <c r="I2085" s="136" t="s">
        <v>1457</v>
      </c>
    </row>
    <row r="2086" spans="1:9" s="136" customFormat="1" x14ac:dyDescent="0.2">
      <c r="A2086" s="136" t="s">
        <v>3539</v>
      </c>
      <c r="B2086" s="136" t="s">
        <v>363</v>
      </c>
      <c r="C2086" s="136" t="s">
        <v>10</v>
      </c>
      <c r="D2086" s="136" t="s">
        <v>726</v>
      </c>
      <c r="E2086" s="136" t="s">
        <v>1458</v>
      </c>
      <c r="F2086" s="136" t="s">
        <v>363</v>
      </c>
      <c r="G2086" s="136" t="s">
        <v>10</v>
      </c>
      <c r="H2086" s="136" t="s">
        <v>726</v>
      </c>
      <c r="I2086" s="136" t="s">
        <v>1458</v>
      </c>
    </row>
    <row r="2087" spans="1:9" s="136" customFormat="1" x14ac:dyDescent="0.2">
      <c r="A2087" s="136" t="s">
        <v>3540</v>
      </c>
      <c r="B2087" s="136" t="s">
        <v>364</v>
      </c>
      <c r="C2087" s="136" t="s">
        <v>28</v>
      </c>
      <c r="D2087" s="136" t="s">
        <v>727</v>
      </c>
      <c r="E2087" s="136" t="s">
        <v>1459</v>
      </c>
      <c r="F2087" s="136" t="s">
        <v>364</v>
      </c>
      <c r="G2087" s="136" t="s">
        <v>28</v>
      </c>
      <c r="H2087" s="136" t="s">
        <v>727</v>
      </c>
      <c r="I2087" s="136" t="s">
        <v>1459</v>
      </c>
    </row>
    <row r="2088" spans="1:9" s="136" customFormat="1" x14ac:dyDescent="0.2">
      <c r="A2088" s="136" t="s">
        <v>3541</v>
      </c>
      <c r="B2088" s="136" t="s">
        <v>1460</v>
      </c>
      <c r="C2088" s="136" t="s">
        <v>1461</v>
      </c>
      <c r="D2088" s="136" t="s">
        <v>1462</v>
      </c>
      <c r="E2088" s="136" t="s">
        <v>1463</v>
      </c>
      <c r="F2088" s="136" t="s">
        <v>1460</v>
      </c>
      <c r="G2088" s="136" t="s">
        <v>1461</v>
      </c>
      <c r="H2088" s="136" t="s">
        <v>1462</v>
      </c>
      <c r="I2088" s="136" t="s">
        <v>1463</v>
      </c>
    </row>
    <row r="2089" spans="1:9" s="136" customFormat="1" x14ac:dyDescent="0.2">
      <c r="A2089" s="136" t="s">
        <v>3542</v>
      </c>
      <c r="B2089" s="136" t="s">
        <v>1464</v>
      </c>
      <c r="C2089" s="136" t="s">
        <v>1465</v>
      </c>
      <c r="D2089" s="136" t="s">
        <v>1466</v>
      </c>
      <c r="E2089" s="136" t="s">
        <v>1467</v>
      </c>
      <c r="F2089" s="136" t="s">
        <v>1464</v>
      </c>
      <c r="G2089" s="136" t="s">
        <v>1465</v>
      </c>
      <c r="H2089" s="136" t="s">
        <v>3929</v>
      </c>
      <c r="I2089" s="136" t="s">
        <v>1467</v>
      </c>
    </row>
    <row r="2090" spans="1:9" s="136" customFormat="1" x14ac:dyDescent="0.2">
      <c r="A2090" s="136" t="s">
        <v>3543</v>
      </c>
      <c r="B2090" s="136" t="s">
        <v>365</v>
      </c>
      <c r="C2090" s="136" t="s">
        <v>11</v>
      </c>
      <c r="D2090" s="136" t="s">
        <v>728</v>
      </c>
      <c r="E2090" s="136" t="s">
        <v>1468</v>
      </c>
      <c r="F2090" s="136" t="s">
        <v>365</v>
      </c>
      <c r="G2090" s="136" t="s">
        <v>11</v>
      </c>
      <c r="H2090" s="136" t="s">
        <v>728</v>
      </c>
      <c r="I2090" s="136" t="s">
        <v>1468</v>
      </c>
    </row>
    <row r="2091" spans="1:9" s="136" customFormat="1" x14ac:dyDescent="0.2">
      <c r="A2091" s="136" t="s">
        <v>3544</v>
      </c>
      <c r="B2091" s="136" t="s">
        <v>362</v>
      </c>
      <c r="C2091" s="136" t="s">
        <v>1455</v>
      </c>
      <c r="D2091" s="136" t="s">
        <v>1456</v>
      </c>
      <c r="E2091" s="136" t="s">
        <v>1457</v>
      </c>
      <c r="F2091" s="136" t="s">
        <v>362</v>
      </c>
      <c r="G2091" s="136" t="s">
        <v>1455</v>
      </c>
      <c r="H2091" s="136" t="s">
        <v>1456</v>
      </c>
      <c r="I2091" s="136" t="s">
        <v>1457</v>
      </c>
    </row>
    <row r="2092" spans="1:9" s="136" customFormat="1" x14ac:dyDescent="0.2">
      <c r="A2092" s="136" t="s">
        <v>3545</v>
      </c>
      <c r="B2092" s="136" t="s">
        <v>366</v>
      </c>
      <c r="C2092" s="136" t="s">
        <v>12</v>
      </c>
      <c r="D2092" s="136" t="s">
        <v>1469</v>
      </c>
      <c r="E2092" s="136" t="s">
        <v>1470</v>
      </c>
      <c r="F2092" s="136" t="s">
        <v>366</v>
      </c>
      <c r="G2092" s="136" t="s">
        <v>12</v>
      </c>
      <c r="H2092" s="136" t="s">
        <v>1469</v>
      </c>
      <c r="I2092" s="136" t="s">
        <v>1470</v>
      </c>
    </row>
    <row r="2093" spans="1:9" s="136" customFormat="1" x14ac:dyDescent="0.2">
      <c r="A2093" s="136" t="s">
        <v>5252</v>
      </c>
      <c r="B2093" s="136" t="s">
        <v>366</v>
      </c>
      <c r="C2093" s="136" t="s">
        <v>12</v>
      </c>
      <c r="D2093" s="136" t="s">
        <v>1469</v>
      </c>
      <c r="E2093" s="136" t="s">
        <v>1470</v>
      </c>
      <c r="F2093" s="136" t="s">
        <v>366</v>
      </c>
      <c r="G2093" s="136" t="s">
        <v>12</v>
      </c>
      <c r="H2093" s="136" t="s">
        <v>1469</v>
      </c>
      <c r="I2093" s="136" t="s">
        <v>1470</v>
      </c>
    </row>
    <row r="2094" spans="1:9" s="136" customFormat="1" x14ac:dyDescent="0.2">
      <c r="A2094" s="136" t="s">
        <v>3546</v>
      </c>
      <c r="B2094" s="136" t="s">
        <v>367</v>
      </c>
      <c r="C2094" s="136" t="s">
        <v>13</v>
      </c>
      <c r="D2094" s="136" t="s">
        <v>729</v>
      </c>
      <c r="E2094" s="136" t="s">
        <v>1471</v>
      </c>
      <c r="F2094" s="136" t="s">
        <v>367</v>
      </c>
      <c r="G2094" s="136" t="s">
        <v>13</v>
      </c>
      <c r="H2094" s="136" t="s">
        <v>729</v>
      </c>
      <c r="I2094" s="136" t="s">
        <v>1471</v>
      </c>
    </row>
    <row r="2095" spans="1:9" s="136" customFormat="1" x14ac:dyDescent="0.2">
      <c r="A2095" s="136" t="s">
        <v>3547</v>
      </c>
      <c r="B2095" s="136" t="s">
        <v>368</v>
      </c>
      <c r="C2095" s="136" t="s">
        <v>1472</v>
      </c>
      <c r="D2095" s="136" t="s">
        <v>1473</v>
      </c>
      <c r="E2095" s="136" t="s">
        <v>1474</v>
      </c>
      <c r="F2095" s="136" t="s">
        <v>368</v>
      </c>
      <c r="G2095" s="136" t="s">
        <v>1472</v>
      </c>
      <c r="H2095" s="136" t="s">
        <v>1473</v>
      </c>
      <c r="I2095" s="136" t="s">
        <v>1474</v>
      </c>
    </row>
    <row r="2096" spans="1:9" s="136" customFormat="1" x14ac:dyDescent="0.2">
      <c r="A2096" s="136" t="s">
        <v>3548</v>
      </c>
      <c r="B2096" s="136" t="s">
        <v>1475</v>
      </c>
      <c r="C2096" s="136" t="s">
        <v>1476</v>
      </c>
      <c r="D2096" s="136" t="s">
        <v>1477</v>
      </c>
      <c r="E2096" s="136" t="s">
        <v>1478</v>
      </c>
      <c r="F2096" s="136" t="s">
        <v>1475</v>
      </c>
      <c r="G2096" s="136" t="s">
        <v>1476</v>
      </c>
      <c r="H2096" s="136" t="s">
        <v>1477</v>
      </c>
      <c r="I2096" s="136" t="s">
        <v>1478</v>
      </c>
    </row>
    <row r="2097" spans="1:9" s="136" customFormat="1" x14ac:dyDescent="0.2">
      <c r="A2097" s="136" t="s">
        <v>3549</v>
      </c>
      <c r="B2097" s="136" t="s">
        <v>369</v>
      </c>
      <c r="C2097" s="136" t="s">
        <v>463</v>
      </c>
      <c r="D2097" s="136" t="s">
        <v>730</v>
      </c>
      <c r="E2097" s="136" t="s">
        <v>1479</v>
      </c>
      <c r="F2097" s="136" t="s">
        <v>369</v>
      </c>
      <c r="G2097" s="136" t="s">
        <v>463</v>
      </c>
      <c r="H2097" s="136" t="s">
        <v>730</v>
      </c>
      <c r="I2097" s="136" t="s">
        <v>1479</v>
      </c>
    </row>
    <row r="2098" spans="1:9" s="136" customFormat="1" x14ac:dyDescent="0.2">
      <c r="A2098" s="136" t="s">
        <v>3550</v>
      </c>
      <c r="B2098" s="136" t="s">
        <v>1480</v>
      </c>
      <c r="C2098" s="136" t="s">
        <v>1481</v>
      </c>
      <c r="D2098" s="136" t="s">
        <v>1482</v>
      </c>
      <c r="E2098" s="136" t="s">
        <v>1483</v>
      </c>
      <c r="F2098" s="136" t="s">
        <v>1480</v>
      </c>
      <c r="G2098" s="136" t="s">
        <v>1481</v>
      </c>
      <c r="H2098" s="136" t="s">
        <v>1482</v>
      </c>
      <c r="I2098" s="136" t="s">
        <v>1483</v>
      </c>
    </row>
    <row r="2099" spans="1:9" s="136" customFormat="1" x14ac:dyDescent="0.2">
      <c r="A2099" s="136" t="s">
        <v>3551</v>
      </c>
      <c r="B2099" s="136" t="s">
        <v>1484</v>
      </c>
      <c r="C2099" s="136" t="s">
        <v>1485</v>
      </c>
      <c r="D2099" s="136" t="s">
        <v>731</v>
      </c>
      <c r="E2099" s="136" t="s">
        <v>1486</v>
      </c>
      <c r="F2099" s="136" t="s">
        <v>1484</v>
      </c>
      <c r="G2099" s="136" t="s">
        <v>1485</v>
      </c>
      <c r="H2099" s="136" t="s">
        <v>731</v>
      </c>
      <c r="I2099" s="136" t="s">
        <v>1486</v>
      </c>
    </row>
    <row r="2100" spans="1:9" s="136" customFormat="1" x14ac:dyDescent="0.2">
      <c r="A2100" s="136" t="s">
        <v>3552</v>
      </c>
      <c r="B2100" s="136" t="s">
        <v>1487</v>
      </c>
      <c r="C2100" s="136" t="s">
        <v>1488</v>
      </c>
      <c r="D2100" s="136" t="s">
        <v>1489</v>
      </c>
      <c r="E2100" s="136" t="s">
        <v>1490</v>
      </c>
      <c r="F2100" s="136" t="s">
        <v>1487</v>
      </c>
      <c r="G2100" s="136" t="s">
        <v>1488</v>
      </c>
      <c r="H2100" s="136" t="s">
        <v>3930</v>
      </c>
      <c r="I2100" s="136" t="s">
        <v>1490</v>
      </c>
    </row>
    <row r="2101" spans="1:9" s="136" customFormat="1" x14ac:dyDescent="0.2">
      <c r="A2101" s="136" t="s">
        <v>3553</v>
      </c>
      <c r="B2101" s="136" t="s">
        <v>1491</v>
      </c>
      <c r="C2101" s="136" t="s">
        <v>1492</v>
      </c>
      <c r="D2101" s="136" t="s">
        <v>1493</v>
      </c>
      <c r="E2101" s="136" t="s">
        <v>1494</v>
      </c>
      <c r="F2101" s="136" t="s">
        <v>1491</v>
      </c>
      <c r="G2101" s="136" t="s">
        <v>1492</v>
      </c>
      <c r="H2101" s="136" t="s">
        <v>3931</v>
      </c>
      <c r="I2101" s="136" t="s">
        <v>1494</v>
      </c>
    </row>
    <row r="2102" spans="1:9" s="136" customFormat="1" x14ac:dyDescent="0.2">
      <c r="A2102" s="136" t="s">
        <v>3554</v>
      </c>
      <c r="B2102" s="136" t="s">
        <v>368</v>
      </c>
      <c r="C2102" s="136" t="s">
        <v>1472</v>
      </c>
      <c r="D2102" s="136" t="s">
        <v>1473</v>
      </c>
      <c r="E2102" s="136" t="s">
        <v>1474</v>
      </c>
      <c r="F2102" s="136" t="s">
        <v>368</v>
      </c>
      <c r="G2102" s="136" t="s">
        <v>1472</v>
      </c>
      <c r="H2102" s="136" t="s">
        <v>1473</v>
      </c>
      <c r="I2102" s="136" t="s">
        <v>1474</v>
      </c>
    </row>
    <row r="2103" spans="1:9" s="136" customFormat="1" x14ac:dyDescent="0.2">
      <c r="A2103" s="136" t="s">
        <v>3555</v>
      </c>
      <c r="B2103" s="136" t="s">
        <v>1495</v>
      </c>
      <c r="C2103" s="136" t="s">
        <v>1496</v>
      </c>
      <c r="D2103" s="136" t="s">
        <v>1497</v>
      </c>
      <c r="E2103" s="136" t="s">
        <v>1498</v>
      </c>
      <c r="F2103" s="136" t="s">
        <v>1495</v>
      </c>
      <c r="G2103" s="136" t="s">
        <v>1496</v>
      </c>
      <c r="H2103" s="136" t="s">
        <v>1497</v>
      </c>
      <c r="I2103" s="136" t="s">
        <v>1498</v>
      </c>
    </row>
    <row r="2104" spans="1:9" s="136" customFormat="1" x14ac:dyDescent="0.2">
      <c r="A2104" s="136" t="s">
        <v>3556</v>
      </c>
      <c r="B2104" s="136" t="s">
        <v>368</v>
      </c>
      <c r="C2104" s="136" t="s">
        <v>1472</v>
      </c>
      <c r="D2104" s="136" t="s">
        <v>1473</v>
      </c>
      <c r="E2104" s="136" t="s">
        <v>1474</v>
      </c>
      <c r="F2104" s="136" t="s">
        <v>368</v>
      </c>
      <c r="G2104" s="136" t="s">
        <v>1472</v>
      </c>
      <c r="H2104" s="136" t="s">
        <v>1473</v>
      </c>
      <c r="I2104" s="136" t="s">
        <v>1474</v>
      </c>
    </row>
    <row r="2105" spans="1:9" s="136" customFormat="1" x14ac:dyDescent="0.2">
      <c r="A2105" s="136" t="s">
        <v>3557</v>
      </c>
      <c r="B2105" s="136" t="s">
        <v>1499</v>
      </c>
      <c r="C2105" s="136" t="s">
        <v>1500</v>
      </c>
      <c r="D2105" s="136" t="s">
        <v>1501</v>
      </c>
      <c r="E2105" s="136" t="s">
        <v>1502</v>
      </c>
      <c r="F2105" s="136" t="s">
        <v>1499</v>
      </c>
      <c r="G2105" s="136" t="s">
        <v>1500</v>
      </c>
      <c r="H2105" s="136" t="s">
        <v>1501</v>
      </c>
      <c r="I2105" s="136" t="s">
        <v>1502</v>
      </c>
    </row>
    <row r="2106" spans="1:9" s="136" customFormat="1" x14ac:dyDescent="0.2">
      <c r="A2106" s="136" t="s">
        <v>3558</v>
      </c>
      <c r="B2106" s="136" t="s">
        <v>1977</v>
      </c>
      <c r="C2106" s="136" t="s">
        <v>1978</v>
      </c>
      <c r="D2106" s="136" t="s">
        <v>1979</v>
      </c>
      <c r="E2106" s="136" t="s">
        <v>1980</v>
      </c>
      <c r="F2106" s="136" t="s">
        <v>3932</v>
      </c>
      <c r="G2106" s="136" t="s">
        <v>3933</v>
      </c>
      <c r="H2106" s="136" t="s">
        <v>3934</v>
      </c>
      <c r="I2106" s="136" t="s">
        <v>4897</v>
      </c>
    </row>
    <row r="2107" spans="1:9" s="136" customFormat="1" x14ac:dyDescent="0.2">
      <c r="A2107" s="136" t="s">
        <v>5253</v>
      </c>
      <c r="B2107" s="136" t="s">
        <v>1977</v>
      </c>
      <c r="C2107" s="136" t="s">
        <v>1978</v>
      </c>
      <c r="D2107" s="136" t="s">
        <v>1979</v>
      </c>
      <c r="E2107" s="136" t="s">
        <v>1980</v>
      </c>
      <c r="F2107" s="136" t="s">
        <v>3932</v>
      </c>
      <c r="G2107" s="136" t="s">
        <v>3933</v>
      </c>
      <c r="H2107" s="136" t="s">
        <v>3934</v>
      </c>
      <c r="I2107" s="136" t="s">
        <v>4897</v>
      </c>
    </row>
    <row r="2108" spans="1:9" s="136" customFormat="1" x14ac:dyDescent="0.2">
      <c r="A2108" s="136" t="s">
        <v>3559</v>
      </c>
      <c r="B2108" s="136" t="s">
        <v>1981</v>
      </c>
      <c r="C2108" s="136" t="s">
        <v>1982</v>
      </c>
      <c r="D2108" s="136" t="s">
        <v>1983</v>
      </c>
      <c r="E2108" s="136" t="s">
        <v>1984</v>
      </c>
      <c r="F2108" s="136" t="s">
        <v>3935</v>
      </c>
      <c r="G2108" s="136" t="s">
        <v>3933</v>
      </c>
      <c r="H2108" s="136" t="s">
        <v>3936</v>
      </c>
      <c r="I2108" s="136" t="s">
        <v>4899</v>
      </c>
    </row>
    <row r="2109" spans="1:9" s="136" customFormat="1" x14ac:dyDescent="0.2">
      <c r="A2109" s="136" t="s">
        <v>3560</v>
      </c>
      <c r="B2109" s="136" t="s">
        <v>1985</v>
      </c>
      <c r="C2109" s="136" t="s">
        <v>1986</v>
      </c>
      <c r="D2109" s="136" t="s">
        <v>1987</v>
      </c>
      <c r="E2109" s="136" t="s">
        <v>1988</v>
      </c>
      <c r="F2109" s="136" t="s">
        <v>1985</v>
      </c>
      <c r="G2109" s="136" t="s">
        <v>1986</v>
      </c>
      <c r="H2109" s="136" t="s">
        <v>1987</v>
      </c>
      <c r="I2109" s="136" t="s">
        <v>1988</v>
      </c>
    </row>
    <row r="2110" spans="1:9" s="136" customFormat="1" x14ac:dyDescent="0.2">
      <c r="A2110" s="136" t="s">
        <v>3561</v>
      </c>
      <c r="B2110" s="136" t="s">
        <v>1503</v>
      </c>
      <c r="C2110" s="136" t="s">
        <v>1504</v>
      </c>
      <c r="D2110" s="136" t="s">
        <v>1505</v>
      </c>
      <c r="E2110" s="136" t="s">
        <v>1506</v>
      </c>
      <c r="F2110" s="136" t="s">
        <v>1503</v>
      </c>
      <c r="G2110" s="136" t="s">
        <v>1504</v>
      </c>
      <c r="H2110" s="136" t="s">
        <v>1505</v>
      </c>
      <c r="I2110" s="136" t="s">
        <v>1506</v>
      </c>
    </row>
    <row r="2111" spans="1:9" s="136" customFormat="1" x14ac:dyDescent="0.2">
      <c r="A2111" s="136" t="s">
        <v>5254</v>
      </c>
      <c r="B2111" s="136" t="s">
        <v>1503</v>
      </c>
      <c r="C2111" s="136" t="s">
        <v>1504</v>
      </c>
      <c r="D2111" s="136" t="s">
        <v>1505</v>
      </c>
      <c r="E2111" s="136" t="s">
        <v>1506</v>
      </c>
      <c r="F2111" s="136" t="s">
        <v>1503</v>
      </c>
      <c r="G2111" s="136" t="s">
        <v>1504</v>
      </c>
      <c r="H2111" s="136" t="s">
        <v>1505</v>
      </c>
      <c r="I2111" s="136" t="s">
        <v>1506</v>
      </c>
    </row>
    <row r="2112" spans="1:9" s="136" customFormat="1" x14ac:dyDescent="0.2">
      <c r="A2112" s="136" t="s">
        <v>3562</v>
      </c>
      <c r="B2112" s="136" t="s">
        <v>1507</v>
      </c>
      <c r="C2112" s="136" t="s">
        <v>1508</v>
      </c>
      <c r="D2112" s="136" t="s">
        <v>1509</v>
      </c>
      <c r="E2112" s="136" t="s">
        <v>1510</v>
      </c>
      <c r="F2112" s="136" t="s">
        <v>1507</v>
      </c>
      <c r="G2112" s="136" t="s">
        <v>1508</v>
      </c>
      <c r="H2112" s="136" t="s">
        <v>1509</v>
      </c>
      <c r="I2112" s="136" t="s">
        <v>1510</v>
      </c>
    </row>
    <row r="2113" spans="1:9" s="136" customFormat="1" x14ac:dyDescent="0.2">
      <c r="A2113" s="136" t="s">
        <v>3563</v>
      </c>
      <c r="B2113" s="136" t="s">
        <v>1511</v>
      </c>
      <c r="C2113" s="136" t="s">
        <v>5878</v>
      </c>
      <c r="D2113" s="136" t="s">
        <v>1512</v>
      </c>
      <c r="E2113" s="136" t="s">
        <v>1513</v>
      </c>
      <c r="F2113" s="136" t="s">
        <v>1511</v>
      </c>
      <c r="G2113" s="136" t="s">
        <v>5878</v>
      </c>
      <c r="H2113" s="136" t="s">
        <v>1512</v>
      </c>
      <c r="I2113" s="136" t="s">
        <v>1513</v>
      </c>
    </row>
    <row r="2114" spans="1:9" s="136" customFormat="1" x14ac:dyDescent="0.2">
      <c r="A2114" s="136" t="s">
        <v>3564</v>
      </c>
      <c r="B2114" s="136" t="s">
        <v>1989</v>
      </c>
      <c r="C2114" s="136" t="s">
        <v>1990</v>
      </c>
      <c r="D2114" s="136" t="s">
        <v>1991</v>
      </c>
      <c r="E2114" s="136" t="s">
        <v>1992</v>
      </c>
      <c r="F2114" s="136" t="s">
        <v>1989</v>
      </c>
      <c r="G2114" s="136" t="s">
        <v>1990</v>
      </c>
      <c r="H2114" s="136" t="s">
        <v>1991</v>
      </c>
      <c r="I2114" s="136" t="s">
        <v>1992</v>
      </c>
    </row>
    <row r="2115" spans="1:9" s="136" customFormat="1" x14ac:dyDescent="0.2">
      <c r="A2115" s="136" t="s">
        <v>3565</v>
      </c>
      <c r="B2115" s="136" t="s">
        <v>1993</v>
      </c>
      <c r="C2115" s="136" t="s">
        <v>1994</v>
      </c>
      <c r="D2115" s="136" t="s">
        <v>1995</v>
      </c>
      <c r="E2115" s="136" t="s">
        <v>1996</v>
      </c>
      <c r="F2115" s="136" t="s">
        <v>1993</v>
      </c>
      <c r="G2115" s="136" t="s">
        <v>1994</v>
      </c>
      <c r="H2115" s="136" t="s">
        <v>1995</v>
      </c>
      <c r="I2115" s="136" t="s">
        <v>1996</v>
      </c>
    </row>
    <row r="2116" spans="1:9" s="136" customFormat="1" x14ac:dyDescent="0.2">
      <c r="A2116" s="136" t="s">
        <v>3566</v>
      </c>
      <c r="B2116" s="136" t="s">
        <v>1514</v>
      </c>
      <c r="C2116" s="136" t="s">
        <v>1515</v>
      </c>
      <c r="D2116" s="136" t="s">
        <v>1516</v>
      </c>
      <c r="E2116" s="136" t="s">
        <v>1517</v>
      </c>
      <c r="F2116" s="136" t="s">
        <v>1514</v>
      </c>
      <c r="G2116" s="136" t="s">
        <v>1515</v>
      </c>
      <c r="H2116" s="136" t="s">
        <v>1516</v>
      </c>
      <c r="I2116" s="136" t="s">
        <v>1517</v>
      </c>
    </row>
    <row r="2117" spans="1:9" s="136" customFormat="1" x14ac:dyDescent="0.2">
      <c r="A2117" s="136" t="s">
        <v>5255</v>
      </c>
      <c r="B2117" s="136" t="s">
        <v>1514</v>
      </c>
      <c r="C2117" s="136" t="s">
        <v>1515</v>
      </c>
      <c r="D2117" s="136" t="s">
        <v>1516</v>
      </c>
      <c r="E2117" s="136" t="s">
        <v>1517</v>
      </c>
      <c r="F2117" s="136" t="s">
        <v>1514</v>
      </c>
      <c r="G2117" s="136" t="s">
        <v>1515</v>
      </c>
      <c r="H2117" s="136" t="s">
        <v>1516</v>
      </c>
      <c r="I2117" s="136" t="s">
        <v>1517</v>
      </c>
    </row>
    <row r="2118" spans="1:9" s="136" customFormat="1" x14ac:dyDescent="0.2">
      <c r="A2118" s="136" t="s">
        <v>3567</v>
      </c>
      <c r="B2118" s="136" t="s">
        <v>4439</v>
      </c>
      <c r="C2118" s="136" t="s">
        <v>4440</v>
      </c>
      <c r="D2118" s="136" t="s">
        <v>4441</v>
      </c>
      <c r="E2118" s="136" t="s">
        <v>4442</v>
      </c>
      <c r="F2118" s="136" t="s">
        <v>4439</v>
      </c>
      <c r="G2118" s="136" t="s">
        <v>4440</v>
      </c>
      <c r="H2118" s="136" t="s">
        <v>4441</v>
      </c>
      <c r="I2118" s="136" t="s">
        <v>4442</v>
      </c>
    </row>
    <row r="2119" spans="1:9" s="136" customFormat="1" x14ac:dyDescent="0.2">
      <c r="A2119" s="136" t="s">
        <v>3568</v>
      </c>
      <c r="B2119" s="136" t="s">
        <v>1997</v>
      </c>
      <c r="C2119" s="136" t="s">
        <v>1998</v>
      </c>
      <c r="D2119" s="136" t="s">
        <v>1999</v>
      </c>
      <c r="E2119" s="136" t="s">
        <v>2000</v>
      </c>
      <c r="F2119" s="136" t="s">
        <v>1997</v>
      </c>
      <c r="G2119" s="136" t="s">
        <v>1998</v>
      </c>
      <c r="H2119" s="136" t="s">
        <v>1999</v>
      </c>
      <c r="I2119" s="136" t="s">
        <v>2000</v>
      </c>
    </row>
    <row r="2120" spans="1:9" s="136" customFormat="1" x14ac:dyDescent="0.2">
      <c r="A2120" s="136" t="s">
        <v>3569</v>
      </c>
      <c r="B2120" s="136" t="s">
        <v>1518</v>
      </c>
      <c r="C2120" s="136" t="s">
        <v>1519</v>
      </c>
      <c r="D2120" s="136" t="s">
        <v>1520</v>
      </c>
      <c r="E2120" s="136" t="s">
        <v>1521</v>
      </c>
      <c r="F2120" s="136" t="s">
        <v>3938</v>
      </c>
      <c r="G2120" s="136" t="s">
        <v>3939</v>
      </c>
      <c r="H2120" s="136" t="s">
        <v>3940</v>
      </c>
      <c r="I2120" s="136" t="s">
        <v>1521</v>
      </c>
    </row>
    <row r="2121" spans="1:9" s="136" customFormat="1" x14ac:dyDescent="0.2">
      <c r="A2121" s="136" t="s">
        <v>3570</v>
      </c>
      <c r="B2121" s="136" t="s">
        <v>370</v>
      </c>
      <c r="C2121" s="136" t="s">
        <v>14</v>
      </c>
      <c r="D2121" s="136" t="s">
        <v>732</v>
      </c>
      <c r="E2121" s="136" t="s">
        <v>1522</v>
      </c>
      <c r="F2121" s="136" t="s">
        <v>370</v>
      </c>
      <c r="G2121" s="136" t="s">
        <v>14</v>
      </c>
      <c r="H2121" s="136" t="s">
        <v>732</v>
      </c>
      <c r="I2121" s="136" t="s">
        <v>1522</v>
      </c>
    </row>
    <row r="2122" spans="1:9" s="136" customFormat="1" x14ac:dyDescent="0.2">
      <c r="A2122" s="136" t="s">
        <v>5256</v>
      </c>
      <c r="B2122" s="136" t="s">
        <v>370</v>
      </c>
      <c r="C2122" s="136" t="s">
        <v>14</v>
      </c>
      <c r="D2122" s="136" t="s">
        <v>732</v>
      </c>
      <c r="E2122" s="136" t="s">
        <v>1522</v>
      </c>
      <c r="F2122" s="136" t="s">
        <v>370</v>
      </c>
      <c r="G2122" s="136" t="s">
        <v>14</v>
      </c>
      <c r="H2122" s="136" t="s">
        <v>732</v>
      </c>
      <c r="I2122" s="136" t="s">
        <v>1522</v>
      </c>
    </row>
    <row r="2123" spans="1:9" s="136" customFormat="1" x14ac:dyDescent="0.2">
      <c r="A2123" s="136" t="s">
        <v>3571</v>
      </c>
      <c r="B2123" s="136" t="s">
        <v>371</v>
      </c>
      <c r="C2123" s="136" t="s">
        <v>15</v>
      </c>
      <c r="D2123" s="136" t="s">
        <v>733</v>
      </c>
      <c r="E2123" s="136" t="s">
        <v>1523</v>
      </c>
      <c r="F2123" s="136" t="s">
        <v>371</v>
      </c>
      <c r="G2123" s="136" t="s">
        <v>15</v>
      </c>
      <c r="H2123" s="136" t="s">
        <v>733</v>
      </c>
      <c r="I2123" s="136" t="s">
        <v>1523</v>
      </c>
    </row>
    <row r="2124" spans="1:9" s="136" customFormat="1" x14ac:dyDescent="0.2">
      <c r="A2124" s="136" t="s">
        <v>3572</v>
      </c>
      <c r="B2124" s="136" t="s">
        <v>372</v>
      </c>
      <c r="C2124" s="136" t="s">
        <v>16</v>
      </c>
      <c r="D2124" s="136" t="s">
        <v>734</v>
      </c>
      <c r="E2124" s="136" t="s">
        <v>1524</v>
      </c>
      <c r="F2124" s="136" t="s">
        <v>372</v>
      </c>
      <c r="G2124" s="136" t="s">
        <v>16</v>
      </c>
      <c r="H2124" s="136" t="s">
        <v>734</v>
      </c>
      <c r="I2124" s="136" t="s">
        <v>1524</v>
      </c>
    </row>
    <row r="2125" spans="1:9" s="136" customFormat="1" x14ac:dyDescent="0.2">
      <c r="A2125" s="136" t="s">
        <v>3573</v>
      </c>
      <c r="B2125" s="136" t="s">
        <v>373</v>
      </c>
      <c r="C2125" s="136" t="s">
        <v>17</v>
      </c>
      <c r="D2125" s="136" t="s">
        <v>735</v>
      </c>
      <c r="E2125" s="136" t="s">
        <v>1525</v>
      </c>
      <c r="F2125" s="136" t="s">
        <v>373</v>
      </c>
      <c r="G2125" s="136" t="s">
        <v>17</v>
      </c>
      <c r="H2125" s="136" t="s">
        <v>735</v>
      </c>
      <c r="I2125" s="136" t="s">
        <v>1525</v>
      </c>
    </row>
    <row r="2126" spans="1:9" s="136" customFormat="1" x14ac:dyDescent="0.2">
      <c r="A2126" s="136" t="s">
        <v>3574</v>
      </c>
      <c r="B2126" s="136" t="s">
        <v>374</v>
      </c>
      <c r="C2126" s="136" t="s">
        <v>18</v>
      </c>
      <c r="D2126" s="136" t="s">
        <v>736</v>
      </c>
      <c r="E2126" s="136" t="s">
        <v>1526</v>
      </c>
      <c r="F2126" s="136" t="s">
        <v>374</v>
      </c>
      <c r="G2126" s="136" t="s">
        <v>18</v>
      </c>
      <c r="H2126" s="136" t="s">
        <v>736</v>
      </c>
      <c r="I2126" s="136" t="s">
        <v>1526</v>
      </c>
    </row>
    <row r="2127" spans="1:9" s="136" customFormat="1" x14ac:dyDescent="0.2">
      <c r="A2127" s="136" t="s">
        <v>3575</v>
      </c>
      <c r="B2127" s="136" t="s">
        <v>375</v>
      </c>
      <c r="C2127" s="136" t="s">
        <v>19</v>
      </c>
      <c r="D2127" s="136" t="s">
        <v>737</v>
      </c>
      <c r="E2127" s="136" t="s">
        <v>1527</v>
      </c>
      <c r="F2127" s="136" t="s">
        <v>375</v>
      </c>
      <c r="G2127" s="136" t="s">
        <v>19</v>
      </c>
      <c r="H2127" s="136" t="s">
        <v>737</v>
      </c>
      <c r="I2127" s="136" t="s">
        <v>4444</v>
      </c>
    </row>
    <row r="2128" spans="1:9" s="136" customFormat="1" x14ac:dyDescent="0.2">
      <c r="A2128" s="136" t="s">
        <v>5257</v>
      </c>
      <c r="B2128" s="136" t="s">
        <v>4904</v>
      </c>
      <c r="C2128" s="136" t="s">
        <v>4905</v>
      </c>
      <c r="D2128" s="136" t="s">
        <v>4906</v>
      </c>
      <c r="E2128" s="136" t="s">
        <v>4907</v>
      </c>
      <c r="F2128" s="136" t="s">
        <v>4904</v>
      </c>
      <c r="G2128" s="136" t="s">
        <v>4905</v>
      </c>
      <c r="H2128" s="136" t="s">
        <v>4906</v>
      </c>
      <c r="I2128" s="136" t="s">
        <v>4907</v>
      </c>
    </row>
    <row r="2129" spans="1:9" s="136" customFormat="1" x14ac:dyDescent="0.2">
      <c r="A2129" s="136" t="s">
        <v>5258</v>
      </c>
      <c r="B2129" s="136" t="s">
        <v>4909</v>
      </c>
      <c r="C2129" s="136" t="s">
        <v>4910</v>
      </c>
      <c r="D2129" s="136" t="s">
        <v>4911</v>
      </c>
      <c r="E2129" s="136" t="s">
        <v>4912</v>
      </c>
      <c r="F2129" s="136" t="s">
        <v>4909</v>
      </c>
      <c r="G2129" s="136" t="s">
        <v>4910</v>
      </c>
      <c r="H2129" s="136" t="s">
        <v>4911</v>
      </c>
      <c r="I2129" s="136" t="s">
        <v>4912</v>
      </c>
    </row>
    <row r="2130" spans="1:9" s="136" customFormat="1" x14ac:dyDescent="0.2">
      <c r="A2130" s="136" t="s">
        <v>3576</v>
      </c>
      <c r="B2130" s="136" t="s">
        <v>2001</v>
      </c>
      <c r="C2130" s="136" t="s">
        <v>2002</v>
      </c>
      <c r="D2130" s="136" t="s">
        <v>2003</v>
      </c>
      <c r="E2130" s="136" t="s">
        <v>2004</v>
      </c>
      <c r="F2130" s="136" t="s">
        <v>2001</v>
      </c>
      <c r="G2130" s="136" t="s">
        <v>2002</v>
      </c>
      <c r="H2130" s="136" t="s">
        <v>2003</v>
      </c>
      <c r="I2130" s="136" t="s">
        <v>2004</v>
      </c>
    </row>
    <row r="2131" spans="1:9" s="136" customFormat="1" x14ac:dyDescent="0.2">
      <c r="A2131" s="136" t="s">
        <v>5259</v>
      </c>
      <c r="B2131" s="136" t="s">
        <v>2001</v>
      </c>
      <c r="C2131" s="136" t="s">
        <v>2002</v>
      </c>
      <c r="D2131" s="136" t="s">
        <v>2003</v>
      </c>
      <c r="E2131" s="136" t="s">
        <v>2004</v>
      </c>
      <c r="F2131" s="136" t="s">
        <v>2001</v>
      </c>
      <c r="G2131" s="136" t="s">
        <v>2002</v>
      </c>
      <c r="H2131" s="136" t="s">
        <v>2003</v>
      </c>
      <c r="I2131" s="136" t="s">
        <v>2004</v>
      </c>
    </row>
    <row r="2132" spans="1:9" s="136" customFormat="1" x14ac:dyDescent="0.2">
      <c r="A2132" s="136" t="s">
        <v>3577</v>
      </c>
      <c r="B2132" s="136" t="s">
        <v>2005</v>
      </c>
      <c r="C2132" s="136" t="s">
        <v>2006</v>
      </c>
      <c r="D2132" s="136" t="s">
        <v>2007</v>
      </c>
      <c r="E2132" s="136" t="s">
        <v>2008</v>
      </c>
      <c r="F2132" s="136" t="s">
        <v>2005</v>
      </c>
      <c r="G2132" s="136" t="s">
        <v>2006</v>
      </c>
      <c r="H2132" s="136" t="s">
        <v>2007</v>
      </c>
      <c r="I2132" s="136" t="s">
        <v>2008</v>
      </c>
    </row>
    <row r="2133" spans="1:9" s="136" customFormat="1" x14ac:dyDescent="0.2">
      <c r="A2133" s="136" t="s">
        <v>5260</v>
      </c>
      <c r="B2133" s="136" t="s">
        <v>2005</v>
      </c>
      <c r="C2133" s="136" t="s">
        <v>2006</v>
      </c>
      <c r="D2133" s="136" t="s">
        <v>2007</v>
      </c>
      <c r="E2133" s="136" t="s">
        <v>2008</v>
      </c>
      <c r="F2133" s="136" t="s">
        <v>2005</v>
      </c>
      <c r="G2133" s="136" t="s">
        <v>2006</v>
      </c>
      <c r="H2133" s="136" t="s">
        <v>2007</v>
      </c>
      <c r="I2133" s="136" t="s">
        <v>2008</v>
      </c>
    </row>
    <row r="2134" spans="1:9" s="136" customFormat="1" x14ac:dyDescent="0.2">
      <c r="A2134" s="136" t="s">
        <v>3578</v>
      </c>
      <c r="B2134" s="136" t="s">
        <v>2009</v>
      </c>
      <c r="C2134" s="136" t="s">
        <v>2010</v>
      </c>
      <c r="D2134" s="136" t="s">
        <v>2011</v>
      </c>
      <c r="E2134" s="136" t="s">
        <v>2012</v>
      </c>
      <c r="F2134" s="136" t="s">
        <v>2009</v>
      </c>
      <c r="G2134" s="136" t="s">
        <v>2010</v>
      </c>
      <c r="H2134" s="136" t="s">
        <v>2011</v>
      </c>
      <c r="I2134" s="136" t="s">
        <v>2012</v>
      </c>
    </row>
    <row r="2135" spans="1:9" s="136" customFormat="1" x14ac:dyDescent="0.2">
      <c r="A2135" s="136" t="s">
        <v>5261</v>
      </c>
      <c r="B2135" s="136" t="s">
        <v>2009</v>
      </c>
      <c r="C2135" s="136" t="s">
        <v>2010</v>
      </c>
      <c r="D2135" s="136" t="s">
        <v>2011</v>
      </c>
      <c r="E2135" s="136" t="s">
        <v>2012</v>
      </c>
      <c r="F2135" s="136" t="s">
        <v>2009</v>
      </c>
      <c r="G2135" s="136" t="s">
        <v>2010</v>
      </c>
      <c r="H2135" s="136" t="s">
        <v>2011</v>
      </c>
      <c r="I2135" s="136" t="s">
        <v>2012</v>
      </c>
    </row>
    <row r="2136" spans="1:9" s="136" customFormat="1" x14ac:dyDescent="0.2">
      <c r="A2136" s="136" t="s">
        <v>3579</v>
      </c>
      <c r="B2136" s="136" t="s">
        <v>464</v>
      </c>
      <c r="C2136" s="136" t="s">
        <v>1528</v>
      </c>
      <c r="D2136" s="136" t="s">
        <v>1529</v>
      </c>
      <c r="E2136" s="136" t="s">
        <v>1530</v>
      </c>
      <c r="F2136" s="136" t="s">
        <v>3944</v>
      </c>
      <c r="G2136" s="136" t="s">
        <v>1531</v>
      </c>
      <c r="H2136" s="136" t="s">
        <v>738</v>
      </c>
      <c r="I2136" s="136" t="s">
        <v>1530</v>
      </c>
    </row>
    <row r="2137" spans="1:9" s="136" customFormat="1" x14ac:dyDescent="0.2">
      <c r="A2137" s="136" t="s">
        <v>5262</v>
      </c>
      <c r="B2137" s="136" t="s">
        <v>464</v>
      </c>
      <c r="C2137" s="136" t="s">
        <v>1528</v>
      </c>
      <c r="D2137" s="136" t="s">
        <v>1529</v>
      </c>
      <c r="E2137" s="136" t="s">
        <v>1530</v>
      </c>
      <c r="F2137" s="136" t="s">
        <v>3944</v>
      </c>
      <c r="G2137" s="136" t="s">
        <v>1531</v>
      </c>
      <c r="H2137" s="136" t="s">
        <v>738</v>
      </c>
      <c r="I2137" s="136" t="s">
        <v>1530</v>
      </c>
    </row>
    <row r="2138" spans="1:9" s="136" customFormat="1" x14ac:dyDescent="0.2">
      <c r="A2138" s="136" t="s">
        <v>3580</v>
      </c>
      <c r="B2138" s="136" t="s">
        <v>376</v>
      </c>
      <c r="C2138" s="136" t="s">
        <v>1531</v>
      </c>
      <c r="D2138" s="136" t="s">
        <v>738</v>
      </c>
      <c r="E2138" s="136" t="s">
        <v>1530</v>
      </c>
      <c r="F2138" s="136" t="s">
        <v>376</v>
      </c>
      <c r="G2138" s="136" t="s">
        <v>1531</v>
      </c>
      <c r="H2138" s="136" t="s">
        <v>738</v>
      </c>
      <c r="I2138" s="136" t="s">
        <v>1530</v>
      </c>
    </row>
    <row r="2139" spans="1:9" s="136" customFormat="1" x14ac:dyDescent="0.2">
      <c r="A2139" s="136" t="s">
        <v>3581</v>
      </c>
      <c r="B2139" s="136" t="s">
        <v>1532</v>
      </c>
      <c r="C2139" s="136" t="s">
        <v>465</v>
      </c>
      <c r="D2139" s="136" t="s">
        <v>739</v>
      </c>
      <c r="E2139" s="136" t="s">
        <v>1533</v>
      </c>
      <c r="F2139" s="136" t="s">
        <v>1532</v>
      </c>
      <c r="G2139" s="136" t="s">
        <v>465</v>
      </c>
      <c r="H2139" s="136" t="s">
        <v>739</v>
      </c>
      <c r="I2139" s="136" t="s">
        <v>1533</v>
      </c>
    </row>
    <row r="2140" spans="1:9" s="136" customFormat="1" x14ac:dyDescent="0.2">
      <c r="A2140" s="136" t="s">
        <v>3582</v>
      </c>
      <c r="B2140" s="136" t="s">
        <v>377</v>
      </c>
      <c r="C2140" s="136" t="s">
        <v>20</v>
      </c>
      <c r="D2140" s="136" t="s">
        <v>740</v>
      </c>
      <c r="E2140" s="136" t="s">
        <v>1534</v>
      </c>
      <c r="F2140" s="136" t="s">
        <v>377</v>
      </c>
      <c r="G2140" s="136" t="s">
        <v>20</v>
      </c>
      <c r="H2140" s="136" t="s">
        <v>740</v>
      </c>
      <c r="I2140" s="136" t="s">
        <v>1534</v>
      </c>
    </row>
    <row r="2141" spans="1:9" s="136" customFormat="1" x14ac:dyDescent="0.2">
      <c r="A2141" s="136" t="s">
        <v>3583</v>
      </c>
      <c r="B2141" s="136" t="s">
        <v>1535</v>
      </c>
      <c r="C2141" s="136" t="s">
        <v>21</v>
      </c>
      <c r="D2141" s="136" t="s">
        <v>741</v>
      </c>
      <c r="E2141" s="136" t="s">
        <v>1536</v>
      </c>
      <c r="F2141" s="136" t="s">
        <v>1535</v>
      </c>
      <c r="G2141" s="136" t="s">
        <v>21</v>
      </c>
      <c r="H2141" s="136" t="s">
        <v>741</v>
      </c>
      <c r="I2141" s="136" t="s">
        <v>1536</v>
      </c>
    </row>
    <row r="2142" spans="1:9" s="136" customFormat="1" x14ac:dyDescent="0.2">
      <c r="A2142" s="136" t="s">
        <v>3584</v>
      </c>
      <c r="B2142" s="136" t="s">
        <v>375</v>
      </c>
      <c r="C2142" s="136" t="s">
        <v>19</v>
      </c>
      <c r="D2142" s="136" t="s">
        <v>737</v>
      </c>
      <c r="E2142" s="136" t="s">
        <v>1527</v>
      </c>
      <c r="F2142" s="136" t="s">
        <v>375</v>
      </c>
      <c r="G2142" s="136" t="s">
        <v>19</v>
      </c>
      <c r="H2142" s="136" t="s">
        <v>737</v>
      </c>
      <c r="I2142" s="136" t="s">
        <v>4444</v>
      </c>
    </row>
    <row r="2143" spans="1:9" s="136" customFormat="1" x14ac:dyDescent="0.2">
      <c r="A2143" s="136" t="s">
        <v>5263</v>
      </c>
      <c r="B2143" s="136" t="s">
        <v>4450</v>
      </c>
      <c r="C2143" s="136" t="s">
        <v>4451</v>
      </c>
      <c r="D2143" s="136" t="s">
        <v>4452</v>
      </c>
      <c r="E2143" s="136" t="s">
        <v>4453</v>
      </c>
      <c r="F2143" s="136" t="s">
        <v>4450</v>
      </c>
      <c r="G2143" s="136" t="s">
        <v>4451</v>
      </c>
      <c r="H2143" s="136" t="s">
        <v>4452</v>
      </c>
      <c r="I2143" s="136" t="s">
        <v>4453</v>
      </c>
    </row>
    <row r="2144" spans="1:9" s="136" customFormat="1" x14ac:dyDescent="0.2">
      <c r="A2144" s="136" t="s">
        <v>5264</v>
      </c>
      <c r="B2144" s="136" t="s">
        <v>375</v>
      </c>
      <c r="C2144" s="136" t="s">
        <v>19</v>
      </c>
      <c r="D2144" s="136" t="s">
        <v>737</v>
      </c>
      <c r="E2144" s="136" t="s">
        <v>1527</v>
      </c>
      <c r="F2144" s="136" t="s">
        <v>375</v>
      </c>
      <c r="G2144" s="136" t="s">
        <v>19</v>
      </c>
      <c r="H2144" s="136" t="s">
        <v>737</v>
      </c>
      <c r="I2144" s="136" t="s">
        <v>4444</v>
      </c>
    </row>
    <row r="2145" spans="1:9" s="136" customFormat="1" x14ac:dyDescent="0.2">
      <c r="A2145" s="136" t="s">
        <v>5265</v>
      </c>
      <c r="B2145" s="136" t="s">
        <v>4456</v>
      </c>
      <c r="C2145" s="136" t="s">
        <v>4457</v>
      </c>
      <c r="D2145" s="136" t="s">
        <v>4458</v>
      </c>
      <c r="E2145" s="136" t="s">
        <v>4459</v>
      </c>
      <c r="F2145" s="136" t="s">
        <v>4456</v>
      </c>
      <c r="G2145" s="136" t="s">
        <v>4457</v>
      </c>
      <c r="H2145" s="136" t="s">
        <v>4458</v>
      </c>
      <c r="I2145" s="136" t="s">
        <v>4459</v>
      </c>
    </row>
    <row r="2146" spans="1:9" s="136" customFormat="1" x14ac:dyDescent="0.2">
      <c r="A2146" s="136" t="s">
        <v>5266</v>
      </c>
      <c r="B2146" s="136" t="s">
        <v>4461</v>
      </c>
      <c r="C2146" s="136" t="s">
        <v>4462</v>
      </c>
      <c r="D2146" s="136" t="s">
        <v>4463</v>
      </c>
      <c r="E2146" s="136" t="s">
        <v>4464</v>
      </c>
      <c r="F2146" s="136" t="s">
        <v>4461</v>
      </c>
      <c r="G2146" s="136" t="s">
        <v>4462</v>
      </c>
      <c r="H2146" s="136" t="s">
        <v>4463</v>
      </c>
      <c r="I2146" s="136" t="s">
        <v>4464</v>
      </c>
    </row>
    <row r="2147" spans="1:9" s="136" customFormat="1" x14ac:dyDescent="0.2">
      <c r="A2147" s="136" t="s">
        <v>5267</v>
      </c>
      <c r="B2147" s="136" t="s">
        <v>4466</v>
      </c>
      <c r="C2147" s="136" t="s">
        <v>4467</v>
      </c>
      <c r="D2147" s="136" t="s">
        <v>4468</v>
      </c>
      <c r="E2147" s="136" t="s">
        <v>4469</v>
      </c>
      <c r="F2147" s="136" t="s">
        <v>4466</v>
      </c>
      <c r="G2147" s="136" t="s">
        <v>4467</v>
      </c>
      <c r="H2147" s="136" t="s">
        <v>4468</v>
      </c>
      <c r="I2147" s="136" t="s">
        <v>4469</v>
      </c>
    </row>
    <row r="2148" spans="1:9" s="136" customFormat="1" x14ac:dyDescent="0.2">
      <c r="A2148" s="136" t="s">
        <v>5268</v>
      </c>
      <c r="B2148" s="136" t="s">
        <v>4471</v>
      </c>
      <c r="C2148" s="136" t="s">
        <v>4472</v>
      </c>
      <c r="D2148" s="136" t="s">
        <v>4473</v>
      </c>
      <c r="E2148" s="136" t="s">
        <v>4474</v>
      </c>
      <c r="F2148" s="136" t="s">
        <v>4471</v>
      </c>
      <c r="G2148" s="136" t="s">
        <v>4472</v>
      </c>
      <c r="H2148" s="136" t="s">
        <v>4473</v>
      </c>
      <c r="I2148" s="136" t="s">
        <v>4474</v>
      </c>
    </row>
    <row r="2149" spans="1:9" s="136" customFormat="1" x14ac:dyDescent="0.2">
      <c r="A2149" s="136" t="s">
        <v>5269</v>
      </c>
      <c r="B2149" s="136" t="s">
        <v>4476</v>
      </c>
      <c r="C2149" s="136" t="s">
        <v>4477</v>
      </c>
      <c r="D2149" s="136" t="s">
        <v>4478</v>
      </c>
      <c r="E2149" s="136" t="s">
        <v>4479</v>
      </c>
      <c r="F2149" s="136" t="s">
        <v>4476</v>
      </c>
      <c r="G2149" s="136" t="s">
        <v>4477</v>
      </c>
      <c r="H2149" s="136" t="s">
        <v>4478</v>
      </c>
      <c r="I2149" s="136" t="s">
        <v>4479</v>
      </c>
    </row>
    <row r="2150" spans="1:9" s="136" customFormat="1" x14ac:dyDescent="0.2">
      <c r="A2150" s="136" t="s">
        <v>3585</v>
      </c>
      <c r="B2150" s="136" t="s">
        <v>378</v>
      </c>
      <c r="C2150" s="136" t="s">
        <v>22</v>
      </c>
      <c r="D2150" s="136" t="s">
        <v>742</v>
      </c>
      <c r="E2150" s="136" t="s">
        <v>3979</v>
      </c>
    </row>
    <row r="2151" spans="1:9" s="136" customFormat="1" x14ac:dyDescent="0.2">
      <c r="A2151" s="136" t="s">
        <v>3586</v>
      </c>
      <c r="B2151" s="136" t="s">
        <v>1537</v>
      </c>
      <c r="C2151" s="136" t="s">
        <v>22</v>
      </c>
      <c r="D2151" s="136" t="s">
        <v>742</v>
      </c>
      <c r="E2151" s="136" t="s">
        <v>3979</v>
      </c>
      <c r="F2151" s="136" t="s">
        <v>1537</v>
      </c>
      <c r="G2151" s="136" t="s">
        <v>3945</v>
      </c>
      <c r="H2151" s="136" t="s">
        <v>742</v>
      </c>
      <c r="I2151" s="136" t="s">
        <v>3979</v>
      </c>
    </row>
    <row r="2152" spans="1:9" s="136" customFormat="1" x14ac:dyDescent="0.2">
      <c r="A2152" s="136" t="s">
        <v>3587</v>
      </c>
      <c r="B2152" s="136" t="s">
        <v>466</v>
      </c>
      <c r="C2152" s="136" t="s">
        <v>23</v>
      </c>
      <c r="D2152" s="136" t="s">
        <v>743</v>
      </c>
      <c r="E2152" s="136" t="s">
        <v>1538</v>
      </c>
      <c r="F2152" s="136" t="s">
        <v>466</v>
      </c>
      <c r="G2152" s="136" t="s">
        <v>23</v>
      </c>
      <c r="H2152" s="136" t="s">
        <v>743</v>
      </c>
      <c r="I2152" s="136" t="s">
        <v>1538</v>
      </c>
    </row>
    <row r="2153" spans="1:9" s="136" customFormat="1" x14ac:dyDescent="0.2">
      <c r="A2153" s="136" t="s">
        <v>3588</v>
      </c>
      <c r="B2153" s="136" t="s">
        <v>379</v>
      </c>
      <c r="C2153" s="136" t="s">
        <v>24</v>
      </c>
      <c r="D2153" s="136" t="s">
        <v>744</v>
      </c>
      <c r="E2153" s="136" t="s">
        <v>1539</v>
      </c>
      <c r="F2153" s="136" t="s">
        <v>379</v>
      </c>
      <c r="G2153" s="136" t="s">
        <v>24</v>
      </c>
      <c r="H2153" s="136" t="s">
        <v>744</v>
      </c>
      <c r="I2153" s="136" t="s">
        <v>1539</v>
      </c>
    </row>
    <row r="2154" spans="1:9" s="136" customFormat="1" x14ac:dyDescent="0.2">
      <c r="A2154" s="136" t="s">
        <v>3589</v>
      </c>
      <c r="B2154" s="136" t="s">
        <v>380</v>
      </c>
      <c r="C2154" s="136" t="s">
        <v>468</v>
      </c>
      <c r="D2154" s="136" t="s">
        <v>745</v>
      </c>
      <c r="E2154" s="136" t="s">
        <v>1540</v>
      </c>
      <c r="F2154" s="136" t="s">
        <v>380</v>
      </c>
      <c r="G2154" s="136" t="s">
        <v>468</v>
      </c>
      <c r="H2154" s="136" t="s">
        <v>745</v>
      </c>
      <c r="I2154" s="136" t="s">
        <v>1540</v>
      </c>
    </row>
    <row r="2155" spans="1:9" s="136" customFormat="1" x14ac:dyDescent="0.2">
      <c r="A2155" s="136" t="s">
        <v>5270</v>
      </c>
      <c r="B2155" s="136" t="s">
        <v>4481</v>
      </c>
      <c r="C2155" s="136" t="s">
        <v>4482</v>
      </c>
      <c r="D2155" s="136" t="s">
        <v>4483</v>
      </c>
      <c r="E2155" s="136" t="s">
        <v>4482</v>
      </c>
      <c r="F2155" s="136" t="s">
        <v>4481</v>
      </c>
      <c r="G2155" s="136" t="s">
        <v>4482</v>
      </c>
      <c r="H2155" s="136" t="s">
        <v>4483</v>
      </c>
      <c r="I2155" s="136" t="s">
        <v>4482</v>
      </c>
    </row>
    <row r="2156" spans="1:9" s="136" customFormat="1" x14ac:dyDescent="0.2">
      <c r="A2156" s="136" t="s">
        <v>5271</v>
      </c>
      <c r="B2156" s="136" t="s">
        <v>4485</v>
      </c>
      <c r="C2156" s="136" t="s">
        <v>4486</v>
      </c>
      <c r="D2156" s="136" t="s">
        <v>4487</v>
      </c>
      <c r="E2156" s="136" t="s">
        <v>4486</v>
      </c>
      <c r="F2156" s="136" t="s">
        <v>4485</v>
      </c>
      <c r="G2156" s="136" t="s">
        <v>4486</v>
      </c>
      <c r="H2156" s="136" t="s">
        <v>4487</v>
      </c>
      <c r="I2156" s="136" t="s">
        <v>4486</v>
      </c>
    </row>
    <row r="2157" spans="1:9" s="136" customFormat="1" x14ac:dyDescent="0.2">
      <c r="A2157" s="136" t="s">
        <v>5272</v>
      </c>
      <c r="B2157" s="136" t="s">
        <v>5724</v>
      </c>
      <c r="C2157" s="136" t="s">
        <v>5725</v>
      </c>
      <c r="D2157" s="136" t="s">
        <v>5726</v>
      </c>
      <c r="E2157" s="136" t="s">
        <v>5725</v>
      </c>
      <c r="F2157" s="136" t="s">
        <v>5724</v>
      </c>
      <c r="G2157" s="136" t="s">
        <v>5725</v>
      </c>
      <c r="H2157" s="136" t="s">
        <v>5726</v>
      </c>
      <c r="I2157" s="136" t="s">
        <v>5725</v>
      </c>
    </row>
    <row r="2158" spans="1:9" s="136" customFormat="1" x14ac:dyDescent="0.2">
      <c r="A2158" s="136" t="s">
        <v>5273</v>
      </c>
      <c r="B2158" s="136" t="s">
        <v>5727</v>
      </c>
      <c r="C2158" s="136" t="s">
        <v>5728</v>
      </c>
      <c r="D2158" s="136" t="s">
        <v>5729</v>
      </c>
      <c r="E2158" s="136" t="s">
        <v>5730</v>
      </c>
      <c r="F2158" s="136" t="s">
        <v>5727</v>
      </c>
      <c r="G2158" s="136" t="s">
        <v>5728</v>
      </c>
      <c r="H2158" s="136" t="s">
        <v>5729</v>
      </c>
      <c r="I2158" s="136" t="s">
        <v>5730</v>
      </c>
    </row>
    <row r="2159" spans="1:9" s="136" customFormat="1" x14ac:dyDescent="0.2">
      <c r="A2159" s="136" t="s">
        <v>5274</v>
      </c>
      <c r="B2159" s="136" t="s">
        <v>5731</v>
      </c>
      <c r="C2159" s="136" t="s">
        <v>5732</v>
      </c>
      <c r="D2159" s="136" t="s">
        <v>5733</v>
      </c>
      <c r="E2159" s="136" t="s">
        <v>5734</v>
      </c>
      <c r="F2159" s="136" t="s">
        <v>5731</v>
      </c>
      <c r="G2159" s="136" t="s">
        <v>5732</v>
      </c>
      <c r="H2159" s="136" t="s">
        <v>5733</v>
      </c>
      <c r="I2159" s="136" t="s">
        <v>5734</v>
      </c>
    </row>
    <row r="2160" spans="1:9" s="136" customFormat="1" x14ac:dyDescent="0.2">
      <c r="A2160" s="136" t="s">
        <v>5275</v>
      </c>
      <c r="B2160" s="136" t="s">
        <v>5735</v>
      </c>
      <c r="C2160" s="136" t="s">
        <v>5736</v>
      </c>
      <c r="D2160" s="136" t="s">
        <v>5737</v>
      </c>
      <c r="E2160" s="136" t="s">
        <v>5738</v>
      </c>
      <c r="F2160" s="136" t="s">
        <v>5735</v>
      </c>
      <c r="G2160" s="136" t="s">
        <v>5736</v>
      </c>
      <c r="H2160" s="136" t="s">
        <v>5737</v>
      </c>
      <c r="I2160" s="136" t="s">
        <v>5738</v>
      </c>
    </row>
    <row r="2161" spans="1:9" s="136" customFormat="1" x14ac:dyDescent="0.2">
      <c r="A2161" s="136" t="s">
        <v>5276</v>
      </c>
      <c r="B2161" s="136" t="s">
        <v>5739</v>
      </c>
      <c r="C2161" s="136" t="s">
        <v>5740</v>
      </c>
      <c r="D2161" s="136" t="s">
        <v>5741</v>
      </c>
      <c r="E2161" s="136" t="s">
        <v>5742</v>
      </c>
      <c r="F2161" s="136" t="s">
        <v>5739</v>
      </c>
      <c r="G2161" s="136" t="s">
        <v>5740</v>
      </c>
      <c r="H2161" s="136" t="s">
        <v>5741</v>
      </c>
      <c r="I2161" s="136" t="s">
        <v>5742</v>
      </c>
    </row>
    <row r="2162" spans="1:9" s="136" customFormat="1" x14ac:dyDescent="0.2">
      <c r="A2162" s="136" t="s">
        <v>5277</v>
      </c>
      <c r="B2162" s="136" t="s">
        <v>5743</v>
      </c>
      <c r="C2162" s="136" t="s">
        <v>5744</v>
      </c>
      <c r="D2162" s="136" t="s">
        <v>5745</v>
      </c>
      <c r="E2162" s="136" t="s">
        <v>5746</v>
      </c>
      <c r="F2162" s="136" t="s">
        <v>5743</v>
      </c>
      <c r="G2162" s="136" t="s">
        <v>5744</v>
      </c>
      <c r="H2162" s="136" t="s">
        <v>5745</v>
      </c>
      <c r="I2162" s="136" t="s">
        <v>5746</v>
      </c>
    </row>
    <row r="2163" spans="1:9" s="136" customFormat="1" x14ac:dyDescent="0.2">
      <c r="A2163" s="136" t="s">
        <v>5278</v>
      </c>
      <c r="B2163" s="136" t="s">
        <v>5747</v>
      </c>
      <c r="C2163" s="136" t="s">
        <v>5748</v>
      </c>
      <c r="D2163" s="136" t="s">
        <v>5749</v>
      </c>
      <c r="E2163" s="136" t="s">
        <v>5750</v>
      </c>
      <c r="F2163" s="136" t="s">
        <v>5747</v>
      </c>
      <c r="G2163" s="136" t="s">
        <v>5748</v>
      </c>
      <c r="H2163" s="136" t="s">
        <v>5749</v>
      </c>
      <c r="I2163" s="136" t="s">
        <v>5750</v>
      </c>
    </row>
    <row r="2164" spans="1:9" s="136" customFormat="1" x14ac:dyDescent="0.2">
      <c r="A2164" s="136" t="s">
        <v>5279</v>
      </c>
      <c r="B2164" s="136" t="s">
        <v>5751</v>
      </c>
      <c r="C2164" s="136" t="s">
        <v>5752</v>
      </c>
      <c r="D2164" s="136" t="s">
        <v>5753</v>
      </c>
      <c r="E2164" s="136" t="s">
        <v>5754</v>
      </c>
      <c r="F2164" s="136" t="s">
        <v>5751</v>
      </c>
      <c r="G2164" s="136" t="s">
        <v>5752</v>
      </c>
      <c r="H2164" s="136" t="s">
        <v>5753</v>
      </c>
      <c r="I2164" s="136" t="s">
        <v>5754</v>
      </c>
    </row>
    <row r="2165" spans="1:9" s="136" customFormat="1" x14ac:dyDescent="0.2">
      <c r="A2165" s="136" t="s">
        <v>5280</v>
      </c>
      <c r="B2165" s="136" t="s">
        <v>5755</v>
      </c>
      <c r="C2165" s="136" t="s">
        <v>5756</v>
      </c>
      <c r="D2165" s="136" t="s">
        <v>5757</v>
      </c>
      <c r="E2165" s="136" t="s">
        <v>5758</v>
      </c>
      <c r="F2165" s="136" t="s">
        <v>5755</v>
      </c>
      <c r="G2165" s="136" t="s">
        <v>5756</v>
      </c>
      <c r="H2165" s="136" t="s">
        <v>5757</v>
      </c>
      <c r="I2165" s="136" t="s">
        <v>5758</v>
      </c>
    </row>
    <row r="2166" spans="1:9" s="136" customFormat="1" x14ac:dyDescent="0.2">
      <c r="A2166" s="136" t="s">
        <v>5281</v>
      </c>
      <c r="B2166" s="136" t="s">
        <v>5759</v>
      </c>
      <c r="C2166" s="136" t="s">
        <v>5760</v>
      </c>
      <c r="D2166" s="136" t="s">
        <v>5761</v>
      </c>
      <c r="E2166" s="136" t="s">
        <v>5762</v>
      </c>
      <c r="F2166" s="136" t="s">
        <v>5759</v>
      </c>
      <c r="G2166" s="136" t="s">
        <v>5760</v>
      </c>
      <c r="H2166" s="136" t="s">
        <v>5761</v>
      </c>
      <c r="I2166" s="136" t="s">
        <v>5762</v>
      </c>
    </row>
    <row r="2167" spans="1:9" s="136" customFormat="1" x14ac:dyDescent="0.2">
      <c r="A2167" s="136" t="s">
        <v>5282</v>
      </c>
      <c r="B2167" s="136" t="s">
        <v>5763</v>
      </c>
      <c r="C2167" s="136" t="s">
        <v>5764</v>
      </c>
      <c r="D2167" s="136" t="s">
        <v>5765</v>
      </c>
      <c r="E2167" s="136" t="s">
        <v>5766</v>
      </c>
      <c r="F2167" s="136" t="s">
        <v>5763</v>
      </c>
      <c r="G2167" s="136" t="s">
        <v>5764</v>
      </c>
      <c r="H2167" s="136" t="s">
        <v>5765</v>
      </c>
      <c r="I2167" s="136" t="s">
        <v>5766</v>
      </c>
    </row>
    <row r="2168" spans="1:9" s="136" customFormat="1" x14ac:dyDescent="0.2">
      <c r="A2168" s="136" t="s">
        <v>5283</v>
      </c>
      <c r="B2168" s="136" t="s">
        <v>5767</v>
      </c>
      <c r="C2168" s="136" t="s">
        <v>5768</v>
      </c>
      <c r="D2168" s="136" t="s">
        <v>5769</v>
      </c>
      <c r="E2168" s="136" t="s">
        <v>5770</v>
      </c>
      <c r="F2168" s="136" t="s">
        <v>5767</v>
      </c>
      <c r="G2168" s="136" t="s">
        <v>5768</v>
      </c>
      <c r="H2168" s="136" t="s">
        <v>5769</v>
      </c>
      <c r="I2168" s="136" t="s">
        <v>5770</v>
      </c>
    </row>
    <row r="2169" spans="1:9" s="136" customFormat="1" x14ac:dyDescent="0.2">
      <c r="A2169" s="136" t="s">
        <v>5284</v>
      </c>
      <c r="B2169" s="136" t="s">
        <v>5771</v>
      </c>
      <c r="C2169" s="136" t="s">
        <v>5772</v>
      </c>
      <c r="D2169" s="136" t="s">
        <v>5773</v>
      </c>
      <c r="E2169" s="136" t="s">
        <v>5772</v>
      </c>
      <c r="F2169" s="136" t="s">
        <v>5771</v>
      </c>
      <c r="G2169" s="136" t="s">
        <v>5772</v>
      </c>
      <c r="H2169" s="136" t="s">
        <v>5773</v>
      </c>
      <c r="I2169" s="136" t="s">
        <v>5772</v>
      </c>
    </row>
    <row r="2170" spans="1:9" s="136" customFormat="1" x14ac:dyDescent="0.2">
      <c r="A2170" s="136" t="s">
        <v>5285</v>
      </c>
      <c r="B2170" s="136" t="s">
        <v>5774</v>
      </c>
      <c r="C2170" s="136" t="s">
        <v>5775</v>
      </c>
      <c r="D2170" s="136" t="s">
        <v>5776</v>
      </c>
      <c r="E2170" s="136" t="s">
        <v>5777</v>
      </c>
      <c r="F2170" s="136" t="s">
        <v>5774</v>
      </c>
      <c r="G2170" s="136" t="s">
        <v>5775</v>
      </c>
      <c r="H2170" s="136" t="s">
        <v>5776</v>
      </c>
      <c r="I2170" s="136" t="s">
        <v>5777</v>
      </c>
    </row>
    <row r="2171" spans="1:9" s="136" customFormat="1" x14ac:dyDescent="0.2">
      <c r="A2171" s="136" t="s">
        <v>5286</v>
      </c>
      <c r="B2171" s="136" t="s">
        <v>5778</v>
      </c>
      <c r="C2171" s="136" t="s">
        <v>5779</v>
      </c>
      <c r="D2171" s="136" t="s">
        <v>5780</v>
      </c>
      <c r="E2171" s="136" t="s">
        <v>5781</v>
      </c>
      <c r="F2171" s="136" t="s">
        <v>5778</v>
      </c>
      <c r="G2171" s="136" t="s">
        <v>5779</v>
      </c>
      <c r="H2171" s="136" t="s">
        <v>5780</v>
      </c>
      <c r="I2171" s="136" t="s">
        <v>5781</v>
      </c>
    </row>
    <row r="2172" spans="1:9" s="136" customFormat="1" x14ac:dyDescent="0.2">
      <c r="A2172" s="136" t="s">
        <v>5287</v>
      </c>
      <c r="B2172" s="136" t="s">
        <v>5782</v>
      </c>
      <c r="C2172" s="136" t="s">
        <v>5783</v>
      </c>
      <c r="D2172" s="136" t="s">
        <v>5784</v>
      </c>
      <c r="E2172" s="136" t="s">
        <v>5785</v>
      </c>
      <c r="F2172" s="136" t="s">
        <v>5782</v>
      </c>
      <c r="G2172" s="136" t="s">
        <v>5783</v>
      </c>
      <c r="H2172" s="136" t="s">
        <v>5784</v>
      </c>
      <c r="I2172" s="136" t="s">
        <v>5785</v>
      </c>
    </row>
    <row r="2173" spans="1:9" s="136" customFormat="1" x14ac:dyDescent="0.2">
      <c r="A2173" s="136" t="s">
        <v>5288</v>
      </c>
      <c r="B2173" s="136" t="s">
        <v>5786</v>
      </c>
      <c r="C2173" s="136" t="s">
        <v>5787</v>
      </c>
      <c r="D2173" s="136" t="s">
        <v>5788</v>
      </c>
      <c r="E2173" s="136" t="s">
        <v>5787</v>
      </c>
      <c r="F2173" s="136" t="s">
        <v>5786</v>
      </c>
      <c r="G2173" s="136" t="s">
        <v>5787</v>
      </c>
      <c r="H2173" s="136" t="s">
        <v>5788</v>
      </c>
      <c r="I2173" s="136" t="s">
        <v>5787</v>
      </c>
    </row>
    <row r="2174" spans="1:9" s="136" customFormat="1" x14ac:dyDescent="0.2">
      <c r="A2174" s="136" t="s">
        <v>5289</v>
      </c>
      <c r="B2174" s="136" t="s">
        <v>5789</v>
      </c>
      <c r="C2174" s="136" t="s">
        <v>5790</v>
      </c>
      <c r="D2174" s="136" t="s">
        <v>5791</v>
      </c>
      <c r="E2174" s="136" t="s">
        <v>5792</v>
      </c>
      <c r="F2174" s="136" t="s">
        <v>5789</v>
      </c>
      <c r="G2174" s="136" t="s">
        <v>5790</v>
      </c>
      <c r="H2174" s="136" t="s">
        <v>5791</v>
      </c>
      <c r="I2174" s="136" t="s">
        <v>5792</v>
      </c>
    </row>
    <row r="2175" spans="1:9" s="136" customFormat="1" x14ac:dyDescent="0.2">
      <c r="A2175" s="136" t="s">
        <v>5290</v>
      </c>
      <c r="B2175" s="136" t="s">
        <v>5793</v>
      </c>
      <c r="C2175" s="136" t="s">
        <v>5794</v>
      </c>
      <c r="D2175" s="136" t="s">
        <v>5795</v>
      </c>
      <c r="E2175" s="136" t="s">
        <v>5796</v>
      </c>
      <c r="F2175" s="136" t="s">
        <v>5793</v>
      </c>
      <c r="G2175" s="136" t="s">
        <v>5794</v>
      </c>
      <c r="H2175" s="136" t="s">
        <v>5795</v>
      </c>
      <c r="I2175" s="136" t="s">
        <v>5796</v>
      </c>
    </row>
    <row r="2176" spans="1:9" s="136" customFormat="1" x14ac:dyDescent="0.2">
      <c r="A2176" s="136" t="s">
        <v>5291</v>
      </c>
      <c r="B2176" s="136" t="s">
        <v>5797</v>
      </c>
      <c r="C2176" s="136" t="s">
        <v>5798</v>
      </c>
      <c r="D2176" s="136" t="s">
        <v>5799</v>
      </c>
      <c r="E2176" s="136" t="s">
        <v>5800</v>
      </c>
      <c r="F2176" s="136" t="s">
        <v>5797</v>
      </c>
      <c r="G2176" s="136" t="s">
        <v>5798</v>
      </c>
      <c r="H2176" s="136" t="s">
        <v>5799</v>
      </c>
      <c r="I2176" s="136" t="s">
        <v>5800</v>
      </c>
    </row>
    <row r="2177" spans="1:9" s="136" customFormat="1" x14ac:dyDescent="0.2">
      <c r="A2177" s="136" t="s">
        <v>5292</v>
      </c>
      <c r="B2177" s="136" t="s">
        <v>5801</v>
      </c>
      <c r="C2177" s="136" t="s">
        <v>5802</v>
      </c>
      <c r="D2177" s="136" t="s">
        <v>5803</v>
      </c>
      <c r="E2177" s="136" t="s">
        <v>5802</v>
      </c>
      <c r="F2177" s="136" t="s">
        <v>5801</v>
      </c>
      <c r="G2177" s="136" t="s">
        <v>5802</v>
      </c>
      <c r="H2177" s="136" t="s">
        <v>5803</v>
      </c>
      <c r="I2177" s="136" t="s">
        <v>5802</v>
      </c>
    </row>
    <row r="2178" spans="1:9" s="136" customFormat="1" x14ac:dyDescent="0.2">
      <c r="A2178" s="136" t="s">
        <v>5293</v>
      </c>
      <c r="B2178" s="136" t="s">
        <v>5804</v>
      </c>
      <c r="C2178" s="136" t="s">
        <v>5805</v>
      </c>
      <c r="D2178" s="136" t="s">
        <v>5806</v>
      </c>
      <c r="E2178" s="136" t="s">
        <v>5807</v>
      </c>
      <c r="F2178" s="136" t="s">
        <v>5804</v>
      </c>
      <c r="G2178" s="136" t="s">
        <v>5805</v>
      </c>
      <c r="H2178" s="136" t="s">
        <v>5806</v>
      </c>
      <c r="I2178" s="136" t="s">
        <v>5807</v>
      </c>
    </row>
    <row r="2179" spans="1:9" s="136" customFormat="1" x14ac:dyDescent="0.2">
      <c r="A2179" s="136" t="s">
        <v>5294</v>
      </c>
      <c r="B2179" s="136" t="s">
        <v>5808</v>
      </c>
      <c r="C2179" s="136" t="s">
        <v>5809</v>
      </c>
      <c r="D2179" s="136" t="s">
        <v>5810</v>
      </c>
      <c r="E2179" s="136" t="s">
        <v>5811</v>
      </c>
      <c r="F2179" s="136" t="s">
        <v>5808</v>
      </c>
      <c r="G2179" s="136" t="s">
        <v>5809</v>
      </c>
      <c r="H2179" s="136" t="s">
        <v>5810</v>
      </c>
      <c r="I2179" s="136" t="s">
        <v>5811</v>
      </c>
    </row>
    <row r="2180" spans="1:9" s="136" customFormat="1" x14ac:dyDescent="0.2">
      <c r="A2180" s="136" t="s">
        <v>5295</v>
      </c>
      <c r="B2180" s="136" t="s">
        <v>5812</v>
      </c>
      <c r="C2180" s="136" t="s">
        <v>5813</v>
      </c>
      <c r="D2180" s="136" t="s">
        <v>5814</v>
      </c>
      <c r="E2180" s="136" t="s">
        <v>5815</v>
      </c>
      <c r="F2180" s="136" t="s">
        <v>5812</v>
      </c>
      <c r="G2180" s="136" t="s">
        <v>5813</v>
      </c>
      <c r="H2180" s="136" t="s">
        <v>5814</v>
      </c>
      <c r="I2180" s="136" t="s">
        <v>5815</v>
      </c>
    </row>
    <row r="2181" spans="1:9" s="136" customFormat="1" x14ac:dyDescent="0.2">
      <c r="A2181" s="136" t="s">
        <v>5296</v>
      </c>
      <c r="B2181" s="136" t="s">
        <v>5816</v>
      </c>
      <c r="C2181" s="136" t="s">
        <v>5817</v>
      </c>
      <c r="D2181" s="136" t="s">
        <v>5818</v>
      </c>
      <c r="E2181" s="136" t="s">
        <v>5817</v>
      </c>
      <c r="F2181" s="136" t="s">
        <v>5816</v>
      </c>
      <c r="G2181" s="136" t="s">
        <v>5817</v>
      </c>
      <c r="H2181" s="136" t="s">
        <v>5818</v>
      </c>
      <c r="I2181" s="136" t="s">
        <v>5817</v>
      </c>
    </row>
    <row r="2182" spans="1:9" s="136" customFormat="1" x14ac:dyDescent="0.2">
      <c r="A2182" s="136" t="s">
        <v>5297</v>
      </c>
      <c r="B2182" s="136" t="s">
        <v>5819</v>
      </c>
      <c r="C2182" s="136" t="s">
        <v>5820</v>
      </c>
      <c r="D2182" s="136" t="s">
        <v>5821</v>
      </c>
      <c r="E2182" s="136" t="s">
        <v>5822</v>
      </c>
      <c r="F2182" s="136" t="s">
        <v>5819</v>
      </c>
      <c r="G2182" s="136" t="s">
        <v>5820</v>
      </c>
      <c r="H2182" s="136" t="s">
        <v>5821</v>
      </c>
      <c r="I2182" s="136" t="s">
        <v>5822</v>
      </c>
    </row>
    <row r="2183" spans="1:9" s="136" customFormat="1" x14ac:dyDescent="0.2">
      <c r="A2183" s="136" t="s">
        <v>5298</v>
      </c>
      <c r="B2183" s="136" t="s">
        <v>5823</v>
      </c>
      <c r="C2183" s="136" t="s">
        <v>5824</v>
      </c>
      <c r="D2183" s="136" t="s">
        <v>5825</v>
      </c>
      <c r="E2183" s="136" t="s">
        <v>5826</v>
      </c>
      <c r="F2183" s="136" t="s">
        <v>5823</v>
      </c>
      <c r="G2183" s="136" t="s">
        <v>5824</v>
      </c>
      <c r="H2183" s="136" t="s">
        <v>5825</v>
      </c>
      <c r="I2183" s="136" t="s">
        <v>5826</v>
      </c>
    </row>
    <row r="2184" spans="1:9" s="136" customFormat="1" x14ac:dyDescent="0.2">
      <c r="A2184" s="136" t="s">
        <v>5299</v>
      </c>
      <c r="B2184" s="136" t="s">
        <v>5827</v>
      </c>
      <c r="C2184" s="136" t="s">
        <v>5828</v>
      </c>
      <c r="D2184" s="136" t="s">
        <v>5829</v>
      </c>
      <c r="E2184" s="136" t="s">
        <v>5830</v>
      </c>
      <c r="F2184" s="136" t="s">
        <v>5827</v>
      </c>
      <c r="G2184" s="136" t="s">
        <v>5828</v>
      </c>
      <c r="H2184" s="136" t="s">
        <v>5829</v>
      </c>
      <c r="I2184" s="136" t="s">
        <v>5830</v>
      </c>
    </row>
    <row r="2185" spans="1:9" s="136" customFormat="1" x14ac:dyDescent="0.2">
      <c r="A2185" s="136" t="s">
        <v>3590</v>
      </c>
      <c r="B2185" s="136" t="s">
        <v>467</v>
      </c>
      <c r="C2185" s="136" t="s">
        <v>25</v>
      </c>
      <c r="D2185" s="136" t="s">
        <v>467</v>
      </c>
      <c r="E2185" s="136" t="s">
        <v>467</v>
      </c>
      <c r="F2185" s="136" t="s">
        <v>467</v>
      </c>
      <c r="G2185" s="136" t="s">
        <v>25</v>
      </c>
      <c r="H2185" s="136" t="s">
        <v>467</v>
      </c>
      <c r="I2185" s="136" t="s">
        <v>467</v>
      </c>
    </row>
    <row r="2186" spans="1:9" s="136" customFormat="1" x14ac:dyDescent="0.2">
      <c r="A2186" s="136" t="s">
        <v>3591</v>
      </c>
      <c r="B2186" s="136" t="s">
        <v>379</v>
      </c>
      <c r="C2186" s="136" t="s">
        <v>24</v>
      </c>
      <c r="D2186" s="136" t="s">
        <v>744</v>
      </c>
      <c r="E2186" s="136" t="s">
        <v>1539</v>
      </c>
      <c r="F2186" s="136" t="s">
        <v>379</v>
      </c>
      <c r="G2186" s="136" t="s">
        <v>24</v>
      </c>
      <c r="H2186" s="136" t="s">
        <v>744</v>
      </c>
      <c r="I2186" s="136" t="s">
        <v>1539</v>
      </c>
    </row>
    <row r="2187" spans="1:9" s="136" customFormat="1" x14ac:dyDescent="0.2">
      <c r="A2187" s="136" t="s">
        <v>3592</v>
      </c>
      <c r="B2187" s="136" t="s">
        <v>380</v>
      </c>
      <c r="C2187" s="136" t="s">
        <v>468</v>
      </c>
      <c r="D2187" s="136" t="s">
        <v>745</v>
      </c>
      <c r="E2187" s="136" t="s">
        <v>1540</v>
      </c>
      <c r="F2187" s="136" t="s">
        <v>380</v>
      </c>
      <c r="G2187" s="136" t="s">
        <v>468</v>
      </c>
      <c r="H2187" s="136" t="s">
        <v>745</v>
      </c>
      <c r="I2187" s="136" t="s">
        <v>1540</v>
      </c>
    </row>
    <row r="2188" spans="1:9" s="136" customFormat="1" x14ac:dyDescent="0.2">
      <c r="A2188" s="136" t="s">
        <v>5300</v>
      </c>
      <c r="B2188" s="136" t="s">
        <v>4517</v>
      </c>
      <c r="C2188" s="136" t="s">
        <v>4518</v>
      </c>
      <c r="D2188" s="136" t="s">
        <v>4519</v>
      </c>
      <c r="E2188" s="136" t="s">
        <v>4518</v>
      </c>
      <c r="F2188" s="136" t="s">
        <v>4517</v>
      </c>
      <c r="G2188" s="136" t="s">
        <v>4518</v>
      </c>
      <c r="H2188" s="136" t="s">
        <v>4519</v>
      </c>
      <c r="I2188" s="136" t="s">
        <v>4518</v>
      </c>
    </row>
    <row r="2189" spans="1:9" s="136" customFormat="1" x14ac:dyDescent="0.2">
      <c r="A2189" s="136" t="s">
        <v>5301</v>
      </c>
      <c r="B2189" s="136" t="s">
        <v>4521</v>
      </c>
      <c r="C2189" s="136" t="s">
        <v>4522</v>
      </c>
      <c r="D2189" s="136" t="s">
        <v>4523</v>
      </c>
      <c r="E2189" s="136" t="s">
        <v>4522</v>
      </c>
      <c r="F2189" s="136" t="s">
        <v>4521</v>
      </c>
      <c r="G2189" s="136" t="s">
        <v>4522</v>
      </c>
      <c r="H2189" s="136" t="s">
        <v>4523</v>
      </c>
      <c r="I2189" s="136" t="s">
        <v>4522</v>
      </c>
    </row>
    <row r="2190" spans="1:9" s="136" customFormat="1" x14ac:dyDescent="0.2">
      <c r="A2190" s="136" t="s">
        <v>5302</v>
      </c>
      <c r="B2190" s="136" t="s">
        <v>4525</v>
      </c>
      <c r="C2190" s="136" t="s">
        <v>4526</v>
      </c>
      <c r="D2190" s="136" t="s">
        <v>4527</v>
      </c>
      <c r="E2190" s="136" t="s">
        <v>4526</v>
      </c>
      <c r="F2190" s="136" t="s">
        <v>4525</v>
      </c>
      <c r="G2190" s="136" t="s">
        <v>4526</v>
      </c>
      <c r="H2190" s="136" t="s">
        <v>4527</v>
      </c>
      <c r="I2190" s="136" t="s">
        <v>4526</v>
      </c>
    </row>
    <row r="2191" spans="1:9" s="136" customFormat="1" x14ac:dyDescent="0.2">
      <c r="A2191" s="136" t="s">
        <v>5303</v>
      </c>
      <c r="B2191" s="136" t="s">
        <v>4529</v>
      </c>
      <c r="C2191" s="136" t="s">
        <v>4530</v>
      </c>
      <c r="D2191" s="136" t="s">
        <v>4531</v>
      </c>
      <c r="E2191" s="136" t="s">
        <v>4530</v>
      </c>
      <c r="F2191" s="136" t="s">
        <v>4529</v>
      </c>
      <c r="G2191" s="136" t="s">
        <v>4530</v>
      </c>
      <c r="H2191" s="136" t="s">
        <v>4531</v>
      </c>
      <c r="I2191" s="136" t="s">
        <v>4530</v>
      </c>
    </row>
    <row r="2192" spans="1:9" s="136" customFormat="1" x14ac:dyDescent="0.2">
      <c r="A2192" s="136" t="s">
        <v>5304</v>
      </c>
      <c r="B2192" s="136" t="s">
        <v>4533</v>
      </c>
      <c r="C2192" s="136" t="s">
        <v>4534</v>
      </c>
      <c r="D2192" s="136" t="s">
        <v>4535</v>
      </c>
      <c r="E2192" s="136" t="s">
        <v>4534</v>
      </c>
      <c r="F2192" s="136" t="s">
        <v>4533</v>
      </c>
      <c r="G2192" s="136" t="s">
        <v>4534</v>
      </c>
      <c r="H2192" s="136" t="s">
        <v>4535</v>
      </c>
      <c r="I2192" s="136" t="s">
        <v>4534</v>
      </c>
    </row>
    <row r="2193" spans="1:9" s="136" customFormat="1" x14ac:dyDescent="0.2">
      <c r="A2193" s="136" t="s">
        <v>5305</v>
      </c>
      <c r="B2193" s="136" t="s">
        <v>4537</v>
      </c>
      <c r="C2193" s="136" t="s">
        <v>4538</v>
      </c>
      <c r="D2193" s="136" t="s">
        <v>4539</v>
      </c>
      <c r="E2193" s="136" t="s">
        <v>4538</v>
      </c>
      <c r="F2193" s="136" t="s">
        <v>4537</v>
      </c>
      <c r="G2193" s="136" t="s">
        <v>4538</v>
      </c>
      <c r="H2193" s="136" t="s">
        <v>4539</v>
      </c>
      <c r="I2193" s="136" t="s">
        <v>4538</v>
      </c>
    </row>
    <row r="2194" spans="1:9" s="136" customFormat="1" x14ac:dyDescent="0.2">
      <c r="A2194" s="136" t="s">
        <v>5306</v>
      </c>
      <c r="B2194" s="136" t="s">
        <v>4541</v>
      </c>
      <c r="C2194" s="136" t="s">
        <v>4542</v>
      </c>
      <c r="D2194" s="136" t="s">
        <v>4543</v>
      </c>
      <c r="E2194" s="136" t="s">
        <v>4542</v>
      </c>
      <c r="F2194" s="136" t="s">
        <v>4541</v>
      </c>
      <c r="G2194" s="136" t="s">
        <v>4542</v>
      </c>
      <c r="H2194" s="136" t="s">
        <v>4543</v>
      </c>
      <c r="I2194" s="136" t="s">
        <v>4542</v>
      </c>
    </row>
    <row r="2195" spans="1:9" s="136" customFormat="1" x14ac:dyDescent="0.2">
      <c r="A2195" s="136" t="s">
        <v>5307</v>
      </c>
      <c r="B2195" s="136" t="s">
        <v>4545</v>
      </c>
      <c r="C2195" s="136" t="s">
        <v>4546</v>
      </c>
      <c r="D2195" s="136" t="s">
        <v>4547</v>
      </c>
      <c r="E2195" s="136" t="s">
        <v>4546</v>
      </c>
      <c r="F2195" s="136" t="s">
        <v>4545</v>
      </c>
      <c r="G2195" s="136" t="s">
        <v>4546</v>
      </c>
      <c r="H2195" s="136" t="s">
        <v>4547</v>
      </c>
      <c r="I2195" s="136" t="s">
        <v>4546</v>
      </c>
    </row>
    <row r="2196" spans="1:9" s="136" customFormat="1" x14ac:dyDescent="0.2">
      <c r="A2196" s="136" t="s">
        <v>5308</v>
      </c>
      <c r="B2196" s="136" t="s">
        <v>4549</v>
      </c>
      <c r="C2196" s="136" t="s">
        <v>4550</v>
      </c>
      <c r="D2196" s="136" t="s">
        <v>4551</v>
      </c>
      <c r="E2196" s="136" t="s">
        <v>4550</v>
      </c>
      <c r="F2196" s="136" t="s">
        <v>4549</v>
      </c>
      <c r="G2196" s="136" t="s">
        <v>4550</v>
      </c>
      <c r="H2196" s="136" t="s">
        <v>4551</v>
      </c>
      <c r="I2196" s="136" t="s">
        <v>4550</v>
      </c>
    </row>
    <row r="2197" spans="1:9" s="136" customFormat="1" x14ac:dyDescent="0.2">
      <c r="A2197" s="136" t="s">
        <v>5309</v>
      </c>
      <c r="B2197" s="136" t="s">
        <v>4553</v>
      </c>
      <c r="C2197" s="136" t="s">
        <v>4554</v>
      </c>
      <c r="D2197" s="136" t="s">
        <v>4555</v>
      </c>
      <c r="E2197" s="136" t="s">
        <v>4554</v>
      </c>
      <c r="F2197" s="136" t="s">
        <v>4553</v>
      </c>
      <c r="G2197" s="136" t="s">
        <v>4554</v>
      </c>
      <c r="H2197" s="136" t="s">
        <v>4555</v>
      </c>
      <c r="I2197" s="136" t="s">
        <v>4554</v>
      </c>
    </row>
    <row r="2198" spans="1:9" x14ac:dyDescent="0.2">
      <c r="A2198" s="220" t="s">
        <v>3593</v>
      </c>
      <c r="B2198" s="136" t="s">
        <v>5905</v>
      </c>
      <c r="C2198" s="136" t="s">
        <v>5906</v>
      </c>
      <c r="D2198" s="136" t="s">
        <v>5907</v>
      </c>
      <c r="E2198" s="136" t="s">
        <v>5435</v>
      </c>
      <c r="F2198" s="136" t="s">
        <v>5434</v>
      </c>
      <c r="G2198" s="136" t="s">
        <v>5908</v>
      </c>
      <c r="H2198" s="136" t="s">
        <v>5909</v>
      </c>
      <c r="I2198" s="136" t="s">
        <v>5435</v>
      </c>
    </row>
    <row r="2199" spans="1:9" s="136" customFormat="1" x14ac:dyDescent="0.2">
      <c r="A2199" s="136" t="s">
        <v>5310</v>
      </c>
      <c r="B2199" s="136" t="s">
        <v>4558</v>
      </c>
      <c r="C2199" s="136" t="s">
        <v>4559</v>
      </c>
      <c r="D2199" s="136" t="s">
        <v>4560</v>
      </c>
      <c r="E2199" s="136" t="s">
        <v>4561</v>
      </c>
      <c r="F2199" s="136" t="s">
        <v>4558</v>
      </c>
      <c r="G2199" s="136" t="s">
        <v>4559</v>
      </c>
      <c r="H2199" s="136" t="s">
        <v>4560</v>
      </c>
      <c r="I2199" s="136" t="s">
        <v>4561</v>
      </c>
    </row>
    <row r="2200" spans="1:9" s="136" customFormat="1" x14ac:dyDescent="0.2">
      <c r="A2200" s="136" t="s">
        <v>5311</v>
      </c>
      <c r="B2200" s="136" t="s">
        <v>4558</v>
      </c>
      <c r="C2200" s="136" t="s">
        <v>4559</v>
      </c>
      <c r="D2200" s="136" t="s">
        <v>4560</v>
      </c>
      <c r="E2200" s="136" t="s">
        <v>4561</v>
      </c>
      <c r="F2200" s="136" t="s">
        <v>4558</v>
      </c>
      <c r="G2200" s="136" t="s">
        <v>4559</v>
      </c>
      <c r="H2200" s="136" t="s">
        <v>4560</v>
      </c>
      <c r="I2200" s="136" t="s">
        <v>4561</v>
      </c>
    </row>
    <row r="2201" spans="1:9" s="136" customFormat="1" x14ac:dyDescent="0.2">
      <c r="A2201" s="136" t="s">
        <v>5312</v>
      </c>
      <c r="B2201" s="136" t="s">
        <v>4558</v>
      </c>
      <c r="C2201" s="136" t="s">
        <v>4559</v>
      </c>
      <c r="D2201" s="136" t="s">
        <v>4560</v>
      </c>
      <c r="E2201" s="136" t="s">
        <v>4561</v>
      </c>
      <c r="F2201" s="136" t="s">
        <v>4558</v>
      </c>
      <c r="G2201" s="136" t="s">
        <v>4559</v>
      </c>
      <c r="H2201" s="136" t="s">
        <v>4560</v>
      </c>
      <c r="I2201" s="136" t="s">
        <v>4561</v>
      </c>
    </row>
    <row r="2202" spans="1:9" s="136" customFormat="1" x14ac:dyDescent="0.2">
      <c r="A2202" s="136" t="s">
        <v>5313</v>
      </c>
      <c r="B2202" s="136" t="s">
        <v>379</v>
      </c>
      <c r="C2202" s="136" t="s">
        <v>24</v>
      </c>
      <c r="D2202" s="136" t="s">
        <v>744</v>
      </c>
      <c r="E2202" s="136" t="s">
        <v>1539</v>
      </c>
      <c r="F2202" s="136" t="s">
        <v>379</v>
      </c>
      <c r="G2202" s="136" t="s">
        <v>24</v>
      </c>
      <c r="H2202" s="136" t="s">
        <v>744</v>
      </c>
      <c r="I2202" s="136" t="s">
        <v>1539</v>
      </c>
    </row>
    <row r="2203" spans="1:9" s="136" customFormat="1" x14ac:dyDescent="0.2">
      <c r="A2203" s="136" t="s">
        <v>5314</v>
      </c>
      <c r="B2203" s="136" t="s">
        <v>380</v>
      </c>
      <c r="C2203" s="136" t="s">
        <v>468</v>
      </c>
      <c r="D2203" s="136" t="s">
        <v>745</v>
      </c>
      <c r="E2203" s="136" t="s">
        <v>1540</v>
      </c>
      <c r="F2203" s="136" t="s">
        <v>380</v>
      </c>
      <c r="G2203" s="136" t="s">
        <v>468</v>
      </c>
      <c r="H2203" s="136" t="s">
        <v>745</v>
      </c>
      <c r="I2203" s="136" t="s">
        <v>1540</v>
      </c>
    </row>
    <row r="2204" spans="1:9" s="136" customFormat="1" x14ac:dyDescent="0.2">
      <c r="A2204" s="136" t="s">
        <v>5315</v>
      </c>
      <c r="B2204" s="136" t="s">
        <v>4567</v>
      </c>
      <c r="C2204" s="136" t="s">
        <v>4568</v>
      </c>
      <c r="D2204" s="136" t="s">
        <v>4569</v>
      </c>
      <c r="E2204" s="136" t="s">
        <v>4570</v>
      </c>
      <c r="F2204" s="136" t="s">
        <v>4567</v>
      </c>
      <c r="G2204" s="136" t="s">
        <v>4568</v>
      </c>
      <c r="H2204" s="136" t="s">
        <v>4569</v>
      </c>
      <c r="I2204" s="136" t="s">
        <v>4570</v>
      </c>
    </row>
    <row r="2205" spans="1:9" s="136" customFormat="1" x14ac:dyDescent="0.2">
      <c r="A2205" s="136" t="s">
        <v>5316</v>
      </c>
      <c r="B2205" s="136" t="s">
        <v>4572</v>
      </c>
      <c r="C2205" s="136" t="s">
        <v>4573</v>
      </c>
      <c r="D2205" s="136" t="s">
        <v>4574</v>
      </c>
      <c r="E2205" s="136" t="s">
        <v>4575</v>
      </c>
      <c r="F2205" s="136" t="s">
        <v>4572</v>
      </c>
      <c r="G2205" s="136" t="s">
        <v>4573</v>
      </c>
      <c r="H2205" s="136" t="s">
        <v>4574</v>
      </c>
      <c r="I2205" s="136" t="s">
        <v>4575</v>
      </c>
    </row>
    <row r="2206" spans="1:9" s="136" customFormat="1" x14ac:dyDescent="0.2">
      <c r="A2206" s="136" t="s">
        <v>5317</v>
      </c>
      <c r="B2206" s="136" t="s">
        <v>4577</v>
      </c>
      <c r="C2206" s="136" t="s">
        <v>4578</v>
      </c>
      <c r="D2206" s="136" t="s">
        <v>4579</v>
      </c>
      <c r="E2206" s="136" t="s">
        <v>4580</v>
      </c>
      <c r="F2206" s="136" t="s">
        <v>4577</v>
      </c>
      <c r="G2206" s="136" t="s">
        <v>4578</v>
      </c>
      <c r="H2206" s="136" t="s">
        <v>4579</v>
      </c>
      <c r="I2206" s="136" t="s">
        <v>4580</v>
      </c>
    </row>
    <row r="2207" spans="1:9" s="136" customFormat="1" x14ac:dyDescent="0.2">
      <c r="A2207" s="136" t="s">
        <v>5318</v>
      </c>
      <c r="B2207" s="136" t="s">
        <v>4577</v>
      </c>
      <c r="C2207" s="136" t="s">
        <v>4578</v>
      </c>
      <c r="D2207" s="136" t="s">
        <v>4579</v>
      </c>
      <c r="E2207" s="136" t="s">
        <v>4580</v>
      </c>
      <c r="F2207" s="136" t="s">
        <v>4577</v>
      </c>
      <c r="G2207" s="136" t="s">
        <v>4578</v>
      </c>
      <c r="H2207" s="136" t="s">
        <v>4579</v>
      </c>
      <c r="I2207" s="136" t="s">
        <v>4580</v>
      </c>
    </row>
    <row r="2208" spans="1:9" s="136" customFormat="1" x14ac:dyDescent="0.2">
      <c r="A2208" s="136" t="s">
        <v>5319</v>
      </c>
      <c r="B2208" s="136" t="s">
        <v>4577</v>
      </c>
      <c r="C2208" s="136" t="s">
        <v>4578</v>
      </c>
      <c r="D2208" s="136" t="s">
        <v>4579</v>
      </c>
      <c r="E2208" s="136" t="s">
        <v>4580</v>
      </c>
      <c r="F2208" s="136" t="s">
        <v>4577</v>
      </c>
      <c r="G2208" s="136" t="s">
        <v>4578</v>
      </c>
      <c r="H2208" s="136" t="s">
        <v>4579</v>
      </c>
      <c r="I2208" s="136" t="s">
        <v>4580</v>
      </c>
    </row>
    <row r="2209" spans="1:9" s="136" customFormat="1" x14ac:dyDescent="0.2">
      <c r="A2209" s="136" t="s">
        <v>5320</v>
      </c>
      <c r="B2209" s="136" t="s">
        <v>379</v>
      </c>
      <c r="C2209" s="136" t="s">
        <v>24</v>
      </c>
      <c r="D2209" s="136" t="s">
        <v>744</v>
      </c>
      <c r="E2209" s="136" t="s">
        <v>1539</v>
      </c>
      <c r="F2209" s="136" t="s">
        <v>379</v>
      </c>
      <c r="G2209" s="136" t="s">
        <v>24</v>
      </c>
      <c r="H2209" s="136" t="s">
        <v>744</v>
      </c>
      <c r="I2209" s="136" t="s">
        <v>1539</v>
      </c>
    </row>
    <row r="2210" spans="1:9" s="136" customFormat="1" x14ac:dyDescent="0.2">
      <c r="A2210" s="136" t="s">
        <v>5321</v>
      </c>
      <c r="B2210" s="136" t="s">
        <v>380</v>
      </c>
      <c r="C2210" s="136" t="s">
        <v>468</v>
      </c>
      <c r="D2210" s="136" t="s">
        <v>745</v>
      </c>
      <c r="E2210" s="136" t="s">
        <v>1540</v>
      </c>
      <c r="F2210" s="136" t="s">
        <v>380</v>
      </c>
      <c r="G2210" s="136" t="s">
        <v>468</v>
      </c>
      <c r="H2210" s="136" t="s">
        <v>745</v>
      </c>
      <c r="I2210" s="136" t="s">
        <v>1540</v>
      </c>
    </row>
    <row r="2211" spans="1:9" s="136" customFormat="1" x14ac:dyDescent="0.2">
      <c r="A2211" s="136" t="s">
        <v>5322</v>
      </c>
      <c r="B2211" s="136" t="s">
        <v>4567</v>
      </c>
      <c r="C2211" s="136" t="s">
        <v>4568</v>
      </c>
      <c r="D2211" s="136" t="s">
        <v>4569</v>
      </c>
      <c r="E2211" s="136" t="s">
        <v>4570</v>
      </c>
      <c r="F2211" s="136" t="s">
        <v>4567</v>
      </c>
      <c r="G2211" s="136" t="s">
        <v>4568</v>
      </c>
      <c r="H2211" s="136" t="s">
        <v>4569</v>
      </c>
      <c r="I2211" s="136" t="s">
        <v>4570</v>
      </c>
    </row>
    <row r="2212" spans="1:9" s="136" customFormat="1" x14ac:dyDescent="0.2">
      <c r="A2212" s="136" t="s">
        <v>5323</v>
      </c>
      <c r="B2212" s="136" t="s">
        <v>4572</v>
      </c>
      <c r="C2212" s="136" t="s">
        <v>4573</v>
      </c>
      <c r="D2212" s="136" t="s">
        <v>4574</v>
      </c>
      <c r="E2212" s="136" t="s">
        <v>4575</v>
      </c>
      <c r="F2212" s="136" t="s">
        <v>4572</v>
      </c>
      <c r="G2212" s="136" t="s">
        <v>4573</v>
      </c>
      <c r="H2212" s="136" t="s">
        <v>4574</v>
      </c>
      <c r="I2212" s="136" t="s">
        <v>4575</v>
      </c>
    </row>
    <row r="2213" spans="1:9" s="136" customFormat="1" x14ac:dyDescent="0.2">
      <c r="A2213" s="136" t="s">
        <v>3594</v>
      </c>
      <c r="B2213" s="136" t="s">
        <v>5899</v>
      </c>
      <c r="C2213" s="136" t="s">
        <v>1542</v>
      </c>
      <c r="D2213" s="136" t="s">
        <v>746</v>
      </c>
      <c r="E2213" s="136" t="s">
        <v>1543</v>
      </c>
      <c r="F2213" s="136" t="s">
        <v>1541</v>
      </c>
      <c r="G2213" s="136" t="s">
        <v>1542</v>
      </c>
      <c r="H2213" s="136" t="s">
        <v>746</v>
      </c>
      <c r="I2213" s="136" t="s">
        <v>1543</v>
      </c>
    </row>
    <row r="2214" spans="1:9" s="136" customFormat="1" x14ac:dyDescent="0.2">
      <c r="A2214" s="136" t="s">
        <v>3595</v>
      </c>
      <c r="B2214" s="136" t="s">
        <v>1544</v>
      </c>
      <c r="C2214" s="136" t="s">
        <v>1545</v>
      </c>
      <c r="D2214" s="136" t="s">
        <v>1546</v>
      </c>
      <c r="E2214" s="136" t="s">
        <v>1547</v>
      </c>
      <c r="F2214" s="136" t="s">
        <v>1544</v>
      </c>
      <c r="G2214" s="136" t="s">
        <v>1545</v>
      </c>
      <c r="H2214" s="136" t="s">
        <v>1546</v>
      </c>
      <c r="I2214" s="136" t="s">
        <v>1547</v>
      </c>
    </row>
    <row r="2215" spans="1:9" s="136" customFormat="1" x14ac:dyDescent="0.2">
      <c r="A2215" s="136" t="s">
        <v>3596</v>
      </c>
      <c r="B2215" s="136" t="s">
        <v>1548</v>
      </c>
      <c r="C2215" s="136" t="s">
        <v>1549</v>
      </c>
      <c r="D2215" s="136" t="s">
        <v>1550</v>
      </c>
      <c r="E2215" s="136" t="s">
        <v>1551</v>
      </c>
      <c r="F2215" s="136" t="s">
        <v>1548</v>
      </c>
      <c r="G2215" s="136" t="s">
        <v>1549</v>
      </c>
      <c r="H2215" s="136" t="s">
        <v>1550</v>
      </c>
      <c r="I2215" s="136" t="s">
        <v>1551</v>
      </c>
    </row>
    <row r="2216" spans="1:9" s="136" customFormat="1" x14ac:dyDescent="0.2">
      <c r="A2216" s="136" t="s">
        <v>3597</v>
      </c>
      <c r="B2216" s="136" t="s">
        <v>1552</v>
      </c>
      <c r="C2216" s="136" t="s">
        <v>1553</v>
      </c>
      <c r="D2216" s="136" t="s">
        <v>1554</v>
      </c>
      <c r="E2216" s="136" t="s">
        <v>1555</v>
      </c>
      <c r="F2216" s="136" t="s">
        <v>1552</v>
      </c>
      <c r="G2216" s="136" t="s">
        <v>1553</v>
      </c>
      <c r="H2216" s="136" t="s">
        <v>1554</v>
      </c>
      <c r="I2216" s="136" t="s">
        <v>1555</v>
      </c>
    </row>
    <row r="2217" spans="1:9" s="136" customFormat="1" x14ac:dyDescent="0.2">
      <c r="A2217" s="136" t="s">
        <v>5324</v>
      </c>
      <c r="B2217" s="136" t="s">
        <v>4588</v>
      </c>
      <c r="C2217" s="136" t="s">
        <v>4589</v>
      </c>
      <c r="D2217" s="136" t="s">
        <v>4590</v>
      </c>
      <c r="E2217" s="136" t="s">
        <v>4591</v>
      </c>
      <c r="F2217" s="136" t="s">
        <v>4588</v>
      </c>
      <c r="G2217" s="136" t="s">
        <v>4589</v>
      </c>
      <c r="H2217" s="136" t="s">
        <v>4590</v>
      </c>
      <c r="I2217" s="136" t="s">
        <v>4591</v>
      </c>
    </row>
    <row r="2218" spans="1:9" s="136" customFormat="1" x14ac:dyDescent="0.2">
      <c r="A2218" s="136" t="s">
        <v>5325</v>
      </c>
      <c r="B2218" s="136" t="s">
        <v>4593</v>
      </c>
      <c r="C2218" s="136" t="s">
        <v>4594</v>
      </c>
      <c r="D2218" s="136" t="s">
        <v>4595</v>
      </c>
      <c r="E2218" s="136" t="s">
        <v>4596</v>
      </c>
      <c r="F2218" s="136" t="s">
        <v>4593</v>
      </c>
      <c r="G2218" s="136" t="s">
        <v>4594</v>
      </c>
      <c r="H2218" s="136" t="s">
        <v>4595</v>
      </c>
      <c r="I2218" s="136" t="s">
        <v>4596</v>
      </c>
    </row>
    <row r="2219" spans="1:9" s="136" customFormat="1" x14ac:dyDescent="0.2">
      <c r="A2219" s="136" t="s">
        <v>5326</v>
      </c>
      <c r="B2219" s="136" t="s">
        <v>4598</v>
      </c>
      <c r="C2219" s="136" t="s">
        <v>4599</v>
      </c>
      <c r="D2219" s="136" t="s">
        <v>4600</v>
      </c>
      <c r="E2219" s="136" t="s">
        <v>4601</v>
      </c>
      <c r="F2219" s="136" t="s">
        <v>4598</v>
      </c>
      <c r="G2219" s="136" t="s">
        <v>4599</v>
      </c>
      <c r="H2219" s="136" t="s">
        <v>4600</v>
      </c>
      <c r="I2219" s="136" t="s">
        <v>4601</v>
      </c>
    </row>
    <row r="2220" spans="1:9" s="136" customFormat="1" x14ac:dyDescent="0.2">
      <c r="A2220" s="136" t="s">
        <v>5327</v>
      </c>
      <c r="B2220" s="136" t="s">
        <v>4603</v>
      </c>
      <c r="C2220" s="136" t="s">
        <v>4604</v>
      </c>
      <c r="D2220" s="136" t="s">
        <v>4605</v>
      </c>
      <c r="E2220" s="136" t="s">
        <v>4606</v>
      </c>
      <c r="F2220" s="136" t="s">
        <v>4603</v>
      </c>
      <c r="G2220" s="136" t="s">
        <v>4604</v>
      </c>
      <c r="H2220" s="136" t="s">
        <v>4605</v>
      </c>
      <c r="I2220" s="136" t="s">
        <v>4606</v>
      </c>
    </row>
    <row r="2221" spans="1:9" s="136" customFormat="1" x14ac:dyDescent="0.2">
      <c r="A2221" s="136" t="s">
        <v>3598</v>
      </c>
      <c r="B2221" s="136" t="s">
        <v>5902</v>
      </c>
      <c r="C2221" s="136" t="s">
        <v>5903</v>
      </c>
      <c r="D2221" s="136" t="s">
        <v>1558</v>
      </c>
      <c r="E2221" s="136" t="s">
        <v>1559</v>
      </c>
      <c r="F2221" s="136" t="s">
        <v>1556</v>
      </c>
      <c r="G2221" s="136" t="s">
        <v>1557</v>
      </c>
      <c r="H2221" s="136" t="s">
        <v>1558</v>
      </c>
      <c r="I2221" s="136" t="s">
        <v>1559</v>
      </c>
    </row>
    <row r="2222" spans="1:9" s="136" customFormat="1" x14ac:dyDescent="0.2">
      <c r="A2222" s="136" t="s">
        <v>3599</v>
      </c>
      <c r="B2222" s="136" t="s">
        <v>5904</v>
      </c>
      <c r="C2222" s="136" t="s">
        <v>1561</v>
      </c>
      <c r="D2222" s="136" t="s">
        <v>1562</v>
      </c>
      <c r="E2222" s="136" t="s">
        <v>1563</v>
      </c>
      <c r="F2222" s="136" t="s">
        <v>1560</v>
      </c>
      <c r="G2222" s="136" t="s">
        <v>1561</v>
      </c>
      <c r="H2222" s="136" t="s">
        <v>1562</v>
      </c>
      <c r="I2222" s="136" t="s">
        <v>1563</v>
      </c>
    </row>
    <row r="2223" spans="1:9" s="136" customFormat="1" x14ac:dyDescent="0.2">
      <c r="A2223" s="136" t="s">
        <v>3600</v>
      </c>
      <c r="B2223" s="136" t="s">
        <v>1564</v>
      </c>
      <c r="C2223" s="136" t="s">
        <v>1565</v>
      </c>
      <c r="D2223" s="136" t="s">
        <v>1566</v>
      </c>
      <c r="E2223" s="136" t="s">
        <v>1567</v>
      </c>
      <c r="F2223" s="136" t="s">
        <v>1564</v>
      </c>
      <c r="G2223" s="136" t="s">
        <v>1565</v>
      </c>
      <c r="H2223" s="136" t="s">
        <v>1566</v>
      </c>
      <c r="I2223" s="136" t="s">
        <v>1567</v>
      </c>
    </row>
    <row r="2224" spans="1:9" s="136" customFormat="1" x14ac:dyDescent="0.2">
      <c r="A2224" s="136" t="s">
        <v>3601</v>
      </c>
      <c r="B2224" s="136" t="s">
        <v>1568</v>
      </c>
      <c r="C2224" s="136" t="s">
        <v>1569</v>
      </c>
      <c r="D2224" s="136" t="s">
        <v>1570</v>
      </c>
      <c r="E2224" s="136" t="s">
        <v>1571</v>
      </c>
      <c r="F2224" s="136" t="s">
        <v>1568</v>
      </c>
      <c r="G2224" s="136" t="s">
        <v>1573</v>
      </c>
      <c r="H2224" s="136" t="s">
        <v>1570</v>
      </c>
      <c r="I2224" s="136" t="s">
        <v>1571</v>
      </c>
    </row>
    <row r="2225" spans="1:9" s="136" customFormat="1" x14ac:dyDescent="0.2">
      <c r="A2225" s="136" t="s">
        <v>3602</v>
      </c>
      <c r="B2225" s="136" t="s">
        <v>1572</v>
      </c>
      <c r="C2225" s="136" t="s">
        <v>1573</v>
      </c>
      <c r="D2225" s="136" t="s">
        <v>1574</v>
      </c>
      <c r="E2225" s="136" t="s">
        <v>1575</v>
      </c>
      <c r="F2225" s="136" t="s">
        <v>1572</v>
      </c>
      <c r="G2225" s="136" t="s">
        <v>1573</v>
      </c>
      <c r="H2225" s="136" t="s">
        <v>3946</v>
      </c>
      <c r="I2225" s="136" t="s">
        <v>1575</v>
      </c>
    </row>
    <row r="2226" spans="1:9" s="136" customFormat="1" x14ac:dyDescent="0.2">
      <c r="A2226" s="136" t="s">
        <v>3603</v>
      </c>
      <c r="B2226" s="136" t="s">
        <v>1576</v>
      </c>
      <c r="C2226" s="136" t="s">
        <v>1577</v>
      </c>
      <c r="D2226" s="136" t="s">
        <v>1578</v>
      </c>
      <c r="E2226" s="136" t="s">
        <v>1579</v>
      </c>
      <c r="F2226" s="136" t="s">
        <v>1576</v>
      </c>
      <c r="G2226" s="136" t="s">
        <v>1577</v>
      </c>
      <c r="H2226" s="136" t="s">
        <v>3947</v>
      </c>
      <c r="I2226" s="136" t="s">
        <v>1579</v>
      </c>
    </row>
    <row r="2228" spans="1:9" x14ac:dyDescent="0.2">
      <c r="A2228" s="137" t="s">
        <v>3680</v>
      </c>
      <c r="B2228" s="137" t="s">
        <v>3799</v>
      </c>
      <c r="C2228" s="137" t="s">
        <v>3684</v>
      </c>
      <c r="D2228" s="137" t="s">
        <v>3685</v>
      </c>
      <c r="E2228" s="137" t="s">
        <v>3800</v>
      </c>
    </row>
    <row r="2229" spans="1:9" x14ac:dyDescent="0.2">
      <c r="A2229" s="137" t="s">
        <v>2013</v>
      </c>
      <c r="B2229" s="137" t="s">
        <v>748</v>
      </c>
      <c r="C2229" s="137" t="s">
        <v>749</v>
      </c>
      <c r="D2229" s="137" t="s">
        <v>750</v>
      </c>
      <c r="E2229" s="137" t="s">
        <v>751</v>
      </c>
    </row>
    <row r="2230" spans="1:9" x14ac:dyDescent="0.2">
      <c r="A2230" s="137" t="s">
        <v>2014</v>
      </c>
      <c r="B2230" s="137" t="s">
        <v>546</v>
      </c>
      <c r="C2230" s="137" t="s">
        <v>545</v>
      </c>
      <c r="D2230" s="137" t="s">
        <v>547</v>
      </c>
      <c r="E2230" s="137" t="s">
        <v>747</v>
      </c>
    </row>
    <row r="2231" spans="1:9" x14ac:dyDescent="0.2">
      <c r="A2231" s="137" t="s">
        <v>3681</v>
      </c>
      <c r="B2231" s="137" t="s">
        <v>3686</v>
      </c>
      <c r="C2231" s="137" t="s">
        <v>3687</v>
      </c>
      <c r="D2231" s="137" t="s">
        <v>3688</v>
      </c>
      <c r="E2231" s="137" t="s">
        <v>3689</v>
      </c>
    </row>
    <row r="2232" spans="1:9" x14ac:dyDescent="0.2">
      <c r="A2232" s="137" t="s">
        <v>2015</v>
      </c>
      <c r="B2232" s="137" t="s">
        <v>752</v>
      </c>
      <c r="C2232" s="137" t="s">
        <v>496</v>
      </c>
      <c r="D2232" s="137" t="s">
        <v>753</v>
      </c>
      <c r="E2232" s="137" t="s">
        <v>754</v>
      </c>
    </row>
    <row r="2233" spans="1:9" x14ac:dyDescent="0.2">
      <c r="A2233" s="137" t="s">
        <v>2016</v>
      </c>
      <c r="B2233" s="137" t="s">
        <v>478</v>
      </c>
      <c r="C2233" s="137" t="s">
        <v>479</v>
      </c>
      <c r="D2233" s="137" t="s">
        <v>755</v>
      </c>
      <c r="E2233" s="137" t="s">
        <v>757</v>
      </c>
    </row>
    <row r="2234" spans="1:9" x14ac:dyDescent="0.2">
      <c r="A2234" s="137" t="s">
        <v>2017</v>
      </c>
      <c r="B2234" s="137" t="s">
        <v>480</v>
      </c>
      <c r="C2234" s="137" t="s">
        <v>481</v>
      </c>
      <c r="D2234" s="137" t="s">
        <v>756</v>
      </c>
      <c r="E2234" s="137" t="s">
        <v>758</v>
      </c>
    </row>
    <row r="2235" spans="1:9" x14ac:dyDescent="0.2">
      <c r="A2235" s="137" t="s">
        <v>2018</v>
      </c>
      <c r="B2235" s="137" t="s">
        <v>482</v>
      </c>
      <c r="C2235" s="137" t="s">
        <v>483</v>
      </c>
      <c r="D2235" s="137" t="s">
        <v>760</v>
      </c>
      <c r="E2235" s="137" t="s">
        <v>759</v>
      </c>
    </row>
    <row r="2236" spans="1:9" x14ac:dyDescent="0.2">
      <c r="A2236" s="137" t="s">
        <v>2019</v>
      </c>
      <c r="B2236" s="137" t="s">
        <v>484</v>
      </c>
      <c r="C2236" s="137" t="s">
        <v>485</v>
      </c>
      <c r="D2236" s="137" t="s">
        <v>761</v>
      </c>
      <c r="E2236" s="137" t="s">
        <v>767</v>
      </c>
    </row>
    <row r="2237" spans="1:9" x14ac:dyDescent="0.2">
      <c r="A2237" s="137" t="s">
        <v>2020</v>
      </c>
      <c r="B2237" s="137" t="s">
        <v>486</v>
      </c>
      <c r="C2237" s="137" t="s">
        <v>487</v>
      </c>
      <c r="D2237" s="137" t="s">
        <v>762</v>
      </c>
      <c r="E2237" s="137" t="s">
        <v>768</v>
      </c>
    </row>
    <row r="2238" spans="1:9" x14ac:dyDescent="0.2">
      <c r="A2238" s="137" t="s">
        <v>2021</v>
      </c>
      <c r="B2238" s="137" t="s">
        <v>488</v>
      </c>
      <c r="C2238" s="137" t="s">
        <v>489</v>
      </c>
      <c r="D2238" s="137" t="s">
        <v>763</v>
      </c>
      <c r="E2238" s="137" t="s">
        <v>769</v>
      </c>
    </row>
    <row r="2239" spans="1:9" x14ac:dyDescent="0.2">
      <c r="A2239" s="137" t="s">
        <v>2022</v>
      </c>
      <c r="B2239" s="137" t="s">
        <v>490</v>
      </c>
      <c r="C2239" s="137" t="s">
        <v>491</v>
      </c>
      <c r="D2239" s="137" t="s">
        <v>764</v>
      </c>
      <c r="E2239" s="137" t="s">
        <v>770</v>
      </c>
    </row>
    <row r="2240" spans="1:9" x14ac:dyDescent="0.2">
      <c r="A2240" s="137" t="s">
        <v>2023</v>
      </c>
      <c r="B2240" s="137" t="s">
        <v>492</v>
      </c>
      <c r="C2240" s="137" t="s">
        <v>493</v>
      </c>
      <c r="D2240" s="137" t="s">
        <v>765</v>
      </c>
      <c r="E2240" s="137" t="s">
        <v>771</v>
      </c>
    </row>
    <row r="2241" spans="1:5" x14ac:dyDescent="0.2">
      <c r="A2241" s="137" t="s">
        <v>2024</v>
      </c>
      <c r="B2241" s="137" t="s">
        <v>494</v>
      </c>
      <c r="C2241" s="137" t="s">
        <v>495</v>
      </c>
      <c r="D2241" s="137" t="s">
        <v>766</v>
      </c>
      <c r="E2241" s="137" t="s">
        <v>772</v>
      </c>
    </row>
    <row r="2242" spans="1:5" x14ac:dyDescent="0.2">
      <c r="A2242" s="221" t="s">
        <v>2025</v>
      </c>
      <c r="B2242" s="221" t="s">
        <v>5910</v>
      </c>
      <c r="C2242" s="137" t="s">
        <v>5911</v>
      </c>
      <c r="D2242" s="221" t="s">
        <v>5856</v>
      </c>
      <c r="E2242" s="221" t="s">
        <v>5865</v>
      </c>
    </row>
    <row r="2243" spans="1:5" x14ac:dyDescent="0.2">
      <c r="A2243" s="137" t="s">
        <v>2026</v>
      </c>
      <c r="B2243" s="137" t="s">
        <v>159</v>
      </c>
      <c r="C2243" s="137" t="s">
        <v>160</v>
      </c>
      <c r="D2243" s="137" t="s">
        <v>779</v>
      </c>
      <c r="E2243" s="137" t="s">
        <v>773</v>
      </c>
    </row>
    <row r="2244" spans="1:5" x14ac:dyDescent="0.2">
      <c r="A2244" s="137" t="s">
        <v>2121</v>
      </c>
      <c r="B2244" s="137" t="s">
        <v>153</v>
      </c>
      <c r="C2244" s="137" t="s">
        <v>154</v>
      </c>
      <c r="D2244" s="137" t="s">
        <v>780</v>
      </c>
      <c r="E2244" s="137" t="s">
        <v>781</v>
      </c>
    </row>
    <row r="2245" spans="1:5" x14ac:dyDescent="0.2">
      <c r="A2245" s="137" t="s">
        <v>3690</v>
      </c>
      <c r="B2245" s="136" t="s">
        <v>3980</v>
      </c>
      <c r="C2245" s="136" t="s">
        <v>3981</v>
      </c>
      <c r="D2245" s="136" t="s">
        <v>3982</v>
      </c>
      <c r="E2245" s="136" t="s">
        <v>3983</v>
      </c>
    </row>
    <row r="2246" spans="1:5" x14ac:dyDescent="0.2">
      <c r="A2246" s="137" t="s">
        <v>2027</v>
      </c>
      <c r="B2246" s="136" t="s">
        <v>2028</v>
      </c>
      <c r="C2246" s="136" t="s">
        <v>2029</v>
      </c>
      <c r="D2246" s="136" t="s">
        <v>2030</v>
      </c>
      <c r="E2246" s="136" t="s">
        <v>2031</v>
      </c>
    </row>
    <row r="2247" spans="1:5" x14ac:dyDescent="0.2">
      <c r="A2247" s="222" t="s">
        <v>2127</v>
      </c>
      <c r="B2247" s="136" t="s">
        <v>2128</v>
      </c>
      <c r="C2247" s="136" t="s">
        <v>2129</v>
      </c>
      <c r="D2247" s="136" t="s">
        <v>2130</v>
      </c>
      <c r="E2247" s="136" t="s">
        <v>2131</v>
      </c>
    </row>
    <row r="2248" spans="1:5" x14ac:dyDescent="0.2">
      <c r="A2248" s="136" t="s">
        <v>2032</v>
      </c>
      <c r="B2248" s="136" t="s">
        <v>2033</v>
      </c>
      <c r="C2248" s="136" t="s">
        <v>2034</v>
      </c>
      <c r="D2248" s="137" t="s">
        <v>2035</v>
      </c>
      <c r="E2248" s="137" t="s">
        <v>2036</v>
      </c>
    </row>
    <row r="2249" spans="1:5" x14ac:dyDescent="0.2">
      <c r="A2249" s="136" t="s">
        <v>2037</v>
      </c>
      <c r="B2249" s="136" t="s">
        <v>2038</v>
      </c>
      <c r="C2249" s="136" t="s">
        <v>2039</v>
      </c>
      <c r="D2249" s="137" t="s">
        <v>2040</v>
      </c>
      <c r="E2249" s="137" t="s">
        <v>2041</v>
      </c>
    </row>
    <row r="2250" spans="1:5" x14ac:dyDescent="0.2">
      <c r="A2250" s="136" t="s">
        <v>2042</v>
      </c>
      <c r="B2250" s="136" t="s">
        <v>2043</v>
      </c>
      <c r="C2250" s="136" t="s">
        <v>2044</v>
      </c>
      <c r="D2250" s="136" t="s">
        <v>2045</v>
      </c>
      <c r="E2250" s="136" t="s">
        <v>2046</v>
      </c>
    </row>
    <row r="2251" spans="1:5" x14ac:dyDescent="0.2">
      <c r="A2251" s="136" t="s">
        <v>3623</v>
      </c>
      <c r="B2251" s="137" t="s">
        <v>3624</v>
      </c>
      <c r="C2251" s="137" t="s">
        <v>3625</v>
      </c>
      <c r="D2251" s="137" t="s">
        <v>3626</v>
      </c>
      <c r="E2251" s="137" t="s">
        <v>3627</v>
      </c>
    </row>
    <row r="2252" spans="1:5" x14ac:dyDescent="0.2">
      <c r="A2252" s="137" t="s">
        <v>3628</v>
      </c>
      <c r="B2252" s="137" t="s">
        <v>3629</v>
      </c>
      <c r="C2252" s="137" t="s">
        <v>3630</v>
      </c>
      <c r="D2252" s="137" t="s">
        <v>3631</v>
      </c>
      <c r="E2252" s="137" t="s">
        <v>3632</v>
      </c>
    </row>
    <row r="2253" spans="1:5" x14ac:dyDescent="0.2">
      <c r="A2253" s="136" t="s">
        <v>2047</v>
      </c>
      <c r="B2253" s="136" t="s">
        <v>2048</v>
      </c>
      <c r="C2253" s="136" t="s">
        <v>2049</v>
      </c>
      <c r="D2253" s="136" t="s">
        <v>2050</v>
      </c>
      <c r="E2253" s="136" t="s">
        <v>3633</v>
      </c>
    </row>
    <row r="2254" spans="1:5" ht="14.25" x14ac:dyDescent="0.2">
      <c r="A2254" s="136" t="s">
        <v>2051</v>
      </c>
      <c r="B2254" s="136" t="s">
        <v>5437</v>
      </c>
      <c r="C2254" s="136" t="s">
        <v>5438</v>
      </c>
      <c r="D2254" s="136" t="s">
        <v>5439</v>
      </c>
      <c r="E2254" s="136" t="s">
        <v>5440</v>
      </c>
    </row>
    <row r="2255" spans="1:5" x14ac:dyDescent="0.2">
      <c r="A2255" s="136" t="s">
        <v>3984</v>
      </c>
      <c r="B2255" s="136" t="s">
        <v>3985</v>
      </c>
      <c r="C2255" s="136" t="s">
        <v>3987</v>
      </c>
      <c r="D2255" s="136" t="s">
        <v>3986</v>
      </c>
      <c r="E2255" s="136" t="s">
        <v>3983</v>
      </c>
    </row>
    <row r="2256" spans="1:5" x14ac:dyDescent="0.2">
      <c r="A2256" s="136" t="s">
        <v>3634</v>
      </c>
      <c r="B2256" s="136" t="s">
        <v>3635</v>
      </c>
      <c r="C2256" s="136" t="s">
        <v>3636</v>
      </c>
      <c r="D2256" s="136" t="s">
        <v>3637</v>
      </c>
      <c r="E2256" s="136" t="s">
        <v>3638</v>
      </c>
    </row>
    <row r="2257" spans="1:5" x14ac:dyDescent="0.2">
      <c r="A2257" s="136" t="s">
        <v>3639</v>
      </c>
      <c r="B2257" s="136" t="s">
        <v>3640</v>
      </c>
      <c r="C2257" s="136" t="s">
        <v>3641</v>
      </c>
      <c r="D2257" s="136" t="s">
        <v>3642</v>
      </c>
      <c r="E2257" s="136" t="s">
        <v>3643</v>
      </c>
    </row>
    <row r="2258" spans="1:5" x14ac:dyDescent="0.2">
      <c r="A2258" s="136" t="s">
        <v>2057</v>
      </c>
      <c r="B2258" s="136" t="s">
        <v>2058</v>
      </c>
      <c r="C2258" s="136" t="s">
        <v>2059</v>
      </c>
      <c r="D2258" s="136" t="s">
        <v>2060</v>
      </c>
      <c r="E2258" s="136" t="s">
        <v>2061</v>
      </c>
    </row>
    <row r="2259" spans="1:5" x14ac:dyDescent="0.2">
      <c r="A2259" s="136" t="s">
        <v>2052</v>
      </c>
      <c r="B2259" s="136" t="s">
        <v>2053</v>
      </c>
      <c r="C2259" s="136" t="s">
        <v>2054</v>
      </c>
      <c r="D2259" s="136" t="s">
        <v>2055</v>
      </c>
      <c r="E2259" s="136" t="s">
        <v>2056</v>
      </c>
    </row>
    <row r="2260" spans="1:5" x14ac:dyDescent="0.2">
      <c r="A2260" s="136" t="s">
        <v>2062</v>
      </c>
      <c r="B2260" s="136" t="s">
        <v>2063</v>
      </c>
      <c r="C2260" s="136" t="s">
        <v>2064</v>
      </c>
      <c r="D2260" s="137" t="s">
        <v>2064</v>
      </c>
      <c r="E2260" s="137" t="s">
        <v>2064</v>
      </c>
    </row>
    <row r="2261" spans="1:5" x14ac:dyDescent="0.2">
      <c r="A2261" s="136" t="s">
        <v>2065</v>
      </c>
      <c r="B2261" s="136" t="s">
        <v>2066</v>
      </c>
      <c r="C2261" s="136" t="s">
        <v>2067</v>
      </c>
      <c r="D2261" s="136" t="s">
        <v>2068</v>
      </c>
      <c r="E2261" s="136" t="s">
        <v>2069</v>
      </c>
    </row>
    <row r="2262" spans="1:5" x14ac:dyDescent="0.2">
      <c r="A2262" s="136" t="s">
        <v>2070</v>
      </c>
      <c r="B2262" s="136" t="s">
        <v>2071</v>
      </c>
      <c r="C2262" s="136" t="s">
        <v>2072</v>
      </c>
      <c r="D2262" s="136" t="s">
        <v>2073</v>
      </c>
      <c r="E2262" s="136" t="s">
        <v>2074</v>
      </c>
    </row>
    <row r="2263" spans="1:5" x14ac:dyDescent="0.2">
      <c r="A2263" s="136" t="s">
        <v>2075</v>
      </c>
      <c r="B2263" s="136" t="s">
        <v>2076</v>
      </c>
      <c r="C2263" s="136" t="s">
        <v>2077</v>
      </c>
      <c r="D2263" s="136" t="s">
        <v>2078</v>
      </c>
      <c r="E2263" s="136" t="s">
        <v>2079</v>
      </c>
    </row>
    <row r="2264" spans="1:5" x14ac:dyDescent="0.2">
      <c r="A2264" s="136" t="s">
        <v>2080</v>
      </c>
      <c r="B2264" s="136" t="s">
        <v>2081</v>
      </c>
      <c r="C2264" s="136" t="s">
        <v>2082</v>
      </c>
      <c r="D2264" s="136" t="s">
        <v>2083</v>
      </c>
      <c r="E2264" s="136" t="s">
        <v>2084</v>
      </c>
    </row>
    <row r="2265" spans="1:5" x14ac:dyDescent="0.2">
      <c r="A2265" s="136" t="s">
        <v>2085</v>
      </c>
      <c r="B2265" s="137" t="s">
        <v>539</v>
      </c>
      <c r="C2265" s="137" t="s">
        <v>540</v>
      </c>
      <c r="D2265" s="137" t="s">
        <v>774</v>
      </c>
      <c r="E2265" s="137" t="s">
        <v>775</v>
      </c>
    </row>
    <row r="2266" spans="1:5" s="138" customFormat="1" x14ac:dyDescent="0.2">
      <c r="A2266" s="138" t="s">
        <v>5328</v>
      </c>
      <c r="B2266" s="138" t="s">
        <v>5329</v>
      </c>
      <c r="C2266" s="138" t="s">
        <v>5330</v>
      </c>
      <c r="D2266" s="138" t="s">
        <v>5331</v>
      </c>
      <c r="E2266" s="138" t="s">
        <v>5332</v>
      </c>
    </row>
    <row r="2267" spans="1:5" s="138" customFormat="1" x14ac:dyDescent="0.2">
      <c r="A2267" s="138" t="s">
        <v>5333</v>
      </c>
      <c r="B2267" s="139" t="s">
        <v>5334</v>
      </c>
      <c r="C2267" s="139" t="s">
        <v>5335</v>
      </c>
      <c r="D2267" s="139" t="s">
        <v>5336</v>
      </c>
      <c r="E2267" s="139" t="s">
        <v>5337</v>
      </c>
    </row>
    <row r="2268" spans="1:5" x14ac:dyDescent="0.2">
      <c r="A2268" s="136" t="s">
        <v>3784</v>
      </c>
      <c r="B2268" s="136" t="s">
        <v>3785</v>
      </c>
      <c r="C2268" s="136" t="s">
        <v>3786</v>
      </c>
      <c r="D2268" s="136" t="s">
        <v>3787</v>
      </c>
      <c r="E2268" s="136" t="s">
        <v>3788</v>
      </c>
    </row>
    <row r="2269" spans="1:5" x14ac:dyDescent="0.2">
      <c r="A2269" s="136" t="s">
        <v>3789</v>
      </c>
      <c r="B2269" s="136" t="s">
        <v>3790</v>
      </c>
      <c r="C2269" s="136" t="s">
        <v>3791</v>
      </c>
      <c r="D2269" s="136" t="s">
        <v>3792</v>
      </c>
      <c r="E2269" s="136" t="s">
        <v>3790</v>
      </c>
    </row>
    <row r="2270" spans="1:5" x14ac:dyDescent="0.2">
      <c r="A2270" s="136" t="s">
        <v>3793</v>
      </c>
      <c r="B2270" s="136" t="s">
        <v>3794</v>
      </c>
      <c r="C2270" s="136" t="s">
        <v>3794</v>
      </c>
      <c r="D2270" s="137" t="s">
        <v>3794</v>
      </c>
      <c r="E2270" s="137" t="s">
        <v>3794</v>
      </c>
    </row>
    <row r="2271" spans="1:5" x14ac:dyDescent="0.2">
      <c r="A2271" s="136" t="s">
        <v>3691</v>
      </c>
      <c r="B2271" s="137" t="s">
        <v>3692</v>
      </c>
      <c r="C2271" s="137" t="s">
        <v>3692</v>
      </c>
      <c r="D2271" s="137" t="s">
        <v>3693</v>
      </c>
      <c r="E2271" s="137" t="s">
        <v>3694</v>
      </c>
    </row>
    <row r="2272" spans="1:5" x14ac:dyDescent="0.2">
      <c r="A2272" s="136" t="s">
        <v>3695</v>
      </c>
      <c r="B2272" s="137" t="s">
        <v>3696</v>
      </c>
      <c r="C2272" s="137" t="s">
        <v>3696</v>
      </c>
      <c r="D2272" s="137" t="s">
        <v>3697</v>
      </c>
      <c r="E2272" s="137" t="s">
        <v>3698</v>
      </c>
    </row>
    <row r="2273" spans="1:5" x14ac:dyDescent="0.2">
      <c r="A2273" s="136" t="s">
        <v>3699</v>
      </c>
      <c r="B2273" s="137" t="s">
        <v>3700</v>
      </c>
      <c r="C2273" s="137" t="s">
        <v>3701</v>
      </c>
      <c r="D2273" s="137" t="s">
        <v>3702</v>
      </c>
      <c r="E2273" s="137" t="s">
        <v>3703</v>
      </c>
    </row>
    <row r="2274" spans="1:5" x14ac:dyDescent="0.2">
      <c r="A2274" s="136" t="s">
        <v>3704</v>
      </c>
      <c r="B2274" s="137" t="s">
        <v>3705</v>
      </c>
      <c r="C2274" s="137" t="s">
        <v>3706</v>
      </c>
      <c r="D2274" s="137" t="s">
        <v>3707</v>
      </c>
      <c r="E2274" s="137" t="s">
        <v>3708</v>
      </c>
    </row>
    <row r="2275" spans="1:5" s="138" customFormat="1" x14ac:dyDescent="0.2">
      <c r="A2275" s="138" t="s">
        <v>5338</v>
      </c>
      <c r="B2275" s="139" t="s">
        <v>5339</v>
      </c>
      <c r="C2275" s="139" t="s">
        <v>5340</v>
      </c>
      <c r="D2275" s="139" t="s">
        <v>5341</v>
      </c>
      <c r="E2275" s="139" t="s">
        <v>5342</v>
      </c>
    </row>
    <row r="2276" spans="1:5" x14ac:dyDescent="0.2">
      <c r="A2276" s="140" t="s">
        <v>3604</v>
      </c>
      <c r="B2276" s="137" t="s">
        <v>3709</v>
      </c>
      <c r="C2276" s="137" t="s">
        <v>3709</v>
      </c>
      <c r="D2276" s="137" t="s">
        <v>3710</v>
      </c>
      <c r="E2276" s="137" t="s">
        <v>3709</v>
      </c>
    </row>
    <row r="2277" spans="1:5" x14ac:dyDescent="0.2">
      <c r="A2277" s="140" t="s">
        <v>3605</v>
      </c>
      <c r="B2277" s="137" t="s">
        <v>3711</v>
      </c>
      <c r="C2277" s="137" t="s">
        <v>3712</v>
      </c>
      <c r="D2277" s="137" t="s">
        <v>3711</v>
      </c>
      <c r="E2277" s="137" t="s">
        <v>3711</v>
      </c>
    </row>
    <row r="2278" spans="1:5" x14ac:dyDescent="0.2">
      <c r="A2278" s="140" t="s">
        <v>3606</v>
      </c>
      <c r="B2278" s="137" t="s">
        <v>3713</v>
      </c>
      <c r="C2278" s="137" t="s">
        <v>3714</v>
      </c>
      <c r="D2278" s="137" t="s">
        <v>3715</v>
      </c>
      <c r="E2278" s="137" t="s">
        <v>3715</v>
      </c>
    </row>
    <row r="2279" spans="1:5" x14ac:dyDescent="0.2">
      <c r="A2279" s="140" t="s">
        <v>3607</v>
      </c>
      <c r="B2279" s="137" t="s">
        <v>3716</v>
      </c>
      <c r="C2279" s="137" t="s">
        <v>3717</v>
      </c>
      <c r="D2279" s="137" t="s">
        <v>3718</v>
      </c>
      <c r="E2279" s="137" t="s">
        <v>3718</v>
      </c>
    </row>
    <row r="2280" spans="1:5" x14ac:dyDescent="0.2">
      <c r="A2280" s="140" t="s">
        <v>3608</v>
      </c>
      <c r="B2280" s="137" t="s">
        <v>3719</v>
      </c>
      <c r="C2280" s="137" t="s">
        <v>3719</v>
      </c>
      <c r="D2280" s="137" t="s">
        <v>3720</v>
      </c>
      <c r="E2280" s="137" t="s">
        <v>3721</v>
      </c>
    </row>
    <row r="2281" spans="1:5" x14ac:dyDescent="0.2">
      <c r="A2281" s="140" t="s">
        <v>3609</v>
      </c>
      <c r="B2281" s="137" t="s">
        <v>3722</v>
      </c>
      <c r="C2281" s="137" t="s">
        <v>3723</v>
      </c>
      <c r="D2281" s="137" t="s">
        <v>3724</v>
      </c>
      <c r="E2281" s="137" t="s">
        <v>3725</v>
      </c>
    </row>
    <row r="2282" spans="1:5" x14ac:dyDescent="0.2">
      <c r="A2282" s="140" t="s">
        <v>3610</v>
      </c>
      <c r="B2282" s="137" t="s">
        <v>3726</v>
      </c>
      <c r="C2282" s="137" t="s">
        <v>3727</v>
      </c>
      <c r="D2282" s="137" t="s">
        <v>3728</v>
      </c>
      <c r="E2282" s="137" t="s">
        <v>3729</v>
      </c>
    </row>
    <row r="2283" spans="1:5" x14ac:dyDescent="0.2">
      <c r="A2283" s="140" t="s">
        <v>3611</v>
      </c>
      <c r="B2283" s="137" t="s">
        <v>3730</v>
      </c>
      <c r="C2283" s="137" t="s">
        <v>3731</v>
      </c>
      <c r="D2283" s="137" t="s">
        <v>3732</v>
      </c>
      <c r="E2283" s="137" t="s">
        <v>3730</v>
      </c>
    </row>
    <row r="2284" spans="1:5" x14ac:dyDescent="0.2">
      <c r="A2284" s="140" t="s">
        <v>3612</v>
      </c>
      <c r="B2284" s="137" t="s">
        <v>3733</v>
      </c>
      <c r="C2284" s="137" t="s">
        <v>3733</v>
      </c>
      <c r="D2284" s="137" t="s">
        <v>3734</v>
      </c>
      <c r="E2284" s="137" t="s">
        <v>3735</v>
      </c>
    </row>
    <row r="2285" spans="1:5" x14ac:dyDescent="0.2">
      <c r="A2285" s="140" t="s">
        <v>3613</v>
      </c>
      <c r="B2285" s="137" t="s">
        <v>3736</v>
      </c>
      <c r="C2285" s="137" t="s">
        <v>3737</v>
      </c>
      <c r="D2285" s="137" t="s">
        <v>3738</v>
      </c>
      <c r="E2285" s="137" t="s">
        <v>3737</v>
      </c>
    </row>
    <row r="2286" spans="1:5" x14ac:dyDescent="0.2">
      <c r="A2286" s="140" t="s">
        <v>3614</v>
      </c>
      <c r="B2286" s="137" t="s">
        <v>3739</v>
      </c>
      <c r="C2286" s="137" t="s">
        <v>3739</v>
      </c>
      <c r="D2286" s="137" t="s">
        <v>3739</v>
      </c>
      <c r="E2286" s="137" t="s">
        <v>3739</v>
      </c>
    </row>
    <row r="2287" spans="1:5" x14ac:dyDescent="0.2">
      <c r="A2287" s="140" t="s">
        <v>3615</v>
      </c>
      <c r="B2287" s="137" t="s">
        <v>3740</v>
      </c>
      <c r="C2287" s="137" t="s">
        <v>3741</v>
      </c>
      <c r="D2287" s="137" t="s">
        <v>3742</v>
      </c>
      <c r="E2287" s="137" t="s">
        <v>3743</v>
      </c>
    </row>
    <row r="2288" spans="1:5" x14ac:dyDescent="0.2">
      <c r="A2288" s="137" t="s">
        <v>2086</v>
      </c>
      <c r="B2288" s="137" t="s">
        <v>3795</v>
      </c>
      <c r="C2288" s="137" t="s">
        <v>3796</v>
      </c>
      <c r="D2288" s="137" t="s">
        <v>3797</v>
      </c>
      <c r="E2288" s="137" t="s">
        <v>3798</v>
      </c>
    </row>
    <row r="2289" spans="1:5" x14ac:dyDescent="0.2">
      <c r="A2289" s="137" t="s">
        <v>2087</v>
      </c>
      <c r="B2289" s="137" t="s">
        <v>790</v>
      </c>
      <c r="C2289" s="137" t="s">
        <v>791</v>
      </c>
      <c r="D2289" s="137" t="s">
        <v>792</v>
      </c>
      <c r="E2289" s="137" t="s">
        <v>793</v>
      </c>
    </row>
    <row r="2290" spans="1:5" x14ac:dyDescent="0.2">
      <c r="A2290" s="137" t="s">
        <v>2088</v>
      </c>
      <c r="B2290" s="137" t="s">
        <v>2089</v>
      </c>
      <c r="C2290" s="137" t="s">
        <v>2090</v>
      </c>
      <c r="D2290" s="137" t="s">
        <v>2091</v>
      </c>
      <c r="E2290" s="137" t="s">
        <v>2092</v>
      </c>
    </row>
    <row r="2291" spans="1:5" x14ac:dyDescent="0.2">
      <c r="A2291" s="137" t="s">
        <v>2093</v>
      </c>
      <c r="B2291" s="137" t="s">
        <v>786</v>
      </c>
      <c r="C2291" s="137" t="s">
        <v>787</v>
      </c>
      <c r="D2291" s="137" t="s">
        <v>788</v>
      </c>
      <c r="E2291" s="137" t="s">
        <v>789</v>
      </c>
    </row>
    <row r="2292" spans="1:5" x14ac:dyDescent="0.2">
      <c r="A2292" s="137" t="s">
        <v>3744</v>
      </c>
      <c r="B2292" s="137" t="s">
        <v>3745</v>
      </c>
      <c r="C2292" s="137" t="s">
        <v>3746</v>
      </c>
      <c r="D2292" s="137" t="s">
        <v>3747</v>
      </c>
      <c r="E2292" s="137" t="s">
        <v>3748</v>
      </c>
    </row>
    <row r="2293" spans="1:5" x14ac:dyDescent="0.2">
      <c r="A2293" s="137" t="s">
        <v>3749</v>
      </c>
      <c r="B2293" s="137" t="s">
        <v>3750</v>
      </c>
      <c r="C2293" s="137" t="s">
        <v>3751</v>
      </c>
      <c r="D2293" s="137" t="s">
        <v>3752</v>
      </c>
      <c r="E2293" s="137" t="s">
        <v>3753</v>
      </c>
    </row>
    <row r="2294" spans="1:5" x14ac:dyDescent="0.2">
      <c r="A2294" s="137" t="s">
        <v>2094</v>
      </c>
      <c r="B2294" s="137" t="s">
        <v>155</v>
      </c>
      <c r="C2294" s="137" t="s">
        <v>158</v>
      </c>
      <c r="D2294" s="137" t="s">
        <v>776</v>
      </c>
      <c r="E2294" s="137" t="s">
        <v>778</v>
      </c>
    </row>
    <row r="2295" spans="1:5" x14ac:dyDescent="0.2">
      <c r="A2295" s="137" t="s">
        <v>2095</v>
      </c>
      <c r="B2295" s="137" t="s">
        <v>156</v>
      </c>
      <c r="C2295" s="137" t="s">
        <v>157</v>
      </c>
      <c r="D2295" s="137" t="s">
        <v>777</v>
      </c>
      <c r="E2295" s="137" t="s">
        <v>156</v>
      </c>
    </row>
    <row r="2296" spans="1:5" x14ac:dyDescent="0.2">
      <c r="A2296" s="137" t="s">
        <v>3754</v>
      </c>
      <c r="B2296" s="137" t="s">
        <v>3755</v>
      </c>
      <c r="C2296" s="137" t="s">
        <v>3756</v>
      </c>
      <c r="D2296" s="137" t="s">
        <v>3757</v>
      </c>
      <c r="E2296" s="137" t="s">
        <v>3758</v>
      </c>
    </row>
    <row r="2297" spans="1:5" x14ac:dyDescent="0.2">
      <c r="A2297" s="137" t="s">
        <v>2096</v>
      </c>
      <c r="B2297" s="137" t="s">
        <v>162</v>
      </c>
      <c r="C2297" s="137" t="s">
        <v>184</v>
      </c>
      <c r="D2297" s="137" t="s">
        <v>782</v>
      </c>
      <c r="E2297" s="137" t="s">
        <v>783</v>
      </c>
    </row>
    <row r="2298" spans="1:5" x14ac:dyDescent="0.2">
      <c r="A2298" s="137" t="s">
        <v>2097</v>
      </c>
      <c r="B2298" s="137" t="s">
        <v>2098</v>
      </c>
      <c r="C2298" s="137" t="s">
        <v>2099</v>
      </c>
      <c r="D2298" s="137" t="s">
        <v>2100</v>
      </c>
      <c r="E2298" s="137" t="s">
        <v>2101</v>
      </c>
    </row>
    <row r="2299" spans="1:5" x14ac:dyDescent="0.2">
      <c r="A2299" s="137" t="s">
        <v>2102</v>
      </c>
      <c r="B2299" s="137" t="s">
        <v>2103</v>
      </c>
      <c r="C2299" s="137" t="s">
        <v>2104</v>
      </c>
      <c r="D2299" s="137" t="s">
        <v>2105</v>
      </c>
      <c r="E2299" s="137" t="s">
        <v>2106</v>
      </c>
    </row>
    <row r="2300" spans="1:5" x14ac:dyDescent="0.2">
      <c r="A2300" s="137" t="s">
        <v>2107</v>
      </c>
      <c r="B2300" s="137" t="s">
        <v>784</v>
      </c>
      <c r="C2300" s="137" t="s">
        <v>785</v>
      </c>
      <c r="D2300" s="137" t="s">
        <v>784</v>
      </c>
      <c r="E2300" s="137" t="s">
        <v>784</v>
      </c>
    </row>
    <row r="2301" spans="1:5" x14ac:dyDescent="0.2">
      <c r="A2301" s="137" t="s">
        <v>3759</v>
      </c>
      <c r="B2301" s="141" t="s">
        <v>3760</v>
      </c>
      <c r="C2301" s="137" t="s">
        <v>3761</v>
      </c>
      <c r="D2301" s="137" t="s">
        <v>3762</v>
      </c>
      <c r="E2301" s="137" t="s">
        <v>3763</v>
      </c>
    </row>
    <row r="2302" spans="1:5" x14ac:dyDescent="0.2">
      <c r="A2302" s="137" t="s">
        <v>3764</v>
      </c>
      <c r="B2302" s="141" t="s">
        <v>3765</v>
      </c>
      <c r="C2302" s="137" t="s">
        <v>3766</v>
      </c>
      <c r="D2302" s="137" t="s">
        <v>3767</v>
      </c>
      <c r="E2302" s="137" t="s">
        <v>3768</v>
      </c>
    </row>
    <row r="2303" spans="1:5" x14ac:dyDescent="0.2">
      <c r="A2303" s="137" t="s">
        <v>3644</v>
      </c>
      <c r="B2303" s="137" t="s">
        <v>3645</v>
      </c>
      <c r="C2303" s="137" t="s">
        <v>3646</v>
      </c>
      <c r="D2303" s="137" t="s">
        <v>3645</v>
      </c>
      <c r="E2303" s="137" t="s">
        <v>3645</v>
      </c>
    </row>
    <row r="2304" spans="1:5" x14ac:dyDescent="0.2">
      <c r="A2304" s="137" t="s">
        <v>2108</v>
      </c>
      <c r="B2304" s="137" t="s">
        <v>794</v>
      </c>
      <c r="C2304" s="137" t="s">
        <v>795</v>
      </c>
      <c r="D2304" s="137" t="s">
        <v>796</v>
      </c>
      <c r="E2304" s="137" t="s">
        <v>797</v>
      </c>
    </row>
    <row r="2305" spans="1:6" x14ac:dyDescent="0.2">
      <c r="A2305" s="137" t="s">
        <v>2109</v>
      </c>
      <c r="B2305" s="136" t="s">
        <v>2110</v>
      </c>
      <c r="C2305" s="136" t="s">
        <v>2111</v>
      </c>
      <c r="D2305" s="136" t="s">
        <v>3647</v>
      </c>
      <c r="E2305" s="136" t="s">
        <v>3648</v>
      </c>
    </row>
    <row r="2306" spans="1:6" x14ac:dyDescent="0.2">
      <c r="A2306" s="137" t="s">
        <v>2112</v>
      </c>
      <c r="B2306" s="136" t="s">
        <v>2113</v>
      </c>
      <c r="C2306" s="136" t="s">
        <v>2114</v>
      </c>
      <c r="D2306" s="136" t="s">
        <v>3649</v>
      </c>
      <c r="E2306" s="136" t="s">
        <v>3650</v>
      </c>
    </row>
    <row r="2307" spans="1:6" x14ac:dyDescent="0.2">
      <c r="A2307" s="137" t="s">
        <v>2115</v>
      </c>
      <c r="B2307" s="136" t="s">
        <v>2116</v>
      </c>
      <c r="C2307" s="136" t="s">
        <v>3651</v>
      </c>
      <c r="D2307" s="136" t="s">
        <v>3652</v>
      </c>
      <c r="E2307" s="136" t="s">
        <v>3653</v>
      </c>
    </row>
    <row r="2308" spans="1:6" x14ac:dyDescent="0.2">
      <c r="A2308" s="137" t="s">
        <v>3769</v>
      </c>
      <c r="B2308" s="136" t="s">
        <v>3770</v>
      </c>
      <c r="C2308" s="136" t="s">
        <v>3771</v>
      </c>
      <c r="D2308" s="136" t="s">
        <v>3772</v>
      </c>
      <c r="E2308" s="136" t="s">
        <v>3773</v>
      </c>
    </row>
    <row r="2309" spans="1:6" x14ac:dyDescent="0.2">
      <c r="A2309" s="137" t="s">
        <v>3774</v>
      </c>
      <c r="B2309" s="136" t="s">
        <v>3775</v>
      </c>
      <c r="C2309" s="136" t="s">
        <v>3776</v>
      </c>
      <c r="D2309" s="136" t="s">
        <v>3777</v>
      </c>
      <c r="E2309" s="136" t="s">
        <v>3776</v>
      </c>
    </row>
    <row r="2310" spans="1:6" x14ac:dyDescent="0.2">
      <c r="A2310" s="137" t="s">
        <v>3778</v>
      </c>
      <c r="B2310" s="136" t="s">
        <v>3779</v>
      </c>
      <c r="C2310" s="136" t="s">
        <v>3780</v>
      </c>
      <c r="D2310" s="136" t="s">
        <v>3781</v>
      </c>
      <c r="E2310" s="136" t="s">
        <v>3782</v>
      </c>
    </row>
    <row r="2311" spans="1:6" ht="13.5" thickBot="1" x14ac:dyDescent="0.25">
      <c r="A2311" s="137" t="s">
        <v>5857</v>
      </c>
      <c r="B2311" s="136" t="s">
        <v>5858</v>
      </c>
      <c r="C2311" s="136" t="s">
        <v>5859</v>
      </c>
      <c r="D2311" s="136" t="s">
        <v>5860</v>
      </c>
      <c r="E2311" s="136" t="s">
        <v>5861</v>
      </c>
    </row>
    <row r="2312" spans="1:6" ht="51.75" thickBot="1" x14ac:dyDescent="0.25">
      <c r="A2312" s="142" t="s">
        <v>3654</v>
      </c>
      <c r="B2312" s="142" t="s">
        <v>5441</v>
      </c>
      <c r="C2312" s="142" t="s">
        <v>5442</v>
      </c>
      <c r="D2312" s="142" t="s">
        <v>5443</v>
      </c>
      <c r="E2312" s="142" t="s">
        <v>5444</v>
      </c>
    </row>
    <row r="2313" spans="1:6" ht="102.75" thickBot="1" x14ac:dyDescent="0.25">
      <c r="A2313" s="142" t="s">
        <v>3655</v>
      </c>
      <c r="B2313" s="142" t="s">
        <v>2117</v>
      </c>
      <c r="C2313" s="142" t="s">
        <v>3656</v>
      </c>
      <c r="D2313" s="142" t="s">
        <v>3657</v>
      </c>
      <c r="E2313" s="142" t="s">
        <v>3658</v>
      </c>
    </row>
    <row r="2314" spans="1:6" ht="39" thickBot="1" x14ac:dyDescent="0.25">
      <c r="A2314" s="142" t="s">
        <v>2122</v>
      </c>
      <c r="B2314" s="142" t="s">
        <v>5445</v>
      </c>
      <c r="C2314" s="142" t="s">
        <v>5446</v>
      </c>
      <c r="D2314" s="142" t="s">
        <v>5447</v>
      </c>
      <c r="E2314" s="142" t="s">
        <v>5448</v>
      </c>
    </row>
    <row r="2315" spans="1:6" ht="90" thickBot="1" x14ac:dyDescent="0.25">
      <c r="A2315" s="142" t="s">
        <v>2123</v>
      </c>
      <c r="B2315" s="142" t="s">
        <v>474</v>
      </c>
      <c r="C2315" s="142" t="s">
        <v>3659</v>
      </c>
      <c r="D2315" s="142" t="s">
        <v>3660</v>
      </c>
      <c r="E2315" s="142" t="s">
        <v>3661</v>
      </c>
    </row>
    <row r="2316" spans="1:6" ht="26.25" thickBot="1" x14ac:dyDescent="0.25">
      <c r="A2316" s="142" t="s">
        <v>2124</v>
      </c>
      <c r="B2316" s="142" t="s">
        <v>475</v>
      </c>
      <c r="C2316" s="142" t="s">
        <v>476</v>
      </c>
      <c r="D2316" s="142" t="s">
        <v>3662</v>
      </c>
      <c r="E2316" s="142" t="s">
        <v>3663</v>
      </c>
    </row>
    <row r="2317" spans="1:6" ht="39" thickBot="1" x14ac:dyDescent="0.25">
      <c r="A2317" s="142" t="s">
        <v>3664</v>
      </c>
      <c r="B2317" s="142" t="s">
        <v>5449</v>
      </c>
      <c r="C2317" s="142" t="s">
        <v>5450</v>
      </c>
      <c r="D2317" s="142" t="s">
        <v>5451</v>
      </c>
      <c r="E2317" s="142" t="s">
        <v>5452</v>
      </c>
    </row>
    <row r="2318" spans="1:6" ht="39" thickBot="1" x14ac:dyDescent="0.25">
      <c r="A2318" s="142" t="s">
        <v>3665</v>
      </c>
      <c r="B2318" s="142" t="s">
        <v>5862</v>
      </c>
      <c r="C2318" s="142" t="s">
        <v>5863</v>
      </c>
      <c r="D2318" s="142" t="s">
        <v>5864</v>
      </c>
      <c r="E2318" s="142" t="s">
        <v>5888</v>
      </c>
      <c r="F2318" s="223"/>
    </row>
    <row r="2319" spans="1:6" ht="90" thickBot="1" x14ac:dyDescent="0.25">
      <c r="A2319" s="142" t="s">
        <v>3666</v>
      </c>
      <c r="B2319" s="142" t="s">
        <v>2118</v>
      </c>
      <c r="C2319" s="142" t="s">
        <v>2119</v>
      </c>
      <c r="D2319" s="142" t="s">
        <v>3667</v>
      </c>
      <c r="E2319" s="142" t="s">
        <v>3668</v>
      </c>
    </row>
    <row r="2320" spans="1:6" ht="26.25" thickBot="1" x14ac:dyDescent="0.25">
      <c r="A2320" s="142" t="s">
        <v>3669</v>
      </c>
      <c r="B2320" s="142" t="s">
        <v>2120</v>
      </c>
      <c r="C2320" s="142" t="s">
        <v>3670</v>
      </c>
      <c r="D2320" s="142" t="s">
        <v>3671</v>
      </c>
      <c r="E2320" s="142" t="s">
        <v>3672</v>
      </c>
    </row>
    <row r="2321" spans="1:6" ht="39" thickBot="1" x14ac:dyDescent="0.25">
      <c r="A2321" s="142" t="s">
        <v>3616</v>
      </c>
      <c r="B2321" s="142" t="s">
        <v>5453</v>
      </c>
      <c r="C2321" s="142" t="s">
        <v>5454</v>
      </c>
      <c r="D2321" s="142" t="s">
        <v>5455</v>
      </c>
      <c r="E2321" s="142" t="s">
        <v>5456</v>
      </c>
    </row>
    <row r="2322" spans="1:6" ht="51.75" thickBot="1" x14ac:dyDescent="0.25">
      <c r="A2322" s="142" t="s">
        <v>3617</v>
      </c>
      <c r="B2322" s="142" t="s">
        <v>5889</v>
      </c>
      <c r="C2322" s="142" t="s">
        <v>5890</v>
      </c>
      <c r="D2322" s="142" t="s">
        <v>5891</v>
      </c>
      <c r="E2322" s="142" t="s">
        <v>5892</v>
      </c>
      <c r="F2322" s="223"/>
    </row>
    <row r="2323" spans="1:6" ht="90" thickBot="1" x14ac:dyDescent="0.25">
      <c r="A2323" s="142" t="s">
        <v>3618</v>
      </c>
      <c r="B2323" s="142" t="s">
        <v>2118</v>
      </c>
      <c r="C2323" s="142" t="s">
        <v>2119</v>
      </c>
      <c r="D2323" s="142" t="s">
        <v>3667</v>
      </c>
      <c r="E2323" s="142" t="s">
        <v>3668</v>
      </c>
    </row>
    <row r="2324" spans="1:6" ht="26.25" thickBot="1" x14ac:dyDescent="0.25">
      <c r="A2324" s="142" t="s">
        <v>3619</v>
      </c>
      <c r="B2324" s="142" t="s">
        <v>2120</v>
      </c>
      <c r="C2324" s="142" t="s">
        <v>3670</v>
      </c>
      <c r="D2324" s="142" t="s">
        <v>3671</v>
      </c>
      <c r="E2324" s="142" t="s">
        <v>3672</v>
      </c>
    </row>
    <row r="2325" spans="1:6" ht="39" thickBot="1" x14ac:dyDescent="0.25">
      <c r="A2325" s="142" t="s">
        <v>3673</v>
      </c>
      <c r="B2325" s="142" t="s">
        <v>5457</v>
      </c>
      <c r="C2325" s="142" t="s">
        <v>5458</v>
      </c>
      <c r="D2325" s="142" t="s">
        <v>5447</v>
      </c>
      <c r="E2325" s="142" t="s">
        <v>5448</v>
      </c>
    </row>
    <row r="2326" spans="1:6" ht="90" thickBot="1" x14ac:dyDescent="0.25">
      <c r="A2326" s="142" t="s">
        <v>3674</v>
      </c>
      <c r="B2326" s="142" t="s">
        <v>474</v>
      </c>
      <c r="C2326" s="142" t="s">
        <v>3659</v>
      </c>
      <c r="D2326" s="142" t="s">
        <v>3660</v>
      </c>
      <c r="E2326" s="142" t="s">
        <v>3661</v>
      </c>
    </row>
    <row r="2327" spans="1:6" ht="26.25" thickBot="1" x14ac:dyDescent="0.25">
      <c r="A2327" s="142" t="s">
        <v>3675</v>
      </c>
      <c r="B2327" s="142" t="s">
        <v>3676</v>
      </c>
      <c r="C2327" s="142" t="s">
        <v>3677</v>
      </c>
      <c r="D2327" s="142" t="s">
        <v>3678</v>
      </c>
      <c r="E2327" s="142" t="s">
        <v>3679</v>
      </c>
    </row>
  </sheetData>
  <autoFilter ref="A1:E36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INDEX_m</vt:lpstr>
      <vt:lpstr>INDEX_y</vt:lpstr>
      <vt:lpstr>PPI_IPI_PGA_PGAI</vt:lpstr>
      <vt:lpstr>INDEX_m!Drucktitel</vt:lpstr>
      <vt:lpstr>INDEX_y!Drucktitel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Fankhauser Andreas BFS</cp:lastModifiedBy>
  <cp:lastPrinted>2016-02-12T10:08:32Z</cp:lastPrinted>
  <dcterms:created xsi:type="dcterms:W3CDTF">2003-03-27T13:06:09Z</dcterms:created>
  <dcterms:modified xsi:type="dcterms:W3CDTF">2022-06-08T12:06:27Z</dcterms:modified>
</cp:coreProperties>
</file>