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demas/git/paack/"/>
    </mc:Choice>
  </mc:AlternateContent>
  <xr:revisionPtr revIDLastSave="0" documentId="13_ncr:1_{9916E7D3-5DD8-EC43-BC6D-39AF333010C9}" xr6:coauthVersionLast="37" xr6:coauthVersionMax="37" xr10:uidLastSave="{00000000-0000-0000-0000-000000000000}"/>
  <bookViews>
    <workbookView xWindow="320" yWindow="500" windowWidth="28040" windowHeight="16940" activeTab="2" xr2:uid="{7CDFA87E-301E-4245-A778-ECF68C47998C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Sheet1!$A$8:$P$108</definedName>
    <definedName name="_xlchart.v1.0" hidden="1">Sheet2!$A$2:$A$101</definedName>
    <definedName name="_xlchart.v1.1" hidden="1">Sheet2!$B$1</definedName>
    <definedName name="_xlchart.v1.10" hidden="1">Sheet2!$A$2:$A$101</definedName>
    <definedName name="_xlchart.v1.11" hidden="1">Sheet2!$C$1</definedName>
    <definedName name="_xlchart.v1.12" hidden="1">Sheet2!$C$2:$C$101</definedName>
    <definedName name="_xlchart.v1.13" hidden="1">Sheet2!$A$2:$A$101</definedName>
    <definedName name="_xlchart.v1.14" hidden="1">Sheet2!$E$1</definedName>
    <definedName name="_xlchart.v1.15" hidden="1">Sheet2!$E$2:$E$101</definedName>
    <definedName name="_xlchart.v1.16" hidden="1">Sheet2!$D$1</definedName>
    <definedName name="_xlchart.v1.17" hidden="1">Sheet2!$D$2:$D$101</definedName>
    <definedName name="_xlchart.v1.18" hidden="1">Sheet2!$P$1</definedName>
    <definedName name="_xlchart.v1.19" hidden="1">Sheet2!$P$2:$P$101</definedName>
    <definedName name="_xlchart.v1.2" hidden="1">Sheet2!$B$2:$B$101</definedName>
    <definedName name="_xlchart.v1.20" hidden="1">Sheet2!$A$2:$A$101</definedName>
    <definedName name="_xlchart.v1.21" hidden="1">Sheet2!$D$1</definedName>
    <definedName name="_xlchart.v1.22" hidden="1">Sheet2!$D$2:$D$101</definedName>
    <definedName name="_xlchart.v1.23" hidden="1">Sheet2!$C$1</definedName>
    <definedName name="_xlchart.v1.24" hidden="1">Sheet2!$C$2:$C$101</definedName>
    <definedName name="_xlchart.v1.25" hidden="1">Sheet2!$A$2:$A$101</definedName>
    <definedName name="_xlchart.v1.26" hidden="1">Sheet2!$B$1</definedName>
    <definedName name="_xlchart.v1.27" hidden="1">Sheet2!$B$2:$B$101</definedName>
    <definedName name="_xlchart.v1.28" hidden="1">Sheet2!$A$2:$A$101</definedName>
    <definedName name="_xlchart.v1.29" hidden="1">Sheet2!$B$1</definedName>
    <definedName name="_xlchart.v1.3" hidden="1">Sheet2!$E$1</definedName>
    <definedName name="_xlchart.v1.30" hidden="1">Sheet2!$B$2:$B$101</definedName>
    <definedName name="_xlchart.v1.4" hidden="1">Sheet2!$E$2:$E$101</definedName>
    <definedName name="_xlchart.v1.5" hidden="1">Sheet2!$B$1</definedName>
    <definedName name="_xlchart.v1.6" hidden="1">Sheet2!$B$2:$B$101</definedName>
    <definedName name="_xlchart.v1.7" hidden="1">Sheet2!$A$2:$A$101</definedName>
    <definedName name="_xlchart.v1.8" hidden="1">Sheet2!$B$1</definedName>
    <definedName name="_xlchart.v1.9" hidden="1">Sheet2!$B$2:$B$101</definedName>
    <definedName name="drivers_summary" localSheetId="0">Sheet1!$A$8:$J$108</definedName>
    <definedName name="drivers_summary" localSheetId="1">Sheet3!$A$1:$J$101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7" i="1"/>
  <c r="Q108" i="1"/>
  <c r="Q107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106" i="1"/>
  <c r="N105" i="1"/>
  <c r="M101" i="1"/>
  <c r="P105" i="1" l="1"/>
  <c r="P60" i="1"/>
  <c r="P59" i="1"/>
  <c r="P58" i="1"/>
  <c r="P57" i="1"/>
  <c r="P76" i="1"/>
  <c r="P56" i="1"/>
  <c r="P93" i="1"/>
  <c r="P66" i="1"/>
  <c r="P55" i="1"/>
  <c r="P61" i="1"/>
  <c r="P54" i="1"/>
  <c r="P100" i="1"/>
  <c r="P29" i="1"/>
  <c r="P53" i="1"/>
  <c r="P52" i="1"/>
  <c r="P83" i="1"/>
  <c r="P96" i="1"/>
  <c r="P86" i="1"/>
  <c r="P81" i="1"/>
  <c r="P107" i="1"/>
  <c r="P51" i="1"/>
  <c r="P50" i="1"/>
  <c r="P49" i="1"/>
  <c r="P68" i="1"/>
  <c r="P48" i="1"/>
  <c r="P47" i="1"/>
  <c r="P46" i="1"/>
  <c r="P102" i="1"/>
  <c r="P45" i="1"/>
  <c r="P62" i="1"/>
  <c r="P79" i="1"/>
  <c r="P84" i="1"/>
  <c r="P92" i="1"/>
  <c r="P80" i="1"/>
  <c r="P44" i="1"/>
  <c r="P25" i="1"/>
  <c r="P43" i="1"/>
  <c r="P24" i="1"/>
  <c r="P42" i="1"/>
  <c r="P65" i="1"/>
  <c r="P41" i="1"/>
  <c r="P77" i="1"/>
  <c r="P23" i="1"/>
  <c r="P40" i="1"/>
  <c r="P67" i="1"/>
  <c r="P89" i="1"/>
  <c r="P39" i="1"/>
  <c r="P70" i="1"/>
  <c r="P38" i="1"/>
  <c r="P37" i="1"/>
  <c r="P20" i="1"/>
  <c r="P95" i="1"/>
  <c r="P64" i="1"/>
  <c r="P36" i="1"/>
  <c r="P35" i="1"/>
  <c r="P34" i="1"/>
  <c r="P73" i="1"/>
  <c r="P103" i="1"/>
  <c r="P104" i="1"/>
  <c r="P33" i="1"/>
  <c r="P108" i="1"/>
  <c r="P32" i="1"/>
  <c r="P31" i="1"/>
  <c r="P30" i="1"/>
  <c r="P18" i="1"/>
  <c r="P28" i="1"/>
  <c r="P27" i="1"/>
  <c r="P26" i="1"/>
  <c r="P85" i="1"/>
  <c r="P97" i="1"/>
  <c r="P16" i="1"/>
  <c r="P90" i="1"/>
  <c r="P13" i="1"/>
  <c r="P22" i="1"/>
  <c r="P82" i="1"/>
  <c r="P94" i="1"/>
  <c r="P21" i="1"/>
  <c r="P75" i="1"/>
  <c r="P69" i="1"/>
  <c r="P63" i="1"/>
  <c r="P99" i="1"/>
  <c r="P12" i="1"/>
  <c r="P98" i="1"/>
  <c r="P19" i="1"/>
  <c r="P78" i="1"/>
  <c r="P72" i="1"/>
  <c r="P17" i="1"/>
  <c r="P71" i="1"/>
  <c r="P106" i="1"/>
  <c r="P88" i="1"/>
  <c r="P15" i="1"/>
  <c r="P14" i="1"/>
  <c r="P101" i="1"/>
  <c r="P74" i="1"/>
  <c r="P87" i="1"/>
  <c r="P11" i="1"/>
  <c r="P91" i="1"/>
  <c r="P10" i="1"/>
  <c r="P9" i="1"/>
  <c r="H5" i="1"/>
  <c r="G5" i="1"/>
  <c r="F5" i="1"/>
  <c r="E5" i="1"/>
  <c r="D5" i="1"/>
  <c r="C5" i="1"/>
  <c r="B5" i="1"/>
  <c r="O105" i="1"/>
  <c r="O60" i="1"/>
  <c r="O59" i="1"/>
  <c r="O58" i="1"/>
  <c r="O57" i="1"/>
  <c r="O76" i="1"/>
  <c r="O56" i="1"/>
  <c r="O93" i="1"/>
  <c r="O66" i="1"/>
  <c r="O55" i="1"/>
  <c r="O61" i="1"/>
  <c r="O54" i="1"/>
  <c r="O100" i="1"/>
  <c r="O29" i="1"/>
  <c r="O53" i="1"/>
  <c r="O52" i="1"/>
  <c r="O83" i="1"/>
  <c r="O96" i="1"/>
  <c r="O86" i="1"/>
  <c r="O81" i="1"/>
  <c r="O107" i="1"/>
  <c r="O51" i="1"/>
  <c r="O50" i="1"/>
  <c r="O49" i="1"/>
  <c r="O68" i="1"/>
  <c r="O48" i="1"/>
  <c r="O47" i="1"/>
  <c r="O46" i="1"/>
  <c r="O102" i="1"/>
  <c r="O45" i="1"/>
  <c r="O62" i="1"/>
  <c r="O79" i="1"/>
  <c r="O84" i="1"/>
  <c r="O92" i="1"/>
  <c r="O80" i="1"/>
  <c r="O44" i="1"/>
  <c r="O25" i="1"/>
  <c r="O43" i="1"/>
  <c r="O24" i="1"/>
  <c r="O42" i="1"/>
  <c r="O65" i="1"/>
  <c r="O41" i="1"/>
  <c r="O77" i="1"/>
  <c r="O23" i="1"/>
  <c r="O40" i="1"/>
  <c r="O67" i="1"/>
  <c r="O89" i="1"/>
  <c r="O39" i="1"/>
  <c r="O70" i="1"/>
  <c r="O38" i="1"/>
  <c r="O37" i="1"/>
  <c r="O20" i="1"/>
  <c r="O95" i="1"/>
  <c r="O64" i="1"/>
  <c r="O36" i="1"/>
  <c r="O35" i="1"/>
  <c r="O34" i="1"/>
  <c r="O73" i="1"/>
  <c r="O103" i="1"/>
  <c r="O104" i="1"/>
  <c r="O33" i="1"/>
  <c r="O108" i="1"/>
  <c r="O32" i="1"/>
  <c r="O31" i="1"/>
  <c r="O30" i="1"/>
  <c r="O18" i="1"/>
  <c r="O28" i="1"/>
  <c r="O27" i="1"/>
  <c r="O26" i="1"/>
  <c r="O85" i="1"/>
  <c r="O97" i="1"/>
  <c r="O16" i="1"/>
  <c r="O90" i="1"/>
  <c r="O13" i="1"/>
  <c r="O22" i="1"/>
  <c r="O82" i="1"/>
  <c r="O94" i="1"/>
  <c r="O21" i="1"/>
  <c r="O75" i="1"/>
  <c r="O69" i="1"/>
  <c r="O63" i="1"/>
  <c r="O99" i="1"/>
  <c r="O12" i="1"/>
  <c r="O98" i="1"/>
  <c r="O19" i="1"/>
  <c r="O78" i="1"/>
  <c r="O72" i="1"/>
  <c r="O17" i="1"/>
  <c r="O71" i="1"/>
  <c r="O106" i="1"/>
  <c r="O88" i="1"/>
  <c r="O15" i="1"/>
  <c r="O14" i="1"/>
  <c r="O101" i="1"/>
  <c r="O74" i="1"/>
  <c r="O87" i="1"/>
  <c r="O11" i="1"/>
  <c r="O91" i="1"/>
  <c r="O10" i="1"/>
  <c r="O9" i="1"/>
  <c r="M105" i="1"/>
  <c r="M60" i="1"/>
  <c r="M59" i="1"/>
  <c r="M58" i="1"/>
  <c r="M57" i="1"/>
  <c r="M76" i="1"/>
  <c r="M56" i="1"/>
  <c r="M93" i="1"/>
  <c r="M66" i="1"/>
  <c r="M55" i="1"/>
  <c r="M61" i="1"/>
  <c r="M54" i="1"/>
  <c r="M100" i="1"/>
  <c r="M29" i="1"/>
  <c r="M53" i="1"/>
  <c r="M52" i="1"/>
  <c r="M83" i="1"/>
  <c r="M96" i="1"/>
  <c r="M86" i="1"/>
  <c r="M81" i="1"/>
  <c r="M107" i="1"/>
  <c r="M51" i="1"/>
  <c r="M50" i="1"/>
  <c r="M49" i="1"/>
  <c r="M68" i="1"/>
  <c r="M48" i="1"/>
  <c r="M47" i="1"/>
  <c r="M46" i="1"/>
  <c r="M102" i="1"/>
  <c r="M45" i="1"/>
  <c r="M62" i="1"/>
  <c r="M79" i="1"/>
  <c r="M84" i="1"/>
  <c r="M92" i="1"/>
  <c r="M80" i="1"/>
  <c r="M44" i="1"/>
  <c r="M25" i="1"/>
  <c r="M43" i="1"/>
  <c r="M24" i="1"/>
  <c r="M42" i="1"/>
  <c r="M65" i="1"/>
  <c r="M41" i="1"/>
  <c r="M77" i="1"/>
  <c r="M23" i="1"/>
  <c r="M40" i="1"/>
  <c r="M67" i="1"/>
  <c r="M89" i="1"/>
  <c r="M39" i="1"/>
  <c r="M70" i="1"/>
  <c r="M38" i="1"/>
  <c r="M37" i="1"/>
  <c r="M20" i="1"/>
  <c r="M95" i="1"/>
  <c r="M64" i="1"/>
  <c r="M36" i="1"/>
  <c r="M35" i="1"/>
  <c r="M34" i="1"/>
  <c r="M73" i="1"/>
  <c r="M103" i="1"/>
  <c r="M104" i="1"/>
  <c r="M33" i="1"/>
  <c r="M108" i="1"/>
  <c r="M32" i="1"/>
  <c r="M31" i="1"/>
  <c r="M30" i="1"/>
  <c r="M18" i="1"/>
  <c r="M28" i="1"/>
  <c r="M27" i="1"/>
  <c r="M26" i="1"/>
  <c r="M85" i="1"/>
  <c r="M97" i="1"/>
  <c r="M16" i="1"/>
  <c r="M90" i="1"/>
  <c r="M13" i="1"/>
  <c r="M22" i="1"/>
  <c r="M82" i="1"/>
  <c r="M94" i="1"/>
  <c r="M21" i="1"/>
  <c r="M75" i="1"/>
  <c r="M69" i="1"/>
  <c r="M63" i="1"/>
  <c r="M99" i="1"/>
  <c r="M12" i="1"/>
  <c r="M98" i="1"/>
  <c r="M19" i="1"/>
  <c r="M78" i="1"/>
  <c r="M72" i="1"/>
  <c r="M17" i="1"/>
  <c r="M71" i="1"/>
  <c r="M106" i="1"/>
  <c r="M88" i="1"/>
  <c r="M15" i="1"/>
  <c r="M14" i="1"/>
  <c r="M74" i="1"/>
  <c r="M87" i="1"/>
  <c r="M11" i="1"/>
  <c r="M91" i="1"/>
  <c r="M10" i="1"/>
  <c r="M9" i="1"/>
  <c r="N60" i="1"/>
  <c r="N59" i="1"/>
  <c r="N58" i="1"/>
  <c r="N57" i="1"/>
  <c r="N76" i="1"/>
  <c r="N56" i="1"/>
  <c r="N93" i="1"/>
  <c r="N66" i="1"/>
  <c r="N55" i="1"/>
  <c r="N61" i="1"/>
  <c r="N54" i="1"/>
  <c r="N100" i="1"/>
  <c r="N29" i="1"/>
  <c r="N53" i="1"/>
  <c r="N52" i="1"/>
  <c r="N83" i="1"/>
  <c r="N96" i="1"/>
  <c r="N86" i="1"/>
  <c r="N81" i="1"/>
  <c r="N107" i="1"/>
  <c r="N51" i="1"/>
  <c r="N50" i="1"/>
  <c r="N49" i="1"/>
  <c r="N68" i="1"/>
  <c r="N48" i="1"/>
  <c r="N47" i="1"/>
  <c r="N46" i="1"/>
  <c r="N102" i="1"/>
  <c r="N45" i="1"/>
  <c r="N62" i="1"/>
  <c r="N79" i="1"/>
  <c r="N84" i="1"/>
  <c r="N92" i="1"/>
  <c r="N80" i="1"/>
  <c r="N44" i="1"/>
  <c r="N25" i="1"/>
  <c r="N43" i="1"/>
  <c r="N24" i="1"/>
  <c r="N42" i="1"/>
  <c r="N65" i="1"/>
  <c r="N41" i="1"/>
  <c r="N77" i="1"/>
  <c r="N23" i="1"/>
  <c r="N40" i="1"/>
  <c r="N67" i="1"/>
  <c r="N89" i="1"/>
  <c r="N39" i="1"/>
  <c r="N70" i="1"/>
  <c r="N38" i="1"/>
  <c r="N37" i="1"/>
  <c r="N20" i="1"/>
  <c r="N95" i="1"/>
  <c r="N64" i="1"/>
  <c r="N36" i="1"/>
  <c r="N35" i="1"/>
  <c r="N34" i="1"/>
  <c r="N73" i="1"/>
  <c r="N103" i="1"/>
  <c r="N104" i="1"/>
  <c r="N33" i="1"/>
  <c r="N108" i="1"/>
  <c r="N32" i="1"/>
  <c r="N31" i="1"/>
  <c r="N30" i="1"/>
  <c r="N18" i="1"/>
  <c r="N28" i="1"/>
  <c r="N27" i="1"/>
  <c r="N26" i="1"/>
  <c r="N85" i="1"/>
  <c r="N97" i="1"/>
  <c r="N16" i="1"/>
  <c r="N90" i="1"/>
  <c r="N13" i="1"/>
  <c r="N22" i="1"/>
  <c r="N82" i="1"/>
  <c r="N94" i="1"/>
  <c r="N21" i="1"/>
  <c r="N75" i="1"/>
  <c r="N69" i="1"/>
  <c r="N63" i="1"/>
  <c r="N99" i="1"/>
  <c r="N12" i="1"/>
  <c r="N98" i="1"/>
  <c r="N19" i="1"/>
  <c r="N78" i="1"/>
  <c r="N72" i="1"/>
  <c r="N17" i="1"/>
  <c r="N71" i="1"/>
  <c r="N106" i="1"/>
  <c r="N88" i="1"/>
  <c r="N15" i="1"/>
  <c r="N14" i="1"/>
  <c r="N101" i="1"/>
  <c r="N74" i="1"/>
  <c r="N87" i="1"/>
  <c r="N11" i="1"/>
  <c r="N91" i="1"/>
  <c r="N10" i="1"/>
  <c r="N9" i="1"/>
  <c r="K105" i="1"/>
  <c r="L105" i="1" s="1"/>
  <c r="K60" i="1"/>
  <c r="L60" i="1" s="1"/>
  <c r="K59" i="1"/>
  <c r="L59" i="1" s="1"/>
  <c r="K58" i="1"/>
  <c r="L58" i="1" s="1"/>
  <c r="K57" i="1"/>
  <c r="L57" i="1" s="1"/>
  <c r="K76" i="1"/>
  <c r="L76" i="1" s="1"/>
  <c r="K56" i="1"/>
  <c r="L56" i="1" s="1"/>
  <c r="K93" i="1"/>
  <c r="L93" i="1" s="1"/>
  <c r="K66" i="1"/>
  <c r="L66" i="1" s="1"/>
  <c r="K55" i="1"/>
  <c r="L55" i="1" s="1"/>
  <c r="K61" i="1"/>
  <c r="L61" i="1" s="1"/>
  <c r="K54" i="1"/>
  <c r="L54" i="1" s="1"/>
  <c r="K100" i="1"/>
  <c r="L100" i="1" s="1"/>
  <c r="K29" i="1"/>
  <c r="L29" i="1" s="1"/>
  <c r="K53" i="1"/>
  <c r="L53" i="1" s="1"/>
  <c r="K52" i="1"/>
  <c r="L52" i="1" s="1"/>
  <c r="K83" i="1"/>
  <c r="L83" i="1" s="1"/>
  <c r="K96" i="1"/>
  <c r="L96" i="1" s="1"/>
  <c r="K86" i="1"/>
  <c r="L86" i="1" s="1"/>
  <c r="K81" i="1"/>
  <c r="L81" i="1" s="1"/>
  <c r="K107" i="1"/>
  <c r="L107" i="1" s="1"/>
  <c r="K51" i="1"/>
  <c r="L51" i="1" s="1"/>
  <c r="K50" i="1"/>
  <c r="L50" i="1" s="1"/>
  <c r="K49" i="1"/>
  <c r="L49" i="1" s="1"/>
  <c r="K68" i="1"/>
  <c r="L68" i="1" s="1"/>
  <c r="K48" i="1"/>
  <c r="L48" i="1" s="1"/>
  <c r="K47" i="1"/>
  <c r="L47" i="1" s="1"/>
  <c r="K46" i="1"/>
  <c r="L46" i="1" s="1"/>
  <c r="K102" i="1"/>
  <c r="L102" i="1" s="1"/>
  <c r="K45" i="1"/>
  <c r="L45" i="1" s="1"/>
  <c r="K62" i="1"/>
  <c r="L62" i="1" s="1"/>
  <c r="K79" i="1"/>
  <c r="L79" i="1" s="1"/>
  <c r="K84" i="1"/>
  <c r="L84" i="1" s="1"/>
  <c r="K92" i="1"/>
  <c r="L92" i="1" s="1"/>
  <c r="K80" i="1"/>
  <c r="L80" i="1" s="1"/>
  <c r="K44" i="1"/>
  <c r="L44" i="1" s="1"/>
  <c r="K25" i="1"/>
  <c r="L25" i="1" s="1"/>
  <c r="K43" i="1"/>
  <c r="L43" i="1" s="1"/>
  <c r="K24" i="1"/>
  <c r="L24" i="1" s="1"/>
  <c r="K42" i="1"/>
  <c r="L42" i="1" s="1"/>
  <c r="K65" i="1"/>
  <c r="L65" i="1" s="1"/>
  <c r="K41" i="1"/>
  <c r="L41" i="1" s="1"/>
  <c r="K77" i="1"/>
  <c r="L77" i="1" s="1"/>
  <c r="K23" i="1"/>
  <c r="L23" i="1" s="1"/>
  <c r="K40" i="1"/>
  <c r="L40" i="1" s="1"/>
  <c r="K67" i="1"/>
  <c r="L67" i="1" s="1"/>
  <c r="K89" i="1"/>
  <c r="L89" i="1" s="1"/>
  <c r="K39" i="1"/>
  <c r="L39" i="1" s="1"/>
  <c r="K70" i="1"/>
  <c r="L70" i="1" s="1"/>
  <c r="K38" i="1"/>
  <c r="L38" i="1" s="1"/>
  <c r="K37" i="1"/>
  <c r="L37" i="1" s="1"/>
  <c r="K20" i="1"/>
  <c r="L20" i="1" s="1"/>
  <c r="K95" i="1"/>
  <c r="L95" i="1" s="1"/>
  <c r="K64" i="1"/>
  <c r="L64" i="1" s="1"/>
  <c r="K36" i="1"/>
  <c r="L36" i="1" s="1"/>
  <c r="K35" i="1"/>
  <c r="L35" i="1" s="1"/>
  <c r="K34" i="1"/>
  <c r="L34" i="1" s="1"/>
  <c r="K73" i="1"/>
  <c r="L73" i="1" s="1"/>
  <c r="K103" i="1"/>
  <c r="L103" i="1" s="1"/>
  <c r="K104" i="1"/>
  <c r="L104" i="1" s="1"/>
  <c r="K33" i="1"/>
  <c r="L33" i="1" s="1"/>
  <c r="K108" i="1"/>
  <c r="L108" i="1" s="1"/>
  <c r="K32" i="1"/>
  <c r="L32" i="1" s="1"/>
  <c r="K31" i="1"/>
  <c r="L31" i="1" s="1"/>
  <c r="K30" i="1"/>
  <c r="L30" i="1" s="1"/>
  <c r="K18" i="1"/>
  <c r="L18" i="1" s="1"/>
  <c r="K28" i="1"/>
  <c r="L28" i="1" s="1"/>
  <c r="K27" i="1"/>
  <c r="L27" i="1" s="1"/>
  <c r="K26" i="1"/>
  <c r="L26" i="1" s="1"/>
  <c r="K85" i="1"/>
  <c r="L85" i="1" s="1"/>
  <c r="K97" i="1"/>
  <c r="L97" i="1" s="1"/>
  <c r="K16" i="1"/>
  <c r="L16" i="1" s="1"/>
  <c r="K90" i="1"/>
  <c r="L90" i="1" s="1"/>
  <c r="K13" i="1"/>
  <c r="L13" i="1" s="1"/>
  <c r="K22" i="1"/>
  <c r="L22" i="1" s="1"/>
  <c r="K82" i="1"/>
  <c r="L82" i="1" s="1"/>
  <c r="K94" i="1"/>
  <c r="L94" i="1" s="1"/>
  <c r="K21" i="1"/>
  <c r="L21" i="1" s="1"/>
  <c r="K75" i="1"/>
  <c r="L75" i="1" s="1"/>
  <c r="K69" i="1"/>
  <c r="L69" i="1" s="1"/>
  <c r="K63" i="1"/>
  <c r="L63" i="1" s="1"/>
  <c r="K99" i="1"/>
  <c r="L99" i="1" s="1"/>
  <c r="K12" i="1"/>
  <c r="L12" i="1" s="1"/>
  <c r="K98" i="1"/>
  <c r="L98" i="1" s="1"/>
  <c r="K19" i="1"/>
  <c r="L19" i="1" s="1"/>
  <c r="K78" i="1"/>
  <c r="L78" i="1" s="1"/>
  <c r="K72" i="1"/>
  <c r="L72" i="1" s="1"/>
  <c r="K17" i="1"/>
  <c r="L17" i="1" s="1"/>
  <c r="K71" i="1"/>
  <c r="L71" i="1" s="1"/>
  <c r="K106" i="1"/>
  <c r="L106" i="1" s="1"/>
  <c r="K88" i="1"/>
  <c r="L88" i="1" s="1"/>
  <c r="K15" i="1"/>
  <c r="L15" i="1" s="1"/>
  <c r="K14" i="1"/>
  <c r="L14" i="1" s="1"/>
  <c r="K101" i="1"/>
  <c r="L101" i="1" s="1"/>
  <c r="K74" i="1"/>
  <c r="L74" i="1" s="1"/>
  <c r="K87" i="1"/>
  <c r="L87" i="1" s="1"/>
  <c r="K11" i="1"/>
  <c r="L11" i="1" s="1"/>
  <c r="K91" i="1"/>
  <c r="L91" i="1" s="1"/>
  <c r="K10" i="1"/>
  <c r="L10" i="1" s="1"/>
  <c r="K9" i="1"/>
  <c r="H7" i="1"/>
  <c r="G7" i="1"/>
  <c r="F7" i="1"/>
  <c r="E7" i="1"/>
  <c r="D7" i="1"/>
  <c r="C7" i="1"/>
  <c r="B7" i="1"/>
  <c r="M7" i="1" l="1"/>
  <c r="N7" i="1"/>
  <c r="K7" i="1"/>
  <c r="L7" i="1" s="1"/>
  <c r="L9" i="1"/>
  <c r="O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A24A2-C270-BD48-A286-96FEDF59E39C}" name="drivers_summary" type="6" refreshedVersion="6" background="1" saveData="1">
    <textPr codePage="65001" sourceFile="/Users/marcdemas/git/paack/drivers_summary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1FADC0-62EC-684F-A860-52C13AECFA66}" name="drivers_summary1" type="6" refreshedVersion="6" background="1" saveData="1">
    <textPr codePage="65001" sourceFile="/Users/marcdemas/git/paack/drivers_summary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<sst xmlns="http://schemas.openxmlformats.org/spreadsheetml/2006/main" count="439" uniqueCount="122">
  <si>
    <t>driver</t>
  </si>
  <si>
    <t>parcels delivered</t>
  </si>
  <si>
    <t>orders delivered</t>
  </si>
  <si>
    <t>orders failed</t>
  </si>
  <si>
    <t>orders attempted</t>
  </si>
  <si>
    <t>orders to deliver</t>
  </si>
  <si>
    <t>orders delayed</t>
  </si>
  <si>
    <t>orders early</t>
  </si>
  <si>
    <t>start time</t>
  </si>
  <si>
    <t>end time (last delivery attempt)</t>
  </si>
  <si>
    <t>Adolph Nottingham</t>
  </si>
  <si>
    <t>Agnes Simmons</t>
  </si>
  <si>
    <t>Alena Stangl</t>
  </si>
  <si>
    <t>Alleen Domina</t>
  </si>
  <si>
    <t>Amie Grigsby</t>
  </si>
  <si>
    <t>Annis Mendieta</t>
  </si>
  <si>
    <t>Annita Stoller</t>
  </si>
  <si>
    <t>Ashleigh Gran</t>
  </si>
  <si>
    <t>Bonita Koffler</t>
  </si>
  <si>
    <t>Breanne Fiedler</t>
  </si>
  <si>
    <t>Bud Laboy</t>
  </si>
  <si>
    <t>Candyce Jiron</t>
  </si>
  <si>
    <t>Catrice Muscarella</t>
  </si>
  <si>
    <t>Chan Mechem</t>
  </si>
  <si>
    <t>Charlette Reichert</t>
  </si>
  <si>
    <t>Christiane Eidson</t>
  </si>
  <si>
    <t>Christinia Silsby</t>
  </si>
  <si>
    <t>Clair Oliver</t>
  </si>
  <si>
    <t>Cliff Gemmill</t>
  </si>
  <si>
    <t>Coralee Gorder</t>
  </si>
  <si>
    <t>Corina Consolini</t>
  </si>
  <si>
    <t>Cyrstal Brost</t>
  </si>
  <si>
    <t>Darcy Franz</t>
  </si>
  <si>
    <t>Delila Keene</t>
  </si>
  <si>
    <t>Donella Silguero</t>
  </si>
  <si>
    <t>Dorcas Facey</t>
  </si>
  <si>
    <t>Dovie Shifflett</t>
  </si>
  <si>
    <t>Earleen Duca</t>
  </si>
  <si>
    <t>Emilie Mcduffie</t>
  </si>
  <si>
    <t>Erma Walkowiak</t>
  </si>
  <si>
    <t>Faith Dao</t>
  </si>
  <si>
    <t>Faustina Bogar</t>
  </si>
  <si>
    <t>Faviola Barreras</t>
  </si>
  <si>
    <t>Flor Keck</t>
  </si>
  <si>
    <t>Georgann Balcom</t>
  </si>
  <si>
    <t>Huong Coury</t>
  </si>
  <si>
    <t>Hye Selfridge</t>
  </si>
  <si>
    <t>Ima Wingler</t>
  </si>
  <si>
    <t>Jacelyn Kass</t>
  </si>
  <si>
    <t>Jannette Master</t>
  </si>
  <si>
    <t>Jeanne Keaton</t>
  </si>
  <si>
    <t>Jewell Santillan</t>
  </si>
  <si>
    <t>Josue Ballew</t>
  </si>
  <si>
    <t>Julio Chapin</t>
  </si>
  <si>
    <t>Jung Ryerson</t>
  </si>
  <si>
    <t>Kaci Texada</t>
  </si>
  <si>
    <t>Karen Gooding</t>
  </si>
  <si>
    <t>Karyn Garrow</t>
  </si>
  <si>
    <t>Kristin Arrey</t>
  </si>
  <si>
    <t>Kyong Huskey</t>
  </si>
  <si>
    <t>Larae Michalek</t>
  </si>
  <si>
    <t>Lashandra Neeld</t>
  </si>
  <si>
    <t>Lauren Digiovanni</t>
  </si>
  <si>
    <t>Lauri Deschamp</t>
  </si>
  <si>
    <t>Leena Byers</t>
  </si>
  <si>
    <t>Leoma Northern</t>
  </si>
  <si>
    <t>Leslee Kardos</t>
  </si>
  <si>
    <t>Liane Beeks</t>
  </si>
  <si>
    <t>Lorilee Thrasher</t>
  </si>
  <si>
    <t>Margie Cardona</t>
  </si>
  <si>
    <t>Marguerita Shellenberger</t>
  </si>
  <si>
    <t>Marisela Bosco</t>
  </si>
  <si>
    <t>Marx Quail</t>
  </si>
  <si>
    <t>Melisa Zelaya</t>
  </si>
  <si>
    <t>Minna Schnabel</t>
  </si>
  <si>
    <t>Nanette Gross</t>
  </si>
  <si>
    <t>Nellie Wixon</t>
  </si>
  <si>
    <t>Noah Niver</t>
  </si>
  <si>
    <t>Noella Loza</t>
  </si>
  <si>
    <t>Noemi Cooper</t>
  </si>
  <si>
    <t>Olivia Hux</t>
  </si>
  <si>
    <t>Polly Cotter</t>
  </si>
  <si>
    <t>Raguel Noblin</t>
  </si>
  <si>
    <t>Ramona Dvorak</t>
  </si>
  <si>
    <t>Raymond Rhynes</t>
  </si>
  <si>
    <t>Rene Orourke</t>
  </si>
  <si>
    <t>Rodney Patchell</t>
  </si>
  <si>
    <t>Rossie Earles</t>
  </si>
  <si>
    <t>Sara Neuhaus</t>
  </si>
  <si>
    <t>Sari Kelm</t>
  </si>
  <si>
    <t>Saturnina Syed</t>
  </si>
  <si>
    <t>September Hazley</t>
  </si>
  <si>
    <t>Shalon Berardi</t>
  </si>
  <si>
    <t>Shawanda Horrell</t>
  </si>
  <si>
    <t>Sherly Cramer</t>
  </si>
  <si>
    <t>Stacee Bently</t>
  </si>
  <si>
    <t>Terence Sheely</t>
  </si>
  <si>
    <t>Tobias Flagler</t>
  </si>
  <si>
    <t>Tomiko Touchet</t>
  </si>
  <si>
    <t>Tonda Frye</t>
  </si>
  <si>
    <t>Tyisha Dunstan</t>
  </si>
  <si>
    <t>Velvet Homeyer</t>
  </si>
  <si>
    <t>Virgina Fiecke</t>
  </si>
  <si>
    <t>Vivan Seigler</t>
  </si>
  <si>
    <t>Wanda Silk</t>
  </si>
  <si>
    <t>Waylon Orange</t>
  </si>
  <si>
    <t>Willia Zayac</t>
  </si>
  <si>
    <t>Williams Torrence</t>
  </si>
  <si>
    <t>Williemae Severa</t>
  </si>
  <si>
    <t>Winter Dannenberg</t>
  </si>
  <si>
    <t>MEAN</t>
  </si>
  <si>
    <t>MEDIAN</t>
  </si>
  <si>
    <t>interval</t>
  </si>
  <si>
    <t>A</t>
  </si>
  <si>
    <t>B</t>
  </si>
  <si>
    <t>A+B</t>
  </si>
  <si>
    <t>productivity</t>
  </si>
  <si>
    <t>compliance</t>
  </si>
  <si>
    <t>punctuality</t>
  </si>
  <si>
    <t>parcels per order</t>
  </si>
  <si>
    <t>SUM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</si>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</sst>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h"/>
    <numFmt numFmtId="166" formatCode="0.0"/>
    <numFmt numFmtId="167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attempted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Sheet2!$R$25:$R$26</c:f>
              <c:strCache>
                <c:ptCount val="2"/>
                <c:pt idx="0">
                  <c:v>orders delivered</c:v>
                </c:pt>
                <c:pt idx="1">
                  <c:v>orders failed</c:v>
                </c:pt>
              </c:strCache>
            </c:strRef>
          </c:cat>
          <c:val>
            <c:numRef>
              <c:f>Sheet2!$S$25:$S$26</c:f>
              <c:numCache>
                <c:formatCode>General</c:formatCode>
                <c:ptCount val="2"/>
                <c:pt idx="0">
                  <c:v>3342</c:v>
                </c:pt>
                <c:pt idx="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8-D44B-84B1-5264C705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productivity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productivity</a:t>
          </a:r>
        </a:p>
      </cx:txPr>
    </cx:title>
    <cx:plotArea>
      <cx:plotAreaRegion>
        <cx:series layoutId="clusteredColumn" uniqueId="{532AD042-F661-5647-9B8E-308504C97C97}">
          <cx:tx>
            <cx:txData>
              <cx:f>_xlchart.v1.8</cx:f>
              <cx:v>productivity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productivity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productivity</a:t>
          </a:r>
        </a:p>
      </cx:txPr>
    </cx:title>
    <cx:plotArea>
      <cx:plotAreaRegion>
        <cx:series layoutId="boxWhisker" uniqueId="{B3167F91-C33D-E942-B5E2-39B648E7A9FF}">
          <cx:tx>
            <cx:txData>
              <cx:f>_xlchart.v1.5</cx:f>
              <cx:v>productivity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compliance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compliance</a:t>
          </a:r>
        </a:p>
      </cx:txPr>
    </cx:title>
    <cx:plotArea>
      <cx:plotAreaRegion>
        <cx:series layoutId="clusteredColumn" uniqueId="{3F78DE70-460E-E44F-842D-806AD5DDCFAC}">
          <cx:tx>
            <cx:txData>
              <cx:f>_xlchart.v1.11</cx:f>
              <cx:v>compliance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compliance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compliance</a:t>
          </a:r>
        </a:p>
      </cx:txPr>
    </cx:title>
    <cx:plotArea>
      <cx:plotAreaRegion>
        <cx:series layoutId="boxWhisker" uniqueId="{FDB1BAED-E579-004A-B205-F0371DC60C75}">
          <cx:tx>
            <cx:txData>
              <cx:f>_xlchart.v1.23</cx:f>
              <cx:v>compliance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punctuality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9A2C0061-823F-0046-921C-A5417B7DF353}">
          <cx:tx>
            <cx:txData>
              <cx:f>_xlchart.v1.21</cx:f>
              <cx:v>punctuality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  <cx:numFmt formatCode="0%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punctuality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punctuality</a:t>
          </a:r>
        </a:p>
      </cx:txPr>
    </cx:title>
    <cx:plotArea>
      <cx:plotAreaRegion>
        <cx:series layoutId="boxWhisker" uniqueId="{2A00B25E-38F9-1E4D-B92B-3DA47BC74C66}">
          <cx:tx>
            <cx:txData>
              <cx:f>_xlchart.v1.16</cx:f>
              <cx:v>punctuality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parcels per order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parcels per order</a:t>
          </a:r>
        </a:p>
      </cx:txPr>
    </cx:title>
    <cx:plotArea>
      <cx:plotAreaRegion>
        <cx:series layoutId="clusteredColumn" uniqueId="{56BA46BE-1DFB-D249-960F-77F9F3B26634}">
          <cx:tx>
            <cx:txData>
              <cx:f>_xlchart.v1.14</cx:f>
              <cx:v>parcels per order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parcels per order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parcels per order</a:t>
          </a:r>
        </a:p>
      </cx:txPr>
    </cx:title>
    <cx:plotArea>
      <cx:plotAreaRegion>
        <cx:series layoutId="boxWhisker" uniqueId="{81097AEB-2019-9542-B3C4-A58EF70DF89C}">
          <cx:tx>
            <cx:txData>
              <cx:f>_xlchart.v1.3</cx:f>
              <cx:v>parcels per order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preferred delivery times (h)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preferred delivery times (h)</a:t>
          </a:r>
        </a:p>
      </cx:txPr>
    </cx:title>
    <cx:plotArea>
      <cx:plotAreaRegion>
        <cx:series layoutId="clusteredColumn" uniqueId="{25FF7108-8320-0A43-86BC-BAE46B9C50C1}">
          <cx:tx>
            <cx:txData>
              <cx:f>_xlchart.v1.18</cx:f>
              <cx:v>average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openxmlformats.org/officeDocument/2006/relationships/chart" Target="../charts/chart1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50800</xdr:rowOff>
    </xdr:from>
    <xdr:to>
      <xdr:col>9</xdr:col>
      <xdr:colOff>330200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D54B5F-1242-384B-88BF-136C0F9F8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7550" y="254000"/>
              <a:ext cx="315595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336550</xdr:colOff>
      <xdr:row>1</xdr:row>
      <xdr:rowOff>63500</xdr:rowOff>
    </xdr:from>
    <xdr:to>
      <xdr:col>13</xdr:col>
      <xdr:colOff>241300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E7EECF-B507-A046-B13E-8A2F0B175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9850" y="266700"/>
              <a:ext cx="32067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19</xdr:row>
      <xdr:rowOff>165100</xdr:rowOff>
    </xdr:from>
    <xdr:to>
      <xdr:col>9</xdr:col>
      <xdr:colOff>349250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BD7699-389A-D544-8AE2-A5A40D74F5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6600" y="4025900"/>
              <a:ext cx="315595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19</xdr:row>
      <xdr:rowOff>165100</xdr:rowOff>
    </xdr:from>
    <xdr:to>
      <xdr:col>13</xdr:col>
      <xdr:colOff>247650</xdr:colOff>
      <xdr:row>38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C6CCBA-6321-2542-A22F-BDA539BC4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6200" y="4025900"/>
              <a:ext cx="32067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38</xdr:row>
      <xdr:rowOff>76200</xdr:rowOff>
    </xdr:from>
    <xdr:to>
      <xdr:col>9</xdr:col>
      <xdr:colOff>349250</xdr:colOff>
      <xdr:row>56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5027EC-9DF7-F342-B892-0A1AC49C3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6600" y="7797800"/>
              <a:ext cx="315595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38</xdr:row>
      <xdr:rowOff>50800</xdr:rowOff>
    </xdr:from>
    <xdr:to>
      <xdr:col>13</xdr:col>
      <xdr:colOff>247650</xdr:colOff>
      <xdr:row>56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B0FCDD6-2576-124E-AB7D-5074B2441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6200" y="7772400"/>
              <a:ext cx="32067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482600</xdr:colOff>
      <xdr:row>56</xdr:row>
      <xdr:rowOff>177800</xdr:rowOff>
    </xdr:from>
    <xdr:to>
      <xdr:col>9</xdr:col>
      <xdr:colOff>336550</xdr:colOff>
      <xdr:row>75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C42021F-4E2E-1B47-A7BF-F926F9B2E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3900" y="11557000"/>
              <a:ext cx="315595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330200</xdr:colOff>
      <xdr:row>56</xdr:row>
      <xdr:rowOff>152400</xdr:rowOff>
    </xdr:from>
    <xdr:to>
      <xdr:col>13</xdr:col>
      <xdr:colOff>234950</xdr:colOff>
      <xdr:row>75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CD723A2-1C88-7F46-82FD-20C6A48F8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11531600"/>
              <a:ext cx="32067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</xdr:row>
      <xdr:rowOff>0</xdr:rowOff>
    </xdr:from>
    <xdr:to>
      <xdr:col>21</xdr:col>
      <xdr:colOff>139700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57C84F5-C671-4E4C-B490-5C8500383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03600" y="203200"/>
              <a:ext cx="344170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127000</xdr:colOff>
      <xdr:row>21</xdr:row>
      <xdr:rowOff>127000</xdr:rowOff>
    </xdr:from>
    <xdr:to>
      <xdr:col>21</xdr:col>
      <xdr:colOff>673100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8BD9B-00ED-BE4A-A424-763BFD1F8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ivers_summary" connectionId="1" xr16:uid="{B58D4220-6831-CF4D-9A5C-A047E4A34E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ivers_summary" connectionId="2" xr16:uid="{7E7B2965-8228-D140-AF78-EB68C4BA75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4B0C-FA4C-D146-85F0-36198891A4D1}">
  <dimension ref="A5:Q108"/>
  <sheetViews>
    <sheetView workbookViewId="0">
      <pane xSplit="1" ySplit="8" topLeftCell="F9" activePane="bottomRight" state="frozen"/>
      <selection pane="topRight" activeCell="B1" sqref="B1"/>
      <selection pane="bottomLeft" activeCell="A9" sqref="A9"/>
      <selection pane="bottomRight" activeCell="Q7" sqref="Q7"/>
    </sheetView>
  </sheetViews>
  <sheetFormatPr baseColWidth="10" defaultRowHeight="16" x14ac:dyDescent="0.2"/>
  <cols>
    <col min="1" max="1" width="22.33203125" bestFit="1" customWidth="1"/>
    <col min="2" max="2" width="15" bestFit="1" customWidth="1"/>
    <col min="3" max="3" width="14.33203125" bestFit="1" customWidth="1"/>
    <col min="4" max="4" width="11.5" bestFit="1" customWidth="1"/>
    <col min="5" max="5" width="15.5" bestFit="1" customWidth="1"/>
    <col min="6" max="6" width="14.5" bestFit="1" customWidth="1"/>
    <col min="7" max="7" width="13.1640625" bestFit="1" customWidth="1"/>
    <col min="9" max="9" width="9.33203125" bestFit="1" customWidth="1"/>
    <col min="10" max="10" width="27.83203125" bestFit="1" customWidth="1"/>
  </cols>
  <sheetData>
    <row r="5" spans="1:17" x14ac:dyDescent="0.2">
      <c r="A5" t="s">
        <v>120</v>
      </c>
      <c r="B5">
        <f>SUM(B9:B108)</f>
        <v>4172</v>
      </c>
      <c r="C5">
        <f>SUM(C9:C108)</f>
        <v>3342</v>
      </c>
      <c r="D5">
        <f t="shared" ref="D5:H5" si="0">SUM(D9:D108)</f>
        <v>294</v>
      </c>
      <c r="E5">
        <f t="shared" si="0"/>
        <v>3636</v>
      </c>
      <c r="F5">
        <f t="shared" si="0"/>
        <v>24</v>
      </c>
      <c r="G5">
        <f t="shared" si="0"/>
        <v>33</v>
      </c>
      <c r="H5">
        <f t="shared" si="0"/>
        <v>202</v>
      </c>
      <c r="Q5" s="8">
        <f t="shared" ref="Q5:Q7" si="1">H5/E5</f>
        <v>5.5555555555555552E-2</v>
      </c>
    </row>
    <row r="6" spans="1:17" x14ac:dyDescent="0.2">
      <c r="A6" t="s">
        <v>111</v>
      </c>
      <c r="C6" s="2" t="s">
        <v>113</v>
      </c>
      <c r="D6" s="2" t="s">
        <v>114</v>
      </c>
      <c r="E6" s="2" t="s">
        <v>115</v>
      </c>
    </row>
    <row r="7" spans="1:17" x14ac:dyDescent="0.2">
      <c r="A7" t="s">
        <v>110</v>
      </c>
      <c r="B7">
        <f>AVERAGE(B9:B108)</f>
        <v>41.72</v>
      </c>
      <c r="C7">
        <f t="shared" ref="C7:H7" si="2">AVERAGE(C9:C108)</f>
        <v>33.42</v>
      </c>
      <c r="D7">
        <f t="shared" si="2"/>
        <v>2.94</v>
      </c>
      <c r="E7">
        <f t="shared" si="2"/>
        <v>36.36</v>
      </c>
      <c r="F7">
        <f t="shared" si="2"/>
        <v>0.24</v>
      </c>
      <c r="G7">
        <f t="shared" si="2"/>
        <v>0.33</v>
      </c>
      <c r="H7">
        <f t="shared" si="2"/>
        <v>2.02</v>
      </c>
      <c r="K7" s="1">
        <f t="shared" ref="K7" si="3">AVERAGE(K9:K108)</f>
        <v>0.19670034722222227</v>
      </c>
      <c r="L7" s="3">
        <f>E7/K7/24</f>
        <v>7.7020707964914186</v>
      </c>
      <c r="M7" s="4">
        <f>C7/E7</f>
        <v>0.91914191419141922</v>
      </c>
      <c r="N7" s="4">
        <f>(E7-G7-H7)/E7</f>
        <v>0.93536853685368537</v>
      </c>
      <c r="O7">
        <f>B7/C7</f>
        <v>1.2483542788749251</v>
      </c>
      <c r="Q7" s="8">
        <f t="shared" si="1"/>
        <v>5.5555555555555559E-2</v>
      </c>
    </row>
    <row r="8" spans="1:17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112</v>
      </c>
      <c r="L8" t="s">
        <v>116</v>
      </c>
      <c r="M8" t="s">
        <v>117</v>
      </c>
      <c r="N8" t="s">
        <v>118</v>
      </c>
      <c r="O8" t="s">
        <v>119</v>
      </c>
      <c r="P8" t="s">
        <v>121</v>
      </c>
    </row>
    <row r="9" spans="1:17" x14ac:dyDescent="0.2">
      <c r="A9" t="s">
        <v>10</v>
      </c>
      <c r="B9">
        <v>77</v>
      </c>
      <c r="C9">
        <v>71</v>
      </c>
      <c r="D9">
        <v>0</v>
      </c>
      <c r="E9">
        <v>71</v>
      </c>
      <c r="F9">
        <v>0</v>
      </c>
      <c r="G9">
        <v>0</v>
      </c>
      <c r="H9">
        <v>0</v>
      </c>
      <c r="I9" s="1">
        <v>0.47358796296296296</v>
      </c>
      <c r="J9" s="1">
        <v>0.68542824074074071</v>
      </c>
      <c r="K9" s="1">
        <f>J9-I9</f>
        <v>0.21184027777777775</v>
      </c>
      <c r="L9" s="3">
        <f>E9/K9/24</f>
        <v>13.964923782986396</v>
      </c>
      <c r="M9" s="4">
        <f>C9/E9</f>
        <v>1</v>
      </c>
      <c r="N9" s="4">
        <f>(E9-G9-H9)/E9</f>
        <v>1</v>
      </c>
      <c r="O9">
        <f>B9/C9</f>
        <v>1.0845070422535212</v>
      </c>
      <c r="P9" s="1">
        <f>(J9-I9)/2+I9</f>
        <v>0.57950810185185186</v>
      </c>
      <c r="Q9" s="4">
        <f t="shared" ref="Q9:Q72" si="4">H9/E9</f>
        <v>0</v>
      </c>
    </row>
    <row r="10" spans="1:17" x14ac:dyDescent="0.2">
      <c r="A10" t="s">
        <v>11</v>
      </c>
      <c r="B10">
        <v>4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 s="1">
        <v>0.76646990740740739</v>
      </c>
      <c r="J10" s="1">
        <v>0.78107638888888886</v>
      </c>
      <c r="K10" s="1">
        <f>J10-I10</f>
        <v>1.460648148148147E-2</v>
      </c>
      <c r="L10" s="3">
        <f>E10/K10/24</f>
        <v>2.8526148969889089</v>
      </c>
      <c r="M10" s="4">
        <f>C10/E10</f>
        <v>1</v>
      </c>
      <c r="N10" s="4">
        <f>(E10-G10-H10)/E10</f>
        <v>1</v>
      </c>
      <c r="O10">
        <f>B10/C10</f>
        <v>4</v>
      </c>
      <c r="P10" s="1">
        <f>(J10-I10)/2+I10</f>
        <v>0.77377314814814813</v>
      </c>
      <c r="Q10" s="4">
        <f t="shared" si="4"/>
        <v>0</v>
      </c>
    </row>
    <row r="11" spans="1:17" x14ac:dyDescent="0.2">
      <c r="A11" t="s">
        <v>13</v>
      </c>
      <c r="B11">
        <v>52</v>
      </c>
      <c r="C11">
        <v>52</v>
      </c>
      <c r="D11">
        <v>4</v>
      </c>
      <c r="E11">
        <v>56</v>
      </c>
      <c r="F11">
        <v>0</v>
      </c>
      <c r="G11">
        <v>0</v>
      </c>
      <c r="H11">
        <v>0</v>
      </c>
      <c r="I11" s="1">
        <v>0.47854166666666664</v>
      </c>
      <c r="J11" s="1">
        <v>0.75081018518518527</v>
      </c>
      <c r="K11" s="1">
        <f>J11-I11</f>
        <v>0.27226851851851863</v>
      </c>
      <c r="L11" s="3">
        <f>E11/K11/24</f>
        <v>8.5699710933514677</v>
      </c>
      <c r="M11" s="4">
        <f>C11/E11</f>
        <v>0.9285714285714286</v>
      </c>
      <c r="N11" s="4">
        <f>(E11-G11-H11)/E11</f>
        <v>1</v>
      </c>
      <c r="O11">
        <f>B11/C11</f>
        <v>1</v>
      </c>
      <c r="P11" s="1">
        <f>(J11-I11)/2+I11</f>
        <v>0.61467592592592601</v>
      </c>
      <c r="Q11" s="4">
        <f t="shared" si="4"/>
        <v>0</v>
      </c>
    </row>
    <row r="12" spans="1:17" x14ac:dyDescent="0.2">
      <c r="A12" t="s">
        <v>27</v>
      </c>
      <c r="B12">
        <v>37</v>
      </c>
      <c r="C12">
        <v>36</v>
      </c>
      <c r="D12">
        <v>0</v>
      </c>
      <c r="E12">
        <v>36</v>
      </c>
      <c r="F12">
        <v>0</v>
      </c>
      <c r="G12">
        <v>0</v>
      </c>
      <c r="H12">
        <v>0</v>
      </c>
      <c r="I12" s="1">
        <v>0.44355324074074076</v>
      </c>
      <c r="J12" s="1">
        <v>0.63920138888888889</v>
      </c>
      <c r="K12" s="1">
        <f>J12-I12</f>
        <v>0.19564814814814813</v>
      </c>
      <c r="L12" s="3">
        <f>E12/K12/24</f>
        <v>7.666824420255562</v>
      </c>
      <c r="M12" s="4">
        <f>C12/E12</f>
        <v>1</v>
      </c>
      <c r="N12" s="4">
        <f>(E12-G12-H12)/E12</f>
        <v>1</v>
      </c>
      <c r="O12">
        <f>B12/C12</f>
        <v>1.0277777777777777</v>
      </c>
      <c r="P12" s="1">
        <f>(J12-I12)/2+I12</f>
        <v>0.54137731481481488</v>
      </c>
      <c r="Q12" s="4">
        <f t="shared" si="4"/>
        <v>0</v>
      </c>
    </row>
    <row r="13" spans="1:17" x14ac:dyDescent="0.2">
      <c r="A13" t="s">
        <v>36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 s="1">
        <v>0.67101851851851846</v>
      </c>
      <c r="J13" s="1">
        <v>0.67480324074074083</v>
      </c>
      <c r="K13" s="1">
        <f>J13-I13</f>
        <v>3.7847222222223698E-3</v>
      </c>
      <c r="L13" s="3">
        <f>E13/K13/24</f>
        <v>11.009174311926175</v>
      </c>
      <c r="M13" s="4">
        <f>C13/E13</f>
        <v>1</v>
      </c>
      <c r="N13" s="4">
        <f>(E13-G13-H13)/E13</f>
        <v>1</v>
      </c>
      <c r="O13">
        <f>B13/C13</f>
        <v>1</v>
      </c>
      <c r="P13" s="1">
        <f>(J13-I13)/2+I13</f>
        <v>0.6729108796296297</v>
      </c>
      <c r="Q13" s="4">
        <f t="shared" si="4"/>
        <v>0</v>
      </c>
    </row>
    <row r="14" spans="1:17" x14ac:dyDescent="0.2">
      <c r="A14" t="s">
        <v>17</v>
      </c>
      <c r="B14">
        <v>80</v>
      </c>
      <c r="C14">
        <v>74</v>
      </c>
      <c r="D14">
        <v>3</v>
      </c>
      <c r="E14">
        <v>77</v>
      </c>
      <c r="F14">
        <v>0</v>
      </c>
      <c r="G14">
        <v>0</v>
      </c>
      <c r="H14">
        <v>0</v>
      </c>
      <c r="I14" s="1">
        <v>0.42290509259259257</v>
      </c>
      <c r="J14" s="1">
        <v>0.68530092592592595</v>
      </c>
      <c r="K14" s="1">
        <f>J14-I14</f>
        <v>0.26239583333333338</v>
      </c>
      <c r="L14" s="3">
        <f>E14/K14/24</f>
        <v>12.227074235807857</v>
      </c>
      <c r="M14" s="4">
        <f>C14/E14</f>
        <v>0.96103896103896103</v>
      </c>
      <c r="N14" s="4">
        <f>(E14-G14-H14)/E14</f>
        <v>1</v>
      </c>
      <c r="O14">
        <f>B14/C14</f>
        <v>1.0810810810810811</v>
      </c>
      <c r="P14" s="1">
        <f>(J14-I14)/2+I14</f>
        <v>0.55410300925925926</v>
      </c>
      <c r="Q14" s="4">
        <f t="shared" si="4"/>
        <v>0</v>
      </c>
    </row>
    <row r="15" spans="1:17" x14ac:dyDescent="0.2">
      <c r="A15" t="s">
        <v>18</v>
      </c>
      <c r="B15">
        <v>16</v>
      </c>
      <c r="C15">
        <v>2</v>
      </c>
      <c r="D15">
        <v>0</v>
      </c>
      <c r="E15">
        <v>2</v>
      </c>
      <c r="F15">
        <v>0</v>
      </c>
      <c r="G15">
        <v>0</v>
      </c>
      <c r="H15">
        <v>0</v>
      </c>
      <c r="I15" s="1">
        <v>0.72760416666666661</v>
      </c>
      <c r="J15" s="1">
        <v>0.75804398148148155</v>
      </c>
      <c r="K15" s="1">
        <f>J15-I15</f>
        <v>3.0439814814814947E-2</v>
      </c>
      <c r="L15" s="3">
        <f>E15/K15/24</f>
        <v>2.7376425855513187</v>
      </c>
      <c r="M15" s="4">
        <f>C15/E15</f>
        <v>1</v>
      </c>
      <c r="N15" s="4">
        <f>(E15-G15-H15)/E15</f>
        <v>1</v>
      </c>
      <c r="O15">
        <f>B15/C15</f>
        <v>8</v>
      </c>
      <c r="P15" s="1">
        <f>(J15-I15)/2+I15</f>
        <v>0.74282407407407414</v>
      </c>
      <c r="Q15" s="4">
        <f t="shared" si="4"/>
        <v>0</v>
      </c>
    </row>
    <row r="16" spans="1:17" x14ac:dyDescent="0.2">
      <c r="A16" t="s">
        <v>38</v>
      </c>
      <c r="B16">
        <v>12</v>
      </c>
      <c r="C16">
        <v>12</v>
      </c>
      <c r="D16">
        <v>0</v>
      </c>
      <c r="E16">
        <v>12</v>
      </c>
      <c r="F16">
        <v>0</v>
      </c>
      <c r="G16">
        <v>0</v>
      </c>
      <c r="H16">
        <v>0</v>
      </c>
      <c r="I16" s="1">
        <v>0.75457175925925923</v>
      </c>
      <c r="J16" s="1">
        <v>0.82327546296296295</v>
      </c>
      <c r="K16" s="1">
        <f>J16-I16</f>
        <v>6.8703703703703711E-2</v>
      </c>
      <c r="L16" s="3">
        <f>E16/K16/24</f>
        <v>7.2776280323450129</v>
      </c>
      <c r="M16" s="4">
        <f>C16/E16</f>
        <v>1</v>
      </c>
      <c r="N16" s="4">
        <f>(E16-G16-H16)/E16</f>
        <v>1</v>
      </c>
      <c r="O16">
        <f>B16/C16</f>
        <v>1</v>
      </c>
      <c r="P16" s="1">
        <f>(J16-I16)/2+I16</f>
        <v>0.78892361111111109</v>
      </c>
      <c r="Q16" s="4">
        <f t="shared" si="4"/>
        <v>0</v>
      </c>
    </row>
    <row r="17" spans="1:17" x14ac:dyDescent="0.2">
      <c r="A17" t="s">
        <v>22</v>
      </c>
      <c r="B17">
        <v>68</v>
      </c>
      <c r="C17">
        <v>68</v>
      </c>
      <c r="D17">
        <v>1</v>
      </c>
      <c r="E17">
        <v>69</v>
      </c>
      <c r="F17">
        <v>0</v>
      </c>
      <c r="G17">
        <v>0</v>
      </c>
      <c r="H17">
        <v>0</v>
      </c>
      <c r="I17" s="1">
        <v>0.43673611111111116</v>
      </c>
      <c r="J17" s="1">
        <v>0.82374999999999998</v>
      </c>
      <c r="K17" s="1">
        <f>J17-I17</f>
        <v>0.38701388888888882</v>
      </c>
      <c r="L17" s="3">
        <f>E17/K17/24</f>
        <v>7.4286739637538135</v>
      </c>
      <c r="M17" s="4">
        <f>C17/E17</f>
        <v>0.98550724637681164</v>
      </c>
      <c r="N17" s="4">
        <f>(E17-G17-H17)/E17</f>
        <v>1</v>
      </c>
      <c r="O17">
        <f>B17/C17</f>
        <v>1</v>
      </c>
      <c r="P17" s="1">
        <f>(J17-I17)/2+I17</f>
        <v>0.6302430555555556</v>
      </c>
      <c r="Q17" s="4">
        <f t="shared" si="4"/>
        <v>0</v>
      </c>
    </row>
    <row r="18" spans="1:17" x14ac:dyDescent="0.2">
      <c r="A18" t="s">
        <v>44</v>
      </c>
      <c r="B18">
        <v>2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 s="1">
        <v>0.61373842592592587</v>
      </c>
      <c r="J18" s="1">
        <v>0.62421296296296302</v>
      </c>
      <c r="K18" s="1">
        <f>J18-I18</f>
        <v>1.0474537037037157E-2</v>
      </c>
      <c r="L18" s="3">
        <f>E18/K18/24</f>
        <v>3.9779005524861422</v>
      </c>
      <c r="M18" s="4">
        <f>C18/E18</f>
        <v>1</v>
      </c>
      <c r="N18" s="4">
        <f>(E18-G18-H18)/E18</f>
        <v>1</v>
      </c>
      <c r="O18">
        <f>B18/C18</f>
        <v>2</v>
      </c>
      <c r="P18" s="1">
        <f>(J18-I18)/2+I18</f>
        <v>0.61897569444444445</v>
      </c>
      <c r="Q18" s="4">
        <f t="shared" si="4"/>
        <v>0</v>
      </c>
    </row>
    <row r="19" spans="1:17" x14ac:dyDescent="0.2">
      <c r="A19" t="s">
        <v>25</v>
      </c>
      <c r="B19">
        <v>18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 s="1">
        <v>0.76971064814814805</v>
      </c>
      <c r="J19" s="1">
        <v>0.8329050925925926</v>
      </c>
      <c r="K19" s="1">
        <f>J19-I19</f>
        <v>6.3194444444444553E-2</v>
      </c>
      <c r="L19" s="3">
        <f>E19/K19/24</f>
        <v>1.3186813186813164</v>
      </c>
      <c r="M19" s="4">
        <f>C19/E19</f>
        <v>1</v>
      </c>
      <c r="N19" s="4">
        <f>(E19-G19-H19)/E19</f>
        <v>1</v>
      </c>
      <c r="O19">
        <f>B19/C19</f>
        <v>9</v>
      </c>
      <c r="P19" s="1">
        <f>(J19-I19)/2+I19</f>
        <v>0.80130787037037032</v>
      </c>
      <c r="Q19" s="4">
        <f t="shared" si="4"/>
        <v>0</v>
      </c>
    </row>
    <row r="20" spans="1:17" x14ac:dyDescent="0.2">
      <c r="A20" t="s">
        <v>58</v>
      </c>
      <c r="B20">
        <v>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 s="1">
        <v>0.69440972222222219</v>
      </c>
      <c r="J20" s="1">
        <v>0.70315972222222223</v>
      </c>
      <c r="K20" s="1">
        <f>J20-I20</f>
        <v>8.7500000000000355E-3</v>
      </c>
      <c r="L20" s="3">
        <f>E20/K20/24</f>
        <v>4.7619047619047423</v>
      </c>
      <c r="M20" s="4">
        <f>C20/E20</f>
        <v>1</v>
      </c>
      <c r="N20" s="4">
        <f>(E20-G20-H20)/E20</f>
        <v>1</v>
      </c>
      <c r="O20">
        <f>B20/C20</f>
        <v>2</v>
      </c>
      <c r="P20" s="1">
        <f>(J20-I20)/2+I20</f>
        <v>0.69878472222222221</v>
      </c>
      <c r="Q20" s="4">
        <f t="shared" si="4"/>
        <v>0</v>
      </c>
    </row>
    <row r="21" spans="1:17" x14ac:dyDescent="0.2">
      <c r="A21" t="s">
        <v>32</v>
      </c>
      <c r="B21">
        <v>63</v>
      </c>
      <c r="C21">
        <v>63</v>
      </c>
      <c r="D21">
        <v>9</v>
      </c>
      <c r="E21">
        <v>72</v>
      </c>
      <c r="F21">
        <v>0</v>
      </c>
      <c r="G21">
        <v>0</v>
      </c>
      <c r="H21">
        <v>0</v>
      </c>
      <c r="I21" s="1">
        <v>0.45541666666666664</v>
      </c>
      <c r="J21" s="1">
        <v>0.79780092592592589</v>
      </c>
      <c r="K21" s="1">
        <f>J21-I21</f>
        <v>0.34238425925925925</v>
      </c>
      <c r="L21" s="3">
        <f>E21/K21/24</f>
        <v>8.762085051720641</v>
      </c>
      <c r="M21" s="4">
        <f>C21/E21</f>
        <v>0.875</v>
      </c>
      <c r="N21" s="4">
        <f>(E21-G21-H21)/E21</f>
        <v>1</v>
      </c>
      <c r="O21">
        <f>B21/C21</f>
        <v>1</v>
      </c>
      <c r="P21" s="1">
        <f>(J21-I21)/2+I21</f>
        <v>0.62660879629629629</v>
      </c>
      <c r="Q21" s="4">
        <f t="shared" si="4"/>
        <v>0</v>
      </c>
    </row>
    <row r="22" spans="1:17" x14ac:dyDescent="0.2">
      <c r="A22" t="s">
        <v>35</v>
      </c>
      <c r="B22">
        <v>60</v>
      </c>
      <c r="C22">
        <v>60</v>
      </c>
      <c r="D22">
        <v>8</v>
      </c>
      <c r="E22">
        <v>68</v>
      </c>
      <c r="F22">
        <v>0</v>
      </c>
      <c r="G22">
        <v>0</v>
      </c>
      <c r="H22">
        <v>0</v>
      </c>
      <c r="I22" s="1">
        <v>0.46212962962962961</v>
      </c>
      <c r="J22" s="1">
        <v>0.8341319444444445</v>
      </c>
      <c r="K22" s="1">
        <f>J22-I22</f>
        <v>0.37200231481481488</v>
      </c>
      <c r="L22" s="3">
        <f>E22/K22/24</f>
        <v>7.6164400609812999</v>
      </c>
      <c r="M22" s="4">
        <f>C22/E22</f>
        <v>0.88235294117647056</v>
      </c>
      <c r="N22" s="4">
        <f>(E22-G22-H22)/E22</f>
        <v>1</v>
      </c>
      <c r="O22">
        <f>B22/C22</f>
        <v>1</v>
      </c>
      <c r="P22" s="1">
        <f>(J22-I22)/2+I22</f>
        <v>0.64813078703703708</v>
      </c>
      <c r="Q22" s="4">
        <f t="shared" si="4"/>
        <v>0</v>
      </c>
    </row>
    <row r="23" spans="1:17" x14ac:dyDescent="0.2">
      <c r="A23" t="s">
        <v>66</v>
      </c>
      <c r="B23">
        <v>18</v>
      </c>
      <c r="C23">
        <v>18</v>
      </c>
      <c r="D23">
        <v>0</v>
      </c>
      <c r="E23">
        <v>18</v>
      </c>
      <c r="F23">
        <v>0</v>
      </c>
      <c r="G23">
        <v>0</v>
      </c>
      <c r="H23">
        <v>0</v>
      </c>
      <c r="I23" s="1">
        <v>0.74103009259259256</v>
      </c>
      <c r="J23" s="1">
        <v>0.85212962962962957</v>
      </c>
      <c r="K23" s="1">
        <f>J23-I23</f>
        <v>0.11109953703703701</v>
      </c>
      <c r="L23" s="3">
        <f>E23/K23/24</f>
        <v>6.7507031982498198</v>
      </c>
      <c r="M23" s="4">
        <f>C23/E23</f>
        <v>1</v>
      </c>
      <c r="N23" s="4">
        <f>(E23-G23-H23)/E23</f>
        <v>1</v>
      </c>
      <c r="O23">
        <f>B23/C23</f>
        <v>1</v>
      </c>
      <c r="P23" s="1">
        <f>(J23-I23)/2+I23</f>
        <v>0.79657986111111101</v>
      </c>
      <c r="Q23" s="4">
        <f t="shared" si="4"/>
        <v>0</v>
      </c>
    </row>
    <row r="24" spans="1:17" x14ac:dyDescent="0.2">
      <c r="A24" t="s">
        <v>71</v>
      </c>
      <c r="B24">
        <v>23</v>
      </c>
      <c r="C24">
        <v>23</v>
      </c>
      <c r="D24">
        <v>0</v>
      </c>
      <c r="E24">
        <v>23</v>
      </c>
      <c r="F24">
        <v>0</v>
      </c>
      <c r="G24">
        <v>0</v>
      </c>
      <c r="H24">
        <v>0</v>
      </c>
      <c r="I24" s="1">
        <v>0.46454861111111106</v>
      </c>
      <c r="J24" s="1">
        <v>0.56015046296296289</v>
      </c>
      <c r="K24" s="1">
        <f>J24-I24</f>
        <v>9.5601851851851827E-2</v>
      </c>
      <c r="L24" s="3">
        <f>E24/K24/24</f>
        <v>10.024213075060535</v>
      </c>
      <c r="M24" s="4">
        <f>C24/E24</f>
        <v>1</v>
      </c>
      <c r="N24" s="4">
        <f>(E24-G24-H24)/E24</f>
        <v>1</v>
      </c>
      <c r="O24">
        <f>B24/C24</f>
        <v>1</v>
      </c>
      <c r="P24" s="1">
        <f>(J24-I24)/2+I24</f>
        <v>0.51234953703703701</v>
      </c>
      <c r="Q24" s="4">
        <f t="shared" si="4"/>
        <v>0</v>
      </c>
    </row>
    <row r="25" spans="1:17" x14ac:dyDescent="0.2">
      <c r="A25" t="s">
        <v>73</v>
      </c>
      <c r="B25">
        <v>20</v>
      </c>
      <c r="C25">
        <v>20</v>
      </c>
      <c r="D25">
        <v>0</v>
      </c>
      <c r="E25">
        <v>20</v>
      </c>
      <c r="F25">
        <v>0</v>
      </c>
      <c r="G25">
        <v>0</v>
      </c>
      <c r="H25">
        <v>0</v>
      </c>
      <c r="I25" s="1">
        <v>0.46929398148148144</v>
      </c>
      <c r="J25" s="1">
        <v>0.57863425925925926</v>
      </c>
      <c r="K25" s="1">
        <f>J25-I25</f>
        <v>0.10934027777777783</v>
      </c>
      <c r="L25" s="3">
        <f>E25/K25/24</f>
        <v>7.6214671324229881</v>
      </c>
      <c r="M25" s="4">
        <f>C25/E25</f>
        <v>1</v>
      </c>
      <c r="N25" s="4">
        <f>(E25-G25-H25)/E25</f>
        <v>1</v>
      </c>
      <c r="O25">
        <f>B25/C25</f>
        <v>1</v>
      </c>
      <c r="P25" s="1">
        <f>(J25-I25)/2+I25</f>
        <v>0.52396412037037032</v>
      </c>
      <c r="Q25" s="4">
        <f t="shared" si="4"/>
        <v>0</v>
      </c>
    </row>
    <row r="26" spans="1:17" x14ac:dyDescent="0.2">
      <c r="A26" t="s">
        <v>41</v>
      </c>
      <c r="B26">
        <v>61</v>
      </c>
      <c r="C26">
        <v>61</v>
      </c>
      <c r="D26">
        <v>13</v>
      </c>
      <c r="E26">
        <v>74</v>
      </c>
      <c r="F26">
        <v>0</v>
      </c>
      <c r="G26">
        <v>0</v>
      </c>
      <c r="H26">
        <v>0</v>
      </c>
      <c r="I26" s="1">
        <v>0.4618518518518519</v>
      </c>
      <c r="J26" s="1">
        <v>0.7900462962962963</v>
      </c>
      <c r="K26" s="1">
        <f>J26-I26</f>
        <v>0.3281944444444444</v>
      </c>
      <c r="L26" s="3">
        <f>E26/K26/24</f>
        <v>9.3948370715192571</v>
      </c>
      <c r="M26" s="4">
        <f>C26/E26</f>
        <v>0.82432432432432434</v>
      </c>
      <c r="N26" s="4">
        <f>(E26-G26-H26)/E26</f>
        <v>1</v>
      </c>
      <c r="O26">
        <f>B26/C26</f>
        <v>1</v>
      </c>
      <c r="P26" s="1">
        <f>(J26-I26)/2+I26</f>
        <v>0.62594907407407407</v>
      </c>
      <c r="Q26" s="4">
        <f t="shared" si="4"/>
        <v>0</v>
      </c>
    </row>
    <row r="27" spans="1:17" x14ac:dyDescent="0.2">
      <c r="A27" t="s">
        <v>42</v>
      </c>
      <c r="B27">
        <v>64</v>
      </c>
      <c r="C27">
        <v>55</v>
      </c>
      <c r="D27">
        <v>4</v>
      </c>
      <c r="E27">
        <v>59</v>
      </c>
      <c r="F27">
        <v>0</v>
      </c>
      <c r="G27">
        <v>0</v>
      </c>
      <c r="H27">
        <v>0</v>
      </c>
      <c r="I27" s="1">
        <v>0.44408564814814816</v>
      </c>
      <c r="J27" s="1">
        <v>0.82849537037037047</v>
      </c>
      <c r="K27" s="1">
        <f>J27-I27</f>
        <v>0.38440972222222231</v>
      </c>
      <c r="L27" s="3">
        <f>E27/K27/24</f>
        <v>6.3950862614036659</v>
      </c>
      <c r="M27" s="4">
        <f>C27/E27</f>
        <v>0.93220338983050843</v>
      </c>
      <c r="N27" s="4">
        <f>(E27-G27-H27)/E27</f>
        <v>1</v>
      </c>
      <c r="O27">
        <f>B27/C27</f>
        <v>1.1636363636363636</v>
      </c>
      <c r="P27" s="1">
        <f>(J27-I27)/2+I27</f>
        <v>0.63629050925925934</v>
      </c>
      <c r="Q27" s="4">
        <f t="shared" si="4"/>
        <v>0</v>
      </c>
    </row>
    <row r="28" spans="1:17" x14ac:dyDescent="0.2">
      <c r="A28" t="s">
        <v>43</v>
      </c>
      <c r="B28">
        <v>5</v>
      </c>
      <c r="C28">
        <v>2</v>
      </c>
      <c r="D28">
        <v>0</v>
      </c>
      <c r="E28">
        <v>2</v>
      </c>
      <c r="F28">
        <v>0</v>
      </c>
      <c r="G28">
        <v>0</v>
      </c>
      <c r="H28">
        <v>0</v>
      </c>
      <c r="I28" s="1">
        <v>0.79252314814814817</v>
      </c>
      <c r="J28" s="1">
        <v>0.80585648148148159</v>
      </c>
      <c r="K28" s="1">
        <f>J28-I28</f>
        <v>1.3333333333333419E-2</v>
      </c>
      <c r="L28" s="3">
        <f>E28/K28/24</f>
        <v>6.24999999999996</v>
      </c>
      <c r="M28" s="4">
        <f>C28/E28</f>
        <v>1</v>
      </c>
      <c r="N28" s="4">
        <f>(E28-G28-H28)/E28</f>
        <v>1</v>
      </c>
      <c r="O28">
        <f>B28/C28</f>
        <v>2.5</v>
      </c>
      <c r="P28" s="1">
        <f>(J28-I28)/2+I28</f>
        <v>0.79918981481481488</v>
      </c>
      <c r="Q28" s="4">
        <f t="shared" si="4"/>
        <v>0</v>
      </c>
    </row>
    <row r="29" spans="1:17" x14ac:dyDescent="0.2">
      <c r="A29" t="s">
        <v>96</v>
      </c>
      <c r="B29">
        <v>33</v>
      </c>
      <c r="C29">
        <v>31</v>
      </c>
      <c r="D29">
        <v>0</v>
      </c>
      <c r="E29">
        <v>31</v>
      </c>
      <c r="F29">
        <v>0</v>
      </c>
      <c r="G29">
        <v>0</v>
      </c>
      <c r="H29">
        <v>0</v>
      </c>
      <c r="I29" s="1">
        <v>0.42761574074074077</v>
      </c>
      <c r="J29" s="1">
        <v>0.7583333333333333</v>
      </c>
      <c r="K29" s="1">
        <f>J29-I29</f>
        <v>0.33071759259259254</v>
      </c>
      <c r="L29" s="3">
        <f>E29/K29/24</f>
        <v>3.9056484916357537</v>
      </c>
      <c r="M29" s="4">
        <f>C29/E29</f>
        <v>1</v>
      </c>
      <c r="N29" s="4">
        <f>(E29-G29-H29)/E29</f>
        <v>1</v>
      </c>
      <c r="O29">
        <f>B29/C29</f>
        <v>1.064516129032258</v>
      </c>
      <c r="P29" s="1">
        <f>(J29-I29)/2+I29</f>
        <v>0.59297453703703706</v>
      </c>
      <c r="Q29" s="4">
        <f t="shared" si="4"/>
        <v>0</v>
      </c>
    </row>
    <row r="30" spans="1:17" x14ac:dyDescent="0.2">
      <c r="A30" t="s">
        <v>45</v>
      </c>
      <c r="B30">
        <v>37</v>
      </c>
      <c r="C30">
        <v>37</v>
      </c>
      <c r="D30">
        <v>1</v>
      </c>
      <c r="E30">
        <v>38</v>
      </c>
      <c r="F30">
        <v>0</v>
      </c>
      <c r="G30">
        <v>0</v>
      </c>
      <c r="H30">
        <v>0</v>
      </c>
      <c r="I30" s="1">
        <v>0.5161458333333333</v>
      </c>
      <c r="J30" s="1">
        <v>0.65912037037037041</v>
      </c>
      <c r="K30" s="1">
        <f>J30-I30</f>
        <v>0.14297453703703711</v>
      </c>
      <c r="L30" s="3">
        <f>E30/K30/24</f>
        <v>11.074232979842947</v>
      </c>
      <c r="M30" s="4">
        <f>C30/E30</f>
        <v>0.97368421052631582</v>
      </c>
      <c r="N30" s="4">
        <f>(E30-G30-H30)/E30</f>
        <v>1</v>
      </c>
      <c r="O30">
        <f>B30/C30</f>
        <v>1</v>
      </c>
      <c r="P30" s="1">
        <f>(J30-I30)/2+I30</f>
        <v>0.58763310185185191</v>
      </c>
      <c r="Q30" s="4">
        <f t="shared" si="4"/>
        <v>0</v>
      </c>
    </row>
    <row r="31" spans="1:17" x14ac:dyDescent="0.2">
      <c r="A31" t="s">
        <v>46</v>
      </c>
      <c r="B31">
        <v>61</v>
      </c>
      <c r="C31">
        <v>61</v>
      </c>
      <c r="D31">
        <v>7</v>
      </c>
      <c r="E31">
        <v>68</v>
      </c>
      <c r="F31">
        <v>0</v>
      </c>
      <c r="G31">
        <v>0</v>
      </c>
      <c r="H31">
        <v>0</v>
      </c>
      <c r="I31" s="1">
        <v>0.43271990740740746</v>
      </c>
      <c r="J31" s="1">
        <v>0.80571759259259268</v>
      </c>
      <c r="K31" s="1">
        <f>J31-I31</f>
        <v>0.37299768518518522</v>
      </c>
      <c r="L31" s="3">
        <f>E31/K31/24</f>
        <v>7.5961150588016251</v>
      </c>
      <c r="M31" s="4">
        <f>C31/E31</f>
        <v>0.8970588235294118</v>
      </c>
      <c r="N31" s="4">
        <f>(E31-G31-H31)/E31</f>
        <v>1</v>
      </c>
      <c r="O31">
        <f>B31/C31</f>
        <v>1</v>
      </c>
      <c r="P31" s="1">
        <f>(J31-I31)/2+I31</f>
        <v>0.61921875000000004</v>
      </c>
      <c r="Q31" s="4">
        <f t="shared" si="4"/>
        <v>0</v>
      </c>
    </row>
    <row r="32" spans="1:17" x14ac:dyDescent="0.2">
      <c r="A32" t="s">
        <v>47</v>
      </c>
      <c r="B32">
        <v>19</v>
      </c>
      <c r="C32">
        <v>17</v>
      </c>
      <c r="D32">
        <v>1</v>
      </c>
      <c r="E32">
        <v>18</v>
      </c>
      <c r="F32">
        <v>0</v>
      </c>
      <c r="G32">
        <v>0</v>
      </c>
      <c r="H32">
        <v>0</v>
      </c>
      <c r="I32" s="1">
        <v>0.75331018518518522</v>
      </c>
      <c r="J32" s="1">
        <v>0.85067129629629623</v>
      </c>
      <c r="K32" s="1">
        <f>J32-I32</f>
        <v>9.7361111111111009E-2</v>
      </c>
      <c r="L32" s="3">
        <f>E32/K32/24</f>
        <v>7.7032810271041443</v>
      </c>
      <c r="M32" s="4">
        <f>C32/E32</f>
        <v>0.94444444444444442</v>
      </c>
      <c r="N32" s="4">
        <f>(E32-G32-H32)/E32</f>
        <v>1</v>
      </c>
      <c r="O32">
        <f>B32/C32</f>
        <v>1.1176470588235294</v>
      </c>
      <c r="P32" s="1">
        <f>(J32-I32)/2+I32</f>
        <v>0.80199074074074073</v>
      </c>
      <c r="Q32" s="4">
        <f t="shared" si="4"/>
        <v>0</v>
      </c>
    </row>
    <row r="33" spans="1:17" x14ac:dyDescent="0.2">
      <c r="A33" t="s">
        <v>49</v>
      </c>
      <c r="B33">
        <v>13</v>
      </c>
      <c r="C33">
        <v>12</v>
      </c>
      <c r="D33">
        <v>1</v>
      </c>
      <c r="E33">
        <v>13</v>
      </c>
      <c r="F33">
        <v>1</v>
      </c>
      <c r="G33">
        <v>0</v>
      </c>
      <c r="H33">
        <v>0</v>
      </c>
      <c r="I33" s="1">
        <v>0.77893518518518512</v>
      </c>
      <c r="J33" s="1">
        <v>0.84978009259259257</v>
      </c>
      <c r="K33" s="1">
        <f>J33-I33</f>
        <v>7.0844907407407454E-2</v>
      </c>
      <c r="L33" s="3">
        <f>E33/K33/24</f>
        <v>7.6458095082502808</v>
      </c>
      <c r="M33" s="4">
        <f>C33/E33</f>
        <v>0.92307692307692313</v>
      </c>
      <c r="N33" s="4">
        <f>(E33-G33-H33)/E33</f>
        <v>1</v>
      </c>
      <c r="O33">
        <f>B33/C33</f>
        <v>1.0833333333333333</v>
      </c>
      <c r="P33" s="1">
        <f>(J33-I33)/2+I33</f>
        <v>0.8143576388888889</v>
      </c>
      <c r="Q33" s="4">
        <f t="shared" si="4"/>
        <v>0</v>
      </c>
    </row>
    <row r="34" spans="1:17" x14ac:dyDescent="0.2">
      <c r="A34" t="s">
        <v>53</v>
      </c>
      <c r="B34">
        <v>82</v>
      </c>
      <c r="C34">
        <v>82</v>
      </c>
      <c r="D34">
        <v>40</v>
      </c>
      <c r="E34">
        <v>122</v>
      </c>
      <c r="F34">
        <v>0</v>
      </c>
      <c r="G34">
        <v>0</v>
      </c>
      <c r="H34">
        <v>0</v>
      </c>
      <c r="I34" s="1">
        <v>0.4461458333333333</v>
      </c>
      <c r="J34" s="1">
        <v>0.75327546296296299</v>
      </c>
      <c r="K34" s="1">
        <f>J34-I34</f>
        <v>0.3071296296296297</v>
      </c>
      <c r="L34" s="3">
        <f>E34/K34/24</f>
        <v>16.551100391920407</v>
      </c>
      <c r="M34" s="4">
        <f>C34/E34</f>
        <v>0.67213114754098358</v>
      </c>
      <c r="N34" s="4">
        <f>(E34-G34-H34)/E34</f>
        <v>1</v>
      </c>
      <c r="O34">
        <f>B34/C34</f>
        <v>1</v>
      </c>
      <c r="P34" s="1">
        <f>(J34-I34)/2+I34</f>
        <v>0.59971064814814812</v>
      </c>
      <c r="Q34" s="4">
        <f t="shared" si="4"/>
        <v>0</v>
      </c>
    </row>
    <row r="35" spans="1:17" x14ac:dyDescent="0.2">
      <c r="A35" t="s">
        <v>54</v>
      </c>
      <c r="B35">
        <v>40</v>
      </c>
      <c r="C35">
        <v>39</v>
      </c>
      <c r="D35">
        <v>1</v>
      </c>
      <c r="E35">
        <v>40</v>
      </c>
      <c r="F35">
        <v>0</v>
      </c>
      <c r="G35">
        <v>0</v>
      </c>
      <c r="H35">
        <v>0</v>
      </c>
      <c r="I35" s="1">
        <v>0.41328703703703701</v>
      </c>
      <c r="J35" s="1">
        <v>0.63443287037037044</v>
      </c>
      <c r="K35" s="1">
        <f>J35-I35</f>
        <v>0.22114583333333343</v>
      </c>
      <c r="L35" s="3">
        <f>E35/K35/24</f>
        <v>7.5365049458313678</v>
      </c>
      <c r="M35" s="4">
        <f>C35/E35</f>
        <v>0.97499999999999998</v>
      </c>
      <c r="N35" s="4">
        <f>(E35-G35-H35)/E35</f>
        <v>1</v>
      </c>
      <c r="O35">
        <f>B35/C35</f>
        <v>1.0256410256410255</v>
      </c>
      <c r="P35" s="1">
        <f>(J35-I35)/2+I35</f>
        <v>0.52385995370370375</v>
      </c>
      <c r="Q35" s="4">
        <f t="shared" si="4"/>
        <v>0</v>
      </c>
    </row>
    <row r="36" spans="1:17" x14ac:dyDescent="0.2">
      <c r="A36" t="s">
        <v>55</v>
      </c>
      <c r="B36">
        <v>52</v>
      </c>
      <c r="C36">
        <v>52</v>
      </c>
      <c r="D36">
        <v>2</v>
      </c>
      <c r="E36">
        <v>54</v>
      </c>
      <c r="F36">
        <v>0</v>
      </c>
      <c r="G36">
        <v>0</v>
      </c>
      <c r="H36">
        <v>0</v>
      </c>
      <c r="I36" s="1">
        <v>0.42872685185185189</v>
      </c>
      <c r="J36" s="1">
        <v>0.68137731481481489</v>
      </c>
      <c r="K36" s="1">
        <f>J36-I36</f>
        <v>0.25265046296296301</v>
      </c>
      <c r="L36" s="3">
        <f>E36/K36/24</f>
        <v>8.905584314444086</v>
      </c>
      <c r="M36" s="4">
        <f>C36/E36</f>
        <v>0.96296296296296291</v>
      </c>
      <c r="N36" s="4">
        <f>(E36-G36-H36)/E36</f>
        <v>1</v>
      </c>
      <c r="O36">
        <f>B36/C36</f>
        <v>1</v>
      </c>
      <c r="P36" s="1">
        <f>(J36-I36)/2+I36</f>
        <v>0.55505208333333345</v>
      </c>
      <c r="Q36" s="4">
        <f t="shared" si="4"/>
        <v>0</v>
      </c>
    </row>
    <row r="37" spans="1:17" x14ac:dyDescent="0.2">
      <c r="A37" t="s">
        <v>59</v>
      </c>
      <c r="B37">
        <v>47</v>
      </c>
      <c r="C37">
        <v>47</v>
      </c>
      <c r="D37">
        <v>1</v>
      </c>
      <c r="E37">
        <v>48</v>
      </c>
      <c r="F37">
        <v>0</v>
      </c>
      <c r="G37">
        <v>0</v>
      </c>
      <c r="H37">
        <v>0</v>
      </c>
      <c r="I37" s="1">
        <v>0.4383333333333333</v>
      </c>
      <c r="J37" s="1">
        <v>0.64959490740740744</v>
      </c>
      <c r="K37" s="1">
        <f>J37-I37</f>
        <v>0.21126157407407414</v>
      </c>
      <c r="L37" s="3">
        <f>E37/K37/24</f>
        <v>9.4669369418725662</v>
      </c>
      <c r="M37" s="4">
        <f>C37/E37</f>
        <v>0.97916666666666663</v>
      </c>
      <c r="N37" s="4">
        <f>(E37-G37-H37)/E37</f>
        <v>1</v>
      </c>
      <c r="O37">
        <f>B37/C37</f>
        <v>1</v>
      </c>
      <c r="P37" s="1">
        <f>(J37-I37)/2+I37</f>
        <v>0.54396412037037034</v>
      </c>
      <c r="Q37" s="4">
        <f t="shared" si="4"/>
        <v>0</v>
      </c>
    </row>
    <row r="38" spans="1:17" x14ac:dyDescent="0.2">
      <c r="A38" t="s">
        <v>60</v>
      </c>
      <c r="B38">
        <v>20</v>
      </c>
      <c r="C38">
        <v>19</v>
      </c>
      <c r="D38">
        <v>3</v>
      </c>
      <c r="E38">
        <v>22</v>
      </c>
      <c r="F38">
        <v>0</v>
      </c>
      <c r="G38">
        <v>0</v>
      </c>
      <c r="H38">
        <v>0</v>
      </c>
      <c r="I38" s="1">
        <v>0.77766203703703696</v>
      </c>
      <c r="J38" s="1">
        <v>0.89353009259259253</v>
      </c>
      <c r="K38" s="1">
        <f>J38-I38</f>
        <v>0.11586805555555557</v>
      </c>
      <c r="L38" s="3">
        <f>E38/K38/24</f>
        <v>7.9112975726700618</v>
      </c>
      <c r="M38" s="4">
        <f>C38/E38</f>
        <v>0.86363636363636365</v>
      </c>
      <c r="N38" s="4">
        <f>(E38-G38-H38)/E38</f>
        <v>1</v>
      </c>
      <c r="O38">
        <f>B38/C38</f>
        <v>1.0526315789473684</v>
      </c>
      <c r="P38" s="1">
        <f>(J38-I38)/2+I38</f>
        <v>0.83559606481481474</v>
      </c>
      <c r="Q38" s="4">
        <f t="shared" si="4"/>
        <v>0</v>
      </c>
    </row>
    <row r="39" spans="1:17" x14ac:dyDescent="0.2">
      <c r="A39" t="s">
        <v>62</v>
      </c>
      <c r="B39">
        <v>35</v>
      </c>
      <c r="C39">
        <v>4</v>
      </c>
      <c r="D39">
        <v>0</v>
      </c>
      <c r="E39">
        <v>4</v>
      </c>
      <c r="F39">
        <v>0</v>
      </c>
      <c r="G39">
        <v>0</v>
      </c>
      <c r="H39">
        <v>0</v>
      </c>
      <c r="I39" s="1">
        <v>0.5736458333333333</v>
      </c>
      <c r="J39" s="1">
        <v>0.77820601851851856</v>
      </c>
      <c r="K39" s="1">
        <f>J39-I39</f>
        <v>0.20456018518518526</v>
      </c>
      <c r="L39" s="3">
        <f>E39/K39/24</f>
        <v>0.81475613896118559</v>
      </c>
      <c r="M39" s="4">
        <f>C39/E39</f>
        <v>1</v>
      </c>
      <c r="N39" s="4">
        <f>(E39-G39-H39)/E39</f>
        <v>1</v>
      </c>
      <c r="O39">
        <f>B39/C39</f>
        <v>8.75</v>
      </c>
      <c r="P39" s="1">
        <f>(J39-I39)/2+I39</f>
        <v>0.67592592592592593</v>
      </c>
      <c r="Q39" s="4">
        <f t="shared" si="4"/>
        <v>0</v>
      </c>
    </row>
    <row r="40" spans="1:17" x14ac:dyDescent="0.2">
      <c r="A40" t="s">
        <v>65</v>
      </c>
      <c r="B40">
        <v>34</v>
      </c>
      <c r="C40">
        <v>7</v>
      </c>
      <c r="D40">
        <v>0</v>
      </c>
      <c r="E40">
        <v>7</v>
      </c>
      <c r="F40">
        <v>0</v>
      </c>
      <c r="G40">
        <v>0</v>
      </c>
      <c r="H40">
        <v>0</v>
      </c>
      <c r="I40" s="1">
        <v>0.77400462962962957</v>
      </c>
      <c r="J40" s="1">
        <v>0.85300925925925919</v>
      </c>
      <c r="K40" s="1">
        <f>J40-I40</f>
        <v>7.9004629629629619E-2</v>
      </c>
      <c r="L40" s="3">
        <f>E40/K40/24</f>
        <v>3.6917667740990336</v>
      </c>
      <c r="M40" s="4">
        <f>C40/E40</f>
        <v>1</v>
      </c>
      <c r="N40" s="4">
        <f>(E40-G40-H40)/E40</f>
        <v>1</v>
      </c>
      <c r="O40">
        <f>B40/C40</f>
        <v>4.8571428571428568</v>
      </c>
      <c r="P40" s="1">
        <f>(J40-I40)/2+I40</f>
        <v>0.81350694444444438</v>
      </c>
      <c r="Q40" s="4">
        <f t="shared" si="4"/>
        <v>0</v>
      </c>
    </row>
    <row r="41" spans="1:17" x14ac:dyDescent="0.2">
      <c r="A41" t="s">
        <v>68</v>
      </c>
      <c r="B41">
        <v>109</v>
      </c>
      <c r="C41">
        <v>109</v>
      </c>
      <c r="D41">
        <v>11</v>
      </c>
      <c r="E41">
        <v>120</v>
      </c>
      <c r="F41">
        <v>0</v>
      </c>
      <c r="G41">
        <v>0</v>
      </c>
      <c r="H41">
        <v>0</v>
      </c>
      <c r="I41" s="1">
        <v>0.44494212962962965</v>
      </c>
      <c r="J41" s="1">
        <v>0.79427083333333337</v>
      </c>
      <c r="K41" s="1">
        <f>J41-I41</f>
        <v>0.34932870370370372</v>
      </c>
      <c r="L41" s="3">
        <f>E41/K41/24</f>
        <v>14.313166788151877</v>
      </c>
      <c r="M41" s="4">
        <f>C41/E41</f>
        <v>0.90833333333333333</v>
      </c>
      <c r="N41" s="4">
        <f>(E41-G41-H41)/E41</f>
        <v>1</v>
      </c>
      <c r="O41">
        <f>B41/C41</f>
        <v>1</v>
      </c>
      <c r="P41" s="1">
        <f>(J41-I41)/2+I41</f>
        <v>0.61960648148148145</v>
      </c>
      <c r="Q41" s="4">
        <f t="shared" si="4"/>
        <v>0</v>
      </c>
    </row>
    <row r="42" spans="1:17" x14ac:dyDescent="0.2">
      <c r="A42" t="s">
        <v>70</v>
      </c>
      <c r="B42">
        <v>18</v>
      </c>
      <c r="C42">
        <v>2</v>
      </c>
      <c r="D42">
        <v>0</v>
      </c>
      <c r="E42">
        <v>2</v>
      </c>
      <c r="F42">
        <v>0</v>
      </c>
      <c r="G42">
        <v>0</v>
      </c>
      <c r="H42">
        <v>0</v>
      </c>
      <c r="I42" s="1">
        <v>0.47033564814814816</v>
      </c>
      <c r="J42" s="1">
        <v>0.56451388888888887</v>
      </c>
      <c r="K42" s="1">
        <f>J42-I42</f>
        <v>9.4178240740740715E-2</v>
      </c>
      <c r="L42" s="3">
        <f>E42/K42/24</f>
        <v>0.88484699520707899</v>
      </c>
      <c r="M42" s="4">
        <f>C42/E42</f>
        <v>1</v>
      </c>
      <c r="N42" s="4">
        <f>(E42-G42-H42)/E42</f>
        <v>1</v>
      </c>
      <c r="O42">
        <f>B42/C42</f>
        <v>9</v>
      </c>
      <c r="P42" s="1">
        <f>(J42-I42)/2+I42</f>
        <v>0.51742476851851849</v>
      </c>
      <c r="Q42" s="4">
        <f t="shared" si="4"/>
        <v>0</v>
      </c>
    </row>
    <row r="43" spans="1:17" x14ac:dyDescent="0.2">
      <c r="A43" t="s">
        <v>72</v>
      </c>
      <c r="B43">
        <v>92</v>
      </c>
      <c r="C43">
        <v>14</v>
      </c>
      <c r="D43">
        <v>0</v>
      </c>
      <c r="E43">
        <v>14</v>
      </c>
      <c r="F43">
        <v>0</v>
      </c>
      <c r="G43">
        <v>0</v>
      </c>
      <c r="H43">
        <v>0</v>
      </c>
      <c r="I43" s="1">
        <v>0.50741898148148146</v>
      </c>
      <c r="J43" s="1">
        <v>0.74393518518518509</v>
      </c>
      <c r="K43" s="1">
        <f>J43-I43</f>
        <v>0.23651620370370363</v>
      </c>
      <c r="L43" s="3">
        <f>E43/K43/24</f>
        <v>2.4663567408857361</v>
      </c>
      <c r="M43" s="4">
        <f>C43/E43</f>
        <v>1</v>
      </c>
      <c r="N43" s="4">
        <f>(E43-G43-H43)/E43</f>
        <v>1</v>
      </c>
      <c r="O43">
        <f>B43/C43</f>
        <v>6.5714285714285712</v>
      </c>
      <c r="P43" s="1">
        <f>(J43-I43)/2+I43</f>
        <v>0.62567708333333327</v>
      </c>
      <c r="Q43" s="4">
        <f t="shared" si="4"/>
        <v>0</v>
      </c>
    </row>
    <row r="44" spans="1:17" x14ac:dyDescent="0.2">
      <c r="A44" t="s">
        <v>74</v>
      </c>
      <c r="B44">
        <v>37</v>
      </c>
      <c r="C44">
        <v>36</v>
      </c>
      <c r="D44">
        <v>1</v>
      </c>
      <c r="E44">
        <v>37</v>
      </c>
      <c r="F44">
        <v>0</v>
      </c>
      <c r="G44">
        <v>0</v>
      </c>
      <c r="H44">
        <v>0</v>
      </c>
      <c r="I44" s="1">
        <v>0.44207175925925929</v>
      </c>
      <c r="J44" s="1">
        <v>0.65185185185185179</v>
      </c>
      <c r="K44" s="1">
        <f>J44-I44</f>
        <v>0.2097800925925925</v>
      </c>
      <c r="L44" s="3">
        <f>E44/K44/24</f>
        <v>7.3489655172413819</v>
      </c>
      <c r="M44" s="4">
        <f>C44/E44</f>
        <v>0.97297297297297303</v>
      </c>
      <c r="N44" s="4">
        <f>(E44-G44-H44)/E44</f>
        <v>1</v>
      </c>
      <c r="O44">
        <f>B44/C44</f>
        <v>1.0277777777777777</v>
      </c>
      <c r="P44" s="1">
        <f>(J44-I44)/2+I44</f>
        <v>0.54696180555555551</v>
      </c>
      <c r="Q44" s="4">
        <f t="shared" si="4"/>
        <v>0</v>
      </c>
    </row>
    <row r="45" spans="1:17" x14ac:dyDescent="0.2">
      <c r="A45" t="s">
        <v>80</v>
      </c>
      <c r="B45">
        <v>37</v>
      </c>
      <c r="C45">
        <v>5</v>
      </c>
      <c r="D45">
        <v>0</v>
      </c>
      <c r="E45">
        <v>5</v>
      </c>
      <c r="F45">
        <v>0</v>
      </c>
      <c r="G45">
        <v>0</v>
      </c>
      <c r="H45">
        <v>0</v>
      </c>
      <c r="I45" s="1">
        <v>0.48500000000000004</v>
      </c>
      <c r="J45" s="1">
        <v>0.70063657407407398</v>
      </c>
      <c r="K45" s="1">
        <f>J45-I45</f>
        <v>0.21563657407407394</v>
      </c>
      <c r="L45" s="3">
        <f>E45/K45/24</f>
        <v>0.96613171595727609</v>
      </c>
      <c r="M45" s="4">
        <f>C45/E45</f>
        <v>1</v>
      </c>
      <c r="N45" s="4">
        <f>(E45-G45-H45)/E45</f>
        <v>1</v>
      </c>
      <c r="O45">
        <f>B45/C45</f>
        <v>7.4</v>
      </c>
      <c r="P45" s="1">
        <f>(J45-I45)/2+I45</f>
        <v>0.59281828703703698</v>
      </c>
      <c r="Q45" s="4">
        <f t="shared" si="4"/>
        <v>0</v>
      </c>
    </row>
    <row r="46" spans="1:17" x14ac:dyDescent="0.2">
      <c r="A46" t="s">
        <v>82</v>
      </c>
      <c r="B46">
        <v>63</v>
      </c>
      <c r="C46">
        <v>63</v>
      </c>
      <c r="D46">
        <v>6</v>
      </c>
      <c r="E46">
        <v>69</v>
      </c>
      <c r="F46">
        <v>0</v>
      </c>
      <c r="G46">
        <v>0</v>
      </c>
      <c r="H46">
        <v>0</v>
      </c>
      <c r="I46" s="1">
        <v>0.45827546296296301</v>
      </c>
      <c r="J46" s="1">
        <v>0.74925925925925929</v>
      </c>
      <c r="K46" s="1">
        <f>J46-I46</f>
        <v>0.29098379629629628</v>
      </c>
      <c r="L46" s="3">
        <f>E46/K46/24</f>
        <v>9.8802752476035156</v>
      </c>
      <c r="M46" s="4">
        <f>C46/E46</f>
        <v>0.91304347826086951</v>
      </c>
      <c r="N46" s="4">
        <f>(E46-G46-H46)/E46</f>
        <v>1</v>
      </c>
      <c r="O46">
        <f>B46/C46</f>
        <v>1</v>
      </c>
      <c r="P46" s="1">
        <f>(J46-I46)/2+I46</f>
        <v>0.60376736111111118</v>
      </c>
      <c r="Q46" s="4">
        <f t="shared" si="4"/>
        <v>0</v>
      </c>
    </row>
    <row r="47" spans="1:17" x14ac:dyDescent="0.2">
      <c r="A47" t="s">
        <v>83</v>
      </c>
      <c r="B47">
        <v>71</v>
      </c>
      <c r="C47">
        <v>71</v>
      </c>
      <c r="D47">
        <v>35</v>
      </c>
      <c r="E47">
        <v>106</v>
      </c>
      <c r="F47">
        <v>0</v>
      </c>
      <c r="G47">
        <v>0</v>
      </c>
      <c r="H47">
        <v>0</v>
      </c>
      <c r="I47" s="1">
        <v>0.45914351851851848</v>
      </c>
      <c r="J47" s="1">
        <v>0.74640046296296303</v>
      </c>
      <c r="K47" s="1">
        <f>J47-I47</f>
        <v>0.28725694444444455</v>
      </c>
      <c r="L47" s="3">
        <f>E47/K47/24</f>
        <v>15.375317297231954</v>
      </c>
      <c r="M47" s="4">
        <f>C47/E47</f>
        <v>0.66981132075471694</v>
      </c>
      <c r="N47" s="4">
        <f>(E47-G47-H47)/E47</f>
        <v>1</v>
      </c>
      <c r="O47">
        <f>B47/C47</f>
        <v>1</v>
      </c>
      <c r="P47" s="1">
        <f>(J47-I47)/2+I47</f>
        <v>0.60277199074074073</v>
      </c>
      <c r="Q47" s="4">
        <f t="shared" si="4"/>
        <v>0</v>
      </c>
    </row>
    <row r="48" spans="1:17" x14ac:dyDescent="0.2">
      <c r="A48" t="s">
        <v>84</v>
      </c>
      <c r="B48">
        <v>34</v>
      </c>
      <c r="C48">
        <v>34</v>
      </c>
      <c r="D48">
        <v>2</v>
      </c>
      <c r="E48">
        <v>36</v>
      </c>
      <c r="F48">
        <v>0</v>
      </c>
      <c r="G48">
        <v>0</v>
      </c>
      <c r="H48">
        <v>0</v>
      </c>
      <c r="I48" s="1">
        <v>0.46082175925925922</v>
      </c>
      <c r="J48" s="1">
        <v>0.6257638888888889</v>
      </c>
      <c r="K48" s="1">
        <f>J48-I48</f>
        <v>0.16494212962962967</v>
      </c>
      <c r="L48" s="3">
        <f>E48/K48/24</f>
        <v>9.0940986597431728</v>
      </c>
      <c r="M48" s="4">
        <f>C48/E48</f>
        <v>0.94444444444444442</v>
      </c>
      <c r="N48" s="4">
        <f>(E48-G48-H48)/E48</f>
        <v>1</v>
      </c>
      <c r="O48">
        <f>B48/C48</f>
        <v>1</v>
      </c>
      <c r="P48" s="1">
        <f>(J48-I48)/2+I48</f>
        <v>0.54329282407407409</v>
      </c>
      <c r="Q48" s="4">
        <f t="shared" si="4"/>
        <v>0</v>
      </c>
    </row>
    <row r="49" spans="1:17" x14ac:dyDescent="0.2">
      <c r="A49" t="s">
        <v>86</v>
      </c>
      <c r="B49">
        <v>72</v>
      </c>
      <c r="C49">
        <v>72</v>
      </c>
      <c r="D49">
        <v>5</v>
      </c>
      <c r="E49">
        <v>77</v>
      </c>
      <c r="F49">
        <v>0</v>
      </c>
      <c r="G49">
        <v>0</v>
      </c>
      <c r="H49">
        <v>0</v>
      </c>
      <c r="I49" s="1">
        <v>0.48659722222222218</v>
      </c>
      <c r="J49" s="1">
        <v>0.80449074074074067</v>
      </c>
      <c r="K49" s="1">
        <f>J49-I49</f>
        <v>0.31789351851851849</v>
      </c>
      <c r="L49" s="3">
        <f>E49/K49/24</f>
        <v>10.09247797276633</v>
      </c>
      <c r="M49" s="4">
        <f>C49/E49</f>
        <v>0.93506493506493504</v>
      </c>
      <c r="N49" s="4">
        <f>(E49-G49-H49)/E49</f>
        <v>1</v>
      </c>
      <c r="O49">
        <f>B49/C49</f>
        <v>1</v>
      </c>
      <c r="P49" s="1">
        <f>(J49-I49)/2+I49</f>
        <v>0.6455439814814814</v>
      </c>
      <c r="Q49" s="4">
        <f t="shared" si="4"/>
        <v>0</v>
      </c>
    </row>
    <row r="50" spans="1:17" x14ac:dyDescent="0.2">
      <c r="A50" t="s">
        <v>87</v>
      </c>
      <c r="B50">
        <v>86</v>
      </c>
      <c r="C50">
        <v>86</v>
      </c>
      <c r="D50">
        <v>16</v>
      </c>
      <c r="E50">
        <v>102</v>
      </c>
      <c r="F50">
        <v>0</v>
      </c>
      <c r="G50">
        <v>0</v>
      </c>
      <c r="H50">
        <v>0</v>
      </c>
      <c r="I50" s="1">
        <v>0.4626736111111111</v>
      </c>
      <c r="J50" s="1">
        <v>0.7521064814814814</v>
      </c>
      <c r="K50" s="1">
        <f>J50-I50</f>
        <v>0.2894328703703703</v>
      </c>
      <c r="L50" s="3">
        <f>E50/K50/24</f>
        <v>14.683888511216864</v>
      </c>
      <c r="M50" s="4">
        <f>C50/E50</f>
        <v>0.84313725490196079</v>
      </c>
      <c r="N50" s="4">
        <f>(E50-G50-H50)/E50</f>
        <v>1</v>
      </c>
      <c r="O50">
        <f>B50/C50</f>
        <v>1</v>
      </c>
      <c r="P50" s="1">
        <f>(J50-I50)/2+I50</f>
        <v>0.60739004629629623</v>
      </c>
      <c r="Q50" s="4">
        <f t="shared" si="4"/>
        <v>0</v>
      </c>
    </row>
    <row r="51" spans="1:17" x14ac:dyDescent="0.2">
      <c r="A51" t="s">
        <v>88</v>
      </c>
      <c r="B51">
        <v>35</v>
      </c>
      <c r="C51">
        <v>33</v>
      </c>
      <c r="D51">
        <v>5</v>
      </c>
      <c r="E51">
        <v>38</v>
      </c>
      <c r="F51">
        <v>0</v>
      </c>
      <c r="G51">
        <v>0</v>
      </c>
      <c r="H51">
        <v>0</v>
      </c>
      <c r="I51" s="1">
        <v>0.43012731481481481</v>
      </c>
      <c r="J51" s="1">
        <v>0.63329861111111108</v>
      </c>
      <c r="K51" s="1">
        <f>J51-I51</f>
        <v>0.20317129629629627</v>
      </c>
      <c r="L51" s="3">
        <f>E51/K51/24</f>
        <v>7.7930955907485489</v>
      </c>
      <c r="M51" s="4">
        <f>C51/E51</f>
        <v>0.86842105263157898</v>
      </c>
      <c r="N51" s="4">
        <f>(E51-G51-H51)/E51</f>
        <v>1</v>
      </c>
      <c r="O51">
        <f>B51/C51</f>
        <v>1.0606060606060606</v>
      </c>
      <c r="P51" s="1">
        <f>(J51-I51)/2+I51</f>
        <v>0.53171296296296289</v>
      </c>
      <c r="Q51" s="4">
        <f t="shared" si="4"/>
        <v>0</v>
      </c>
    </row>
    <row r="52" spans="1:17" x14ac:dyDescent="0.2">
      <c r="A52" t="s">
        <v>94</v>
      </c>
      <c r="B52">
        <v>36</v>
      </c>
      <c r="C52">
        <v>36</v>
      </c>
      <c r="D52">
        <v>2</v>
      </c>
      <c r="E52">
        <v>38</v>
      </c>
      <c r="F52">
        <v>0</v>
      </c>
      <c r="G52">
        <v>0</v>
      </c>
      <c r="H52">
        <v>0</v>
      </c>
      <c r="I52" s="1">
        <v>0.41248842592592588</v>
      </c>
      <c r="J52" s="1">
        <v>0.63354166666666667</v>
      </c>
      <c r="K52" s="1">
        <f>J52-I52</f>
        <v>0.22105324074074079</v>
      </c>
      <c r="L52" s="3">
        <f>E52/K52/24</f>
        <v>7.1626786742761395</v>
      </c>
      <c r="M52" s="4">
        <f>C52/E52</f>
        <v>0.94736842105263153</v>
      </c>
      <c r="N52" s="4">
        <f>(E52-G52-H52)/E52</f>
        <v>1</v>
      </c>
      <c r="O52">
        <f>B52/C52</f>
        <v>1</v>
      </c>
      <c r="P52" s="1">
        <f>(J52-I52)/2+I52</f>
        <v>0.52301504629629625</v>
      </c>
      <c r="Q52" s="4">
        <f t="shared" si="4"/>
        <v>0</v>
      </c>
    </row>
    <row r="53" spans="1:17" x14ac:dyDescent="0.2">
      <c r="A53" t="s">
        <v>95</v>
      </c>
      <c r="B53">
        <v>100</v>
      </c>
      <c r="C53">
        <v>100</v>
      </c>
      <c r="D53">
        <v>5</v>
      </c>
      <c r="E53">
        <v>105</v>
      </c>
      <c r="F53">
        <v>0</v>
      </c>
      <c r="G53">
        <v>0</v>
      </c>
      <c r="H53">
        <v>0</v>
      </c>
      <c r="I53" s="1">
        <v>0.47402777777777777</v>
      </c>
      <c r="J53" s="1">
        <v>0.876886574074074</v>
      </c>
      <c r="K53" s="1">
        <f>J53-I53</f>
        <v>0.40285879629629623</v>
      </c>
      <c r="L53" s="3">
        <f>E53/K53/24</f>
        <v>10.859884505990175</v>
      </c>
      <c r="M53" s="4">
        <f>C53/E53</f>
        <v>0.95238095238095233</v>
      </c>
      <c r="N53" s="4">
        <f>(E53-G53-H53)/E53</f>
        <v>1</v>
      </c>
      <c r="O53">
        <f>B53/C53</f>
        <v>1</v>
      </c>
      <c r="P53" s="1">
        <f>(J53-I53)/2+I53</f>
        <v>0.67545717592592591</v>
      </c>
      <c r="Q53" s="4">
        <f t="shared" si="4"/>
        <v>0</v>
      </c>
    </row>
    <row r="54" spans="1:17" x14ac:dyDescent="0.2">
      <c r="A54" t="s">
        <v>98</v>
      </c>
      <c r="B54">
        <v>52</v>
      </c>
      <c r="C54">
        <v>49</v>
      </c>
      <c r="D54">
        <v>3</v>
      </c>
      <c r="E54">
        <v>52</v>
      </c>
      <c r="F54">
        <v>0</v>
      </c>
      <c r="G54">
        <v>0</v>
      </c>
      <c r="H54">
        <v>0</v>
      </c>
      <c r="I54" s="1">
        <v>0.38449074074074074</v>
      </c>
      <c r="J54" s="1">
        <v>0.66893518518518524</v>
      </c>
      <c r="K54" s="1">
        <f>J54-I54</f>
        <v>0.2844444444444445</v>
      </c>
      <c r="L54" s="3">
        <f>E54/K54/24</f>
        <v>7.6171874999999991</v>
      </c>
      <c r="M54" s="4">
        <f>C54/E54</f>
        <v>0.94230769230769229</v>
      </c>
      <c r="N54" s="4">
        <f>(E54-G54-H54)/E54</f>
        <v>1</v>
      </c>
      <c r="O54">
        <f>B54/C54</f>
        <v>1.0612244897959184</v>
      </c>
      <c r="P54" s="1">
        <f>(J54-I54)/2+I54</f>
        <v>0.52671296296296299</v>
      </c>
      <c r="Q54" s="4">
        <f t="shared" si="4"/>
        <v>0</v>
      </c>
    </row>
    <row r="55" spans="1:17" x14ac:dyDescent="0.2">
      <c r="A55" t="s">
        <v>100</v>
      </c>
      <c r="B55">
        <v>77</v>
      </c>
      <c r="C55">
        <v>77</v>
      </c>
      <c r="D55">
        <v>2</v>
      </c>
      <c r="E55">
        <v>79</v>
      </c>
      <c r="F55">
        <v>0</v>
      </c>
      <c r="G55">
        <v>0</v>
      </c>
      <c r="H55">
        <v>0</v>
      </c>
      <c r="I55" s="1">
        <v>0.43972222222222218</v>
      </c>
      <c r="J55" s="1">
        <v>0.81914351851851863</v>
      </c>
      <c r="K55" s="1">
        <f>J55-I55</f>
        <v>0.37942129629629645</v>
      </c>
      <c r="L55" s="3">
        <f>E55/K55/24</f>
        <v>8.6754926484046084</v>
      </c>
      <c r="M55" s="4">
        <f>C55/E55</f>
        <v>0.97468354430379744</v>
      </c>
      <c r="N55" s="4">
        <f>(E55-G55-H55)/E55</f>
        <v>1</v>
      </c>
      <c r="O55">
        <f>B55/C55</f>
        <v>1</v>
      </c>
      <c r="P55" s="1">
        <f>(J55-I55)/2+I55</f>
        <v>0.62943287037037043</v>
      </c>
      <c r="Q55" s="4">
        <f t="shared" si="4"/>
        <v>0</v>
      </c>
    </row>
    <row r="56" spans="1:17" x14ac:dyDescent="0.2">
      <c r="A56" t="s">
        <v>103</v>
      </c>
      <c r="B56">
        <v>86</v>
      </c>
      <c r="C56">
        <v>86</v>
      </c>
      <c r="D56">
        <v>4</v>
      </c>
      <c r="E56">
        <v>90</v>
      </c>
      <c r="F56">
        <v>0</v>
      </c>
      <c r="G56">
        <v>0</v>
      </c>
      <c r="H56">
        <v>0</v>
      </c>
      <c r="I56" s="1">
        <v>0.46501157407407406</v>
      </c>
      <c r="J56" s="1">
        <v>0.83576388888888886</v>
      </c>
      <c r="K56" s="1">
        <f>J56-I56</f>
        <v>0.3707523148148148</v>
      </c>
      <c r="L56" s="3">
        <f>E56/K56/24</f>
        <v>10.114569350357444</v>
      </c>
      <c r="M56" s="4">
        <f>C56/E56</f>
        <v>0.9555555555555556</v>
      </c>
      <c r="N56" s="4">
        <f>(E56-G56-H56)/E56</f>
        <v>1</v>
      </c>
      <c r="O56">
        <f>B56/C56</f>
        <v>1</v>
      </c>
      <c r="P56" s="1">
        <f>(J56-I56)/2+I56</f>
        <v>0.65038773148148143</v>
      </c>
      <c r="Q56" s="4">
        <f t="shared" si="4"/>
        <v>0</v>
      </c>
    </row>
    <row r="57" spans="1:17" x14ac:dyDescent="0.2">
      <c r="A57" t="s">
        <v>105</v>
      </c>
      <c r="B57">
        <v>22</v>
      </c>
      <c r="C57">
        <v>4</v>
      </c>
      <c r="D57">
        <v>0</v>
      </c>
      <c r="E57">
        <v>4</v>
      </c>
      <c r="F57">
        <v>0</v>
      </c>
      <c r="G57">
        <v>0</v>
      </c>
      <c r="H57">
        <v>0</v>
      </c>
      <c r="I57" s="1">
        <v>0.49592592592592594</v>
      </c>
      <c r="J57" s="1">
        <v>0.60053240740740743</v>
      </c>
      <c r="K57" s="1">
        <f>J57-I57</f>
        <v>0.10460648148148149</v>
      </c>
      <c r="L57" s="3">
        <f>E57/K57/24</f>
        <v>1.5932728479752154</v>
      </c>
      <c r="M57" s="4">
        <f>C57/E57</f>
        <v>1</v>
      </c>
      <c r="N57" s="4">
        <f>(E57-G57-H57)/E57</f>
        <v>1</v>
      </c>
      <c r="O57">
        <f>B57/C57</f>
        <v>5.5</v>
      </c>
      <c r="P57" s="1">
        <f>(J57-I57)/2+I57</f>
        <v>0.54822916666666666</v>
      </c>
      <c r="Q57" s="4">
        <f t="shared" si="4"/>
        <v>0</v>
      </c>
    </row>
    <row r="58" spans="1:17" x14ac:dyDescent="0.2">
      <c r="A58" t="s">
        <v>106</v>
      </c>
      <c r="B58">
        <v>16</v>
      </c>
      <c r="C58">
        <v>2</v>
      </c>
      <c r="D58">
        <v>0</v>
      </c>
      <c r="E58">
        <v>2</v>
      </c>
      <c r="F58">
        <v>0</v>
      </c>
      <c r="G58">
        <v>0</v>
      </c>
      <c r="H58">
        <v>0</v>
      </c>
      <c r="I58" s="1">
        <v>0.61245370370370367</v>
      </c>
      <c r="J58" s="1">
        <v>0.66790509259259256</v>
      </c>
      <c r="K58" s="1">
        <f>J58-I58</f>
        <v>5.5451388888888897E-2</v>
      </c>
      <c r="L58" s="3">
        <f>E58/K58/24</f>
        <v>1.5028177833437695</v>
      </c>
      <c r="M58" s="4">
        <f>C58/E58</f>
        <v>1</v>
      </c>
      <c r="N58" s="4">
        <f>(E58-G58-H58)/E58</f>
        <v>1</v>
      </c>
      <c r="O58">
        <f>B58/C58</f>
        <v>8</v>
      </c>
      <c r="P58" s="1">
        <f>(J58-I58)/2+I58</f>
        <v>0.64017939814814806</v>
      </c>
      <c r="Q58" s="4">
        <f t="shared" si="4"/>
        <v>0</v>
      </c>
    </row>
    <row r="59" spans="1:17" x14ac:dyDescent="0.2">
      <c r="A59" t="s">
        <v>107</v>
      </c>
      <c r="B59">
        <v>73</v>
      </c>
      <c r="C59">
        <v>73</v>
      </c>
      <c r="D59">
        <v>8</v>
      </c>
      <c r="E59">
        <v>81</v>
      </c>
      <c r="F59">
        <v>0</v>
      </c>
      <c r="G59">
        <v>0</v>
      </c>
      <c r="H59">
        <v>0</v>
      </c>
      <c r="I59" s="1">
        <v>0.45491898148148152</v>
      </c>
      <c r="J59" s="1">
        <v>0.86297453703703697</v>
      </c>
      <c r="K59" s="1">
        <f>J59-I59</f>
        <v>0.40805555555555545</v>
      </c>
      <c r="L59" s="3">
        <f>E59/K59/24</f>
        <v>8.270932607215796</v>
      </c>
      <c r="M59" s="4">
        <f>C59/E59</f>
        <v>0.90123456790123457</v>
      </c>
      <c r="N59" s="4">
        <f>(E59-G59-H59)/E59</f>
        <v>1</v>
      </c>
      <c r="O59">
        <f>B59/C59</f>
        <v>1</v>
      </c>
      <c r="P59" s="1">
        <f>(J59-I59)/2+I59</f>
        <v>0.65894675925925927</v>
      </c>
      <c r="Q59" s="4">
        <f t="shared" si="4"/>
        <v>0</v>
      </c>
    </row>
    <row r="60" spans="1:17" x14ac:dyDescent="0.2">
      <c r="A60" t="s">
        <v>108</v>
      </c>
      <c r="B60">
        <v>60</v>
      </c>
      <c r="C60">
        <v>60</v>
      </c>
      <c r="D60">
        <v>21</v>
      </c>
      <c r="E60">
        <v>81</v>
      </c>
      <c r="F60">
        <v>0</v>
      </c>
      <c r="G60">
        <v>0</v>
      </c>
      <c r="H60">
        <v>0</v>
      </c>
      <c r="I60" s="1">
        <v>0.44526620370370368</v>
      </c>
      <c r="J60" s="1">
        <v>0.77431712962962962</v>
      </c>
      <c r="K60" s="1">
        <f>J60-I60</f>
        <v>0.32905092592592594</v>
      </c>
      <c r="L60" s="3">
        <f>E60/K60/24</f>
        <v>10.256771016531832</v>
      </c>
      <c r="M60" s="4">
        <f>C60/E60</f>
        <v>0.7407407407407407</v>
      </c>
      <c r="N60" s="4">
        <f>(E60-G60-H60)/E60</f>
        <v>1</v>
      </c>
      <c r="O60">
        <f>B60/C60</f>
        <v>1</v>
      </c>
      <c r="P60" s="1">
        <f>(J60-I60)/2+I60</f>
        <v>0.60979166666666662</v>
      </c>
      <c r="Q60" s="4">
        <f t="shared" si="4"/>
        <v>0</v>
      </c>
    </row>
    <row r="61" spans="1:17" x14ac:dyDescent="0.2">
      <c r="A61" t="s">
        <v>99</v>
      </c>
      <c r="B61">
        <v>60</v>
      </c>
      <c r="C61">
        <v>60</v>
      </c>
      <c r="D61">
        <v>11</v>
      </c>
      <c r="E61">
        <v>71</v>
      </c>
      <c r="F61">
        <v>0</v>
      </c>
      <c r="G61">
        <v>0</v>
      </c>
      <c r="H61">
        <v>1</v>
      </c>
      <c r="I61" s="1">
        <v>0.45</v>
      </c>
      <c r="J61" s="1">
        <v>0.78052083333333344</v>
      </c>
      <c r="K61" s="1">
        <f>J61-I61</f>
        <v>0.33052083333333343</v>
      </c>
      <c r="L61" s="3">
        <f>E61/K61/24</f>
        <v>8.9505200126063631</v>
      </c>
      <c r="M61" s="4">
        <f>C61/E61</f>
        <v>0.84507042253521125</v>
      </c>
      <c r="N61" s="4">
        <f>(E61-G61-H61)/E61</f>
        <v>0.9859154929577465</v>
      </c>
      <c r="O61">
        <f>B61/C61</f>
        <v>1</v>
      </c>
      <c r="P61" s="1">
        <f>(J61-I61)/2+I61</f>
        <v>0.61526041666666675</v>
      </c>
      <c r="Q61" s="4">
        <f t="shared" si="4"/>
        <v>1.4084507042253521E-2</v>
      </c>
    </row>
    <row r="62" spans="1:17" x14ac:dyDescent="0.2">
      <c r="A62" t="s">
        <v>79</v>
      </c>
      <c r="B62">
        <v>63</v>
      </c>
      <c r="C62">
        <v>63</v>
      </c>
      <c r="D62">
        <v>3</v>
      </c>
      <c r="E62">
        <v>66</v>
      </c>
      <c r="F62">
        <v>0</v>
      </c>
      <c r="G62">
        <v>0</v>
      </c>
      <c r="H62">
        <v>1</v>
      </c>
      <c r="I62" s="1">
        <v>0.42844907407407407</v>
      </c>
      <c r="J62" s="1">
        <v>0.78819444444444453</v>
      </c>
      <c r="K62" s="1">
        <f>J62-I62</f>
        <v>0.35974537037037047</v>
      </c>
      <c r="L62" s="3">
        <f>E62/K62/24</f>
        <v>7.6442957338652571</v>
      </c>
      <c r="M62" s="4">
        <f>C62/E62</f>
        <v>0.95454545454545459</v>
      </c>
      <c r="N62" s="4">
        <f>(E62-G62-H62)/E62</f>
        <v>0.98484848484848486</v>
      </c>
      <c r="O62">
        <f>B62/C62</f>
        <v>1</v>
      </c>
      <c r="P62" s="1">
        <f>(J62-I62)/2+I62</f>
        <v>0.60832175925925935</v>
      </c>
      <c r="Q62" s="4">
        <f t="shared" si="4"/>
        <v>1.5151515151515152E-2</v>
      </c>
    </row>
    <row r="63" spans="1:17" x14ac:dyDescent="0.2">
      <c r="A63" t="s">
        <v>29</v>
      </c>
      <c r="B63">
        <v>39</v>
      </c>
      <c r="C63">
        <v>38</v>
      </c>
      <c r="D63">
        <v>1</v>
      </c>
      <c r="E63">
        <v>39</v>
      </c>
      <c r="F63">
        <v>0</v>
      </c>
      <c r="G63">
        <v>1</v>
      </c>
      <c r="H63">
        <v>0</v>
      </c>
      <c r="I63" s="1">
        <v>0.49108796296296298</v>
      </c>
      <c r="J63" s="1">
        <v>0.72157407407407403</v>
      </c>
      <c r="K63" s="1">
        <f>J63-I63</f>
        <v>0.23048611111111106</v>
      </c>
      <c r="L63" s="3">
        <f>E63/K63/24</f>
        <v>7.0503163603495045</v>
      </c>
      <c r="M63" s="4">
        <f>C63/E63</f>
        <v>0.97435897435897434</v>
      </c>
      <c r="N63" s="4">
        <f>(E63-G63-H63)/E63</f>
        <v>0.97435897435897434</v>
      </c>
      <c r="O63">
        <f>B63/C63</f>
        <v>1.0263157894736843</v>
      </c>
      <c r="P63" s="1">
        <f>(J63-I63)/2+I63</f>
        <v>0.60633101851851845</v>
      </c>
      <c r="Q63" s="4">
        <f t="shared" si="4"/>
        <v>0</v>
      </c>
    </row>
    <row r="64" spans="1:17" x14ac:dyDescent="0.2">
      <c r="A64" t="s">
        <v>56</v>
      </c>
      <c r="B64">
        <v>36</v>
      </c>
      <c r="C64">
        <v>35</v>
      </c>
      <c r="D64">
        <v>4</v>
      </c>
      <c r="E64">
        <v>39</v>
      </c>
      <c r="F64">
        <v>0</v>
      </c>
      <c r="G64">
        <v>0</v>
      </c>
      <c r="H64">
        <v>1</v>
      </c>
      <c r="I64" s="1">
        <v>0.42943287037037042</v>
      </c>
      <c r="J64" s="1">
        <v>0.6324305555555555</v>
      </c>
      <c r="K64" s="1">
        <f>J64-I64</f>
        <v>0.20299768518518507</v>
      </c>
      <c r="L64" s="3">
        <f>E64/K64/24</f>
        <v>8.0050173898169827</v>
      </c>
      <c r="M64" s="4">
        <f>C64/E64</f>
        <v>0.89743589743589747</v>
      </c>
      <c r="N64" s="4">
        <f>(E64-G64-H64)/E64</f>
        <v>0.97435897435897434</v>
      </c>
      <c r="O64">
        <f>B64/C64</f>
        <v>1.0285714285714285</v>
      </c>
      <c r="P64" s="1">
        <f>(J64-I64)/2+I64</f>
        <v>0.53093171296296293</v>
      </c>
      <c r="Q64" s="4">
        <f t="shared" si="4"/>
        <v>2.564102564102564E-2</v>
      </c>
    </row>
    <row r="65" spans="1:17" x14ac:dyDescent="0.2">
      <c r="A65" t="s">
        <v>69</v>
      </c>
      <c r="B65">
        <v>36</v>
      </c>
      <c r="C65">
        <v>35</v>
      </c>
      <c r="D65">
        <v>2</v>
      </c>
      <c r="E65">
        <v>37</v>
      </c>
      <c r="F65">
        <v>0</v>
      </c>
      <c r="G65">
        <v>0</v>
      </c>
      <c r="H65">
        <v>1</v>
      </c>
      <c r="I65" s="1">
        <v>0.41619212962962965</v>
      </c>
      <c r="J65" s="1">
        <v>0.63004629629629627</v>
      </c>
      <c r="K65" s="1">
        <f>J65-I65</f>
        <v>0.21385416666666662</v>
      </c>
      <c r="L65" s="3">
        <f>E65/K65/24</f>
        <v>7.2089624939113506</v>
      </c>
      <c r="M65" s="4">
        <f>C65/E65</f>
        <v>0.94594594594594594</v>
      </c>
      <c r="N65" s="4">
        <f>(E65-G65-H65)/E65</f>
        <v>0.97297297297297303</v>
      </c>
      <c r="O65">
        <f>B65/C65</f>
        <v>1.0285714285714285</v>
      </c>
      <c r="P65" s="1">
        <f>(J65-I65)/2+I65</f>
        <v>0.52311921296296293</v>
      </c>
      <c r="Q65" s="4">
        <f t="shared" si="4"/>
        <v>2.7027027027027029E-2</v>
      </c>
    </row>
    <row r="66" spans="1:17" x14ac:dyDescent="0.2">
      <c r="A66" t="s">
        <v>101</v>
      </c>
      <c r="B66">
        <v>21</v>
      </c>
      <c r="C66">
        <v>21</v>
      </c>
      <c r="D66">
        <v>0</v>
      </c>
      <c r="E66">
        <v>21</v>
      </c>
      <c r="F66">
        <v>0</v>
      </c>
      <c r="G66">
        <v>0</v>
      </c>
      <c r="H66">
        <v>1</v>
      </c>
      <c r="I66" s="1">
        <v>0.43019675925925926</v>
      </c>
      <c r="J66" s="1">
        <v>0.72767361111111117</v>
      </c>
      <c r="K66" s="1">
        <f>J66-I66</f>
        <v>0.29747685185185191</v>
      </c>
      <c r="L66" s="3">
        <f>E66/K66/24</f>
        <v>2.9414053381059833</v>
      </c>
      <c r="M66" s="4">
        <f>C66/E66</f>
        <v>1</v>
      </c>
      <c r="N66" s="4">
        <f>(E66-G66-H66)/E66</f>
        <v>0.95238095238095233</v>
      </c>
      <c r="O66">
        <f>B66/C66</f>
        <v>1</v>
      </c>
      <c r="P66" s="1">
        <f>(J66-I66)/2+I66</f>
        <v>0.57893518518518516</v>
      </c>
      <c r="Q66" s="4">
        <f t="shared" si="4"/>
        <v>4.7619047619047616E-2</v>
      </c>
    </row>
    <row r="67" spans="1:17" x14ac:dyDescent="0.2">
      <c r="A67" t="s">
        <v>64</v>
      </c>
      <c r="B67">
        <v>21</v>
      </c>
      <c r="C67">
        <v>20</v>
      </c>
      <c r="D67">
        <v>0</v>
      </c>
      <c r="E67">
        <v>20</v>
      </c>
      <c r="F67">
        <v>5</v>
      </c>
      <c r="G67">
        <v>0</v>
      </c>
      <c r="H67">
        <v>1</v>
      </c>
      <c r="I67" s="1">
        <v>0.45083333333333336</v>
      </c>
      <c r="J67" s="1">
        <v>0.46878472222222217</v>
      </c>
      <c r="K67" s="1">
        <f>J67-I67</f>
        <v>1.7951388888888808E-2</v>
      </c>
      <c r="L67" s="3">
        <f>E67/K67/24</f>
        <v>46.42166344294025</v>
      </c>
      <c r="M67" s="4">
        <f>C67/E67</f>
        <v>1</v>
      </c>
      <c r="N67" s="4">
        <f>(E67-G67-H67)/E67</f>
        <v>0.95</v>
      </c>
      <c r="O67">
        <f>B67/C67</f>
        <v>1.05</v>
      </c>
      <c r="P67" s="1">
        <f>(J67-I67)/2+I67</f>
        <v>0.45980902777777777</v>
      </c>
      <c r="Q67" s="4">
        <f t="shared" si="4"/>
        <v>0.05</v>
      </c>
    </row>
    <row r="68" spans="1:17" x14ac:dyDescent="0.2">
      <c r="A68" t="s">
        <v>85</v>
      </c>
      <c r="B68">
        <v>20</v>
      </c>
      <c r="C68">
        <v>20</v>
      </c>
      <c r="D68">
        <v>0</v>
      </c>
      <c r="E68">
        <v>20</v>
      </c>
      <c r="F68">
        <v>0</v>
      </c>
      <c r="G68">
        <v>0</v>
      </c>
      <c r="H68">
        <v>1</v>
      </c>
      <c r="I68" s="1">
        <v>0.43672453703703701</v>
      </c>
      <c r="J68" s="1">
        <v>0.53173611111111108</v>
      </c>
      <c r="K68" s="1">
        <f>J68-I68</f>
        <v>9.5011574074074068E-2</v>
      </c>
      <c r="L68" s="3">
        <f>E68/K68/24</f>
        <v>8.7708612498477283</v>
      </c>
      <c r="M68" s="4">
        <f>C68/E68</f>
        <v>1</v>
      </c>
      <c r="N68" s="4">
        <f>(E68-G68-H68)/E68</f>
        <v>0.95</v>
      </c>
      <c r="O68">
        <f>B68/C68</f>
        <v>1</v>
      </c>
      <c r="P68" s="1">
        <f>(J68-I68)/2+I68</f>
        <v>0.48423032407407407</v>
      </c>
      <c r="Q68" s="4">
        <f t="shared" si="4"/>
        <v>0.05</v>
      </c>
    </row>
    <row r="69" spans="1:17" x14ac:dyDescent="0.2">
      <c r="A69" t="s">
        <v>30</v>
      </c>
      <c r="B69">
        <v>78</v>
      </c>
      <c r="C69">
        <v>77</v>
      </c>
      <c r="D69">
        <v>2</v>
      </c>
      <c r="E69">
        <v>79</v>
      </c>
      <c r="F69">
        <v>0</v>
      </c>
      <c r="G69">
        <v>4</v>
      </c>
      <c r="H69">
        <v>0</v>
      </c>
      <c r="I69" s="1">
        <v>0.40848379629629633</v>
      </c>
      <c r="J69" s="1">
        <v>0.76511574074074085</v>
      </c>
      <c r="K69" s="1">
        <f>J69-I69</f>
        <v>0.35663194444444452</v>
      </c>
      <c r="L69" s="3">
        <f>E69/K69/24</f>
        <v>9.2298705092006603</v>
      </c>
      <c r="M69" s="4">
        <f>C69/E69</f>
        <v>0.97468354430379744</v>
      </c>
      <c r="N69" s="4">
        <f>(E69-G69-H69)/E69</f>
        <v>0.94936708860759489</v>
      </c>
      <c r="O69">
        <f>B69/C69</f>
        <v>1.0129870129870129</v>
      </c>
      <c r="P69" s="1">
        <f>(J69-I69)/2+I69</f>
        <v>0.58679976851851856</v>
      </c>
      <c r="Q69" s="4">
        <f t="shared" si="4"/>
        <v>0</v>
      </c>
    </row>
    <row r="70" spans="1:17" x14ac:dyDescent="0.2">
      <c r="A70" t="s">
        <v>61</v>
      </c>
      <c r="B70">
        <v>57</v>
      </c>
      <c r="C70">
        <v>30</v>
      </c>
      <c r="D70">
        <v>6</v>
      </c>
      <c r="E70">
        <v>36</v>
      </c>
      <c r="F70">
        <v>0</v>
      </c>
      <c r="G70">
        <v>2</v>
      </c>
      <c r="H70">
        <v>0</v>
      </c>
      <c r="I70" s="1">
        <v>0.44581018518518517</v>
      </c>
      <c r="J70" s="1">
        <v>0.78857638888888892</v>
      </c>
      <c r="K70" s="1">
        <f>J70-I70</f>
        <v>0.34276620370370375</v>
      </c>
      <c r="L70" s="3">
        <f>E70/K70/24</f>
        <v>4.3761607293601203</v>
      </c>
      <c r="M70" s="4">
        <f>C70/E70</f>
        <v>0.83333333333333337</v>
      </c>
      <c r="N70" s="4">
        <f>(E70-G70-H70)/E70</f>
        <v>0.94444444444444442</v>
      </c>
      <c r="O70">
        <f>B70/C70</f>
        <v>1.9</v>
      </c>
      <c r="P70" s="1">
        <f>(J70-I70)/2+I70</f>
        <v>0.61719328703703702</v>
      </c>
      <c r="Q70" s="4">
        <f t="shared" si="4"/>
        <v>0</v>
      </c>
    </row>
    <row r="71" spans="1:17" x14ac:dyDescent="0.2">
      <c r="A71" t="s">
        <v>21</v>
      </c>
      <c r="B71">
        <v>47</v>
      </c>
      <c r="C71">
        <v>47</v>
      </c>
      <c r="D71">
        <v>1</v>
      </c>
      <c r="E71">
        <v>48</v>
      </c>
      <c r="F71">
        <v>0</v>
      </c>
      <c r="G71">
        <v>0</v>
      </c>
      <c r="H71">
        <v>3</v>
      </c>
      <c r="I71" s="1">
        <v>0.38025462962962964</v>
      </c>
      <c r="J71" s="1">
        <v>0.62991898148148151</v>
      </c>
      <c r="K71" s="1">
        <f>J71-I71</f>
        <v>0.24966435185185187</v>
      </c>
      <c r="L71" s="3">
        <f>E71/K71/24</f>
        <v>8.0107551805665</v>
      </c>
      <c r="M71" s="4">
        <f>C71/E71</f>
        <v>0.97916666666666663</v>
      </c>
      <c r="N71" s="4">
        <f>(E71-G71-H71)/E71</f>
        <v>0.9375</v>
      </c>
      <c r="O71">
        <f>B71/C71</f>
        <v>1</v>
      </c>
      <c r="P71" s="1">
        <f>(J71-I71)/2+I71</f>
        <v>0.50508680555555552</v>
      </c>
      <c r="Q71" s="4">
        <f t="shared" si="4"/>
        <v>6.25E-2</v>
      </c>
    </row>
    <row r="72" spans="1:17" x14ac:dyDescent="0.2">
      <c r="A72" t="s">
        <v>23</v>
      </c>
      <c r="B72">
        <v>29</v>
      </c>
      <c r="C72">
        <v>29</v>
      </c>
      <c r="D72">
        <v>1</v>
      </c>
      <c r="E72">
        <v>30</v>
      </c>
      <c r="F72">
        <v>0</v>
      </c>
      <c r="G72">
        <v>0</v>
      </c>
      <c r="H72">
        <v>2</v>
      </c>
      <c r="I72" s="1">
        <v>0.43061342592592594</v>
      </c>
      <c r="J72" s="1">
        <v>0.5973842592592592</v>
      </c>
      <c r="K72" s="1">
        <f>J72-I72</f>
        <v>0.16677083333333326</v>
      </c>
      <c r="L72" s="3">
        <f>E72/K72/24</f>
        <v>7.4953154278575918</v>
      </c>
      <c r="M72" s="4">
        <f>C72/E72</f>
        <v>0.96666666666666667</v>
      </c>
      <c r="N72" s="4">
        <f>(E72-G72-H72)/E72</f>
        <v>0.93333333333333335</v>
      </c>
      <c r="O72">
        <f>B72/C72</f>
        <v>1</v>
      </c>
      <c r="P72" s="1">
        <f>(J72-I72)/2+I72</f>
        <v>0.51399884259259254</v>
      </c>
      <c r="Q72" s="4">
        <f t="shared" si="4"/>
        <v>6.6666666666666666E-2</v>
      </c>
    </row>
    <row r="73" spans="1:17" x14ac:dyDescent="0.2">
      <c r="A73" t="s">
        <v>52</v>
      </c>
      <c r="B73">
        <v>56</v>
      </c>
      <c r="C73">
        <v>55</v>
      </c>
      <c r="D73">
        <v>0</v>
      </c>
      <c r="E73">
        <v>55</v>
      </c>
      <c r="F73">
        <v>0</v>
      </c>
      <c r="G73">
        <v>0</v>
      </c>
      <c r="H73">
        <v>4</v>
      </c>
      <c r="I73" s="1">
        <v>0.36078703703703702</v>
      </c>
      <c r="J73" s="1">
        <v>0.5728240740740741</v>
      </c>
      <c r="K73" s="1">
        <f>J73-I73</f>
        <v>0.21203703703703708</v>
      </c>
      <c r="L73" s="3">
        <f>E73/K73/24</f>
        <v>10.807860262008731</v>
      </c>
      <c r="M73" s="4">
        <f>C73/E73</f>
        <v>1</v>
      </c>
      <c r="N73" s="4">
        <f>(E73-G73-H73)/E73</f>
        <v>0.92727272727272725</v>
      </c>
      <c r="O73">
        <f>B73/C73</f>
        <v>1.0181818181818181</v>
      </c>
      <c r="P73" s="1">
        <f>(J73-I73)/2+I73</f>
        <v>0.46680555555555558</v>
      </c>
      <c r="Q73" s="4">
        <f t="shared" ref="Q73:Q108" si="5">H73/E73</f>
        <v>7.2727272727272724E-2</v>
      </c>
    </row>
    <row r="74" spans="1:17" x14ac:dyDescent="0.2">
      <c r="A74" t="s">
        <v>15</v>
      </c>
      <c r="B74">
        <v>25</v>
      </c>
      <c r="C74">
        <v>25</v>
      </c>
      <c r="D74">
        <v>0</v>
      </c>
      <c r="E74">
        <v>25</v>
      </c>
      <c r="F74">
        <v>0</v>
      </c>
      <c r="G74">
        <v>0</v>
      </c>
      <c r="H74">
        <v>2</v>
      </c>
      <c r="I74" s="1">
        <v>0.45449074074074075</v>
      </c>
      <c r="J74" s="1">
        <v>0.57776620370370368</v>
      </c>
      <c r="K74" s="1">
        <f>J74-I74</f>
        <v>0.12327546296296293</v>
      </c>
      <c r="L74" s="3">
        <f>E74/K74/24</f>
        <v>8.4499108064970443</v>
      </c>
      <c r="M74" s="4">
        <f>C74/E74</f>
        <v>1</v>
      </c>
      <c r="N74" s="4">
        <f>(E74-G74-H74)/E74</f>
        <v>0.92</v>
      </c>
      <c r="O74">
        <f>B74/C74</f>
        <v>1</v>
      </c>
      <c r="P74" s="1">
        <f>(J74-I74)/2+I74</f>
        <v>0.51612847222222225</v>
      </c>
      <c r="Q74" s="4">
        <f t="shared" si="5"/>
        <v>0.08</v>
      </c>
    </row>
    <row r="75" spans="1:17" x14ac:dyDescent="0.2">
      <c r="A75" t="s">
        <v>31</v>
      </c>
      <c r="B75">
        <v>29</v>
      </c>
      <c r="C75">
        <v>29</v>
      </c>
      <c r="D75">
        <v>8</v>
      </c>
      <c r="E75">
        <v>37</v>
      </c>
      <c r="F75">
        <v>10</v>
      </c>
      <c r="G75">
        <v>3</v>
      </c>
      <c r="H75">
        <v>0</v>
      </c>
      <c r="I75" s="1">
        <v>0.45064814814814813</v>
      </c>
      <c r="J75" s="1">
        <v>0.61979166666666663</v>
      </c>
      <c r="K75" s="1">
        <f>J75-I75</f>
        <v>0.1691435185185185</v>
      </c>
      <c r="L75" s="3">
        <f>E75/K75/24</f>
        <v>9.1145476939920638</v>
      </c>
      <c r="M75" s="4">
        <f>C75/E75</f>
        <v>0.78378378378378377</v>
      </c>
      <c r="N75" s="4">
        <f>(E75-G75-H75)/E75</f>
        <v>0.91891891891891897</v>
      </c>
      <c r="O75">
        <f>B75/C75</f>
        <v>1</v>
      </c>
      <c r="P75" s="1">
        <f>(J75-I75)/2+I75</f>
        <v>0.53521990740740732</v>
      </c>
      <c r="Q75" s="4">
        <f t="shared" si="5"/>
        <v>0</v>
      </c>
    </row>
    <row r="76" spans="1:17" x14ac:dyDescent="0.2">
      <c r="A76" t="s">
        <v>104</v>
      </c>
      <c r="B76">
        <v>49</v>
      </c>
      <c r="C76">
        <v>49</v>
      </c>
      <c r="D76">
        <v>0</v>
      </c>
      <c r="E76">
        <v>49</v>
      </c>
      <c r="F76">
        <v>0</v>
      </c>
      <c r="G76">
        <v>2</v>
      </c>
      <c r="H76">
        <v>2</v>
      </c>
      <c r="I76" s="1">
        <v>0.42496527777777776</v>
      </c>
      <c r="J76" s="1">
        <v>0.72694444444444439</v>
      </c>
      <c r="K76" s="1">
        <f>J76-I76</f>
        <v>0.30197916666666663</v>
      </c>
      <c r="L76" s="3">
        <f>E76/K76/24</f>
        <v>6.7609520524318745</v>
      </c>
      <c r="M76" s="4">
        <f>C76/E76</f>
        <v>1</v>
      </c>
      <c r="N76" s="4">
        <f>(E76-G76-H76)/E76</f>
        <v>0.91836734693877553</v>
      </c>
      <c r="O76">
        <f>B76/C76</f>
        <v>1</v>
      </c>
      <c r="P76" s="1">
        <f>(J76-I76)/2+I76</f>
        <v>0.57595486111111105</v>
      </c>
      <c r="Q76" s="4">
        <f t="shared" si="5"/>
        <v>4.0816326530612242E-2</v>
      </c>
    </row>
    <row r="77" spans="1:17" x14ac:dyDescent="0.2">
      <c r="A77" t="s">
        <v>67</v>
      </c>
      <c r="B77">
        <v>11</v>
      </c>
      <c r="C77">
        <v>11</v>
      </c>
      <c r="D77">
        <v>0</v>
      </c>
      <c r="E77">
        <v>11</v>
      </c>
      <c r="F77">
        <v>0</v>
      </c>
      <c r="G77">
        <v>0</v>
      </c>
      <c r="H77">
        <v>1</v>
      </c>
      <c r="I77" s="1">
        <v>0.45881944444444445</v>
      </c>
      <c r="J77" s="1">
        <v>0.50373842592592599</v>
      </c>
      <c r="K77" s="1">
        <f>J77-I77</f>
        <v>4.4918981481481546E-2</v>
      </c>
      <c r="L77" s="3">
        <f>E77/K77/24</f>
        <v>10.203555784591586</v>
      </c>
      <c r="M77" s="4">
        <f>C77/E77</f>
        <v>1</v>
      </c>
      <c r="N77" s="4">
        <f>(E77-G77-H77)/E77</f>
        <v>0.90909090909090906</v>
      </c>
      <c r="O77">
        <f>B77/C77</f>
        <v>1</v>
      </c>
      <c r="P77" s="1">
        <f>(J77-I77)/2+I77</f>
        <v>0.48127893518518522</v>
      </c>
      <c r="Q77" s="4">
        <f t="shared" si="5"/>
        <v>9.0909090909090912E-2</v>
      </c>
    </row>
    <row r="78" spans="1:17" x14ac:dyDescent="0.2">
      <c r="A78" t="s">
        <v>24</v>
      </c>
      <c r="B78">
        <v>20</v>
      </c>
      <c r="C78">
        <v>20</v>
      </c>
      <c r="D78">
        <v>0</v>
      </c>
      <c r="E78">
        <v>20</v>
      </c>
      <c r="F78">
        <v>0</v>
      </c>
      <c r="G78">
        <v>0</v>
      </c>
      <c r="H78">
        <v>2</v>
      </c>
      <c r="I78" s="1">
        <v>0.43760416666666663</v>
      </c>
      <c r="J78" s="1">
        <v>0.55173611111111109</v>
      </c>
      <c r="K78" s="1">
        <f>J78-I78</f>
        <v>0.11413194444444447</v>
      </c>
      <c r="L78" s="3">
        <f>E78/K78/24</f>
        <v>7.3014907210222075</v>
      </c>
      <c r="M78" s="4">
        <f>C78/E78</f>
        <v>1</v>
      </c>
      <c r="N78" s="4">
        <f>(E78-G78-H78)/E78</f>
        <v>0.9</v>
      </c>
      <c r="O78">
        <f>B78/C78</f>
        <v>1</v>
      </c>
      <c r="P78" s="1">
        <f>(J78-I78)/2+I78</f>
        <v>0.49467013888888889</v>
      </c>
      <c r="Q78" s="4">
        <f t="shared" si="5"/>
        <v>0.1</v>
      </c>
    </row>
    <row r="79" spans="1:17" x14ac:dyDescent="0.2">
      <c r="A79" t="s">
        <v>78</v>
      </c>
      <c r="B79">
        <v>76</v>
      </c>
      <c r="C79">
        <v>73</v>
      </c>
      <c r="D79">
        <v>3</v>
      </c>
      <c r="E79">
        <v>76</v>
      </c>
      <c r="F79">
        <v>2</v>
      </c>
      <c r="G79">
        <v>10</v>
      </c>
      <c r="H79">
        <v>0</v>
      </c>
      <c r="I79" s="1">
        <v>0.45605324074074072</v>
      </c>
      <c r="J79" s="1">
        <v>0.76983796296296303</v>
      </c>
      <c r="K79" s="1">
        <f>J79-I79</f>
        <v>0.31378472222222231</v>
      </c>
      <c r="L79" s="3">
        <f>E79/K79/24</f>
        <v>10.091844638707533</v>
      </c>
      <c r="M79" s="4">
        <f>C79/E79</f>
        <v>0.96052631578947367</v>
      </c>
      <c r="N79" s="4">
        <f>(E79-G79-H79)/E79</f>
        <v>0.86842105263157898</v>
      </c>
      <c r="O79">
        <f>B79/C79</f>
        <v>1.0410958904109588</v>
      </c>
      <c r="P79" s="1">
        <f>(J79-I79)/2+I79</f>
        <v>0.61294560185185187</v>
      </c>
      <c r="Q79" s="4">
        <f t="shared" si="5"/>
        <v>0</v>
      </c>
    </row>
    <row r="80" spans="1:17" x14ac:dyDescent="0.2">
      <c r="A80" t="s">
        <v>75</v>
      </c>
      <c r="B80">
        <v>30</v>
      </c>
      <c r="C80">
        <v>30</v>
      </c>
      <c r="D80">
        <v>0</v>
      </c>
      <c r="E80">
        <v>30</v>
      </c>
      <c r="F80">
        <v>0</v>
      </c>
      <c r="G80">
        <v>0</v>
      </c>
      <c r="H80">
        <v>4</v>
      </c>
      <c r="I80" s="1">
        <v>0.44070601851851854</v>
      </c>
      <c r="J80" s="1">
        <v>0.57151620370370371</v>
      </c>
      <c r="K80" s="1">
        <f>J80-I80</f>
        <v>0.13081018518518517</v>
      </c>
      <c r="L80" s="3">
        <f>E80/K80/24</f>
        <v>9.5558308264024081</v>
      </c>
      <c r="M80" s="4">
        <f>C80/E80</f>
        <v>1</v>
      </c>
      <c r="N80" s="4">
        <f>(E80-G80-H80)/E80</f>
        <v>0.8666666666666667</v>
      </c>
      <c r="O80">
        <f>B80/C80</f>
        <v>1</v>
      </c>
      <c r="P80" s="1">
        <f>(J80-I80)/2+I80</f>
        <v>0.50611111111111118</v>
      </c>
      <c r="Q80" s="4">
        <f t="shared" si="5"/>
        <v>0.13333333333333333</v>
      </c>
    </row>
    <row r="81" spans="1:17" x14ac:dyDescent="0.2">
      <c r="A81" t="s">
        <v>90</v>
      </c>
      <c r="B81">
        <v>28</v>
      </c>
      <c r="C81">
        <v>28</v>
      </c>
      <c r="D81">
        <v>0</v>
      </c>
      <c r="E81">
        <v>28</v>
      </c>
      <c r="F81">
        <v>0</v>
      </c>
      <c r="G81">
        <v>0</v>
      </c>
      <c r="H81">
        <v>4</v>
      </c>
      <c r="I81" s="1">
        <v>0.42215277777777777</v>
      </c>
      <c r="J81" s="1">
        <v>0.55922453703703701</v>
      </c>
      <c r="K81" s="1">
        <f>J81-I81</f>
        <v>0.13707175925925924</v>
      </c>
      <c r="L81" s="3">
        <f>E81/K81/24</f>
        <v>8.5113569196994021</v>
      </c>
      <c r="M81" s="4">
        <f>C81/E81</f>
        <v>1</v>
      </c>
      <c r="N81" s="4">
        <f>(E81-G81-H81)/E81</f>
        <v>0.8571428571428571</v>
      </c>
      <c r="O81">
        <f>B81/C81</f>
        <v>1</v>
      </c>
      <c r="P81" s="1">
        <f>(J81-I81)/2+I81</f>
        <v>0.49068865740740741</v>
      </c>
      <c r="Q81" s="4">
        <f t="shared" si="5"/>
        <v>0.14285714285714285</v>
      </c>
    </row>
    <row r="82" spans="1:17" x14ac:dyDescent="0.2">
      <c r="A82" t="s">
        <v>34</v>
      </c>
      <c r="B82">
        <v>86</v>
      </c>
      <c r="C82">
        <v>18</v>
      </c>
      <c r="D82">
        <v>0</v>
      </c>
      <c r="E82">
        <v>18</v>
      </c>
      <c r="F82">
        <v>0</v>
      </c>
      <c r="G82">
        <v>0</v>
      </c>
      <c r="H82">
        <v>3</v>
      </c>
      <c r="I82" s="1">
        <v>0.43844907407407407</v>
      </c>
      <c r="J82" s="1">
        <v>0.88071759259259252</v>
      </c>
      <c r="K82" s="1">
        <f>J82-I82</f>
        <v>0.44226851851851845</v>
      </c>
      <c r="L82" s="3">
        <f>E82/K82/24</f>
        <v>1.6958023657489798</v>
      </c>
      <c r="M82" s="4">
        <f>C82/E82</f>
        <v>1</v>
      </c>
      <c r="N82" s="4">
        <f>(E82-G82-H82)/E82</f>
        <v>0.83333333333333337</v>
      </c>
      <c r="O82">
        <f>B82/C82</f>
        <v>4.7777777777777777</v>
      </c>
      <c r="P82" s="1">
        <f>(J82-I82)/2+I82</f>
        <v>0.6595833333333333</v>
      </c>
      <c r="Q82" s="4">
        <f t="shared" si="5"/>
        <v>0.16666666666666666</v>
      </c>
    </row>
    <row r="83" spans="1:17" x14ac:dyDescent="0.2">
      <c r="A83" t="s">
        <v>93</v>
      </c>
      <c r="B83">
        <v>35</v>
      </c>
      <c r="C83">
        <v>6</v>
      </c>
      <c r="D83">
        <v>0</v>
      </c>
      <c r="E83">
        <v>6</v>
      </c>
      <c r="F83">
        <v>0</v>
      </c>
      <c r="G83">
        <v>0</v>
      </c>
      <c r="H83">
        <v>1</v>
      </c>
      <c r="I83" s="1">
        <v>0.44495370370370368</v>
      </c>
      <c r="J83" s="1">
        <v>0.60853009259259261</v>
      </c>
      <c r="K83" s="1">
        <f>J83-I83</f>
        <v>0.16357638888888892</v>
      </c>
      <c r="L83" s="3">
        <f>E83/K83/24</f>
        <v>1.5283379324984077</v>
      </c>
      <c r="M83" s="4">
        <f>C83/E83</f>
        <v>1</v>
      </c>
      <c r="N83" s="4">
        <f>(E83-G83-H83)/E83</f>
        <v>0.83333333333333337</v>
      </c>
      <c r="O83">
        <f>B83/C83</f>
        <v>5.833333333333333</v>
      </c>
      <c r="P83" s="1">
        <f>(J83-I83)/2+I83</f>
        <v>0.5267418981481482</v>
      </c>
      <c r="Q83" s="4">
        <f t="shared" si="5"/>
        <v>0.16666666666666666</v>
      </c>
    </row>
    <row r="84" spans="1:17" x14ac:dyDescent="0.2">
      <c r="A84" t="s">
        <v>77</v>
      </c>
      <c r="B84">
        <v>14</v>
      </c>
      <c r="C84">
        <v>14</v>
      </c>
      <c r="D84">
        <v>9</v>
      </c>
      <c r="E84">
        <v>23</v>
      </c>
      <c r="F84">
        <v>3</v>
      </c>
      <c r="G84">
        <v>0</v>
      </c>
      <c r="H84">
        <v>4</v>
      </c>
      <c r="I84" s="1">
        <v>0.45042824074074073</v>
      </c>
      <c r="J84" s="1">
        <v>0.53135416666666668</v>
      </c>
      <c r="K84" s="1">
        <f>J84-I84</f>
        <v>8.0925925925925957E-2</v>
      </c>
      <c r="L84" s="3">
        <f>E84/K84/24</f>
        <v>11.84210526315789</v>
      </c>
      <c r="M84" s="4">
        <f>C84/E84</f>
        <v>0.60869565217391308</v>
      </c>
      <c r="N84" s="4">
        <f>(E84-G84-H84)/E84</f>
        <v>0.82608695652173914</v>
      </c>
      <c r="O84">
        <f>B84/C84</f>
        <v>1</v>
      </c>
      <c r="P84" s="1">
        <f>(J84-I84)/2+I84</f>
        <v>0.4908912037037037</v>
      </c>
      <c r="Q84" s="4">
        <f t="shared" si="5"/>
        <v>0.17391304347826086</v>
      </c>
    </row>
    <row r="85" spans="1:17" x14ac:dyDescent="0.2">
      <c r="A85" t="s">
        <v>40</v>
      </c>
      <c r="B85">
        <v>11</v>
      </c>
      <c r="C85">
        <v>11</v>
      </c>
      <c r="D85">
        <v>0</v>
      </c>
      <c r="E85">
        <v>11</v>
      </c>
      <c r="F85">
        <v>0</v>
      </c>
      <c r="G85">
        <v>0</v>
      </c>
      <c r="H85">
        <v>2</v>
      </c>
      <c r="I85" s="1">
        <v>0.44858796296296299</v>
      </c>
      <c r="J85" s="1">
        <v>0.49112268518518515</v>
      </c>
      <c r="K85" s="1">
        <f>J85-I85</f>
        <v>4.2534722222222154E-2</v>
      </c>
      <c r="L85" s="3">
        <f>E85/K85/24</f>
        <v>10.77551020408165</v>
      </c>
      <c r="M85" s="4">
        <f>C85/E85</f>
        <v>1</v>
      </c>
      <c r="N85" s="4">
        <f>(E85-G85-H85)/E85</f>
        <v>0.81818181818181823</v>
      </c>
      <c r="O85">
        <f>B85/C85</f>
        <v>1</v>
      </c>
      <c r="P85" s="1">
        <f>(J85-I85)/2+I85</f>
        <v>0.46985532407407404</v>
      </c>
      <c r="Q85" s="4">
        <f t="shared" si="5"/>
        <v>0.18181818181818182</v>
      </c>
    </row>
    <row r="86" spans="1:17" x14ac:dyDescent="0.2">
      <c r="A86" t="s">
        <v>91</v>
      </c>
      <c r="B86">
        <v>18</v>
      </c>
      <c r="C86">
        <v>18</v>
      </c>
      <c r="D86">
        <v>3</v>
      </c>
      <c r="E86">
        <v>21</v>
      </c>
      <c r="F86">
        <v>0</v>
      </c>
      <c r="G86">
        <v>0</v>
      </c>
      <c r="H86">
        <v>4</v>
      </c>
      <c r="I86" s="1">
        <v>0.6988078703703704</v>
      </c>
      <c r="J86" s="1">
        <v>0.77702546296296304</v>
      </c>
      <c r="K86" s="1">
        <f>J86-I86</f>
        <v>7.8217592592592644E-2</v>
      </c>
      <c r="L86" s="3">
        <f>E86/K86/24</f>
        <v>11.186741639538317</v>
      </c>
      <c r="M86" s="4">
        <f>C86/E86</f>
        <v>0.8571428571428571</v>
      </c>
      <c r="N86" s="4">
        <f>(E86-G86-H86)/E86</f>
        <v>0.80952380952380953</v>
      </c>
      <c r="O86">
        <f>B86/C86</f>
        <v>1</v>
      </c>
      <c r="P86" s="1">
        <f>(J86-I86)/2+I86</f>
        <v>0.73791666666666678</v>
      </c>
      <c r="Q86" s="4">
        <f t="shared" si="5"/>
        <v>0.19047619047619047</v>
      </c>
    </row>
    <row r="87" spans="1:17" x14ac:dyDescent="0.2">
      <c r="A87" t="s">
        <v>14</v>
      </c>
      <c r="B87">
        <v>55</v>
      </c>
      <c r="C87">
        <v>10</v>
      </c>
      <c r="D87">
        <v>0</v>
      </c>
      <c r="E87">
        <v>10</v>
      </c>
      <c r="F87">
        <v>0</v>
      </c>
      <c r="G87">
        <v>0</v>
      </c>
      <c r="H87">
        <v>2</v>
      </c>
      <c r="I87" s="1">
        <v>0.53524305555555551</v>
      </c>
      <c r="J87" s="1">
        <v>0.76902777777777775</v>
      </c>
      <c r="K87" s="1">
        <f>J87-I87</f>
        <v>0.23378472222222224</v>
      </c>
      <c r="L87" s="3">
        <f>E87/K87/24</f>
        <v>1.7822664488341005</v>
      </c>
      <c r="M87" s="4">
        <f>C87/E87</f>
        <v>1</v>
      </c>
      <c r="N87" s="4">
        <f>(E87-G87-H87)/E87</f>
        <v>0.8</v>
      </c>
      <c r="O87">
        <f>B87/C87</f>
        <v>5.5</v>
      </c>
      <c r="P87" s="1">
        <f>(J87-I87)/2+I87</f>
        <v>0.65213541666666663</v>
      </c>
      <c r="Q87" s="4">
        <f t="shared" si="5"/>
        <v>0.2</v>
      </c>
    </row>
    <row r="88" spans="1:17" x14ac:dyDescent="0.2">
      <c r="A88" t="s">
        <v>19</v>
      </c>
      <c r="B88">
        <v>25</v>
      </c>
      <c r="C88">
        <v>25</v>
      </c>
      <c r="D88">
        <v>0</v>
      </c>
      <c r="E88">
        <v>25</v>
      </c>
      <c r="F88">
        <v>0</v>
      </c>
      <c r="G88">
        <v>1</v>
      </c>
      <c r="H88">
        <v>4</v>
      </c>
      <c r="I88" s="1">
        <v>0.4210416666666667</v>
      </c>
      <c r="J88" s="1">
        <v>0.57305555555555554</v>
      </c>
      <c r="K88" s="1">
        <f>J88-I88</f>
        <v>0.15201388888888884</v>
      </c>
      <c r="L88" s="3">
        <f>E88/K88/24</f>
        <v>6.8524440383736893</v>
      </c>
      <c r="M88" s="4">
        <f>C88/E88</f>
        <v>1</v>
      </c>
      <c r="N88" s="4">
        <f>(E88-G88-H88)/E88</f>
        <v>0.8</v>
      </c>
      <c r="O88">
        <f>B88/C88</f>
        <v>1</v>
      </c>
      <c r="P88" s="1">
        <f>(J88-I88)/2+I88</f>
        <v>0.49704861111111109</v>
      </c>
      <c r="Q88" s="4">
        <f t="shared" si="5"/>
        <v>0.16</v>
      </c>
    </row>
    <row r="89" spans="1:17" x14ac:dyDescent="0.2">
      <c r="A89" t="s">
        <v>63</v>
      </c>
      <c r="B89">
        <v>20</v>
      </c>
      <c r="C89">
        <v>20</v>
      </c>
      <c r="D89">
        <v>0</v>
      </c>
      <c r="E89">
        <v>20</v>
      </c>
      <c r="F89">
        <v>0</v>
      </c>
      <c r="G89">
        <v>0</v>
      </c>
      <c r="H89">
        <v>4</v>
      </c>
      <c r="I89" s="1">
        <v>0.42296296296296299</v>
      </c>
      <c r="J89" s="1">
        <v>0.52673611111111118</v>
      </c>
      <c r="K89" s="1">
        <f>J89-I89</f>
        <v>0.1037731481481482</v>
      </c>
      <c r="L89" s="3">
        <f>E89/K89/24</f>
        <v>8.0303368280169494</v>
      </c>
      <c r="M89" s="4">
        <f>C89/E89</f>
        <v>1</v>
      </c>
      <c r="N89" s="4">
        <f>(E89-G89-H89)/E89</f>
        <v>0.8</v>
      </c>
      <c r="O89">
        <f>B89/C89</f>
        <v>1</v>
      </c>
      <c r="P89" s="1">
        <f>(J89-I89)/2+I89</f>
        <v>0.47484953703703708</v>
      </c>
      <c r="Q89" s="4">
        <f t="shared" si="5"/>
        <v>0.2</v>
      </c>
    </row>
    <row r="90" spans="1:17" x14ac:dyDescent="0.2">
      <c r="A90" t="s">
        <v>37</v>
      </c>
      <c r="B90">
        <v>35</v>
      </c>
      <c r="C90">
        <v>35</v>
      </c>
      <c r="D90">
        <v>5</v>
      </c>
      <c r="E90">
        <v>40</v>
      </c>
      <c r="F90">
        <v>1</v>
      </c>
      <c r="G90">
        <v>0</v>
      </c>
      <c r="H90">
        <v>9</v>
      </c>
      <c r="I90" s="1">
        <v>0.38165509259259256</v>
      </c>
      <c r="J90" s="1">
        <v>0.53657407407407409</v>
      </c>
      <c r="K90" s="1">
        <f>J90-I90</f>
        <v>0.15491898148148153</v>
      </c>
      <c r="L90" s="3">
        <f>E90/K90/24</f>
        <v>10.758311542771755</v>
      </c>
      <c r="M90" s="4">
        <f>C90/E90</f>
        <v>0.875</v>
      </c>
      <c r="N90" s="4">
        <f>(E90-G90-H90)/E90</f>
        <v>0.77500000000000002</v>
      </c>
      <c r="O90">
        <f>B90/C90</f>
        <v>1</v>
      </c>
      <c r="P90" s="1">
        <f>(J90-I90)/2+I90</f>
        <v>0.45911458333333333</v>
      </c>
      <c r="Q90" s="4">
        <f t="shared" si="5"/>
        <v>0.22500000000000001</v>
      </c>
    </row>
    <row r="91" spans="1:17" x14ac:dyDescent="0.2">
      <c r="A91" t="s">
        <v>12</v>
      </c>
      <c r="B91">
        <v>36</v>
      </c>
      <c r="C91">
        <v>36</v>
      </c>
      <c r="D91">
        <v>3</v>
      </c>
      <c r="E91">
        <v>39</v>
      </c>
      <c r="F91">
        <v>0</v>
      </c>
      <c r="G91">
        <v>0</v>
      </c>
      <c r="H91">
        <v>10</v>
      </c>
      <c r="I91" s="1">
        <v>0.3573263888888889</v>
      </c>
      <c r="J91" s="1">
        <v>0.54420138888888892</v>
      </c>
      <c r="K91" s="1">
        <f>J91-I91</f>
        <v>0.18687500000000001</v>
      </c>
      <c r="L91" s="3">
        <f>E91/K91/24</f>
        <v>8.695652173913043</v>
      </c>
      <c r="M91" s="4">
        <f>C91/E91</f>
        <v>0.92307692307692313</v>
      </c>
      <c r="N91" s="4">
        <f>(E91-G91-H91)/E91</f>
        <v>0.74358974358974361</v>
      </c>
      <c r="O91">
        <f>B91/C91</f>
        <v>1</v>
      </c>
      <c r="P91" s="1">
        <f>(J91-I91)/2+I91</f>
        <v>0.45076388888888891</v>
      </c>
      <c r="Q91" s="4">
        <f t="shared" si="5"/>
        <v>0.25641025641025639</v>
      </c>
    </row>
    <row r="92" spans="1:17" x14ac:dyDescent="0.2">
      <c r="A92" t="s">
        <v>76</v>
      </c>
      <c r="B92">
        <v>11</v>
      </c>
      <c r="C92">
        <v>11</v>
      </c>
      <c r="D92">
        <v>0</v>
      </c>
      <c r="E92">
        <v>11</v>
      </c>
      <c r="F92">
        <v>0</v>
      </c>
      <c r="G92">
        <v>0</v>
      </c>
      <c r="H92">
        <v>3</v>
      </c>
      <c r="I92" s="1">
        <v>0.75342592592592583</v>
      </c>
      <c r="J92" s="1">
        <v>0.80812499999999998</v>
      </c>
      <c r="K92" s="1">
        <f>J92-I92</f>
        <v>5.469907407407415E-2</v>
      </c>
      <c r="L92" s="3">
        <f>E92/K92/24</f>
        <v>8.3791790097333791</v>
      </c>
      <c r="M92" s="4">
        <f>C92/E92</f>
        <v>1</v>
      </c>
      <c r="N92" s="4">
        <f>(E92-G92-H92)/E92</f>
        <v>0.72727272727272729</v>
      </c>
      <c r="O92">
        <f>B92/C92</f>
        <v>1</v>
      </c>
      <c r="P92" s="1">
        <f>(J92-I92)/2+I92</f>
        <v>0.78077546296296285</v>
      </c>
      <c r="Q92" s="4">
        <f t="shared" si="5"/>
        <v>0.27272727272727271</v>
      </c>
    </row>
    <row r="93" spans="1:17" x14ac:dyDescent="0.2">
      <c r="A93" t="s">
        <v>102</v>
      </c>
      <c r="B93">
        <v>28</v>
      </c>
      <c r="C93">
        <v>28</v>
      </c>
      <c r="D93">
        <v>0</v>
      </c>
      <c r="E93">
        <v>28</v>
      </c>
      <c r="F93">
        <v>1</v>
      </c>
      <c r="G93">
        <v>0</v>
      </c>
      <c r="H93">
        <v>8</v>
      </c>
      <c r="I93" s="1">
        <v>0.43820601851851854</v>
      </c>
      <c r="J93" s="1">
        <v>0.55819444444444444</v>
      </c>
      <c r="K93" s="1">
        <f>J93-I93</f>
        <v>0.1199884259259259</v>
      </c>
      <c r="L93" s="3">
        <f>E93/K93/24</f>
        <v>9.7231600270087792</v>
      </c>
      <c r="M93" s="4">
        <f>C93/E93</f>
        <v>1</v>
      </c>
      <c r="N93" s="4">
        <f>(E93-G93-H93)/E93</f>
        <v>0.7142857142857143</v>
      </c>
      <c r="O93">
        <f>B93/C93</f>
        <v>1</v>
      </c>
      <c r="P93" s="1">
        <f>(J93-I93)/2+I93</f>
        <v>0.49820023148148151</v>
      </c>
      <c r="Q93" s="4">
        <f t="shared" si="5"/>
        <v>0.2857142857142857</v>
      </c>
    </row>
    <row r="94" spans="1:17" x14ac:dyDescent="0.2">
      <c r="A94" t="s">
        <v>33</v>
      </c>
      <c r="B94">
        <v>130</v>
      </c>
      <c r="C94">
        <v>22</v>
      </c>
      <c r="D94">
        <v>0</v>
      </c>
      <c r="E94">
        <v>22</v>
      </c>
      <c r="F94">
        <v>0</v>
      </c>
      <c r="G94">
        <v>0</v>
      </c>
      <c r="H94">
        <v>7</v>
      </c>
      <c r="I94" s="1">
        <v>0.46026620370370369</v>
      </c>
      <c r="J94" s="1">
        <v>0.85388888888888881</v>
      </c>
      <c r="K94" s="1">
        <f>J94-I94</f>
        <v>0.39362268518518512</v>
      </c>
      <c r="L94" s="3">
        <f>E94/K94/24</f>
        <v>2.3287953188861779</v>
      </c>
      <c r="M94" s="4">
        <f>C94/E94</f>
        <v>1</v>
      </c>
      <c r="N94" s="4">
        <f>(E94-G94-H94)/E94</f>
        <v>0.68181818181818177</v>
      </c>
      <c r="O94">
        <f>B94/C94</f>
        <v>5.9090909090909092</v>
      </c>
      <c r="P94" s="1">
        <f>(J94-I94)/2+I94</f>
        <v>0.65707754629629622</v>
      </c>
      <c r="Q94" s="4">
        <f t="shared" si="5"/>
        <v>0.31818181818181818</v>
      </c>
    </row>
    <row r="95" spans="1:17" x14ac:dyDescent="0.2">
      <c r="A95" t="s">
        <v>57</v>
      </c>
      <c r="B95">
        <v>45</v>
      </c>
      <c r="C95">
        <v>6</v>
      </c>
      <c r="D95">
        <v>0</v>
      </c>
      <c r="E95">
        <v>6</v>
      </c>
      <c r="F95">
        <v>0</v>
      </c>
      <c r="G95">
        <v>0</v>
      </c>
      <c r="H95">
        <v>2</v>
      </c>
      <c r="I95" s="1">
        <v>0.69162037037037039</v>
      </c>
      <c r="J95" s="1">
        <v>0.85217592592592595</v>
      </c>
      <c r="K95" s="1">
        <f>J95-I95</f>
        <v>0.16055555555555556</v>
      </c>
      <c r="L95" s="3">
        <f>E95/K95/24</f>
        <v>1.5570934256055364</v>
      </c>
      <c r="M95" s="4">
        <f>C95/E95</f>
        <v>1</v>
      </c>
      <c r="N95" s="4">
        <f>(E95-G95-H95)/E95</f>
        <v>0.66666666666666663</v>
      </c>
      <c r="O95">
        <f>B95/C95</f>
        <v>7.5</v>
      </c>
      <c r="P95" s="1">
        <f>(J95-I95)/2+I95</f>
        <v>0.77189814814814817</v>
      </c>
      <c r="Q95" s="4">
        <f t="shared" si="5"/>
        <v>0.33333333333333331</v>
      </c>
    </row>
    <row r="96" spans="1:17" x14ac:dyDescent="0.2">
      <c r="A96" t="s">
        <v>92</v>
      </c>
      <c r="B96">
        <v>27</v>
      </c>
      <c r="C96">
        <v>27</v>
      </c>
      <c r="D96">
        <v>0</v>
      </c>
      <c r="E96">
        <v>27</v>
      </c>
      <c r="F96">
        <v>1</v>
      </c>
      <c r="G96">
        <v>4</v>
      </c>
      <c r="H96">
        <v>5</v>
      </c>
      <c r="I96" s="1">
        <v>0.44300925925925921</v>
      </c>
      <c r="J96" s="1">
        <v>0.60704861111111108</v>
      </c>
      <c r="K96" s="1">
        <f>J96-I96</f>
        <v>0.16403935185185187</v>
      </c>
      <c r="L96" s="3">
        <f>E96/K96/24</f>
        <v>6.8581104917801445</v>
      </c>
      <c r="M96" s="4">
        <f>C96/E96</f>
        <v>1</v>
      </c>
      <c r="N96" s="4">
        <f>(E96-G96-H96)/E96</f>
        <v>0.66666666666666663</v>
      </c>
      <c r="O96">
        <f>B96/C96</f>
        <v>1</v>
      </c>
      <c r="P96" s="1">
        <f>(J96-I96)/2+I96</f>
        <v>0.52502893518518512</v>
      </c>
      <c r="Q96" s="4">
        <f t="shared" si="5"/>
        <v>0.18518518518518517</v>
      </c>
    </row>
    <row r="97" spans="1:17" x14ac:dyDescent="0.2">
      <c r="A97" t="s">
        <v>39</v>
      </c>
      <c r="B97">
        <v>64</v>
      </c>
      <c r="C97">
        <v>10</v>
      </c>
      <c r="D97">
        <v>0</v>
      </c>
      <c r="E97">
        <v>10</v>
      </c>
      <c r="F97">
        <v>0</v>
      </c>
      <c r="G97">
        <v>0</v>
      </c>
      <c r="H97">
        <v>4</v>
      </c>
      <c r="I97" s="1">
        <v>0.50847222222222221</v>
      </c>
      <c r="J97" s="1">
        <v>0.68905092592592598</v>
      </c>
      <c r="K97" s="1">
        <f>J97-I97</f>
        <v>0.18057870370370377</v>
      </c>
      <c r="L97" s="3">
        <f>E97/K97/24</f>
        <v>2.3073964876297901</v>
      </c>
      <c r="M97" s="4">
        <f>C97/E97</f>
        <v>1</v>
      </c>
      <c r="N97" s="4">
        <f>(E97-G97-H97)/E97</f>
        <v>0.6</v>
      </c>
      <c r="O97">
        <f>B97/C97</f>
        <v>6.4</v>
      </c>
      <c r="P97" s="1">
        <f>(J97-I97)/2+I97</f>
        <v>0.59876157407407415</v>
      </c>
      <c r="Q97" s="4">
        <f t="shared" si="5"/>
        <v>0.4</v>
      </c>
    </row>
    <row r="98" spans="1:17" x14ac:dyDescent="0.2">
      <c r="A98" t="s">
        <v>26</v>
      </c>
      <c r="B98">
        <v>39</v>
      </c>
      <c r="C98">
        <v>39</v>
      </c>
      <c r="D98">
        <v>3</v>
      </c>
      <c r="E98">
        <v>42</v>
      </c>
      <c r="F98">
        <v>0</v>
      </c>
      <c r="G98">
        <v>0</v>
      </c>
      <c r="H98">
        <v>17</v>
      </c>
      <c r="I98" s="1">
        <v>0.37711805555555555</v>
      </c>
      <c r="J98" s="1">
        <v>0.53130787037037031</v>
      </c>
      <c r="K98" s="1">
        <f>J98-I98</f>
        <v>0.15418981481481475</v>
      </c>
      <c r="L98" s="3">
        <f>E98/K98/24</f>
        <v>11.349647200120108</v>
      </c>
      <c r="M98" s="4">
        <f>C98/E98</f>
        <v>0.9285714285714286</v>
      </c>
      <c r="N98" s="4">
        <f>(E98-G98-H98)/E98</f>
        <v>0.59523809523809523</v>
      </c>
      <c r="O98">
        <f>B98/C98</f>
        <v>1</v>
      </c>
      <c r="P98" s="1">
        <f>(J98-I98)/2+I98</f>
        <v>0.45421296296296293</v>
      </c>
      <c r="Q98" s="4">
        <f t="shared" si="5"/>
        <v>0.40476190476190477</v>
      </c>
    </row>
    <row r="99" spans="1:17" x14ac:dyDescent="0.2">
      <c r="A99" t="s">
        <v>28</v>
      </c>
      <c r="B99">
        <v>79</v>
      </c>
      <c r="C99">
        <v>12</v>
      </c>
      <c r="D99">
        <v>0</v>
      </c>
      <c r="E99">
        <v>12</v>
      </c>
      <c r="F99">
        <v>0</v>
      </c>
      <c r="G99">
        <v>0</v>
      </c>
      <c r="H99">
        <v>5</v>
      </c>
      <c r="I99" s="1">
        <v>0.4447800925925926</v>
      </c>
      <c r="J99" s="1">
        <v>0.84628472222222229</v>
      </c>
      <c r="K99" s="1">
        <f>J99-I99</f>
        <v>0.40150462962962968</v>
      </c>
      <c r="L99" s="3">
        <f>E99/K99/24</f>
        <v>1.2453156529259151</v>
      </c>
      <c r="M99" s="4">
        <f>C99/E99</f>
        <v>1</v>
      </c>
      <c r="N99" s="4">
        <f>(E99-G99-H99)/E99</f>
        <v>0.58333333333333337</v>
      </c>
      <c r="O99">
        <f>B99/C99</f>
        <v>6.583333333333333</v>
      </c>
      <c r="P99" s="1">
        <f>(J99-I99)/2+I99</f>
        <v>0.64553240740740747</v>
      </c>
      <c r="Q99" s="4">
        <f t="shared" si="5"/>
        <v>0.41666666666666669</v>
      </c>
    </row>
    <row r="100" spans="1:17" x14ac:dyDescent="0.2">
      <c r="A100" t="s">
        <v>97</v>
      </c>
      <c r="B100">
        <v>56</v>
      </c>
      <c r="C100">
        <v>12</v>
      </c>
      <c r="D100">
        <v>0</v>
      </c>
      <c r="E100">
        <v>12</v>
      </c>
      <c r="F100">
        <v>0</v>
      </c>
      <c r="G100">
        <v>4</v>
      </c>
      <c r="H100">
        <v>1</v>
      </c>
      <c r="I100" s="1">
        <v>0.63224537037037043</v>
      </c>
      <c r="J100" s="1">
        <v>0.93732638888888886</v>
      </c>
      <c r="K100" s="1">
        <f>J100-I100</f>
        <v>0.30508101851851843</v>
      </c>
      <c r="L100" s="3">
        <f>E100/K100/24</f>
        <v>1.6389089115672071</v>
      </c>
      <c r="M100" s="4">
        <f>C100/E100</f>
        <v>1</v>
      </c>
      <c r="N100" s="4">
        <f>(E100-G100-H100)/E100</f>
        <v>0.58333333333333337</v>
      </c>
      <c r="O100">
        <f>B100/C100</f>
        <v>4.666666666666667</v>
      </c>
      <c r="P100" s="1">
        <f>(J100-I100)/2+I100</f>
        <v>0.78478587962962965</v>
      </c>
      <c r="Q100" s="4">
        <f t="shared" si="5"/>
        <v>8.3333333333333329E-2</v>
      </c>
    </row>
    <row r="101" spans="1:17" x14ac:dyDescent="0.2">
      <c r="A101" t="s">
        <v>16</v>
      </c>
      <c r="B101">
        <v>40</v>
      </c>
      <c r="C101">
        <v>40</v>
      </c>
      <c r="D101">
        <v>0</v>
      </c>
      <c r="E101">
        <v>40</v>
      </c>
      <c r="F101">
        <v>0</v>
      </c>
      <c r="G101">
        <v>0</v>
      </c>
      <c r="H101">
        <v>18</v>
      </c>
      <c r="I101" s="1">
        <v>0.35508101851851853</v>
      </c>
      <c r="J101" s="1">
        <v>0.52771990740740737</v>
      </c>
      <c r="K101" s="1">
        <f>J101-I101</f>
        <v>0.17263888888888884</v>
      </c>
      <c r="L101" s="3">
        <f>E101/K101/24</f>
        <v>9.6540627514078867</v>
      </c>
      <c r="M101" s="4">
        <f>C101/E101</f>
        <v>1</v>
      </c>
      <c r="N101" s="4">
        <f>(E101-G101-H101)/E101</f>
        <v>0.55000000000000004</v>
      </c>
      <c r="O101">
        <f>B101/C101</f>
        <v>1</v>
      </c>
      <c r="P101" s="1">
        <f>(J101-I101)/2+I101</f>
        <v>0.44140046296296298</v>
      </c>
      <c r="Q101" s="4">
        <f t="shared" si="5"/>
        <v>0.45</v>
      </c>
    </row>
    <row r="102" spans="1:17" x14ac:dyDescent="0.2">
      <c r="A102" t="s">
        <v>81</v>
      </c>
      <c r="B102">
        <v>40</v>
      </c>
      <c r="C102">
        <v>40</v>
      </c>
      <c r="D102">
        <v>0</v>
      </c>
      <c r="E102">
        <v>40</v>
      </c>
      <c r="F102">
        <v>0</v>
      </c>
      <c r="G102">
        <v>0</v>
      </c>
      <c r="H102">
        <v>19</v>
      </c>
      <c r="I102" s="1">
        <v>0.36043981481481485</v>
      </c>
      <c r="J102" s="1">
        <v>0.54939814814814814</v>
      </c>
      <c r="K102" s="1">
        <f>J102-I102</f>
        <v>0.18895833333333328</v>
      </c>
      <c r="L102" s="3">
        <f>E102/K102/24</f>
        <v>8.8202866593164302</v>
      </c>
      <c r="M102" s="4">
        <f>C102/E102</f>
        <v>1</v>
      </c>
      <c r="N102" s="4">
        <f>(E102-G102-H102)/E102</f>
        <v>0.52500000000000002</v>
      </c>
      <c r="O102">
        <f>B102/C102</f>
        <v>1</v>
      </c>
      <c r="P102" s="1">
        <f>(J102-I102)/2+I102</f>
        <v>0.45491898148148147</v>
      </c>
      <c r="Q102" s="4">
        <f t="shared" si="5"/>
        <v>0.47499999999999998</v>
      </c>
    </row>
    <row r="103" spans="1:17" x14ac:dyDescent="0.2">
      <c r="A103" t="s">
        <v>51</v>
      </c>
      <c r="B103">
        <v>36</v>
      </c>
      <c r="C103">
        <v>36</v>
      </c>
      <c r="D103">
        <v>3</v>
      </c>
      <c r="E103">
        <v>39</v>
      </c>
      <c r="F103">
        <v>0</v>
      </c>
      <c r="G103">
        <v>0</v>
      </c>
      <c r="H103">
        <v>21</v>
      </c>
      <c r="I103" s="1">
        <v>0.3649189814814815</v>
      </c>
      <c r="J103" s="1">
        <v>0.54600694444444442</v>
      </c>
      <c r="K103" s="1">
        <f>J103-I103</f>
        <v>0.18108796296296292</v>
      </c>
      <c r="L103" s="3">
        <f>E103/K103/24</f>
        <v>8.9735395628275629</v>
      </c>
      <c r="M103" s="4">
        <f>C103/E103</f>
        <v>0.92307692307692313</v>
      </c>
      <c r="N103" s="4">
        <f>(E103-G103-H103)/E103</f>
        <v>0.46153846153846156</v>
      </c>
      <c r="O103">
        <f>B103/C103</f>
        <v>1</v>
      </c>
      <c r="P103" s="1">
        <f>(J103-I103)/2+I103</f>
        <v>0.45546296296296296</v>
      </c>
      <c r="Q103" s="4">
        <f t="shared" si="5"/>
        <v>0.53846153846153844</v>
      </c>
    </row>
    <row r="104" spans="1:17" x14ac:dyDescent="0.2">
      <c r="A104" t="s">
        <v>50</v>
      </c>
      <c r="B104">
        <v>47</v>
      </c>
      <c r="C104">
        <v>7</v>
      </c>
      <c r="D104">
        <v>0</v>
      </c>
      <c r="E104">
        <v>7</v>
      </c>
      <c r="F104">
        <v>0</v>
      </c>
      <c r="G104">
        <v>0</v>
      </c>
      <c r="H104">
        <v>4</v>
      </c>
      <c r="I104" s="1">
        <v>0.72756944444444438</v>
      </c>
      <c r="J104" s="1">
        <v>0.84893518518518529</v>
      </c>
      <c r="K104" s="1">
        <f>J104-I104</f>
        <v>0.12136574074074091</v>
      </c>
      <c r="L104" s="3">
        <f>E104/K104/24</f>
        <v>2.4032042723631473</v>
      </c>
      <c r="M104" s="4">
        <f>C104/E104</f>
        <v>1</v>
      </c>
      <c r="N104" s="4">
        <f>(E104-G104-H104)/E104</f>
        <v>0.42857142857142855</v>
      </c>
      <c r="O104">
        <f>B104/C104</f>
        <v>6.7142857142857144</v>
      </c>
      <c r="P104" s="1">
        <f>(J104-I104)/2+I104</f>
        <v>0.78825231481481484</v>
      </c>
      <c r="Q104" s="4">
        <f t="shared" si="5"/>
        <v>0.5714285714285714</v>
      </c>
    </row>
    <row r="105" spans="1:17" x14ac:dyDescent="0.2">
      <c r="A105" t="s">
        <v>109</v>
      </c>
      <c r="B105">
        <v>17</v>
      </c>
      <c r="C105">
        <v>17</v>
      </c>
      <c r="D105">
        <v>1</v>
      </c>
      <c r="E105">
        <v>18</v>
      </c>
      <c r="F105">
        <v>0</v>
      </c>
      <c r="G105">
        <v>0</v>
      </c>
      <c r="H105">
        <v>12</v>
      </c>
      <c r="I105" s="1">
        <v>0.71309027777777778</v>
      </c>
      <c r="J105" s="1">
        <v>0.78020833333333339</v>
      </c>
      <c r="K105" s="1">
        <f>J105-I105</f>
        <v>6.7118055555555611E-2</v>
      </c>
      <c r="L105" s="3">
        <f>E105/K105/24</f>
        <v>11.174340403517839</v>
      </c>
      <c r="M105" s="4">
        <f>C105/E105</f>
        <v>0.94444444444444442</v>
      </c>
      <c r="N105" s="4">
        <f>(E105-G105-H105)/E105</f>
        <v>0.33333333333333331</v>
      </c>
      <c r="O105">
        <f>B105/C105</f>
        <v>1</v>
      </c>
      <c r="P105" s="1">
        <f>(J105-I105)/2+I105</f>
        <v>0.74664930555555564</v>
      </c>
      <c r="Q105" s="4">
        <f t="shared" si="5"/>
        <v>0.66666666666666663</v>
      </c>
    </row>
    <row r="106" spans="1:17" x14ac:dyDescent="0.2">
      <c r="A106" t="s">
        <v>20</v>
      </c>
      <c r="B106">
        <v>5</v>
      </c>
      <c r="C106">
        <v>2</v>
      </c>
      <c r="D106">
        <v>0</v>
      </c>
      <c r="E106">
        <v>2</v>
      </c>
      <c r="F106">
        <v>0</v>
      </c>
      <c r="G106">
        <v>2</v>
      </c>
      <c r="H106">
        <v>0</v>
      </c>
      <c r="I106" s="1">
        <v>0.54562500000000003</v>
      </c>
      <c r="J106" s="1">
        <v>0.57152777777777775</v>
      </c>
      <c r="K106" s="1">
        <f>J106-I106</f>
        <v>2.5902777777777719E-2</v>
      </c>
      <c r="L106" s="3">
        <f>E106/K106/24</f>
        <v>3.2171581769437072</v>
      </c>
      <c r="M106" s="4">
        <f>C106/E106</f>
        <v>1</v>
      </c>
      <c r="N106" s="4">
        <f>(E106-G106-H106)/E106</f>
        <v>0</v>
      </c>
      <c r="O106">
        <f>B106/C106</f>
        <v>2.5</v>
      </c>
      <c r="P106" s="1">
        <f>(J106-I106)/2+I106</f>
        <v>0.55857638888888883</v>
      </c>
      <c r="Q106" s="4">
        <f>H106/E106</f>
        <v>0</v>
      </c>
    </row>
    <row r="107" spans="1:17" x14ac:dyDescent="0.2">
      <c r="A107" t="s">
        <v>89</v>
      </c>
      <c r="B107">
        <v>8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 s="1">
        <v>0.5234375</v>
      </c>
      <c r="J107" s="1">
        <v>0.53848379629629628</v>
      </c>
      <c r="K107" s="1">
        <f>J107-I107</f>
        <v>1.504629629629628E-2</v>
      </c>
      <c r="L107" s="3">
        <f>E107/K107/24</f>
        <v>2.7692307692307723</v>
      </c>
      <c r="M107" s="4">
        <f>C107/E107</f>
        <v>1</v>
      </c>
      <c r="N107" s="4">
        <f>(E107-G107-H107)/E107</f>
        <v>0</v>
      </c>
      <c r="O107">
        <f>B107/C107</f>
        <v>8</v>
      </c>
      <c r="P107" s="1">
        <f>(J107-I107)/2+I107</f>
        <v>0.53096064814814814</v>
      </c>
      <c r="Q107" s="4">
        <f t="shared" ref="Q107:Q108" si="6">H107/E107</f>
        <v>1</v>
      </c>
    </row>
    <row r="108" spans="1:17" x14ac:dyDescent="0.2">
      <c r="A108" t="s">
        <v>48</v>
      </c>
      <c r="B108">
        <v>2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1</v>
      </c>
      <c r="I108" s="1">
        <v>0.8504976851851852</v>
      </c>
      <c r="J108" s="1">
        <v>0.85741898148148143</v>
      </c>
      <c r="K108" s="1">
        <f>J108-I108</f>
        <v>6.921296296296231E-3</v>
      </c>
      <c r="L108" s="3">
        <f>E108/K108/24</f>
        <v>6.0200668896321643</v>
      </c>
      <c r="M108" s="4">
        <f>C108/E108</f>
        <v>1</v>
      </c>
      <c r="N108" s="4">
        <f>(E108-G108-H108)/E108</f>
        <v>0</v>
      </c>
      <c r="O108">
        <f>B108/C108</f>
        <v>2</v>
      </c>
      <c r="P108" s="1">
        <f>(J108-I108)/2+I108</f>
        <v>0.85395833333333337</v>
      </c>
      <c r="Q108" s="4">
        <f t="shared" si="6"/>
        <v>1</v>
      </c>
    </row>
  </sheetData>
  <autoFilter ref="A8:P108" xr:uid="{CFBB64AA-CA2A-3649-85CB-ECA9241C93C9}">
    <sortState ref="A9:P108">
      <sortCondition descending="1" ref="N8:N108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8084-D56A-CB41-9885-E0D10834DC7B}">
  <dimension ref="A1:J101"/>
  <sheetViews>
    <sheetView workbookViewId="0"/>
  </sheetViews>
  <sheetFormatPr baseColWidth="10" defaultRowHeight="16" x14ac:dyDescent="0.2"/>
  <cols>
    <col min="1" max="1" width="22.33203125" bestFit="1" customWidth="1"/>
    <col min="2" max="2" width="15" bestFit="1" customWidth="1"/>
    <col min="3" max="3" width="14.33203125" bestFit="1" customWidth="1"/>
    <col min="4" max="4" width="11.5" bestFit="1" customWidth="1"/>
    <col min="5" max="5" width="15.5" bestFit="1" customWidth="1"/>
    <col min="6" max="6" width="14.5" bestFit="1" customWidth="1"/>
    <col min="7" max="7" width="13.1640625" bestFit="1" customWidth="1"/>
    <col min="9" max="9" width="9.33203125" bestFit="1" customWidth="1"/>
    <col min="10" max="10" width="2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77</v>
      </c>
      <c r="C2">
        <v>71</v>
      </c>
      <c r="D2">
        <v>0</v>
      </c>
      <c r="E2">
        <v>71</v>
      </c>
      <c r="F2">
        <v>0</v>
      </c>
      <c r="G2">
        <v>0</v>
      </c>
      <c r="H2">
        <v>0</v>
      </c>
      <c r="I2" s="1">
        <v>0.47358796296296296</v>
      </c>
      <c r="J2" s="1">
        <v>0.68542824074074071</v>
      </c>
    </row>
    <row r="3" spans="1:10" x14ac:dyDescent="0.2">
      <c r="A3" t="s">
        <v>11</v>
      </c>
      <c r="B3">
        <v>4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 s="1">
        <v>0.76646990740740739</v>
      </c>
      <c r="J3" s="1">
        <v>0.78107638888888886</v>
      </c>
    </row>
    <row r="4" spans="1:10" x14ac:dyDescent="0.2">
      <c r="A4" t="s">
        <v>12</v>
      </c>
      <c r="B4">
        <v>36</v>
      </c>
      <c r="C4">
        <v>36</v>
      </c>
      <c r="D4">
        <v>3</v>
      </c>
      <c r="E4">
        <v>39</v>
      </c>
      <c r="F4">
        <v>0</v>
      </c>
      <c r="G4">
        <v>0</v>
      </c>
      <c r="H4">
        <v>10</v>
      </c>
      <c r="I4" s="1">
        <v>0.3573263888888889</v>
      </c>
      <c r="J4" s="1">
        <v>0.54420138888888892</v>
      </c>
    </row>
    <row r="5" spans="1:10" x14ac:dyDescent="0.2">
      <c r="A5" t="s">
        <v>13</v>
      </c>
      <c r="B5">
        <v>52</v>
      </c>
      <c r="C5">
        <v>52</v>
      </c>
      <c r="D5">
        <v>4</v>
      </c>
      <c r="E5">
        <v>56</v>
      </c>
      <c r="F5">
        <v>0</v>
      </c>
      <c r="G5">
        <v>0</v>
      </c>
      <c r="H5">
        <v>0</v>
      </c>
      <c r="I5" s="1">
        <v>0.47854166666666664</v>
      </c>
      <c r="J5" s="1">
        <v>0.75081018518518527</v>
      </c>
    </row>
    <row r="6" spans="1:10" x14ac:dyDescent="0.2">
      <c r="A6" t="s">
        <v>14</v>
      </c>
      <c r="B6">
        <v>55</v>
      </c>
      <c r="C6">
        <v>10</v>
      </c>
      <c r="D6">
        <v>0</v>
      </c>
      <c r="E6">
        <v>10</v>
      </c>
      <c r="F6">
        <v>0</v>
      </c>
      <c r="G6">
        <v>0</v>
      </c>
      <c r="H6">
        <v>2</v>
      </c>
      <c r="I6" s="1">
        <v>0.53524305555555551</v>
      </c>
      <c r="J6" s="1">
        <v>0.76902777777777775</v>
      </c>
    </row>
    <row r="7" spans="1:10" x14ac:dyDescent="0.2">
      <c r="A7" t="s">
        <v>15</v>
      </c>
      <c r="B7">
        <v>25</v>
      </c>
      <c r="C7">
        <v>25</v>
      </c>
      <c r="D7">
        <v>0</v>
      </c>
      <c r="E7">
        <v>25</v>
      </c>
      <c r="F7">
        <v>0</v>
      </c>
      <c r="G7">
        <v>0</v>
      </c>
      <c r="H7">
        <v>2</v>
      </c>
      <c r="I7" s="1">
        <v>0.45449074074074075</v>
      </c>
      <c r="J7" s="1">
        <v>0.57776620370370368</v>
      </c>
    </row>
    <row r="8" spans="1:10" x14ac:dyDescent="0.2">
      <c r="A8" t="s">
        <v>16</v>
      </c>
      <c r="B8">
        <v>40</v>
      </c>
      <c r="C8">
        <v>40</v>
      </c>
      <c r="D8">
        <v>0</v>
      </c>
      <c r="E8">
        <v>40</v>
      </c>
      <c r="F8">
        <v>0</v>
      </c>
      <c r="G8">
        <v>0</v>
      </c>
      <c r="H8">
        <v>18</v>
      </c>
      <c r="I8" s="1">
        <v>0.35508101851851853</v>
      </c>
      <c r="J8" s="1">
        <v>0.52771990740740737</v>
      </c>
    </row>
    <row r="9" spans="1:10" x14ac:dyDescent="0.2">
      <c r="A9" t="s">
        <v>17</v>
      </c>
      <c r="B9">
        <v>80</v>
      </c>
      <c r="C9">
        <v>74</v>
      </c>
      <c r="D9">
        <v>3</v>
      </c>
      <c r="E9">
        <v>77</v>
      </c>
      <c r="F9">
        <v>0</v>
      </c>
      <c r="G9">
        <v>0</v>
      </c>
      <c r="H9">
        <v>0</v>
      </c>
      <c r="I9" s="1">
        <v>0.42290509259259257</v>
      </c>
      <c r="J9" s="1">
        <v>0.68530092592592595</v>
      </c>
    </row>
    <row r="10" spans="1:10" x14ac:dyDescent="0.2">
      <c r="A10" t="s">
        <v>18</v>
      </c>
      <c r="B10">
        <v>16</v>
      </c>
      <c r="C10">
        <v>2</v>
      </c>
      <c r="D10">
        <v>0</v>
      </c>
      <c r="E10">
        <v>2</v>
      </c>
      <c r="F10">
        <v>0</v>
      </c>
      <c r="G10">
        <v>0</v>
      </c>
      <c r="H10">
        <v>0</v>
      </c>
      <c r="I10" s="1">
        <v>0.72760416666666661</v>
      </c>
      <c r="J10" s="1">
        <v>0.75804398148148155</v>
      </c>
    </row>
    <row r="11" spans="1:10" x14ac:dyDescent="0.2">
      <c r="A11" t="s">
        <v>19</v>
      </c>
      <c r="B11">
        <v>25</v>
      </c>
      <c r="C11">
        <v>25</v>
      </c>
      <c r="D11">
        <v>0</v>
      </c>
      <c r="E11">
        <v>25</v>
      </c>
      <c r="F11">
        <v>0</v>
      </c>
      <c r="G11">
        <v>1</v>
      </c>
      <c r="H11">
        <v>4</v>
      </c>
      <c r="I11" s="1">
        <v>0.4210416666666667</v>
      </c>
      <c r="J11" s="1">
        <v>0.57305555555555554</v>
      </c>
    </row>
    <row r="12" spans="1:10" x14ac:dyDescent="0.2">
      <c r="A12" t="s">
        <v>20</v>
      </c>
      <c r="B12">
        <v>5</v>
      </c>
      <c r="C12">
        <v>2</v>
      </c>
      <c r="D12">
        <v>0</v>
      </c>
      <c r="E12">
        <v>2</v>
      </c>
      <c r="F12">
        <v>0</v>
      </c>
      <c r="G12">
        <v>2</v>
      </c>
      <c r="H12">
        <v>0</v>
      </c>
      <c r="I12" s="1">
        <v>0.54562500000000003</v>
      </c>
      <c r="J12" s="1">
        <v>0.57152777777777775</v>
      </c>
    </row>
    <row r="13" spans="1:10" x14ac:dyDescent="0.2">
      <c r="A13" t="s">
        <v>21</v>
      </c>
      <c r="B13">
        <v>47</v>
      </c>
      <c r="C13">
        <v>47</v>
      </c>
      <c r="D13">
        <v>1</v>
      </c>
      <c r="E13">
        <v>48</v>
      </c>
      <c r="F13">
        <v>0</v>
      </c>
      <c r="G13">
        <v>0</v>
      </c>
      <c r="H13">
        <v>3</v>
      </c>
      <c r="I13" s="1">
        <v>0.38025462962962964</v>
      </c>
      <c r="J13" s="1">
        <v>0.62991898148148151</v>
      </c>
    </row>
    <row r="14" spans="1:10" x14ac:dyDescent="0.2">
      <c r="A14" t="s">
        <v>22</v>
      </c>
      <c r="B14">
        <v>68</v>
      </c>
      <c r="C14">
        <v>68</v>
      </c>
      <c r="D14">
        <v>1</v>
      </c>
      <c r="E14">
        <v>69</v>
      </c>
      <c r="F14">
        <v>0</v>
      </c>
      <c r="G14">
        <v>0</v>
      </c>
      <c r="H14">
        <v>0</v>
      </c>
      <c r="I14" s="1">
        <v>0.43673611111111116</v>
      </c>
      <c r="J14" s="1">
        <v>0.82374999999999998</v>
      </c>
    </row>
    <row r="15" spans="1:10" x14ac:dyDescent="0.2">
      <c r="A15" t="s">
        <v>23</v>
      </c>
      <c r="B15">
        <v>29</v>
      </c>
      <c r="C15">
        <v>29</v>
      </c>
      <c r="D15">
        <v>1</v>
      </c>
      <c r="E15">
        <v>30</v>
      </c>
      <c r="F15">
        <v>0</v>
      </c>
      <c r="G15">
        <v>0</v>
      </c>
      <c r="H15">
        <v>2</v>
      </c>
      <c r="I15" s="1">
        <v>0.43061342592592594</v>
      </c>
      <c r="J15" s="1">
        <v>0.5973842592592592</v>
      </c>
    </row>
    <row r="16" spans="1:10" x14ac:dyDescent="0.2">
      <c r="A16" t="s">
        <v>24</v>
      </c>
      <c r="B16">
        <v>20</v>
      </c>
      <c r="C16">
        <v>20</v>
      </c>
      <c r="D16">
        <v>0</v>
      </c>
      <c r="E16">
        <v>20</v>
      </c>
      <c r="F16">
        <v>0</v>
      </c>
      <c r="G16">
        <v>0</v>
      </c>
      <c r="H16">
        <v>2</v>
      </c>
      <c r="I16" s="1">
        <v>0.43760416666666663</v>
      </c>
      <c r="J16" s="1">
        <v>0.55173611111111109</v>
      </c>
    </row>
    <row r="17" spans="1:10" x14ac:dyDescent="0.2">
      <c r="A17" t="s">
        <v>25</v>
      </c>
      <c r="B17">
        <v>18</v>
      </c>
      <c r="C17">
        <v>2</v>
      </c>
      <c r="D17">
        <v>0</v>
      </c>
      <c r="E17">
        <v>2</v>
      </c>
      <c r="F17">
        <v>0</v>
      </c>
      <c r="G17">
        <v>0</v>
      </c>
      <c r="H17">
        <v>0</v>
      </c>
      <c r="I17" s="1">
        <v>0.76971064814814805</v>
      </c>
      <c r="J17" s="1">
        <v>0.8329050925925926</v>
      </c>
    </row>
    <row r="18" spans="1:10" x14ac:dyDescent="0.2">
      <c r="A18" t="s">
        <v>26</v>
      </c>
      <c r="B18">
        <v>39</v>
      </c>
      <c r="C18">
        <v>39</v>
      </c>
      <c r="D18">
        <v>3</v>
      </c>
      <c r="E18">
        <v>42</v>
      </c>
      <c r="F18">
        <v>0</v>
      </c>
      <c r="G18">
        <v>0</v>
      </c>
      <c r="H18">
        <v>17</v>
      </c>
      <c r="I18" s="1">
        <v>0.37711805555555555</v>
      </c>
      <c r="J18" s="1">
        <v>0.53130787037037031</v>
      </c>
    </row>
    <row r="19" spans="1:10" x14ac:dyDescent="0.2">
      <c r="A19" t="s">
        <v>27</v>
      </c>
      <c r="B19">
        <v>37</v>
      </c>
      <c r="C19">
        <v>36</v>
      </c>
      <c r="D19">
        <v>0</v>
      </c>
      <c r="E19">
        <v>36</v>
      </c>
      <c r="F19">
        <v>0</v>
      </c>
      <c r="G19">
        <v>0</v>
      </c>
      <c r="H19">
        <v>0</v>
      </c>
      <c r="I19" s="1">
        <v>0.44355324074074076</v>
      </c>
      <c r="J19" s="1">
        <v>0.63920138888888889</v>
      </c>
    </row>
    <row r="20" spans="1:10" x14ac:dyDescent="0.2">
      <c r="A20" t="s">
        <v>28</v>
      </c>
      <c r="B20">
        <v>79</v>
      </c>
      <c r="C20">
        <v>12</v>
      </c>
      <c r="D20">
        <v>0</v>
      </c>
      <c r="E20">
        <v>12</v>
      </c>
      <c r="F20">
        <v>0</v>
      </c>
      <c r="G20">
        <v>0</v>
      </c>
      <c r="H20">
        <v>5</v>
      </c>
      <c r="I20" s="1">
        <v>0.4447800925925926</v>
      </c>
      <c r="J20" s="1">
        <v>0.84628472222222229</v>
      </c>
    </row>
    <row r="21" spans="1:10" x14ac:dyDescent="0.2">
      <c r="A21" t="s">
        <v>29</v>
      </c>
      <c r="B21">
        <v>39</v>
      </c>
      <c r="C21">
        <v>38</v>
      </c>
      <c r="D21">
        <v>1</v>
      </c>
      <c r="E21">
        <v>39</v>
      </c>
      <c r="F21">
        <v>0</v>
      </c>
      <c r="G21">
        <v>1</v>
      </c>
      <c r="H21">
        <v>0</v>
      </c>
      <c r="I21" s="1">
        <v>0.49108796296296298</v>
      </c>
      <c r="J21" s="1">
        <v>0.72157407407407403</v>
      </c>
    </row>
    <row r="22" spans="1:10" x14ac:dyDescent="0.2">
      <c r="A22" t="s">
        <v>30</v>
      </c>
      <c r="B22">
        <v>78</v>
      </c>
      <c r="C22">
        <v>77</v>
      </c>
      <c r="D22">
        <v>2</v>
      </c>
      <c r="E22">
        <v>79</v>
      </c>
      <c r="F22">
        <v>0</v>
      </c>
      <c r="G22">
        <v>4</v>
      </c>
      <c r="H22">
        <v>0</v>
      </c>
      <c r="I22" s="1">
        <v>0.40848379629629633</v>
      </c>
      <c r="J22" s="1">
        <v>0.76511574074074085</v>
      </c>
    </row>
    <row r="23" spans="1:10" x14ac:dyDescent="0.2">
      <c r="A23" t="s">
        <v>31</v>
      </c>
      <c r="B23">
        <v>29</v>
      </c>
      <c r="C23">
        <v>29</v>
      </c>
      <c r="D23">
        <v>8</v>
      </c>
      <c r="E23">
        <v>37</v>
      </c>
      <c r="F23">
        <v>10</v>
      </c>
      <c r="G23">
        <v>3</v>
      </c>
      <c r="H23">
        <v>0</v>
      </c>
      <c r="I23" s="1">
        <v>0.45064814814814813</v>
      </c>
      <c r="J23" s="1">
        <v>0.61979166666666663</v>
      </c>
    </row>
    <row r="24" spans="1:10" x14ac:dyDescent="0.2">
      <c r="A24" t="s">
        <v>32</v>
      </c>
      <c r="B24">
        <v>63</v>
      </c>
      <c r="C24">
        <v>63</v>
      </c>
      <c r="D24">
        <v>9</v>
      </c>
      <c r="E24">
        <v>72</v>
      </c>
      <c r="F24">
        <v>0</v>
      </c>
      <c r="G24">
        <v>0</v>
      </c>
      <c r="H24">
        <v>0</v>
      </c>
      <c r="I24" s="1">
        <v>0.45541666666666664</v>
      </c>
      <c r="J24" s="1">
        <v>0.79780092592592589</v>
      </c>
    </row>
    <row r="25" spans="1:10" x14ac:dyDescent="0.2">
      <c r="A25" t="s">
        <v>33</v>
      </c>
      <c r="B25">
        <v>130</v>
      </c>
      <c r="C25">
        <v>22</v>
      </c>
      <c r="D25">
        <v>0</v>
      </c>
      <c r="E25">
        <v>22</v>
      </c>
      <c r="F25">
        <v>0</v>
      </c>
      <c r="G25">
        <v>0</v>
      </c>
      <c r="H25">
        <v>7</v>
      </c>
      <c r="I25" s="1">
        <v>0.46026620370370369</v>
      </c>
      <c r="J25" s="1">
        <v>0.85388888888888881</v>
      </c>
    </row>
    <row r="26" spans="1:10" x14ac:dyDescent="0.2">
      <c r="A26" t="s">
        <v>34</v>
      </c>
      <c r="B26">
        <v>86</v>
      </c>
      <c r="C26">
        <v>18</v>
      </c>
      <c r="D26">
        <v>0</v>
      </c>
      <c r="E26">
        <v>18</v>
      </c>
      <c r="F26">
        <v>0</v>
      </c>
      <c r="G26">
        <v>0</v>
      </c>
      <c r="H26">
        <v>3</v>
      </c>
      <c r="I26" s="1">
        <v>0.43844907407407407</v>
      </c>
      <c r="J26" s="1">
        <v>0.88071759259259252</v>
      </c>
    </row>
    <row r="27" spans="1:10" x14ac:dyDescent="0.2">
      <c r="A27" t="s">
        <v>35</v>
      </c>
      <c r="B27">
        <v>60</v>
      </c>
      <c r="C27">
        <v>60</v>
      </c>
      <c r="D27">
        <v>8</v>
      </c>
      <c r="E27">
        <v>68</v>
      </c>
      <c r="F27">
        <v>0</v>
      </c>
      <c r="G27">
        <v>0</v>
      </c>
      <c r="H27">
        <v>0</v>
      </c>
      <c r="I27" s="1">
        <v>0.46212962962962961</v>
      </c>
      <c r="J27" s="1">
        <v>0.8341319444444445</v>
      </c>
    </row>
    <row r="28" spans="1:10" x14ac:dyDescent="0.2">
      <c r="A28" t="s">
        <v>36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 s="1">
        <v>0.67101851851851846</v>
      </c>
      <c r="J28" s="1">
        <v>0.67480324074074083</v>
      </c>
    </row>
    <row r="29" spans="1:10" x14ac:dyDescent="0.2">
      <c r="A29" t="s">
        <v>37</v>
      </c>
      <c r="B29">
        <v>35</v>
      </c>
      <c r="C29">
        <v>35</v>
      </c>
      <c r="D29">
        <v>5</v>
      </c>
      <c r="E29">
        <v>40</v>
      </c>
      <c r="F29">
        <v>1</v>
      </c>
      <c r="G29">
        <v>0</v>
      </c>
      <c r="H29">
        <v>9</v>
      </c>
      <c r="I29" s="1">
        <v>0.38165509259259256</v>
      </c>
      <c r="J29" s="1">
        <v>0.53657407407407409</v>
      </c>
    </row>
    <row r="30" spans="1:10" x14ac:dyDescent="0.2">
      <c r="A30" t="s">
        <v>38</v>
      </c>
      <c r="B30">
        <v>12</v>
      </c>
      <c r="C30">
        <v>12</v>
      </c>
      <c r="D30">
        <v>0</v>
      </c>
      <c r="E30">
        <v>12</v>
      </c>
      <c r="F30">
        <v>0</v>
      </c>
      <c r="G30">
        <v>0</v>
      </c>
      <c r="H30">
        <v>0</v>
      </c>
      <c r="I30" s="1">
        <v>0.75457175925925923</v>
      </c>
      <c r="J30" s="1">
        <v>0.82327546296296295</v>
      </c>
    </row>
    <row r="31" spans="1:10" x14ac:dyDescent="0.2">
      <c r="A31" t="s">
        <v>39</v>
      </c>
      <c r="B31">
        <v>64</v>
      </c>
      <c r="C31">
        <v>10</v>
      </c>
      <c r="D31">
        <v>0</v>
      </c>
      <c r="E31">
        <v>10</v>
      </c>
      <c r="F31">
        <v>0</v>
      </c>
      <c r="G31">
        <v>0</v>
      </c>
      <c r="H31">
        <v>4</v>
      </c>
      <c r="I31" s="1">
        <v>0.50847222222222221</v>
      </c>
      <c r="J31" s="1">
        <v>0.68905092592592598</v>
      </c>
    </row>
    <row r="32" spans="1:10" x14ac:dyDescent="0.2">
      <c r="A32" t="s">
        <v>40</v>
      </c>
      <c r="B32">
        <v>11</v>
      </c>
      <c r="C32">
        <v>11</v>
      </c>
      <c r="D32">
        <v>0</v>
      </c>
      <c r="E32">
        <v>11</v>
      </c>
      <c r="F32">
        <v>0</v>
      </c>
      <c r="G32">
        <v>0</v>
      </c>
      <c r="H32">
        <v>2</v>
      </c>
      <c r="I32" s="1">
        <v>0.44858796296296299</v>
      </c>
      <c r="J32" s="1">
        <v>0.49112268518518515</v>
      </c>
    </row>
    <row r="33" spans="1:10" x14ac:dyDescent="0.2">
      <c r="A33" t="s">
        <v>41</v>
      </c>
      <c r="B33">
        <v>61</v>
      </c>
      <c r="C33">
        <v>61</v>
      </c>
      <c r="D33">
        <v>13</v>
      </c>
      <c r="E33">
        <v>74</v>
      </c>
      <c r="F33">
        <v>0</v>
      </c>
      <c r="G33">
        <v>0</v>
      </c>
      <c r="H33">
        <v>0</v>
      </c>
      <c r="I33" s="1">
        <v>0.4618518518518519</v>
      </c>
      <c r="J33" s="1">
        <v>0.7900462962962963</v>
      </c>
    </row>
    <row r="34" spans="1:10" x14ac:dyDescent="0.2">
      <c r="A34" t="s">
        <v>42</v>
      </c>
      <c r="B34">
        <v>64</v>
      </c>
      <c r="C34">
        <v>55</v>
      </c>
      <c r="D34">
        <v>4</v>
      </c>
      <c r="E34">
        <v>59</v>
      </c>
      <c r="F34">
        <v>0</v>
      </c>
      <c r="G34">
        <v>0</v>
      </c>
      <c r="H34">
        <v>0</v>
      </c>
      <c r="I34" s="1">
        <v>0.44408564814814816</v>
      </c>
      <c r="J34" s="1">
        <v>0.82849537037037047</v>
      </c>
    </row>
    <row r="35" spans="1:10" x14ac:dyDescent="0.2">
      <c r="A35" t="s">
        <v>43</v>
      </c>
      <c r="B35">
        <v>5</v>
      </c>
      <c r="C35">
        <v>2</v>
      </c>
      <c r="D35">
        <v>0</v>
      </c>
      <c r="E35">
        <v>2</v>
      </c>
      <c r="F35">
        <v>0</v>
      </c>
      <c r="G35">
        <v>0</v>
      </c>
      <c r="H35">
        <v>0</v>
      </c>
      <c r="I35" s="1">
        <v>0.79252314814814817</v>
      </c>
      <c r="J35" s="1">
        <v>0.80585648148148159</v>
      </c>
    </row>
    <row r="36" spans="1:10" x14ac:dyDescent="0.2">
      <c r="A36" t="s">
        <v>44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 s="1">
        <v>0.61373842592592587</v>
      </c>
      <c r="J36" s="1">
        <v>0.62421296296296302</v>
      </c>
    </row>
    <row r="37" spans="1:10" x14ac:dyDescent="0.2">
      <c r="A37" t="s">
        <v>45</v>
      </c>
      <c r="B37">
        <v>37</v>
      </c>
      <c r="C37">
        <v>37</v>
      </c>
      <c r="D37">
        <v>1</v>
      </c>
      <c r="E37">
        <v>38</v>
      </c>
      <c r="F37">
        <v>0</v>
      </c>
      <c r="G37">
        <v>0</v>
      </c>
      <c r="H37">
        <v>0</v>
      </c>
      <c r="I37" s="1">
        <v>0.5161458333333333</v>
      </c>
      <c r="J37" s="1">
        <v>0.65912037037037041</v>
      </c>
    </row>
    <row r="38" spans="1:10" x14ac:dyDescent="0.2">
      <c r="A38" t="s">
        <v>46</v>
      </c>
      <c r="B38">
        <v>61</v>
      </c>
      <c r="C38">
        <v>61</v>
      </c>
      <c r="D38">
        <v>7</v>
      </c>
      <c r="E38">
        <v>68</v>
      </c>
      <c r="F38">
        <v>0</v>
      </c>
      <c r="G38">
        <v>0</v>
      </c>
      <c r="H38">
        <v>0</v>
      </c>
      <c r="I38" s="1">
        <v>0.43271990740740746</v>
      </c>
      <c r="J38" s="1">
        <v>0.80571759259259268</v>
      </c>
    </row>
    <row r="39" spans="1:10" x14ac:dyDescent="0.2">
      <c r="A39" t="s">
        <v>47</v>
      </c>
      <c r="B39">
        <v>19</v>
      </c>
      <c r="C39">
        <v>17</v>
      </c>
      <c r="D39">
        <v>1</v>
      </c>
      <c r="E39">
        <v>18</v>
      </c>
      <c r="F39">
        <v>0</v>
      </c>
      <c r="G39">
        <v>0</v>
      </c>
      <c r="H39">
        <v>0</v>
      </c>
      <c r="I39" s="1">
        <v>0.75331018518518522</v>
      </c>
      <c r="J39" s="1">
        <v>0.85067129629629623</v>
      </c>
    </row>
    <row r="40" spans="1:10" x14ac:dyDescent="0.2">
      <c r="A40" t="s">
        <v>48</v>
      </c>
      <c r="B40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1</v>
      </c>
      <c r="I40" s="1">
        <v>0.8504976851851852</v>
      </c>
      <c r="J40" s="1">
        <v>0.85741898148148143</v>
      </c>
    </row>
    <row r="41" spans="1:10" x14ac:dyDescent="0.2">
      <c r="A41" t="s">
        <v>49</v>
      </c>
      <c r="B41">
        <v>13</v>
      </c>
      <c r="C41">
        <v>12</v>
      </c>
      <c r="D41">
        <v>1</v>
      </c>
      <c r="E41">
        <v>13</v>
      </c>
      <c r="F41">
        <v>1</v>
      </c>
      <c r="G41">
        <v>0</v>
      </c>
      <c r="H41">
        <v>0</v>
      </c>
      <c r="I41" s="1">
        <v>0.77893518518518512</v>
      </c>
      <c r="J41" s="1">
        <v>0.84978009259259257</v>
      </c>
    </row>
    <row r="42" spans="1:10" x14ac:dyDescent="0.2">
      <c r="A42" t="s">
        <v>50</v>
      </c>
      <c r="B42">
        <v>47</v>
      </c>
      <c r="C42">
        <v>7</v>
      </c>
      <c r="D42">
        <v>0</v>
      </c>
      <c r="E42">
        <v>7</v>
      </c>
      <c r="F42">
        <v>0</v>
      </c>
      <c r="G42">
        <v>0</v>
      </c>
      <c r="H42">
        <v>4</v>
      </c>
      <c r="I42" s="1">
        <v>0.72756944444444438</v>
      </c>
      <c r="J42" s="1">
        <v>0.84893518518518529</v>
      </c>
    </row>
    <row r="43" spans="1:10" x14ac:dyDescent="0.2">
      <c r="A43" t="s">
        <v>51</v>
      </c>
      <c r="B43">
        <v>36</v>
      </c>
      <c r="C43">
        <v>36</v>
      </c>
      <c r="D43">
        <v>3</v>
      </c>
      <c r="E43">
        <v>39</v>
      </c>
      <c r="F43">
        <v>0</v>
      </c>
      <c r="G43">
        <v>0</v>
      </c>
      <c r="H43">
        <v>21</v>
      </c>
      <c r="I43" s="1">
        <v>0.3649189814814815</v>
      </c>
      <c r="J43" s="1">
        <v>0.54600694444444442</v>
      </c>
    </row>
    <row r="44" spans="1:10" x14ac:dyDescent="0.2">
      <c r="A44" t="s">
        <v>52</v>
      </c>
      <c r="B44">
        <v>56</v>
      </c>
      <c r="C44">
        <v>55</v>
      </c>
      <c r="D44">
        <v>0</v>
      </c>
      <c r="E44">
        <v>55</v>
      </c>
      <c r="F44">
        <v>0</v>
      </c>
      <c r="G44">
        <v>0</v>
      </c>
      <c r="H44">
        <v>4</v>
      </c>
      <c r="I44" s="1">
        <v>0.36078703703703702</v>
      </c>
      <c r="J44" s="1">
        <v>0.5728240740740741</v>
      </c>
    </row>
    <row r="45" spans="1:10" x14ac:dyDescent="0.2">
      <c r="A45" t="s">
        <v>53</v>
      </c>
      <c r="B45">
        <v>82</v>
      </c>
      <c r="C45">
        <v>82</v>
      </c>
      <c r="D45">
        <v>40</v>
      </c>
      <c r="E45">
        <v>122</v>
      </c>
      <c r="F45">
        <v>0</v>
      </c>
      <c r="G45">
        <v>0</v>
      </c>
      <c r="H45">
        <v>0</v>
      </c>
      <c r="I45" s="1">
        <v>0.4461458333333333</v>
      </c>
      <c r="J45" s="1">
        <v>0.75327546296296299</v>
      </c>
    </row>
    <row r="46" spans="1:10" x14ac:dyDescent="0.2">
      <c r="A46" t="s">
        <v>54</v>
      </c>
      <c r="B46">
        <v>40</v>
      </c>
      <c r="C46">
        <v>39</v>
      </c>
      <c r="D46">
        <v>1</v>
      </c>
      <c r="E46">
        <v>40</v>
      </c>
      <c r="F46">
        <v>0</v>
      </c>
      <c r="G46">
        <v>0</v>
      </c>
      <c r="H46">
        <v>0</v>
      </c>
      <c r="I46" s="1">
        <v>0.41328703703703701</v>
      </c>
      <c r="J46" s="1">
        <v>0.63443287037037044</v>
      </c>
    </row>
    <row r="47" spans="1:10" x14ac:dyDescent="0.2">
      <c r="A47" t="s">
        <v>55</v>
      </c>
      <c r="B47">
        <v>52</v>
      </c>
      <c r="C47">
        <v>52</v>
      </c>
      <c r="D47">
        <v>2</v>
      </c>
      <c r="E47">
        <v>54</v>
      </c>
      <c r="F47">
        <v>0</v>
      </c>
      <c r="G47">
        <v>0</v>
      </c>
      <c r="H47">
        <v>0</v>
      </c>
      <c r="I47" s="1">
        <v>0.42872685185185189</v>
      </c>
      <c r="J47" s="1">
        <v>0.68137731481481489</v>
      </c>
    </row>
    <row r="48" spans="1:10" x14ac:dyDescent="0.2">
      <c r="A48" t="s">
        <v>56</v>
      </c>
      <c r="B48">
        <v>36</v>
      </c>
      <c r="C48">
        <v>35</v>
      </c>
      <c r="D48">
        <v>4</v>
      </c>
      <c r="E48">
        <v>39</v>
      </c>
      <c r="F48">
        <v>0</v>
      </c>
      <c r="G48">
        <v>0</v>
      </c>
      <c r="H48">
        <v>1</v>
      </c>
      <c r="I48" s="1">
        <v>0.42943287037037042</v>
      </c>
      <c r="J48" s="1">
        <v>0.6324305555555555</v>
      </c>
    </row>
    <row r="49" spans="1:10" x14ac:dyDescent="0.2">
      <c r="A49" t="s">
        <v>57</v>
      </c>
      <c r="B49">
        <v>45</v>
      </c>
      <c r="C49">
        <v>6</v>
      </c>
      <c r="D49">
        <v>0</v>
      </c>
      <c r="E49">
        <v>6</v>
      </c>
      <c r="F49">
        <v>0</v>
      </c>
      <c r="G49">
        <v>0</v>
      </c>
      <c r="H49">
        <v>2</v>
      </c>
      <c r="I49" s="1">
        <v>0.69162037037037039</v>
      </c>
      <c r="J49" s="1">
        <v>0.85217592592592595</v>
      </c>
    </row>
    <row r="50" spans="1:10" x14ac:dyDescent="0.2">
      <c r="A50" t="s">
        <v>58</v>
      </c>
      <c r="B50">
        <v>2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 s="1">
        <v>0.69440972222222219</v>
      </c>
      <c r="J50" s="1">
        <v>0.70315972222222223</v>
      </c>
    </row>
    <row r="51" spans="1:10" x14ac:dyDescent="0.2">
      <c r="A51" t="s">
        <v>59</v>
      </c>
      <c r="B51">
        <v>47</v>
      </c>
      <c r="C51">
        <v>47</v>
      </c>
      <c r="D51">
        <v>1</v>
      </c>
      <c r="E51">
        <v>48</v>
      </c>
      <c r="F51">
        <v>0</v>
      </c>
      <c r="G51">
        <v>0</v>
      </c>
      <c r="H51">
        <v>0</v>
      </c>
      <c r="I51" s="1">
        <v>0.4383333333333333</v>
      </c>
      <c r="J51" s="1">
        <v>0.64959490740740744</v>
      </c>
    </row>
    <row r="52" spans="1:10" x14ac:dyDescent="0.2">
      <c r="A52" t="s">
        <v>60</v>
      </c>
      <c r="B52">
        <v>20</v>
      </c>
      <c r="C52">
        <v>19</v>
      </c>
      <c r="D52">
        <v>3</v>
      </c>
      <c r="E52">
        <v>22</v>
      </c>
      <c r="F52">
        <v>0</v>
      </c>
      <c r="G52">
        <v>0</v>
      </c>
      <c r="H52">
        <v>0</v>
      </c>
      <c r="I52" s="1">
        <v>0.77766203703703696</v>
      </c>
      <c r="J52" s="1">
        <v>0.89353009259259253</v>
      </c>
    </row>
    <row r="53" spans="1:10" x14ac:dyDescent="0.2">
      <c r="A53" t="s">
        <v>61</v>
      </c>
      <c r="B53">
        <v>57</v>
      </c>
      <c r="C53">
        <v>30</v>
      </c>
      <c r="D53">
        <v>6</v>
      </c>
      <c r="E53">
        <v>36</v>
      </c>
      <c r="F53">
        <v>0</v>
      </c>
      <c r="G53">
        <v>2</v>
      </c>
      <c r="H53">
        <v>0</v>
      </c>
      <c r="I53" s="1">
        <v>0.44581018518518517</v>
      </c>
      <c r="J53" s="1">
        <v>0.78857638888888892</v>
      </c>
    </row>
    <row r="54" spans="1:10" x14ac:dyDescent="0.2">
      <c r="A54" t="s">
        <v>62</v>
      </c>
      <c r="B54">
        <v>35</v>
      </c>
      <c r="C54">
        <v>4</v>
      </c>
      <c r="D54">
        <v>0</v>
      </c>
      <c r="E54">
        <v>4</v>
      </c>
      <c r="F54">
        <v>0</v>
      </c>
      <c r="G54">
        <v>0</v>
      </c>
      <c r="H54">
        <v>0</v>
      </c>
      <c r="I54" s="1">
        <v>0.5736458333333333</v>
      </c>
      <c r="J54" s="1">
        <v>0.77820601851851856</v>
      </c>
    </row>
    <row r="55" spans="1:10" x14ac:dyDescent="0.2">
      <c r="A55" t="s">
        <v>63</v>
      </c>
      <c r="B55">
        <v>20</v>
      </c>
      <c r="C55">
        <v>20</v>
      </c>
      <c r="D55">
        <v>0</v>
      </c>
      <c r="E55">
        <v>20</v>
      </c>
      <c r="F55">
        <v>0</v>
      </c>
      <c r="G55">
        <v>0</v>
      </c>
      <c r="H55">
        <v>4</v>
      </c>
      <c r="I55" s="1">
        <v>0.42296296296296299</v>
      </c>
      <c r="J55" s="1">
        <v>0.52673611111111118</v>
      </c>
    </row>
    <row r="56" spans="1:10" x14ac:dyDescent="0.2">
      <c r="A56" t="s">
        <v>64</v>
      </c>
      <c r="B56">
        <v>21</v>
      </c>
      <c r="C56">
        <v>20</v>
      </c>
      <c r="D56">
        <v>0</v>
      </c>
      <c r="E56">
        <v>20</v>
      </c>
      <c r="F56">
        <v>5</v>
      </c>
      <c r="G56">
        <v>0</v>
      </c>
      <c r="H56">
        <v>1</v>
      </c>
      <c r="I56" s="1">
        <v>0.45083333333333336</v>
      </c>
      <c r="J56" s="1">
        <v>0.46878472222222217</v>
      </c>
    </row>
    <row r="57" spans="1:10" x14ac:dyDescent="0.2">
      <c r="A57" t="s">
        <v>65</v>
      </c>
      <c r="B57">
        <v>34</v>
      </c>
      <c r="C57">
        <v>7</v>
      </c>
      <c r="D57">
        <v>0</v>
      </c>
      <c r="E57">
        <v>7</v>
      </c>
      <c r="F57">
        <v>0</v>
      </c>
      <c r="G57">
        <v>0</v>
      </c>
      <c r="H57">
        <v>0</v>
      </c>
      <c r="I57" s="1">
        <v>0.77400462962962957</v>
      </c>
      <c r="J57" s="1">
        <v>0.85300925925925919</v>
      </c>
    </row>
    <row r="58" spans="1:10" x14ac:dyDescent="0.2">
      <c r="A58" t="s">
        <v>66</v>
      </c>
      <c r="B58">
        <v>18</v>
      </c>
      <c r="C58">
        <v>18</v>
      </c>
      <c r="D58">
        <v>0</v>
      </c>
      <c r="E58">
        <v>18</v>
      </c>
      <c r="F58">
        <v>0</v>
      </c>
      <c r="G58">
        <v>0</v>
      </c>
      <c r="H58">
        <v>0</v>
      </c>
      <c r="I58" s="1">
        <v>0.74103009259259256</v>
      </c>
      <c r="J58" s="1">
        <v>0.85212962962962957</v>
      </c>
    </row>
    <row r="59" spans="1:10" x14ac:dyDescent="0.2">
      <c r="A59" t="s">
        <v>67</v>
      </c>
      <c r="B59">
        <v>11</v>
      </c>
      <c r="C59">
        <v>11</v>
      </c>
      <c r="D59">
        <v>0</v>
      </c>
      <c r="E59">
        <v>11</v>
      </c>
      <c r="F59">
        <v>0</v>
      </c>
      <c r="G59">
        <v>0</v>
      </c>
      <c r="H59">
        <v>1</v>
      </c>
      <c r="I59" s="1">
        <v>0.45881944444444445</v>
      </c>
      <c r="J59" s="1">
        <v>0.50373842592592599</v>
      </c>
    </row>
    <row r="60" spans="1:10" x14ac:dyDescent="0.2">
      <c r="A60" t="s">
        <v>68</v>
      </c>
      <c r="B60">
        <v>109</v>
      </c>
      <c r="C60">
        <v>109</v>
      </c>
      <c r="D60">
        <v>11</v>
      </c>
      <c r="E60">
        <v>120</v>
      </c>
      <c r="F60">
        <v>0</v>
      </c>
      <c r="G60">
        <v>0</v>
      </c>
      <c r="H60">
        <v>0</v>
      </c>
      <c r="I60" s="1">
        <v>0.44494212962962965</v>
      </c>
      <c r="J60" s="1">
        <v>0.79427083333333337</v>
      </c>
    </row>
    <row r="61" spans="1:10" x14ac:dyDescent="0.2">
      <c r="A61" t="s">
        <v>69</v>
      </c>
      <c r="B61">
        <v>36</v>
      </c>
      <c r="C61">
        <v>35</v>
      </c>
      <c r="D61">
        <v>2</v>
      </c>
      <c r="E61">
        <v>37</v>
      </c>
      <c r="F61">
        <v>0</v>
      </c>
      <c r="G61">
        <v>0</v>
      </c>
      <c r="H61">
        <v>1</v>
      </c>
      <c r="I61" s="1">
        <v>0.41619212962962965</v>
      </c>
      <c r="J61" s="1">
        <v>0.63004629629629627</v>
      </c>
    </row>
    <row r="62" spans="1:10" x14ac:dyDescent="0.2">
      <c r="A62" t="s">
        <v>70</v>
      </c>
      <c r="B62">
        <v>18</v>
      </c>
      <c r="C62">
        <v>2</v>
      </c>
      <c r="D62">
        <v>0</v>
      </c>
      <c r="E62">
        <v>2</v>
      </c>
      <c r="F62">
        <v>0</v>
      </c>
      <c r="G62">
        <v>0</v>
      </c>
      <c r="H62">
        <v>0</v>
      </c>
      <c r="I62" s="1">
        <v>0.47033564814814816</v>
      </c>
      <c r="J62" s="1">
        <v>0.56451388888888887</v>
      </c>
    </row>
    <row r="63" spans="1:10" x14ac:dyDescent="0.2">
      <c r="A63" t="s">
        <v>71</v>
      </c>
      <c r="B63">
        <v>23</v>
      </c>
      <c r="C63">
        <v>23</v>
      </c>
      <c r="D63">
        <v>0</v>
      </c>
      <c r="E63">
        <v>23</v>
      </c>
      <c r="F63">
        <v>0</v>
      </c>
      <c r="G63">
        <v>0</v>
      </c>
      <c r="H63">
        <v>0</v>
      </c>
      <c r="I63" s="1">
        <v>0.46454861111111106</v>
      </c>
      <c r="J63" s="1">
        <v>0.56015046296296289</v>
      </c>
    </row>
    <row r="64" spans="1:10" x14ac:dyDescent="0.2">
      <c r="A64" t="s">
        <v>72</v>
      </c>
      <c r="B64">
        <v>92</v>
      </c>
      <c r="C64">
        <v>14</v>
      </c>
      <c r="D64">
        <v>0</v>
      </c>
      <c r="E64">
        <v>14</v>
      </c>
      <c r="F64">
        <v>0</v>
      </c>
      <c r="G64">
        <v>0</v>
      </c>
      <c r="H64">
        <v>0</v>
      </c>
      <c r="I64" s="1">
        <v>0.50741898148148146</v>
      </c>
      <c r="J64" s="1">
        <v>0.74393518518518509</v>
      </c>
    </row>
    <row r="65" spans="1:10" x14ac:dyDescent="0.2">
      <c r="A65" t="s">
        <v>73</v>
      </c>
      <c r="B65">
        <v>20</v>
      </c>
      <c r="C65">
        <v>20</v>
      </c>
      <c r="D65">
        <v>0</v>
      </c>
      <c r="E65">
        <v>20</v>
      </c>
      <c r="F65">
        <v>0</v>
      </c>
      <c r="G65">
        <v>0</v>
      </c>
      <c r="H65">
        <v>0</v>
      </c>
      <c r="I65" s="1">
        <v>0.46929398148148144</v>
      </c>
      <c r="J65" s="1">
        <v>0.57863425925925926</v>
      </c>
    </row>
    <row r="66" spans="1:10" x14ac:dyDescent="0.2">
      <c r="A66" t="s">
        <v>74</v>
      </c>
      <c r="B66">
        <v>37</v>
      </c>
      <c r="C66">
        <v>36</v>
      </c>
      <c r="D66">
        <v>1</v>
      </c>
      <c r="E66">
        <v>37</v>
      </c>
      <c r="F66">
        <v>0</v>
      </c>
      <c r="G66">
        <v>0</v>
      </c>
      <c r="H66">
        <v>0</v>
      </c>
      <c r="I66" s="1">
        <v>0.44207175925925929</v>
      </c>
      <c r="J66" s="1">
        <v>0.65185185185185179</v>
      </c>
    </row>
    <row r="67" spans="1:10" x14ac:dyDescent="0.2">
      <c r="A67" t="s">
        <v>75</v>
      </c>
      <c r="B67">
        <v>30</v>
      </c>
      <c r="C67">
        <v>30</v>
      </c>
      <c r="D67">
        <v>0</v>
      </c>
      <c r="E67">
        <v>30</v>
      </c>
      <c r="F67">
        <v>0</v>
      </c>
      <c r="G67">
        <v>0</v>
      </c>
      <c r="H67">
        <v>4</v>
      </c>
      <c r="I67" s="1">
        <v>0.44070601851851854</v>
      </c>
      <c r="J67" s="1">
        <v>0.57151620370370371</v>
      </c>
    </row>
    <row r="68" spans="1:10" x14ac:dyDescent="0.2">
      <c r="A68" t="s">
        <v>76</v>
      </c>
      <c r="B68">
        <v>11</v>
      </c>
      <c r="C68">
        <v>11</v>
      </c>
      <c r="D68">
        <v>0</v>
      </c>
      <c r="E68">
        <v>11</v>
      </c>
      <c r="F68">
        <v>0</v>
      </c>
      <c r="G68">
        <v>0</v>
      </c>
      <c r="H68">
        <v>3</v>
      </c>
      <c r="I68" s="1">
        <v>0.75342592592592583</v>
      </c>
      <c r="J68" s="1">
        <v>0.80812499999999998</v>
      </c>
    </row>
    <row r="69" spans="1:10" x14ac:dyDescent="0.2">
      <c r="A69" t="s">
        <v>77</v>
      </c>
      <c r="B69">
        <v>14</v>
      </c>
      <c r="C69">
        <v>14</v>
      </c>
      <c r="D69">
        <v>9</v>
      </c>
      <c r="E69">
        <v>23</v>
      </c>
      <c r="F69">
        <v>3</v>
      </c>
      <c r="G69">
        <v>0</v>
      </c>
      <c r="H69">
        <v>4</v>
      </c>
      <c r="I69" s="1">
        <v>0.45042824074074073</v>
      </c>
      <c r="J69" s="1">
        <v>0.53135416666666668</v>
      </c>
    </row>
    <row r="70" spans="1:10" x14ac:dyDescent="0.2">
      <c r="A70" t="s">
        <v>78</v>
      </c>
      <c r="B70">
        <v>76</v>
      </c>
      <c r="C70">
        <v>73</v>
      </c>
      <c r="D70">
        <v>3</v>
      </c>
      <c r="E70">
        <v>76</v>
      </c>
      <c r="F70">
        <v>2</v>
      </c>
      <c r="G70">
        <v>10</v>
      </c>
      <c r="H70">
        <v>0</v>
      </c>
      <c r="I70" s="1">
        <v>0.45605324074074072</v>
      </c>
      <c r="J70" s="1">
        <v>0.76983796296296303</v>
      </c>
    </row>
    <row r="71" spans="1:10" x14ac:dyDescent="0.2">
      <c r="A71" t="s">
        <v>79</v>
      </c>
      <c r="B71">
        <v>63</v>
      </c>
      <c r="C71">
        <v>63</v>
      </c>
      <c r="D71">
        <v>3</v>
      </c>
      <c r="E71">
        <v>66</v>
      </c>
      <c r="F71">
        <v>0</v>
      </c>
      <c r="G71">
        <v>0</v>
      </c>
      <c r="H71">
        <v>1</v>
      </c>
      <c r="I71" s="1">
        <v>0.42844907407407407</v>
      </c>
      <c r="J71" s="1">
        <v>0.78819444444444453</v>
      </c>
    </row>
    <row r="72" spans="1:10" x14ac:dyDescent="0.2">
      <c r="A72" t="s">
        <v>80</v>
      </c>
      <c r="B72">
        <v>37</v>
      </c>
      <c r="C72">
        <v>5</v>
      </c>
      <c r="D72">
        <v>0</v>
      </c>
      <c r="E72">
        <v>5</v>
      </c>
      <c r="F72">
        <v>0</v>
      </c>
      <c r="G72">
        <v>0</v>
      </c>
      <c r="H72">
        <v>0</v>
      </c>
      <c r="I72" s="1">
        <v>0.48500000000000004</v>
      </c>
      <c r="J72" s="1">
        <v>0.70063657407407398</v>
      </c>
    </row>
    <row r="73" spans="1:10" x14ac:dyDescent="0.2">
      <c r="A73" t="s">
        <v>81</v>
      </c>
      <c r="B73">
        <v>40</v>
      </c>
      <c r="C73">
        <v>40</v>
      </c>
      <c r="D73">
        <v>0</v>
      </c>
      <c r="E73">
        <v>40</v>
      </c>
      <c r="F73">
        <v>0</v>
      </c>
      <c r="G73">
        <v>0</v>
      </c>
      <c r="H73">
        <v>19</v>
      </c>
      <c r="I73" s="1">
        <v>0.36043981481481485</v>
      </c>
      <c r="J73" s="1">
        <v>0.54939814814814814</v>
      </c>
    </row>
    <row r="74" spans="1:10" x14ac:dyDescent="0.2">
      <c r="A74" t="s">
        <v>82</v>
      </c>
      <c r="B74">
        <v>63</v>
      </c>
      <c r="C74">
        <v>63</v>
      </c>
      <c r="D74">
        <v>6</v>
      </c>
      <c r="E74">
        <v>69</v>
      </c>
      <c r="F74">
        <v>0</v>
      </c>
      <c r="G74">
        <v>0</v>
      </c>
      <c r="H74">
        <v>0</v>
      </c>
      <c r="I74" s="1">
        <v>0.45827546296296301</v>
      </c>
      <c r="J74" s="1">
        <v>0.74925925925925929</v>
      </c>
    </row>
    <row r="75" spans="1:10" x14ac:dyDescent="0.2">
      <c r="A75" t="s">
        <v>83</v>
      </c>
      <c r="B75">
        <v>71</v>
      </c>
      <c r="C75">
        <v>71</v>
      </c>
      <c r="D75">
        <v>35</v>
      </c>
      <c r="E75">
        <v>106</v>
      </c>
      <c r="F75">
        <v>0</v>
      </c>
      <c r="G75">
        <v>0</v>
      </c>
      <c r="H75">
        <v>0</v>
      </c>
      <c r="I75" s="1">
        <v>0.45914351851851848</v>
      </c>
      <c r="J75" s="1">
        <v>0.74640046296296303</v>
      </c>
    </row>
    <row r="76" spans="1:10" x14ac:dyDescent="0.2">
      <c r="A76" t="s">
        <v>84</v>
      </c>
      <c r="B76">
        <v>34</v>
      </c>
      <c r="C76">
        <v>34</v>
      </c>
      <c r="D76">
        <v>2</v>
      </c>
      <c r="E76">
        <v>36</v>
      </c>
      <c r="F76">
        <v>0</v>
      </c>
      <c r="G76">
        <v>0</v>
      </c>
      <c r="H76">
        <v>0</v>
      </c>
      <c r="I76" s="1">
        <v>0.46082175925925922</v>
      </c>
      <c r="J76" s="1">
        <v>0.6257638888888889</v>
      </c>
    </row>
    <row r="77" spans="1:10" x14ac:dyDescent="0.2">
      <c r="A77" t="s">
        <v>85</v>
      </c>
      <c r="B77">
        <v>20</v>
      </c>
      <c r="C77">
        <v>20</v>
      </c>
      <c r="D77">
        <v>0</v>
      </c>
      <c r="E77">
        <v>20</v>
      </c>
      <c r="F77">
        <v>0</v>
      </c>
      <c r="G77">
        <v>0</v>
      </c>
      <c r="H77">
        <v>1</v>
      </c>
      <c r="I77" s="1">
        <v>0.43672453703703701</v>
      </c>
      <c r="J77" s="1">
        <v>0.53173611111111108</v>
      </c>
    </row>
    <row r="78" spans="1:10" x14ac:dyDescent="0.2">
      <c r="A78" t="s">
        <v>86</v>
      </c>
      <c r="B78">
        <v>72</v>
      </c>
      <c r="C78">
        <v>72</v>
      </c>
      <c r="D78">
        <v>5</v>
      </c>
      <c r="E78">
        <v>77</v>
      </c>
      <c r="F78">
        <v>0</v>
      </c>
      <c r="G78">
        <v>0</v>
      </c>
      <c r="H78">
        <v>0</v>
      </c>
      <c r="I78" s="1">
        <v>0.48659722222222218</v>
      </c>
      <c r="J78" s="1">
        <v>0.80449074074074067</v>
      </c>
    </row>
    <row r="79" spans="1:10" x14ac:dyDescent="0.2">
      <c r="A79" t="s">
        <v>87</v>
      </c>
      <c r="B79">
        <v>86</v>
      </c>
      <c r="C79">
        <v>86</v>
      </c>
      <c r="D79">
        <v>16</v>
      </c>
      <c r="E79">
        <v>102</v>
      </c>
      <c r="F79">
        <v>0</v>
      </c>
      <c r="G79">
        <v>0</v>
      </c>
      <c r="H79">
        <v>0</v>
      </c>
      <c r="I79" s="1">
        <v>0.4626736111111111</v>
      </c>
      <c r="J79" s="1">
        <v>0.7521064814814814</v>
      </c>
    </row>
    <row r="80" spans="1:10" x14ac:dyDescent="0.2">
      <c r="A80" t="s">
        <v>88</v>
      </c>
      <c r="B80">
        <v>35</v>
      </c>
      <c r="C80">
        <v>33</v>
      </c>
      <c r="D80">
        <v>5</v>
      </c>
      <c r="E80">
        <v>38</v>
      </c>
      <c r="F80">
        <v>0</v>
      </c>
      <c r="G80">
        <v>0</v>
      </c>
      <c r="H80">
        <v>0</v>
      </c>
      <c r="I80" s="1">
        <v>0.43012731481481481</v>
      </c>
      <c r="J80" s="1">
        <v>0.63329861111111108</v>
      </c>
    </row>
    <row r="81" spans="1:10" x14ac:dyDescent="0.2">
      <c r="A81" t="s">
        <v>89</v>
      </c>
      <c r="B81">
        <v>8</v>
      </c>
      <c r="C81">
        <v>1</v>
      </c>
      <c r="D81">
        <v>0</v>
      </c>
      <c r="E81">
        <v>1</v>
      </c>
      <c r="F81">
        <v>0</v>
      </c>
      <c r="G81">
        <v>0</v>
      </c>
      <c r="H81">
        <v>1</v>
      </c>
      <c r="I81" s="1">
        <v>0.5234375</v>
      </c>
      <c r="J81" s="1">
        <v>0.53848379629629628</v>
      </c>
    </row>
    <row r="82" spans="1:10" x14ac:dyDescent="0.2">
      <c r="A82" t="s">
        <v>90</v>
      </c>
      <c r="B82">
        <v>28</v>
      </c>
      <c r="C82">
        <v>28</v>
      </c>
      <c r="D82">
        <v>0</v>
      </c>
      <c r="E82">
        <v>28</v>
      </c>
      <c r="F82">
        <v>0</v>
      </c>
      <c r="G82">
        <v>0</v>
      </c>
      <c r="H82">
        <v>4</v>
      </c>
      <c r="I82" s="1">
        <v>0.42215277777777777</v>
      </c>
      <c r="J82" s="1">
        <v>0.55922453703703701</v>
      </c>
    </row>
    <row r="83" spans="1:10" x14ac:dyDescent="0.2">
      <c r="A83" t="s">
        <v>91</v>
      </c>
      <c r="B83">
        <v>18</v>
      </c>
      <c r="C83">
        <v>18</v>
      </c>
      <c r="D83">
        <v>3</v>
      </c>
      <c r="E83">
        <v>21</v>
      </c>
      <c r="F83">
        <v>0</v>
      </c>
      <c r="G83">
        <v>0</v>
      </c>
      <c r="H83">
        <v>4</v>
      </c>
      <c r="I83" s="1">
        <v>0.6988078703703704</v>
      </c>
      <c r="J83" s="1">
        <v>0.77702546296296304</v>
      </c>
    </row>
    <row r="84" spans="1:10" x14ac:dyDescent="0.2">
      <c r="A84" t="s">
        <v>92</v>
      </c>
      <c r="B84">
        <v>27</v>
      </c>
      <c r="C84">
        <v>27</v>
      </c>
      <c r="D84">
        <v>0</v>
      </c>
      <c r="E84">
        <v>27</v>
      </c>
      <c r="F84">
        <v>1</v>
      </c>
      <c r="G84">
        <v>4</v>
      </c>
      <c r="H84">
        <v>5</v>
      </c>
      <c r="I84" s="1">
        <v>0.44300925925925921</v>
      </c>
      <c r="J84" s="1">
        <v>0.60704861111111108</v>
      </c>
    </row>
    <row r="85" spans="1:10" x14ac:dyDescent="0.2">
      <c r="A85" t="s">
        <v>93</v>
      </c>
      <c r="B85">
        <v>35</v>
      </c>
      <c r="C85">
        <v>6</v>
      </c>
      <c r="D85">
        <v>0</v>
      </c>
      <c r="E85">
        <v>6</v>
      </c>
      <c r="F85">
        <v>0</v>
      </c>
      <c r="G85">
        <v>0</v>
      </c>
      <c r="H85">
        <v>1</v>
      </c>
      <c r="I85" s="1">
        <v>0.44495370370370368</v>
      </c>
      <c r="J85" s="1">
        <v>0.60853009259259261</v>
      </c>
    </row>
    <row r="86" spans="1:10" x14ac:dyDescent="0.2">
      <c r="A86" t="s">
        <v>94</v>
      </c>
      <c r="B86">
        <v>36</v>
      </c>
      <c r="C86">
        <v>36</v>
      </c>
      <c r="D86">
        <v>2</v>
      </c>
      <c r="E86">
        <v>38</v>
      </c>
      <c r="F86">
        <v>0</v>
      </c>
      <c r="G86">
        <v>0</v>
      </c>
      <c r="H86">
        <v>0</v>
      </c>
      <c r="I86" s="1">
        <v>0.41248842592592588</v>
      </c>
      <c r="J86" s="1">
        <v>0.63354166666666667</v>
      </c>
    </row>
    <row r="87" spans="1:10" x14ac:dyDescent="0.2">
      <c r="A87" t="s">
        <v>95</v>
      </c>
      <c r="B87">
        <v>100</v>
      </c>
      <c r="C87">
        <v>100</v>
      </c>
      <c r="D87">
        <v>5</v>
      </c>
      <c r="E87">
        <v>105</v>
      </c>
      <c r="F87">
        <v>0</v>
      </c>
      <c r="G87">
        <v>0</v>
      </c>
      <c r="H87">
        <v>0</v>
      </c>
      <c r="I87" s="1">
        <v>0.47402777777777777</v>
      </c>
      <c r="J87" s="1">
        <v>0.876886574074074</v>
      </c>
    </row>
    <row r="88" spans="1:10" x14ac:dyDescent="0.2">
      <c r="A88" t="s">
        <v>96</v>
      </c>
      <c r="B88">
        <v>33</v>
      </c>
      <c r="C88">
        <v>31</v>
      </c>
      <c r="D88">
        <v>0</v>
      </c>
      <c r="E88">
        <v>31</v>
      </c>
      <c r="F88">
        <v>0</v>
      </c>
      <c r="G88">
        <v>0</v>
      </c>
      <c r="H88">
        <v>0</v>
      </c>
      <c r="I88" s="1">
        <v>0.42761574074074077</v>
      </c>
      <c r="J88" s="1">
        <v>0.7583333333333333</v>
      </c>
    </row>
    <row r="89" spans="1:10" x14ac:dyDescent="0.2">
      <c r="A89" t="s">
        <v>97</v>
      </c>
      <c r="B89">
        <v>56</v>
      </c>
      <c r="C89">
        <v>12</v>
      </c>
      <c r="D89">
        <v>0</v>
      </c>
      <c r="E89">
        <v>12</v>
      </c>
      <c r="F89">
        <v>0</v>
      </c>
      <c r="G89">
        <v>4</v>
      </c>
      <c r="H89">
        <v>1</v>
      </c>
      <c r="I89" s="1">
        <v>0.63224537037037043</v>
      </c>
      <c r="J89" s="1">
        <v>0.93732638888888886</v>
      </c>
    </row>
    <row r="90" spans="1:10" x14ac:dyDescent="0.2">
      <c r="A90" t="s">
        <v>98</v>
      </c>
      <c r="B90">
        <v>52</v>
      </c>
      <c r="C90">
        <v>49</v>
      </c>
      <c r="D90">
        <v>3</v>
      </c>
      <c r="E90">
        <v>52</v>
      </c>
      <c r="F90">
        <v>0</v>
      </c>
      <c r="G90">
        <v>0</v>
      </c>
      <c r="H90">
        <v>0</v>
      </c>
      <c r="I90" s="1">
        <v>0.38449074074074074</v>
      </c>
      <c r="J90" s="1">
        <v>0.66893518518518524</v>
      </c>
    </row>
    <row r="91" spans="1:10" x14ac:dyDescent="0.2">
      <c r="A91" t="s">
        <v>99</v>
      </c>
      <c r="B91">
        <v>60</v>
      </c>
      <c r="C91">
        <v>60</v>
      </c>
      <c r="D91">
        <v>11</v>
      </c>
      <c r="E91">
        <v>71</v>
      </c>
      <c r="F91">
        <v>0</v>
      </c>
      <c r="G91">
        <v>0</v>
      </c>
      <c r="H91">
        <v>1</v>
      </c>
      <c r="I91" s="1">
        <v>0.45</v>
      </c>
      <c r="J91" s="1">
        <v>0.78052083333333344</v>
      </c>
    </row>
    <row r="92" spans="1:10" x14ac:dyDescent="0.2">
      <c r="A92" t="s">
        <v>100</v>
      </c>
      <c r="B92">
        <v>77</v>
      </c>
      <c r="C92">
        <v>77</v>
      </c>
      <c r="D92">
        <v>2</v>
      </c>
      <c r="E92">
        <v>79</v>
      </c>
      <c r="F92">
        <v>0</v>
      </c>
      <c r="G92">
        <v>0</v>
      </c>
      <c r="H92">
        <v>0</v>
      </c>
      <c r="I92" s="1">
        <v>0.43972222222222218</v>
      </c>
      <c r="J92" s="1">
        <v>0.81914351851851863</v>
      </c>
    </row>
    <row r="93" spans="1:10" x14ac:dyDescent="0.2">
      <c r="A93" t="s">
        <v>101</v>
      </c>
      <c r="B93">
        <v>21</v>
      </c>
      <c r="C93">
        <v>21</v>
      </c>
      <c r="D93">
        <v>0</v>
      </c>
      <c r="E93">
        <v>21</v>
      </c>
      <c r="F93">
        <v>0</v>
      </c>
      <c r="G93">
        <v>0</v>
      </c>
      <c r="H93">
        <v>1</v>
      </c>
      <c r="I93" s="1">
        <v>0.43019675925925926</v>
      </c>
      <c r="J93" s="1">
        <v>0.72767361111111117</v>
      </c>
    </row>
    <row r="94" spans="1:10" x14ac:dyDescent="0.2">
      <c r="A94" t="s">
        <v>102</v>
      </c>
      <c r="B94">
        <v>28</v>
      </c>
      <c r="C94">
        <v>28</v>
      </c>
      <c r="D94">
        <v>0</v>
      </c>
      <c r="E94">
        <v>28</v>
      </c>
      <c r="F94">
        <v>1</v>
      </c>
      <c r="G94">
        <v>0</v>
      </c>
      <c r="H94">
        <v>8</v>
      </c>
      <c r="I94" s="1">
        <v>0.43820601851851854</v>
      </c>
      <c r="J94" s="1">
        <v>0.55819444444444444</v>
      </c>
    </row>
    <row r="95" spans="1:10" x14ac:dyDescent="0.2">
      <c r="A95" t="s">
        <v>103</v>
      </c>
      <c r="B95">
        <v>86</v>
      </c>
      <c r="C95">
        <v>86</v>
      </c>
      <c r="D95">
        <v>4</v>
      </c>
      <c r="E95">
        <v>90</v>
      </c>
      <c r="F95">
        <v>0</v>
      </c>
      <c r="G95">
        <v>0</v>
      </c>
      <c r="H95">
        <v>0</v>
      </c>
      <c r="I95" s="1">
        <v>0.46501157407407406</v>
      </c>
      <c r="J95" s="1">
        <v>0.83576388888888886</v>
      </c>
    </row>
    <row r="96" spans="1:10" x14ac:dyDescent="0.2">
      <c r="A96" t="s">
        <v>104</v>
      </c>
      <c r="B96">
        <v>49</v>
      </c>
      <c r="C96">
        <v>49</v>
      </c>
      <c r="D96">
        <v>0</v>
      </c>
      <c r="E96">
        <v>49</v>
      </c>
      <c r="F96">
        <v>0</v>
      </c>
      <c r="G96">
        <v>2</v>
      </c>
      <c r="H96">
        <v>2</v>
      </c>
      <c r="I96" s="1">
        <v>0.42496527777777776</v>
      </c>
      <c r="J96" s="1">
        <v>0.72694444444444439</v>
      </c>
    </row>
    <row r="97" spans="1:10" x14ac:dyDescent="0.2">
      <c r="A97" t="s">
        <v>105</v>
      </c>
      <c r="B97">
        <v>22</v>
      </c>
      <c r="C97">
        <v>4</v>
      </c>
      <c r="D97">
        <v>0</v>
      </c>
      <c r="E97">
        <v>4</v>
      </c>
      <c r="F97">
        <v>0</v>
      </c>
      <c r="G97">
        <v>0</v>
      </c>
      <c r="H97">
        <v>0</v>
      </c>
      <c r="I97" s="1">
        <v>0.49592592592592594</v>
      </c>
      <c r="J97" s="1">
        <v>0.60053240740740743</v>
      </c>
    </row>
    <row r="98" spans="1:10" x14ac:dyDescent="0.2">
      <c r="A98" t="s">
        <v>106</v>
      </c>
      <c r="B98">
        <v>16</v>
      </c>
      <c r="C98">
        <v>2</v>
      </c>
      <c r="D98">
        <v>0</v>
      </c>
      <c r="E98">
        <v>2</v>
      </c>
      <c r="F98">
        <v>0</v>
      </c>
      <c r="G98">
        <v>0</v>
      </c>
      <c r="H98">
        <v>0</v>
      </c>
      <c r="I98" s="1">
        <v>0.61245370370370367</v>
      </c>
      <c r="J98" s="1">
        <v>0.66790509259259256</v>
      </c>
    </row>
    <row r="99" spans="1:10" x14ac:dyDescent="0.2">
      <c r="A99" t="s">
        <v>107</v>
      </c>
      <c r="B99">
        <v>73</v>
      </c>
      <c r="C99">
        <v>73</v>
      </c>
      <c r="D99">
        <v>8</v>
      </c>
      <c r="E99">
        <v>81</v>
      </c>
      <c r="F99">
        <v>0</v>
      </c>
      <c r="G99">
        <v>0</v>
      </c>
      <c r="H99">
        <v>0</v>
      </c>
      <c r="I99" s="1">
        <v>0.45491898148148152</v>
      </c>
      <c r="J99" s="1">
        <v>0.86297453703703697</v>
      </c>
    </row>
    <row r="100" spans="1:10" x14ac:dyDescent="0.2">
      <c r="A100" t="s">
        <v>108</v>
      </c>
      <c r="B100">
        <v>60</v>
      </c>
      <c r="C100">
        <v>60</v>
      </c>
      <c r="D100">
        <v>21</v>
      </c>
      <c r="E100">
        <v>81</v>
      </c>
      <c r="F100">
        <v>0</v>
      </c>
      <c r="G100">
        <v>0</v>
      </c>
      <c r="H100">
        <v>0</v>
      </c>
      <c r="I100" s="1">
        <v>0.44526620370370368</v>
      </c>
      <c r="J100" s="1">
        <v>0.77431712962962962</v>
      </c>
    </row>
    <row r="101" spans="1:10" x14ac:dyDescent="0.2">
      <c r="A101" t="s">
        <v>109</v>
      </c>
      <c r="B101">
        <v>17</v>
      </c>
      <c r="C101">
        <v>17</v>
      </c>
      <c r="D101">
        <v>1</v>
      </c>
      <c r="E101">
        <v>18</v>
      </c>
      <c r="F101">
        <v>0</v>
      </c>
      <c r="G101">
        <v>0</v>
      </c>
      <c r="H101">
        <v>12</v>
      </c>
      <c r="I101" s="1">
        <v>0.71309027777777778</v>
      </c>
      <c r="J101" s="1">
        <v>0.78020833333333339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0D99-3AE6-EB48-B8D9-35CD1619A09D}">
  <sheetPr>
    <pageSetUpPr fitToPage="1"/>
  </sheetPr>
  <dimension ref="A1:S109"/>
  <sheetViews>
    <sheetView tabSelected="1" workbookViewId="0">
      <selection activeCell="C101" sqref="C101:D101"/>
    </sheetView>
  </sheetViews>
  <sheetFormatPr baseColWidth="10" defaultRowHeight="16" x14ac:dyDescent="0.2"/>
  <cols>
    <col min="1" max="1" width="22.33203125" bestFit="1" customWidth="1"/>
    <col min="2" max="2" width="10.83203125" style="7"/>
    <col min="5" max="5" width="15" bestFit="1" customWidth="1"/>
    <col min="15" max="15" width="22.33203125" bestFit="1" customWidth="1"/>
    <col min="16" max="16" width="10.83203125" style="1"/>
  </cols>
  <sheetData>
    <row r="1" spans="1:16" x14ac:dyDescent="0.2">
      <c r="B1" s="7" t="s">
        <v>116</v>
      </c>
      <c r="C1" s="4" t="s">
        <v>117</v>
      </c>
      <c r="D1" s="4" t="s">
        <v>118</v>
      </c>
      <c r="E1" t="s">
        <v>119</v>
      </c>
      <c r="P1" s="1" t="s">
        <v>121</v>
      </c>
    </row>
    <row r="2" spans="1:16" x14ac:dyDescent="0.2">
      <c r="A2" t="s">
        <v>10</v>
      </c>
      <c r="B2" s="7">
        <v>13.964923782986396</v>
      </c>
      <c r="C2" s="4">
        <v>1</v>
      </c>
      <c r="D2" s="4">
        <v>1</v>
      </c>
      <c r="E2" s="5">
        <v>1.0845070422535212</v>
      </c>
      <c r="O2" t="s">
        <v>10</v>
      </c>
      <c r="P2" s="6">
        <v>0.57950810185185186</v>
      </c>
    </row>
    <row r="3" spans="1:16" x14ac:dyDescent="0.2">
      <c r="A3" t="s">
        <v>11</v>
      </c>
      <c r="B3" s="7">
        <v>2.8526148969889089</v>
      </c>
      <c r="C3" s="4">
        <v>1</v>
      </c>
      <c r="D3" s="4">
        <v>1</v>
      </c>
      <c r="E3" s="5">
        <v>4</v>
      </c>
      <c r="O3" t="s">
        <v>11</v>
      </c>
      <c r="P3" s="6">
        <v>0.77377314814814813</v>
      </c>
    </row>
    <row r="4" spans="1:16" x14ac:dyDescent="0.2">
      <c r="A4" t="s">
        <v>12</v>
      </c>
      <c r="B4" s="7">
        <v>8.695652173913043</v>
      </c>
      <c r="C4" s="4">
        <v>0.92307692307692313</v>
      </c>
      <c r="D4" s="4">
        <v>0.74358974358974361</v>
      </c>
      <c r="E4" s="5">
        <v>1</v>
      </c>
      <c r="O4" t="s">
        <v>12</v>
      </c>
      <c r="P4" s="6">
        <v>0.45076388888888891</v>
      </c>
    </row>
    <row r="5" spans="1:16" x14ac:dyDescent="0.2">
      <c r="A5" t="s">
        <v>13</v>
      </c>
      <c r="B5" s="7">
        <v>8.5699710933514677</v>
      </c>
      <c r="C5" s="4">
        <v>0.9285714285714286</v>
      </c>
      <c r="D5" s="4">
        <v>1</v>
      </c>
      <c r="E5" s="5">
        <v>1</v>
      </c>
      <c r="O5" t="s">
        <v>13</v>
      </c>
      <c r="P5" s="6">
        <v>0.61467592592592601</v>
      </c>
    </row>
    <row r="6" spans="1:16" x14ac:dyDescent="0.2">
      <c r="A6" t="s">
        <v>14</v>
      </c>
      <c r="B6" s="7">
        <v>1.7822664488341005</v>
      </c>
      <c r="C6" s="4">
        <v>1</v>
      </c>
      <c r="D6" s="4">
        <v>0.8</v>
      </c>
      <c r="E6" s="5">
        <v>5.5</v>
      </c>
      <c r="O6" t="s">
        <v>14</v>
      </c>
      <c r="P6" s="6">
        <v>0.65213541666666663</v>
      </c>
    </row>
    <row r="7" spans="1:16" x14ac:dyDescent="0.2">
      <c r="A7" t="s">
        <v>15</v>
      </c>
      <c r="B7" s="7">
        <v>8.4499108064970443</v>
      </c>
      <c r="C7" s="4">
        <v>1</v>
      </c>
      <c r="D7" s="4">
        <v>0.92</v>
      </c>
      <c r="E7" s="5">
        <v>1</v>
      </c>
      <c r="O7" t="s">
        <v>15</v>
      </c>
      <c r="P7" s="6">
        <v>0.51612847222222225</v>
      </c>
    </row>
    <row r="8" spans="1:16" x14ac:dyDescent="0.2">
      <c r="A8" t="s">
        <v>16</v>
      </c>
      <c r="B8" s="7">
        <v>9.6540627514078867</v>
      </c>
      <c r="C8" s="4">
        <v>1</v>
      </c>
      <c r="D8" s="4">
        <v>0.55000000000000004</v>
      </c>
      <c r="E8" s="5">
        <v>1</v>
      </c>
      <c r="O8" t="s">
        <v>16</v>
      </c>
      <c r="P8" s="6">
        <v>0.44140046296296298</v>
      </c>
    </row>
    <row r="9" spans="1:16" x14ac:dyDescent="0.2">
      <c r="A9" t="s">
        <v>17</v>
      </c>
      <c r="B9" s="7">
        <v>12.227074235807857</v>
      </c>
      <c r="C9" s="4">
        <v>0.96103896103896103</v>
      </c>
      <c r="D9" s="4">
        <v>1</v>
      </c>
      <c r="E9" s="5">
        <v>1.0810810810810811</v>
      </c>
      <c r="O9" t="s">
        <v>17</v>
      </c>
      <c r="P9" s="6">
        <v>0.55410300925925926</v>
      </c>
    </row>
    <row r="10" spans="1:16" x14ac:dyDescent="0.2">
      <c r="A10" t="s">
        <v>18</v>
      </c>
      <c r="B10" s="7">
        <v>2.7376425855513187</v>
      </c>
      <c r="C10" s="4">
        <v>1</v>
      </c>
      <c r="D10" s="4">
        <v>1</v>
      </c>
      <c r="E10" s="5">
        <v>8</v>
      </c>
      <c r="O10" t="s">
        <v>18</v>
      </c>
      <c r="P10" s="6">
        <v>0.74282407407407414</v>
      </c>
    </row>
    <row r="11" spans="1:16" x14ac:dyDescent="0.2">
      <c r="A11" t="s">
        <v>19</v>
      </c>
      <c r="B11" s="7">
        <v>6.8524440383736893</v>
      </c>
      <c r="C11" s="4">
        <v>1</v>
      </c>
      <c r="D11" s="4">
        <v>0.8</v>
      </c>
      <c r="E11" s="5">
        <v>1</v>
      </c>
      <c r="O11" t="s">
        <v>19</v>
      </c>
      <c r="P11" s="6">
        <v>0.49704861111111109</v>
      </c>
    </row>
    <row r="12" spans="1:16" x14ac:dyDescent="0.2">
      <c r="A12" t="s">
        <v>20</v>
      </c>
      <c r="B12" s="7">
        <v>3.2171581769437072</v>
      </c>
      <c r="C12" s="4">
        <v>1</v>
      </c>
      <c r="D12" s="4">
        <v>0</v>
      </c>
      <c r="E12" s="5">
        <v>2.5</v>
      </c>
      <c r="O12" t="s">
        <v>20</v>
      </c>
      <c r="P12" s="6">
        <v>0.55857638888888883</v>
      </c>
    </row>
    <row r="13" spans="1:16" x14ac:dyDescent="0.2">
      <c r="A13" t="s">
        <v>21</v>
      </c>
      <c r="B13" s="7">
        <v>8.0107551805665</v>
      </c>
      <c r="C13" s="4">
        <v>0.97916666666666663</v>
      </c>
      <c r="D13" s="4">
        <v>0.9375</v>
      </c>
      <c r="E13" s="5">
        <v>1</v>
      </c>
      <c r="O13" t="s">
        <v>21</v>
      </c>
      <c r="P13" s="6">
        <v>0.50508680555555552</v>
      </c>
    </row>
    <row r="14" spans="1:16" x14ac:dyDescent="0.2">
      <c r="A14" t="s">
        <v>22</v>
      </c>
      <c r="B14" s="7">
        <v>7.4286739637538135</v>
      </c>
      <c r="C14" s="4">
        <v>0.98550724637681164</v>
      </c>
      <c r="D14" s="4">
        <v>1</v>
      </c>
      <c r="E14" s="5">
        <v>1</v>
      </c>
      <c r="O14" t="s">
        <v>22</v>
      </c>
      <c r="P14" s="6">
        <v>0.6302430555555556</v>
      </c>
    </row>
    <row r="15" spans="1:16" x14ac:dyDescent="0.2">
      <c r="A15" t="s">
        <v>23</v>
      </c>
      <c r="B15" s="7">
        <v>7.4953154278575918</v>
      </c>
      <c r="C15" s="4">
        <v>0.96666666666666667</v>
      </c>
      <c r="D15" s="4">
        <v>0.93333333333333335</v>
      </c>
      <c r="E15" s="5">
        <v>1</v>
      </c>
      <c r="O15" t="s">
        <v>23</v>
      </c>
      <c r="P15" s="6">
        <v>0.51399884259259254</v>
      </c>
    </row>
    <row r="16" spans="1:16" x14ac:dyDescent="0.2">
      <c r="A16" t="s">
        <v>24</v>
      </c>
      <c r="B16" s="7">
        <v>7.3014907210222075</v>
      </c>
      <c r="C16" s="4">
        <v>1</v>
      </c>
      <c r="D16" s="4">
        <v>0.9</v>
      </c>
      <c r="E16" s="5">
        <v>1</v>
      </c>
      <c r="O16" t="s">
        <v>24</v>
      </c>
      <c r="P16" s="6">
        <v>0.49467013888888889</v>
      </c>
    </row>
    <row r="17" spans="1:19" x14ac:dyDescent="0.2">
      <c r="A17" t="s">
        <v>25</v>
      </c>
      <c r="B17" s="7">
        <v>1.3186813186813164</v>
      </c>
      <c r="C17" s="4">
        <v>1</v>
      </c>
      <c r="D17" s="4">
        <v>1</v>
      </c>
      <c r="E17" s="5">
        <v>9</v>
      </c>
      <c r="O17" t="s">
        <v>25</v>
      </c>
      <c r="P17" s="6">
        <v>0.80130787037037032</v>
      </c>
    </row>
    <row r="18" spans="1:19" x14ac:dyDescent="0.2">
      <c r="A18" t="s">
        <v>26</v>
      </c>
      <c r="B18" s="7">
        <v>11.349647200120108</v>
      </c>
      <c r="C18" s="4">
        <v>0.9285714285714286</v>
      </c>
      <c r="D18" s="4">
        <v>0.59523809523809523</v>
      </c>
      <c r="E18" s="5">
        <v>1</v>
      </c>
      <c r="O18" t="s">
        <v>26</v>
      </c>
      <c r="P18" s="6">
        <v>0.45421296296296293</v>
      </c>
    </row>
    <row r="19" spans="1:19" x14ac:dyDescent="0.2">
      <c r="A19" t="s">
        <v>27</v>
      </c>
      <c r="B19" s="7">
        <v>7.666824420255562</v>
      </c>
      <c r="C19" s="4">
        <v>1</v>
      </c>
      <c r="D19" s="4">
        <v>1</v>
      </c>
      <c r="E19" s="5">
        <v>1.0277777777777777</v>
      </c>
      <c r="O19" t="s">
        <v>27</v>
      </c>
      <c r="P19" s="6">
        <v>0.54137731481481488</v>
      </c>
    </row>
    <row r="20" spans="1:19" x14ac:dyDescent="0.2">
      <c r="A20" t="s">
        <v>28</v>
      </c>
      <c r="B20" s="7">
        <v>1.2453156529259151</v>
      </c>
      <c r="C20" s="4">
        <v>1</v>
      </c>
      <c r="D20" s="4">
        <v>0.58333333333333337</v>
      </c>
      <c r="E20" s="5">
        <v>6.583333333333333</v>
      </c>
      <c r="O20" t="s">
        <v>28</v>
      </c>
      <c r="P20" s="6">
        <v>0.64553240740740747</v>
      </c>
    </row>
    <row r="21" spans="1:19" x14ac:dyDescent="0.2">
      <c r="A21" t="s">
        <v>29</v>
      </c>
      <c r="B21" s="7">
        <v>7.0503163603495045</v>
      </c>
      <c r="C21" s="4">
        <v>0.97435897435897434</v>
      </c>
      <c r="D21" s="4">
        <v>0.97435897435897434</v>
      </c>
      <c r="E21" s="5">
        <v>1.0263157894736843</v>
      </c>
      <c r="O21" t="s">
        <v>29</v>
      </c>
      <c r="P21" s="6">
        <v>0.60633101851851845</v>
      </c>
    </row>
    <row r="22" spans="1:19" x14ac:dyDescent="0.2">
      <c r="A22" t="s">
        <v>30</v>
      </c>
      <c r="B22" s="7">
        <v>9.2298705092006603</v>
      </c>
      <c r="C22" s="4">
        <v>0.97468354430379744</v>
      </c>
      <c r="D22" s="4">
        <v>0.94936708860759489</v>
      </c>
      <c r="E22" s="5">
        <v>1.0129870129870129</v>
      </c>
      <c r="O22" t="s">
        <v>30</v>
      </c>
      <c r="P22" s="6">
        <v>0.58679976851851856</v>
      </c>
    </row>
    <row r="23" spans="1:19" x14ac:dyDescent="0.2">
      <c r="A23" t="s">
        <v>31</v>
      </c>
      <c r="B23" s="7">
        <v>9.1145476939920638</v>
      </c>
      <c r="C23" s="4">
        <v>0.78378378378378377</v>
      </c>
      <c r="D23" s="4">
        <v>0.91891891891891897</v>
      </c>
      <c r="E23" s="5">
        <v>1</v>
      </c>
      <c r="O23" t="s">
        <v>31</v>
      </c>
      <c r="P23" s="6">
        <v>0.53521990740740732</v>
      </c>
    </row>
    <row r="24" spans="1:19" x14ac:dyDescent="0.2">
      <c r="A24" t="s">
        <v>32</v>
      </c>
      <c r="B24" s="7">
        <v>8.762085051720641</v>
      </c>
      <c r="C24" s="4">
        <v>0.875</v>
      </c>
      <c r="D24" s="4">
        <v>1</v>
      </c>
      <c r="E24" s="5">
        <v>1</v>
      </c>
      <c r="O24" t="s">
        <v>32</v>
      </c>
      <c r="P24" s="6">
        <v>0.62660879629629629</v>
      </c>
    </row>
    <row r="25" spans="1:19" x14ac:dyDescent="0.2">
      <c r="A25" t="s">
        <v>33</v>
      </c>
      <c r="B25" s="7">
        <v>2.3287953188861779</v>
      </c>
      <c r="C25" s="4">
        <v>1</v>
      </c>
      <c r="D25" s="4">
        <v>0.68181818181818177</v>
      </c>
      <c r="E25" s="5">
        <v>5.9090909090909092</v>
      </c>
      <c r="O25" t="s">
        <v>33</v>
      </c>
      <c r="P25" s="6">
        <v>0.65707754629629622</v>
      </c>
      <c r="R25" t="s">
        <v>2</v>
      </c>
      <c r="S25">
        <v>3342</v>
      </c>
    </row>
    <row r="26" spans="1:19" x14ac:dyDescent="0.2">
      <c r="A26" t="s">
        <v>34</v>
      </c>
      <c r="B26" s="7">
        <v>1.6958023657489798</v>
      </c>
      <c r="C26" s="4">
        <v>1</v>
      </c>
      <c r="D26" s="4">
        <v>0.83333333333333337</v>
      </c>
      <c r="E26" s="5">
        <v>4.7777777777777777</v>
      </c>
      <c r="O26" t="s">
        <v>34</v>
      </c>
      <c r="P26" s="6">
        <v>0.6595833333333333</v>
      </c>
      <c r="R26" t="s">
        <v>3</v>
      </c>
      <c r="S26">
        <v>294</v>
      </c>
    </row>
    <row r="27" spans="1:19" x14ac:dyDescent="0.2">
      <c r="A27" t="s">
        <v>35</v>
      </c>
      <c r="B27" s="7">
        <v>7.6164400609812999</v>
      </c>
      <c r="C27" s="4">
        <v>0.88235294117647056</v>
      </c>
      <c r="D27" s="4">
        <v>1</v>
      </c>
      <c r="E27" s="5">
        <v>1</v>
      </c>
      <c r="O27" t="s">
        <v>35</v>
      </c>
      <c r="P27" s="6">
        <v>0.64813078703703708</v>
      </c>
    </row>
    <row r="28" spans="1:19" x14ac:dyDescent="0.2">
      <c r="A28" t="s">
        <v>36</v>
      </c>
      <c r="B28" s="7">
        <v>11.009174311926175</v>
      </c>
      <c r="C28" s="4">
        <v>1</v>
      </c>
      <c r="D28" s="4">
        <v>1</v>
      </c>
      <c r="E28" s="5">
        <v>1</v>
      </c>
      <c r="O28" t="s">
        <v>36</v>
      </c>
      <c r="P28" s="6">
        <v>0.6729108796296297</v>
      </c>
    </row>
    <row r="29" spans="1:19" x14ac:dyDescent="0.2">
      <c r="A29" t="s">
        <v>37</v>
      </c>
      <c r="B29" s="7">
        <v>10.758311542771755</v>
      </c>
      <c r="C29" s="4">
        <v>0.875</v>
      </c>
      <c r="D29" s="4">
        <v>0.77500000000000002</v>
      </c>
      <c r="E29" s="5">
        <v>1</v>
      </c>
      <c r="O29" t="s">
        <v>37</v>
      </c>
      <c r="P29" s="6">
        <v>0.45911458333333333</v>
      </c>
    </row>
    <row r="30" spans="1:19" x14ac:dyDescent="0.2">
      <c r="A30" t="s">
        <v>38</v>
      </c>
      <c r="B30" s="7">
        <v>7.2776280323450129</v>
      </c>
      <c r="C30" s="4">
        <v>1</v>
      </c>
      <c r="D30" s="4">
        <v>1</v>
      </c>
      <c r="E30" s="5">
        <v>1</v>
      </c>
      <c r="O30" t="s">
        <v>38</v>
      </c>
      <c r="P30" s="6">
        <v>0.78892361111111109</v>
      </c>
    </row>
    <row r="31" spans="1:19" x14ac:dyDescent="0.2">
      <c r="A31" t="s">
        <v>39</v>
      </c>
      <c r="B31" s="7">
        <v>2.3073964876297901</v>
      </c>
      <c r="C31" s="4">
        <v>1</v>
      </c>
      <c r="D31" s="4">
        <v>0.6</v>
      </c>
      <c r="E31" s="5">
        <v>6.4</v>
      </c>
      <c r="O31" t="s">
        <v>39</v>
      </c>
      <c r="P31" s="6">
        <v>0.59876157407407415</v>
      </c>
    </row>
    <row r="32" spans="1:19" x14ac:dyDescent="0.2">
      <c r="A32" t="s">
        <v>40</v>
      </c>
      <c r="B32" s="7">
        <v>10.77551020408165</v>
      </c>
      <c r="C32" s="4">
        <v>1</v>
      </c>
      <c r="D32" s="4">
        <v>0.81818181818181823</v>
      </c>
      <c r="E32" s="5">
        <v>1</v>
      </c>
      <c r="O32" t="s">
        <v>40</v>
      </c>
      <c r="P32" s="6">
        <v>0.46985532407407404</v>
      </c>
    </row>
    <row r="33" spans="1:16" x14ac:dyDescent="0.2">
      <c r="A33" t="s">
        <v>41</v>
      </c>
      <c r="B33" s="7">
        <v>9.3948370715192571</v>
      </c>
      <c r="C33" s="4">
        <v>0.82432432432432434</v>
      </c>
      <c r="D33" s="4">
        <v>1</v>
      </c>
      <c r="E33" s="5">
        <v>1</v>
      </c>
      <c r="O33" t="s">
        <v>41</v>
      </c>
      <c r="P33" s="6">
        <v>0.62594907407407407</v>
      </c>
    </row>
    <row r="34" spans="1:16" x14ac:dyDescent="0.2">
      <c r="A34" t="s">
        <v>42</v>
      </c>
      <c r="B34" s="7">
        <v>6.3950862614036659</v>
      </c>
      <c r="C34" s="4">
        <v>0.93220338983050843</v>
      </c>
      <c r="D34" s="4">
        <v>1</v>
      </c>
      <c r="E34" s="5">
        <v>1.1636363636363636</v>
      </c>
      <c r="O34" t="s">
        <v>42</v>
      </c>
      <c r="P34" s="6">
        <v>0.63629050925925934</v>
      </c>
    </row>
    <row r="35" spans="1:16" x14ac:dyDescent="0.2">
      <c r="A35" t="s">
        <v>43</v>
      </c>
      <c r="B35" s="7">
        <v>6.24999999999996</v>
      </c>
      <c r="C35" s="4">
        <v>1</v>
      </c>
      <c r="D35" s="4">
        <v>1</v>
      </c>
      <c r="E35" s="5">
        <v>2.5</v>
      </c>
      <c r="O35" t="s">
        <v>43</v>
      </c>
      <c r="P35" s="6">
        <v>0.79918981481481488</v>
      </c>
    </row>
    <row r="36" spans="1:16" x14ac:dyDescent="0.2">
      <c r="A36" t="s">
        <v>44</v>
      </c>
      <c r="B36" s="7">
        <v>3.9779005524861422</v>
      </c>
      <c r="C36" s="4">
        <v>1</v>
      </c>
      <c r="D36" s="4">
        <v>1</v>
      </c>
      <c r="E36" s="5">
        <v>2</v>
      </c>
      <c r="O36" t="s">
        <v>44</v>
      </c>
      <c r="P36" s="6">
        <v>0.61897569444444445</v>
      </c>
    </row>
    <row r="37" spans="1:16" x14ac:dyDescent="0.2">
      <c r="A37" t="s">
        <v>45</v>
      </c>
      <c r="B37" s="7">
        <v>11.074232979842947</v>
      </c>
      <c r="C37" s="4">
        <v>0.97368421052631582</v>
      </c>
      <c r="D37" s="4">
        <v>1</v>
      </c>
      <c r="E37" s="5">
        <v>1</v>
      </c>
      <c r="O37" t="s">
        <v>45</v>
      </c>
      <c r="P37" s="6">
        <v>0.58763310185185191</v>
      </c>
    </row>
    <row r="38" spans="1:16" x14ac:dyDescent="0.2">
      <c r="A38" t="s">
        <v>46</v>
      </c>
      <c r="B38" s="7">
        <v>7.5961150588016251</v>
      </c>
      <c r="C38" s="4">
        <v>0.8970588235294118</v>
      </c>
      <c r="D38" s="4">
        <v>1</v>
      </c>
      <c r="E38" s="5">
        <v>1</v>
      </c>
      <c r="O38" t="s">
        <v>46</v>
      </c>
      <c r="P38" s="6">
        <v>0.61921875000000004</v>
      </c>
    </row>
    <row r="39" spans="1:16" x14ac:dyDescent="0.2">
      <c r="A39" t="s">
        <v>47</v>
      </c>
      <c r="B39" s="7">
        <v>7.7032810271041443</v>
      </c>
      <c r="C39" s="4">
        <v>0.94444444444444442</v>
      </c>
      <c r="D39" s="4">
        <v>1</v>
      </c>
      <c r="E39" s="5">
        <v>1.1176470588235294</v>
      </c>
      <c r="O39" t="s">
        <v>47</v>
      </c>
      <c r="P39" s="6">
        <v>0.80199074074074073</v>
      </c>
    </row>
    <row r="40" spans="1:16" x14ac:dyDescent="0.2">
      <c r="A40" t="s">
        <v>48</v>
      </c>
      <c r="B40" s="7">
        <v>6.0200668896321643</v>
      </c>
      <c r="C40" s="4">
        <v>1</v>
      </c>
      <c r="D40" s="4">
        <v>0</v>
      </c>
      <c r="E40" s="5">
        <v>2</v>
      </c>
      <c r="O40" t="s">
        <v>48</v>
      </c>
      <c r="P40" s="6">
        <v>0.85395833333333337</v>
      </c>
    </row>
    <row r="41" spans="1:16" x14ac:dyDescent="0.2">
      <c r="A41" t="s">
        <v>49</v>
      </c>
      <c r="B41" s="7">
        <v>7.6458095082502808</v>
      </c>
      <c r="C41" s="4">
        <v>0.92307692307692313</v>
      </c>
      <c r="D41" s="4">
        <v>1</v>
      </c>
      <c r="E41" s="5">
        <v>1.0833333333333333</v>
      </c>
      <c r="O41" t="s">
        <v>49</v>
      </c>
      <c r="P41" s="6">
        <v>0.8143576388888889</v>
      </c>
    </row>
    <row r="42" spans="1:16" x14ac:dyDescent="0.2">
      <c r="A42" t="s">
        <v>50</v>
      </c>
      <c r="B42" s="7">
        <v>2.4032042723631473</v>
      </c>
      <c r="C42" s="4">
        <v>1</v>
      </c>
      <c r="D42" s="4">
        <v>0.42857142857142855</v>
      </c>
      <c r="E42" s="5">
        <v>6.7142857142857144</v>
      </c>
      <c r="O42" t="s">
        <v>50</v>
      </c>
      <c r="P42" s="6">
        <v>0.78825231481481484</v>
      </c>
    </row>
    <row r="43" spans="1:16" x14ac:dyDescent="0.2">
      <c r="A43" t="s">
        <v>51</v>
      </c>
      <c r="B43" s="7">
        <v>8.9735395628275629</v>
      </c>
      <c r="C43" s="4">
        <v>0.92307692307692313</v>
      </c>
      <c r="D43" s="4">
        <v>0.46153846153846156</v>
      </c>
      <c r="E43" s="5">
        <v>1</v>
      </c>
      <c r="O43" t="s">
        <v>51</v>
      </c>
      <c r="P43" s="6">
        <v>0.45546296296296296</v>
      </c>
    </row>
    <row r="44" spans="1:16" x14ac:dyDescent="0.2">
      <c r="A44" t="s">
        <v>52</v>
      </c>
      <c r="B44" s="7">
        <v>10.807860262008731</v>
      </c>
      <c r="C44" s="4">
        <v>1</v>
      </c>
      <c r="D44" s="4">
        <v>0.92727272727272725</v>
      </c>
      <c r="E44" s="5">
        <v>1.0181818181818181</v>
      </c>
      <c r="O44" t="s">
        <v>52</v>
      </c>
      <c r="P44" s="6">
        <v>0.46680555555555558</v>
      </c>
    </row>
    <row r="45" spans="1:16" x14ac:dyDescent="0.2">
      <c r="A45" t="s">
        <v>53</v>
      </c>
      <c r="B45" s="7">
        <v>16.551100391920407</v>
      </c>
      <c r="C45" s="4">
        <v>0.67213114754098358</v>
      </c>
      <c r="D45" s="4">
        <v>1</v>
      </c>
      <c r="E45" s="5">
        <v>1</v>
      </c>
      <c r="O45" t="s">
        <v>53</v>
      </c>
      <c r="P45" s="6">
        <v>0.59971064814814812</v>
      </c>
    </row>
    <row r="46" spans="1:16" x14ac:dyDescent="0.2">
      <c r="A46" t="s">
        <v>54</v>
      </c>
      <c r="B46" s="7">
        <v>7.5365049458313678</v>
      </c>
      <c r="C46" s="4">
        <v>0.97499999999999998</v>
      </c>
      <c r="D46" s="4">
        <v>1</v>
      </c>
      <c r="E46" s="5">
        <v>1.0256410256410255</v>
      </c>
      <c r="O46" t="s">
        <v>54</v>
      </c>
      <c r="P46" s="6">
        <v>0.52385995370370375</v>
      </c>
    </row>
    <row r="47" spans="1:16" x14ac:dyDescent="0.2">
      <c r="A47" t="s">
        <v>55</v>
      </c>
      <c r="B47" s="7">
        <v>8.905584314444086</v>
      </c>
      <c r="C47" s="4">
        <v>0.96296296296296291</v>
      </c>
      <c r="D47" s="4">
        <v>1</v>
      </c>
      <c r="E47" s="5">
        <v>1</v>
      </c>
      <c r="O47" t="s">
        <v>55</v>
      </c>
      <c r="P47" s="6">
        <v>0.55505208333333345</v>
      </c>
    </row>
    <row r="48" spans="1:16" x14ac:dyDescent="0.2">
      <c r="A48" t="s">
        <v>56</v>
      </c>
      <c r="B48" s="7">
        <v>8.0050173898169827</v>
      </c>
      <c r="C48" s="4">
        <v>0.89743589743589747</v>
      </c>
      <c r="D48" s="4">
        <v>0.97435897435897434</v>
      </c>
      <c r="E48" s="5">
        <v>1.0285714285714285</v>
      </c>
      <c r="O48" t="s">
        <v>56</v>
      </c>
      <c r="P48" s="6">
        <v>0.53093171296296293</v>
      </c>
    </row>
    <row r="49" spans="1:16" x14ac:dyDescent="0.2">
      <c r="A49" t="s">
        <v>57</v>
      </c>
      <c r="B49" s="7">
        <v>1.5570934256055364</v>
      </c>
      <c r="C49" s="4">
        <v>1</v>
      </c>
      <c r="D49" s="4">
        <v>0.66666666666666663</v>
      </c>
      <c r="E49" s="5">
        <v>7.5</v>
      </c>
      <c r="O49" t="s">
        <v>57</v>
      </c>
      <c r="P49" s="6">
        <v>0.77189814814814817</v>
      </c>
    </row>
    <row r="50" spans="1:16" x14ac:dyDescent="0.2">
      <c r="A50" t="s">
        <v>58</v>
      </c>
      <c r="B50" s="7">
        <v>4.7619047619047423</v>
      </c>
      <c r="C50" s="4">
        <v>1</v>
      </c>
      <c r="D50" s="4">
        <v>1</v>
      </c>
      <c r="E50" s="5">
        <v>2</v>
      </c>
      <c r="O50" t="s">
        <v>58</v>
      </c>
      <c r="P50" s="6">
        <v>0.69878472222222221</v>
      </c>
    </row>
    <row r="51" spans="1:16" x14ac:dyDescent="0.2">
      <c r="A51" t="s">
        <v>59</v>
      </c>
      <c r="B51" s="7">
        <v>9.4669369418725662</v>
      </c>
      <c r="C51" s="4">
        <v>0.97916666666666663</v>
      </c>
      <c r="D51" s="4">
        <v>1</v>
      </c>
      <c r="E51" s="5">
        <v>1</v>
      </c>
      <c r="O51" t="s">
        <v>59</v>
      </c>
      <c r="P51" s="6">
        <v>0.54396412037037034</v>
      </c>
    </row>
    <row r="52" spans="1:16" x14ac:dyDescent="0.2">
      <c r="A52" t="s">
        <v>60</v>
      </c>
      <c r="B52" s="7">
        <v>7.9112975726700618</v>
      </c>
      <c r="C52" s="4">
        <v>0.86363636363636365</v>
      </c>
      <c r="D52" s="4">
        <v>1</v>
      </c>
      <c r="E52" s="5">
        <v>1.0526315789473684</v>
      </c>
      <c r="O52" t="s">
        <v>60</v>
      </c>
      <c r="P52" s="6">
        <v>0.83559606481481474</v>
      </c>
    </row>
    <row r="53" spans="1:16" x14ac:dyDescent="0.2">
      <c r="A53" t="s">
        <v>61</v>
      </c>
      <c r="B53" s="7">
        <v>4.3761607293601203</v>
      </c>
      <c r="C53" s="4">
        <v>0.83333333333333337</v>
      </c>
      <c r="D53" s="4">
        <v>0.94444444444444442</v>
      </c>
      <c r="E53" s="5">
        <v>1.9</v>
      </c>
      <c r="O53" t="s">
        <v>61</v>
      </c>
      <c r="P53" s="6">
        <v>0.61719328703703702</v>
      </c>
    </row>
    <row r="54" spans="1:16" x14ac:dyDescent="0.2">
      <c r="A54" t="s">
        <v>62</v>
      </c>
      <c r="B54" s="7">
        <v>0.81475613896118559</v>
      </c>
      <c r="C54" s="4">
        <v>1</v>
      </c>
      <c r="D54" s="4">
        <v>1</v>
      </c>
      <c r="E54" s="5">
        <v>8.75</v>
      </c>
      <c r="O54" t="s">
        <v>62</v>
      </c>
      <c r="P54" s="6">
        <v>0.67592592592592593</v>
      </c>
    </row>
    <row r="55" spans="1:16" x14ac:dyDescent="0.2">
      <c r="A55" t="s">
        <v>63</v>
      </c>
      <c r="B55" s="7">
        <v>8.0303368280169494</v>
      </c>
      <c r="C55" s="4">
        <v>1</v>
      </c>
      <c r="D55" s="4">
        <v>0.8</v>
      </c>
      <c r="E55" s="5">
        <v>1</v>
      </c>
      <c r="O55" t="s">
        <v>63</v>
      </c>
      <c r="P55" s="6">
        <v>0.47484953703703708</v>
      </c>
    </row>
    <row r="56" spans="1:16" x14ac:dyDescent="0.2">
      <c r="A56" t="s">
        <v>64</v>
      </c>
      <c r="B56" s="7">
        <v>46.42166344294025</v>
      </c>
      <c r="C56" s="4">
        <v>1</v>
      </c>
      <c r="D56" s="4">
        <v>0.95</v>
      </c>
      <c r="E56" s="5">
        <v>1.05</v>
      </c>
      <c r="O56" t="s">
        <v>64</v>
      </c>
      <c r="P56" s="6">
        <v>0.45980902777777777</v>
      </c>
    </row>
    <row r="57" spans="1:16" x14ac:dyDescent="0.2">
      <c r="A57" t="s">
        <v>65</v>
      </c>
      <c r="B57" s="7">
        <v>3.6917667740990336</v>
      </c>
      <c r="C57" s="4">
        <v>1</v>
      </c>
      <c r="D57" s="4">
        <v>1</v>
      </c>
      <c r="E57" s="5">
        <v>4.8571428571428568</v>
      </c>
      <c r="O57" t="s">
        <v>65</v>
      </c>
      <c r="P57" s="6">
        <v>0.81350694444444438</v>
      </c>
    </row>
    <row r="58" spans="1:16" x14ac:dyDescent="0.2">
      <c r="A58" t="s">
        <v>66</v>
      </c>
      <c r="B58" s="7">
        <v>6.7507031982498198</v>
      </c>
      <c r="C58" s="4">
        <v>1</v>
      </c>
      <c r="D58" s="4">
        <v>1</v>
      </c>
      <c r="E58" s="5">
        <v>1</v>
      </c>
      <c r="O58" t="s">
        <v>66</v>
      </c>
      <c r="P58" s="6">
        <v>0.79657986111111101</v>
      </c>
    </row>
    <row r="59" spans="1:16" x14ac:dyDescent="0.2">
      <c r="A59" t="s">
        <v>67</v>
      </c>
      <c r="B59" s="7">
        <v>10.203555784591586</v>
      </c>
      <c r="C59" s="4">
        <v>1</v>
      </c>
      <c r="D59" s="4">
        <v>0.90909090909090906</v>
      </c>
      <c r="E59" s="5">
        <v>1</v>
      </c>
      <c r="O59" t="s">
        <v>67</v>
      </c>
      <c r="P59" s="6">
        <v>0.48127893518518522</v>
      </c>
    </row>
    <row r="60" spans="1:16" x14ac:dyDescent="0.2">
      <c r="A60" t="s">
        <v>68</v>
      </c>
      <c r="B60" s="7">
        <v>14.313166788151877</v>
      </c>
      <c r="C60" s="4">
        <v>0.90833333333333333</v>
      </c>
      <c r="D60" s="4">
        <v>1</v>
      </c>
      <c r="E60" s="5">
        <v>1</v>
      </c>
      <c r="O60" t="s">
        <v>68</v>
      </c>
      <c r="P60" s="6">
        <v>0.61960648148148145</v>
      </c>
    </row>
    <row r="61" spans="1:16" x14ac:dyDescent="0.2">
      <c r="A61" t="s">
        <v>69</v>
      </c>
      <c r="B61" s="7">
        <v>7.2089624939113506</v>
      </c>
      <c r="C61" s="4">
        <v>0.94594594594594594</v>
      </c>
      <c r="D61" s="4">
        <v>0.97297297297297303</v>
      </c>
      <c r="E61" s="5">
        <v>1.0285714285714285</v>
      </c>
      <c r="O61" t="s">
        <v>69</v>
      </c>
      <c r="P61" s="6">
        <v>0.52311921296296293</v>
      </c>
    </row>
    <row r="62" spans="1:16" x14ac:dyDescent="0.2">
      <c r="A62" t="s">
        <v>70</v>
      </c>
      <c r="B62" s="7">
        <v>0.88484699520707899</v>
      </c>
      <c r="C62" s="4">
        <v>1</v>
      </c>
      <c r="D62" s="4">
        <v>1</v>
      </c>
      <c r="E62" s="5">
        <v>9</v>
      </c>
      <c r="O62" t="s">
        <v>70</v>
      </c>
      <c r="P62" s="6">
        <v>0.51742476851851849</v>
      </c>
    </row>
    <row r="63" spans="1:16" x14ac:dyDescent="0.2">
      <c r="A63" t="s">
        <v>71</v>
      </c>
      <c r="B63" s="7">
        <v>10.024213075060535</v>
      </c>
      <c r="C63" s="4">
        <v>1</v>
      </c>
      <c r="D63" s="4">
        <v>1</v>
      </c>
      <c r="E63" s="5">
        <v>1</v>
      </c>
      <c r="O63" t="s">
        <v>71</v>
      </c>
      <c r="P63" s="6">
        <v>0.51234953703703701</v>
      </c>
    </row>
    <row r="64" spans="1:16" x14ac:dyDescent="0.2">
      <c r="A64" t="s">
        <v>72</v>
      </c>
      <c r="B64" s="7">
        <v>2.4663567408857361</v>
      </c>
      <c r="C64" s="4">
        <v>1</v>
      </c>
      <c r="D64" s="4">
        <v>1</v>
      </c>
      <c r="E64" s="5">
        <v>6.5714285714285712</v>
      </c>
      <c r="O64" t="s">
        <v>72</v>
      </c>
      <c r="P64" s="6">
        <v>0.62567708333333327</v>
      </c>
    </row>
    <row r="65" spans="1:16" x14ac:dyDescent="0.2">
      <c r="A65" t="s">
        <v>73</v>
      </c>
      <c r="B65" s="7">
        <v>7.6214671324229881</v>
      </c>
      <c r="C65" s="4">
        <v>1</v>
      </c>
      <c r="D65" s="4">
        <v>1</v>
      </c>
      <c r="E65" s="5">
        <v>1</v>
      </c>
      <c r="O65" t="s">
        <v>73</v>
      </c>
      <c r="P65" s="6">
        <v>0.52396412037037032</v>
      </c>
    </row>
    <row r="66" spans="1:16" x14ac:dyDescent="0.2">
      <c r="A66" t="s">
        <v>74</v>
      </c>
      <c r="B66" s="7">
        <v>7.3489655172413819</v>
      </c>
      <c r="C66" s="4">
        <v>0.97297297297297303</v>
      </c>
      <c r="D66" s="4">
        <v>1</v>
      </c>
      <c r="E66" s="5">
        <v>1.0277777777777777</v>
      </c>
      <c r="O66" t="s">
        <v>74</v>
      </c>
      <c r="P66" s="6">
        <v>0.54696180555555551</v>
      </c>
    </row>
    <row r="67" spans="1:16" x14ac:dyDescent="0.2">
      <c r="A67" t="s">
        <v>75</v>
      </c>
      <c r="B67" s="7">
        <v>9.5558308264024081</v>
      </c>
      <c r="C67" s="4">
        <v>1</v>
      </c>
      <c r="D67" s="4">
        <v>0.8666666666666667</v>
      </c>
      <c r="E67" s="5">
        <v>1</v>
      </c>
      <c r="O67" t="s">
        <v>75</v>
      </c>
      <c r="P67" s="6">
        <v>0.50611111111111118</v>
      </c>
    </row>
    <row r="68" spans="1:16" x14ac:dyDescent="0.2">
      <c r="A68" t="s">
        <v>76</v>
      </c>
      <c r="B68" s="7">
        <v>8.3791790097333791</v>
      </c>
      <c r="C68" s="4">
        <v>1</v>
      </c>
      <c r="D68" s="4">
        <v>0.72727272727272729</v>
      </c>
      <c r="E68" s="5">
        <v>1</v>
      </c>
      <c r="O68" t="s">
        <v>76</v>
      </c>
      <c r="P68" s="6">
        <v>0.78077546296296285</v>
      </c>
    </row>
    <row r="69" spans="1:16" x14ac:dyDescent="0.2">
      <c r="A69" t="s">
        <v>77</v>
      </c>
      <c r="B69" s="7">
        <v>11.84210526315789</v>
      </c>
      <c r="C69" s="4">
        <v>0.60869565217391308</v>
      </c>
      <c r="D69" s="4">
        <v>0.82608695652173914</v>
      </c>
      <c r="E69" s="5">
        <v>1</v>
      </c>
      <c r="O69" t="s">
        <v>77</v>
      </c>
      <c r="P69" s="6">
        <v>0.4908912037037037</v>
      </c>
    </row>
    <row r="70" spans="1:16" x14ac:dyDescent="0.2">
      <c r="A70" t="s">
        <v>78</v>
      </c>
      <c r="B70" s="7">
        <v>10.091844638707533</v>
      </c>
      <c r="C70" s="4">
        <v>0.96052631578947367</v>
      </c>
      <c r="D70" s="4">
        <v>0.86842105263157898</v>
      </c>
      <c r="E70" s="5">
        <v>1.0410958904109588</v>
      </c>
      <c r="O70" t="s">
        <v>78</v>
      </c>
      <c r="P70" s="6">
        <v>0.61294560185185187</v>
      </c>
    </row>
    <row r="71" spans="1:16" x14ac:dyDescent="0.2">
      <c r="A71" t="s">
        <v>79</v>
      </c>
      <c r="B71" s="7">
        <v>7.6442957338652571</v>
      </c>
      <c r="C71" s="4">
        <v>0.95454545454545459</v>
      </c>
      <c r="D71" s="4">
        <v>0.98484848484848486</v>
      </c>
      <c r="E71" s="5">
        <v>1</v>
      </c>
      <c r="O71" t="s">
        <v>79</v>
      </c>
      <c r="P71" s="6">
        <v>0.60832175925925935</v>
      </c>
    </row>
    <row r="72" spans="1:16" x14ac:dyDescent="0.2">
      <c r="A72" t="s">
        <v>80</v>
      </c>
      <c r="B72" s="7">
        <v>0.96613171595727609</v>
      </c>
      <c r="C72" s="4">
        <v>1</v>
      </c>
      <c r="D72" s="4">
        <v>1</v>
      </c>
      <c r="E72" s="5">
        <v>7.4</v>
      </c>
      <c r="O72" t="s">
        <v>80</v>
      </c>
      <c r="P72" s="6">
        <v>0.59281828703703698</v>
      </c>
    </row>
    <row r="73" spans="1:16" x14ac:dyDescent="0.2">
      <c r="A73" t="s">
        <v>81</v>
      </c>
      <c r="B73" s="7">
        <v>8.8202866593164302</v>
      </c>
      <c r="C73" s="4">
        <v>1</v>
      </c>
      <c r="D73" s="4">
        <v>0.52500000000000002</v>
      </c>
      <c r="E73" s="5">
        <v>1</v>
      </c>
      <c r="O73" t="s">
        <v>81</v>
      </c>
      <c r="P73" s="6">
        <v>0.45491898148148147</v>
      </c>
    </row>
    <row r="74" spans="1:16" x14ac:dyDescent="0.2">
      <c r="A74" t="s">
        <v>82</v>
      </c>
      <c r="B74" s="7">
        <v>9.8802752476035156</v>
      </c>
      <c r="C74" s="4">
        <v>0.91304347826086951</v>
      </c>
      <c r="D74" s="4">
        <v>1</v>
      </c>
      <c r="E74" s="5">
        <v>1</v>
      </c>
      <c r="O74" t="s">
        <v>82</v>
      </c>
      <c r="P74" s="6">
        <v>0.60376736111111118</v>
      </c>
    </row>
    <row r="75" spans="1:16" x14ac:dyDescent="0.2">
      <c r="A75" t="s">
        <v>83</v>
      </c>
      <c r="B75" s="7">
        <v>15.375317297231954</v>
      </c>
      <c r="C75" s="4">
        <v>0.66981132075471694</v>
      </c>
      <c r="D75" s="4">
        <v>1</v>
      </c>
      <c r="E75" s="5">
        <v>1</v>
      </c>
      <c r="O75" t="s">
        <v>83</v>
      </c>
      <c r="P75" s="6">
        <v>0.60277199074074073</v>
      </c>
    </row>
    <row r="76" spans="1:16" x14ac:dyDescent="0.2">
      <c r="A76" t="s">
        <v>84</v>
      </c>
      <c r="B76" s="7">
        <v>9.0940986597431728</v>
      </c>
      <c r="C76" s="4">
        <v>0.94444444444444442</v>
      </c>
      <c r="D76" s="4">
        <v>1</v>
      </c>
      <c r="E76" s="5">
        <v>1</v>
      </c>
      <c r="O76" t="s">
        <v>84</v>
      </c>
      <c r="P76" s="6">
        <v>0.54329282407407409</v>
      </c>
    </row>
    <row r="77" spans="1:16" x14ac:dyDescent="0.2">
      <c r="A77" t="s">
        <v>85</v>
      </c>
      <c r="B77" s="7">
        <v>8.7708612498477283</v>
      </c>
      <c r="C77" s="4">
        <v>1</v>
      </c>
      <c r="D77" s="4">
        <v>0.95</v>
      </c>
      <c r="E77" s="5">
        <v>1</v>
      </c>
      <c r="O77" t="s">
        <v>85</v>
      </c>
      <c r="P77" s="6">
        <v>0.48423032407407407</v>
      </c>
    </row>
    <row r="78" spans="1:16" x14ac:dyDescent="0.2">
      <c r="A78" t="s">
        <v>86</v>
      </c>
      <c r="B78" s="7">
        <v>10.09247797276633</v>
      </c>
      <c r="C78" s="4">
        <v>0.93506493506493504</v>
      </c>
      <c r="D78" s="4">
        <v>1</v>
      </c>
      <c r="E78" s="5">
        <v>1</v>
      </c>
      <c r="O78" t="s">
        <v>86</v>
      </c>
      <c r="P78" s="6">
        <v>0.6455439814814814</v>
      </c>
    </row>
    <row r="79" spans="1:16" x14ac:dyDescent="0.2">
      <c r="A79" t="s">
        <v>87</v>
      </c>
      <c r="B79" s="7">
        <v>14.683888511216864</v>
      </c>
      <c r="C79" s="4">
        <v>0.84313725490196079</v>
      </c>
      <c r="D79" s="4">
        <v>1</v>
      </c>
      <c r="E79" s="5">
        <v>1</v>
      </c>
      <c r="O79" t="s">
        <v>87</v>
      </c>
      <c r="P79" s="6">
        <v>0.60739004629629623</v>
      </c>
    </row>
    <row r="80" spans="1:16" x14ac:dyDescent="0.2">
      <c r="A80" t="s">
        <v>88</v>
      </c>
      <c r="B80" s="7">
        <v>7.7930955907485489</v>
      </c>
      <c r="C80" s="4">
        <v>0.86842105263157898</v>
      </c>
      <c r="D80" s="4">
        <v>1</v>
      </c>
      <c r="E80" s="5">
        <v>1.0606060606060606</v>
      </c>
      <c r="O80" t="s">
        <v>88</v>
      </c>
      <c r="P80" s="6">
        <v>0.53171296296296289</v>
      </c>
    </row>
    <row r="81" spans="1:16" x14ac:dyDescent="0.2">
      <c r="A81" t="s">
        <v>89</v>
      </c>
      <c r="B81" s="7">
        <v>2.7692307692307723</v>
      </c>
      <c r="C81" s="4">
        <v>1</v>
      </c>
      <c r="D81" s="4">
        <v>0</v>
      </c>
      <c r="E81" s="5">
        <v>8</v>
      </c>
      <c r="O81" t="s">
        <v>89</v>
      </c>
      <c r="P81" s="6">
        <v>0.53096064814814814</v>
      </c>
    </row>
    <row r="82" spans="1:16" x14ac:dyDescent="0.2">
      <c r="A82" t="s">
        <v>90</v>
      </c>
      <c r="B82" s="7">
        <v>8.5113569196994021</v>
      </c>
      <c r="C82" s="4">
        <v>1</v>
      </c>
      <c r="D82" s="4">
        <v>0.8571428571428571</v>
      </c>
      <c r="E82" s="5">
        <v>1</v>
      </c>
      <c r="O82" t="s">
        <v>90</v>
      </c>
      <c r="P82" s="6">
        <v>0.49068865740740741</v>
      </c>
    </row>
    <row r="83" spans="1:16" x14ac:dyDescent="0.2">
      <c r="A83" t="s">
        <v>91</v>
      </c>
      <c r="B83" s="7">
        <v>11.186741639538317</v>
      </c>
      <c r="C83" s="4">
        <v>0.8571428571428571</v>
      </c>
      <c r="D83" s="4">
        <v>0.80952380952380953</v>
      </c>
      <c r="E83" s="5">
        <v>1</v>
      </c>
      <c r="O83" t="s">
        <v>91</v>
      </c>
      <c r="P83" s="6">
        <v>0.73791666666666678</v>
      </c>
    </row>
    <row r="84" spans="1:16" x14ac:dyDescent="0.2">
      <c r="A84" t="s">
        <v>92</v>
      </c>
      <c r="B84" s="7">
        <v>6.8581104917801445</v>
      </c>
      <c r="C84" s="4">
        <v>1</v>
      </c>
      <c r="D84" s="4">
        <v>0.66666666666666663</v>
      </c>
      <c r="E84" s="5">
        <v>1</v>
      </c>
      <c r="O84" t="s">
        <v>92</v>
      </c>
      <c r="P84" s="6">
        <v>0.52502893518518512</v>
      </c>
    </row>
    <row r="85" spans="1:16" x14ac:dyDescent="0.2">
      <c r="A85" t="s">
        <v>93</v>
      </c>
      <c r="B85" s="7">
        <v>1.5283379324984077</v>
      </c>
      <c r="C85" s="4">
        <v>1</v>
      </c>
      <c r="D85" s="4">
        <v>0.83333333333333337</v>
      </c>
      <c r="E85" s="5">
        <v>5.833333333333333</v>
      </c>
      <c r="O85" t="s">
        <v>93</v>
      </c>
      <c r="P85" s="6">
        <v>0.5267418981481482</v>
      </c>
    </row>
    <row r="86" spans="1:16" x14ac:dyDescent="0.2">
      <c r="A86" t="s">
        <v>94</v>
      </c>
      <c r="B86" s="7">
        <v>7.1626786742761395</v>
      </c>
      <c r="C86" s="4">
        <v>0.94736842105263153</v>
      </c>
      <c r="D86" s="4">
        <v>1</v>
      </c>
      <c r="E86" s="5">
        <v>1</v>
      </c>
      <c r="O86" t="s">
        <v>94</v>
      </c>
      <c r="P86" s="6">
        <v>0.52301504629629625</v>
      </c>
    </row>
    <row r="87" spans="1:16" x14ac:dyDescent="0.2">
      <c r="A87" t="s">
        <v>95</v>
      </c>
      <c r="B87" s="7">
        <v>10.859884505990175</v>
      </c>
      <c r="C87" s="4">
        <v>0.95238095238095233</v>
      </c>
      <c r="D87" s="4">
        <v>1</v>
      </c>
      <c r="E87" s="5">
        <v>1</v>
      </c>
      <c r="O87" t="s">
        <v>95</v>
      </c>
      <c r="P87" s="6">
        <v>0.67545717592592591</v>
      </c>
    </row>
    <row r="88" spans="1:16" x14ac:dyDescent="0.2">
      <c r="A88" t="s">
        <v>96</v>
      </c>
      <c r="B88" s="7">
        <v>3.9056484916357537</v>
      </c>
      <c r="C88" s="4">
        <v>1</v>
      </c>
      <c r="D88" s="4">
        <v>1</v>
      </c>
      <c r="E88" s="5">
        <v>1.064516129032258</v>
      </c>
      <c r="O88" t="s">
        <v>96</v>
      </c>
      <c r="P88" s="6">
        <v>0.59297453703703706</v>
      </c>
    </row>
    <row r="89" spans="1:16" x14ac:dyDescent="0.2">
      <c r="A89" t="s">
        <v>97</v>
      </c>
      <c r="B89" s="7">
        <v>1.6389089115672071</v>
      </c>
      <c r="C89" s="4">
        <v>1</v>
      </c>
      <c r="D89" s="4">
        <v>0.58333333333333337</v>
      </c>
      <c r="E89" s="5">
        <v>4.666666666666667</v>
      </c>
      <c r="O89" t="s">
        <v>97</v>
      </c>
      <c r="P89" s="6">
        <v>0.78478587962962965</v>
      </c>
    </row>
    <row r="90" spans="1:16" x14ac:dyDescent="0.2">
      <c r="A90" t="s">
        <v>98</v>
      </c>
      <c r="B90" s="7">
        <v>7.6171874999999991</v>
      </c>
      <c r="C90" s="4">
        <v>0.94230769230769229</v>
      </c>
      <c r="D90" s="4">
        <v>1</v>
      </c>
      <c r="E90" s="5">
        <v>1.0612244897959184</v>
      </c>
      <c r="O90" t="s">
        <v>98</v>
      </c>
      <c r="P90" s="6">
        <v>0.52671296296296299</v>
      </c>
    </row>
    <row r="91" spans="1:16" x14ac:dyDescent="0.2">
      <c r="A91" t="s">
        <v>99</v>
      </c>
      <c r="B91" s="7">
        <v>8.9505200126063631</v>
      </c>
      <c r="C91" s="4">
        <v>0.84507042253521125</v>
      </c>
      <c r="D91" s="4">
        <v>0.9859154929577465</v>
      </c>
      <c r="E91" s="5">
        <v>1</v>
      </c>
      <c r="O91" t="s">
        <v>99</v>
      </c>
      <c r="P91" s="6">
        <v>0.61526041666666675</v>
      </c>
    </row>
    <row r="92" spans="1:16" x14ac:dyDescent="0.2">
      <c r="A92" t="s">
        <v>100</v>
      </c>
      <c r="B92" s="7">
        <v>8.6754926484046084</v>
      </c>
      <c r="C92" s="4">
        <v>0.97468354430379744</v>
      </c>
      <c r="D92" s="4">
        <v>1</v>
      </c>
      <c r="E92" s="5">
        <v>1</v>
      </c>
      <c r="O92" t="s">
        <v>100</v>
      </c>
      <c r="P92" s="6">
        <v>0.62943287037037043</v>
      </c>
    </row>
    <row r="93" spans="1:16" x14ac:dyDescent="0.2">
      <c r="A93" t="s">
        <v>101</v>
      </c>
      <c r="B93" s="7">
        <v>2.9414053381059833</v>
      </c>
      <c r="C93" s="4">
        <v>1</v>
      </c>
      <c r="D93" s="4">
        <v>0.95238095238095233</v>
      </c>
      <c r="E93" s="5">
        <v>1</v>
      </c>
      <c r="O93" t="s">
        <v>101</v>
      </c>
      <c r="P93" s="6">
        <v>0.57893518518518516</v>
      </c>
    </row>
    <row r="94" spans="1:16" x14ac:dyDescent="0.2">
      <c r="A94" t="s">
        <v>102</v>
      </c>
      <c r="B94" s="7">
        <v>9.7231600270087792</v>
      </c>
      <c r="C94" s="4">
        <v>1</v>
      </c>
      <c r="D94" s="4">
        <v>0.7142857142857143</v>
      </c>
      <c r="E94" s="5">
        <v>1</v>
      </c>
      <c r="O94" t="s">
        <v>102</v>
      </c>
      <c r="P94" s="6">
        <v>0.49820023148148151</v>
      </c>
    </row>
    <row r="95" spans="1:16" x14ac:dyDescent="0.2">
      <c r="A95" t="s">
        <v>103</v>
      </c>
      <c r="B95" s="7">
        <v>10.114569350357444</v>
      </c>
      <c r="C95" s="4">
        <v>0.9555555555555556</v>
      </c>
      <c r="D95" s="4">
        <v>1</v>
      </c>
      <c r="E95" s="5">
        <v>1</v>
      </c>
      <c r="O95" t="s">
        <v>103</v>
      </c>
      <c r="P95" s="6">
        <v>0.65038773148148143</v>
      </c>
    </row>
    <row r="96" spans="1:16" x14ac:dyDescent="0.2">
      <c r="A96" t="s">
        <v>104</v>
      </c>
      <c r="B96" s="7">
        <v>6.7609520524318745</v>
      </c>
      <c r="C96" s="4">
        <v>1</v>
      </c>
      <c r="D96" s="4">
        <v>0.91836734693877553</v>
      </c>
      <c r="E96" s="5">
        <v>1</v>
      </c>
      <c r="O96" t="s">
        <v>104</v>
      </c>
      <c r="P96" s="6">
        <v>0.57595486111111105</v>
      </c>
    </row>
    <row r="97" spans="1:16" x14ac:dyDescent="0.2">
      <c r="A97" t="s">
        <v>105</v>
      </c>
      <c r="B97" s="7">
        <v>1.5932728479752154</v>
      </c>
      <c r="C97" s="4">
        <v>1</v>
      </c>
      <c r="D97" s="4">
        <v>1</v>
      </c>
      <c r="E97" s="5">
        <v>5.5</v>
      </c>
      <c r="O97" t="s">
        <v>105</v>
      </c>
      <c r="P97" s="6">
        <v>0.54822916666666666</v>
      </c>
    </row>
    <row r="98" spans="1:16" x14ac:dyDescent="0.2">
      <c r="A98" t="s">
        <v>106</v>
      </c>
      <c r="B98" s="7">
        <v>1.5028177833437695</v>
      </c>
      <c r="C98" s="4">
        <v>1</v>
      </c>
      <c r="D98" s="4">
        <v>1</v>
      </c>
      <c r="E98" s="5">
        <v>8</v>
      </c>
      <c r="O98" t="s">
        <v>106</v>
      </c>
      <c r="P98" s="6">
        <v>0.64017939814814806</v>
      </c>
    </row>
    <row r="99" spans="1:16" x14ac:dyDescent="0.2">
      <c r="A99" t="s">
        <v>107</v>
      </c>
      <c r="B99" s="7">
        <v>8.270932607215796</v>
      </c>
      <c r="C99" s="4">
        <v>0.90123456790123457</v>
      </c>
      <c r="D99" s="4">
        <v>1</v>
      </c>
      <c r="E99" s="5">
        <v>1</v>
      </c>
      <c r="O99" t="s">
        <v>107</v>
      </c>
      <c r="P99" s="6">
        <v>0.65894675925925927</v>
      </c>
    </row>
    <row r="100" spans="1:16" x14ac:dyDescent="0.2">
      <c r="A100" t="s">
        <v>108</v>
      </c>
      <c r="B100" s="7">
        <v>10.256771016531832</v>
      </c>
      <c r="C100" s="4">
        <v>0.7407407407407407</v>
      </c>
      <c r="D100" s="4">
        <v>1</v>
      </c>
      <c r="E100" s="5">
        <v>1</v>
      </c>
      <c r="O100" t="s">
        <v>108</v>
      </c>
      <c r="P100" s="6">
        <v>0.60979166666666662</v>
      </c>
    </row>
    <row r="101" spans="1:16" x14ac:dyDescent="0.2">
      <c r="A101" t="s">
        <v>109</v>
      </c>
      <c r="B101" s="7">
        <v>11.174340403517839</v>
      </c>
      <c r="C101" s="4">
        <v>0.94444444444444442</v>
      </c>
      <c r="D101" s="4">
        <v>0.33333333333333331</v>
      </c>
      <c r="E101" s="5">
        <v>1</v>
      </c>
      <c r="O101" t="s">
        <v>109</v>
      </c>
      <c r="P101" s="6">
        <v>0.74664930555555564</v>
      </c>
    </row>
    <row r="109" spans="1:16" x14ac:dyDescent="0.2">
      <c r="G109" s="5"/>
    </row>
  </sheetData>
  <sortState ref="A2:B101">
    <sortCondition ref="B2:B101"/>
  </sortState>
  <pageMargins left="0.7" right="0.7" top="0.75" bottom="0.75" header="0.3" footer="0.3"/>
  <pageSetup paperSize="9" scale="48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Sheet1!drivers_summary</vt:lpstr>
      <vt:lpstr>Sheet3!drivers_summary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2021-03-13T13:24:49Z</cp:lastPrinted>
  <dcterms:created xsi:type="dcterms:W3CDTF">2021-03-12T18:17:22Z</dcterms:created>
  <dcterms:modified xsi:type="dcterms:W3CDTF">2021-03-13T22:28:33Z</dcterms:modified>
</cp:coreProperties>
</file>