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94.xml" ContentType="application/vnd.openxmlformats-officedocument.drawingml.chart+xml"/>
  <Override PartName="/xl/charts/chart1393.xml" ContentType="application/vnd.openxmlformats-officedocument.drawingml.chart+xml"/>
  <Override PartName="/xl/charts/chart1392.xml" ContentType="application/vnd.openxmlformats-officedocument.drawingml.chart+xml"/>
  <Override PartName="/xl/charts/chart1391.xml" ContentType="application/vnd.openxmlformats-officedocument.drawingml.chart+xml"/>
  <Override PartName="/xl/charts/chart1389.xml" ContentType="application/vnd.openxmlformats-officedocument.drawingml.chart+xml"/>
  <Override PartName="/xl/charts/chart1390.xml" ContentType="application/vnd.openxmlformats-officedocument.drawingml.chart+xml"/>
  <Override PartName="/xl/charts/chart1388.xml" ContentType="application/vnd.openxmlformats-officedocument.drawingml.chart+xml"/>
  <Override PartName="/xl/charts/chart1404.xml" ContentType="application/vnd.openxmlformats-officedocument.drawingml.chart+xml"/>
  <Override PartName="/xl/charts/chart1387.xml" ContentType="application/vnd.openxmlformats-officedocument.drawingml.chart+xml"/>
  <Override PartName="/xl/charts/chart1403.xml" ContentType="application/vnd.openxmlformats-officedocument.drawingml.chart+xml"/>
  <Override PartName="/xl/charts/chart1369.xml" ContentType="application/vnd.openxmlformats-officedocument.drawingml.chart+xml"/>
  <Override PartName="/xl/charts/chart1371.xml" ContentType="application/vnd.openxmlformats-officedocument.drawingml.chart+xml"/>
  <Override PartName="/xl/charts/chart1376.xml" ContentType="application/vnd.openxmlformats-officedocument.drawingml.chart+xml"/>
  <Override PartName="/xl/charts/chart1377.xml" ContentType="application/vnd.openxmlformats-officedocument.drawingml.chart+xml"/>
  <Override PartName="/xl/charts/chart1395.xml" ContentType="application/vnd.openxmlformats-officedocument.drawingml.chart+xml"/>
  <Override PartName="/xl/charts/chart1372.xml" ContentType="application/vnd.openxmlformats-officedocument.drawingml.chart+xml"/>
  <Override PartName="/xl/charts/chart1396.xml" ContentType="application/vnd.openxmlformats-officedocument.drawingml.chart+xml"/>
  <Override PartName="/xl/charts/chart1373.xml" ContentType="application/vnd.openxmlformats-officedocument.drawingml.chart+xml"/>
  <Override PartName="/xl/charts/chart1397.xml" ContentType="application/vnd.openxmlformats-officedocument.drawingml.chart+xml"/>
  <Override PartName="/xl/charts/chart1374.xml" ContentType="application/vnd.openxmlformats-officedocument.drawingml.chart+xml"/>
  <Override PartName="/xl/charts/chart1398.xml" ContentType="application/vnd.openxmlformats-officedocument.drawingml.chart+xml"/>
  <Override PartName="/xl/charts/chart1375.xml" ContentType="application/vnd.openxmlformats-officedocument.drawingml.chart+xml"/>
  <Override PartName="/xl/charts/chart1399.xml" ContentType="application/vnd.openxmlformats-officedocument.drawingml.chart+xml"/>
  <Override PartName="/xl/charts/chart1370.xml" ContentType="application/vnd.openxmlformats-officedocument.drawingml.chart+xml"/>
  <Override PartName="/xl/charts/chart1368.xml" ContentType="application/vnd.openxmlformats-officedocument.drawingml.chart+xml"/>
  <Override PartName="/xl/charts/chart1367.xml" ContentType="application/vnd.openxmlformats-officedocument.drawingml.chart+xml"/>
  <Override PartName="/xl/charts/chart1378.xml" ContentType="application/vnd.openxmlformats-officedocument.drawingml.chart+xml"/>
  <Override PartName="/xl/charts/chart1380.xml" ContentType="application/vnd.openxmlformats-officedocument.drawingml.chart+xml"/>
  <Override PartName="/xl/charts/chart1366.xml" ContentType="application/vnd.openxmlformats-officedocument.drawingml.chart+xml"/>
  <Override PartName="/xl/charts/chart1379.xml" ContentType="application/vnd.openxmlformats-officedocument.drawingml.chart+xml"/>
  <Override PartName="/xl/charts/chart1381.xml" ContentType="application/vnd.openxmlformats-officedocument.drawingml.chart+xml"/>
  <Override PartName="/xl/charts/chart1382.xml" ContentType="application/vnd.openxmlformats-officedocument.drawingml.chart+xml"/>
  <Override PartName="/xl/charts/chart1383.xml" ContentType="application/vnd.openxmlformats-officedocument.drawingml.chart+xml"/>
  <Override PartName="/xl/charts/chart1400.xml" ContentType="application/vnd.openxmlformats-officedocument.drawingml.chart+xml"/>
  <Override PartName="/xl/charts/chart1384.xml" ContentType="application/vnd.openxmlformats-officedocument.drawingml.chart+xml"/>
  <Override PartName="/xl/charts/chart1401.xml" ContentType="application/vnd.openxmlformats-officedocument.drawingml.chart+xml"/>
  <Override PartName="/xl/charts/chart1385.xml" ContentType="application/vnd.openxmlformats-officedocument.drawingml.chart+xml"/>
  <Override PartName="/xl/charts/chart1402.xml" ContentType="application/vnd.openxmlformats-officedocument.drawingml.chart+xml"/>
  <Override PartName="/xl/charts/chart1386.xml" ContentType="application/vnd.openxmlformats-officedocument.drawingml.chart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Totales" sheetId="2" state="visible" r:id="rId3"/>
    <sheet name="TotalesMachos" sheetId="3" state="visible" r:id="rId4"/>
    <sheet name="TotalesHembras" sheetId="4" state="visible" r:id="rId5"/>
    <sheet name="Fallecimientos" sheetId="5" state="visible" r:id="rId6"/>
    <sheet name="FallecimientosEdad" sheetId="6" state="visible" r:id="rId7"/>
    <sheet name="FallecimientosHambre" sheetId="7" state="visible" r:id="rId8"/>
    <sheet name="FallecimientosCrianza" sheetId="8" state="visible" r:id="rId9"/>
    <sheet name="FallecimientosPelea" sheetId="9" state="visible" r:id="rId10"/>
    <sheet name="TotalesEmbarazos" sheetId="10" state="visible" r:id="rId11"/>
    <sheet name="CrecimientoComplet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<sst xmlns="http://schemas.openxmlformats.org/spreadsheetml/2006/main" count="123" uniqueCount="20">
  <si>
    <t xml:space="preserve">Escenario 1</t>
  </si>
  <si>
    <t xml:space="preserve">Machos</t>
  </si>
  <si>
    <t xml:space="preserve">Hembras</t>
  </si>
  <si>
    <t xml:space="preserve">Escenario 2</t>
  </si>
  <si>
    <t xml:space="preserve">Escenario 3</t>
  </si>
  <si>
    <t xml:space="preserve">Año (Escenario 1)</t>
  </si>
  <si>
    <t xml:space="preserve">Corrida</t>
  </si>
  <si>
    <t xml:space="preserve">Promedio</t>
  </si>
  <si>
    <t xml:space="preserve">Escenario 1 vs Escenario 2:</t>
  </si>
  <si>
    <t xml:space="preserve">Año (Escenario 2)</t>
  </si>
  <si>
    <t xml:space="preserve">Valores</t>
  </si>
  <si>
    <t xml:space="preserve">Δ</t>
  </si>
  <si>
    <t xml:space="preserve">x̄</t>
  </si>
  <si>
    <t xml:space="preserve">s</t>
  </si>
  <si>
    <t xml:space="preserve">t prueba</t>
  </si>
  <si>
    <t xml:space="preserve">t crítico 95%</t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</si>
  <si>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: µ</t>
    </r>
    <r>
      <rPr>
        <vertAlign val="subscript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 = 0?</t>
    </r>
  </si>
  <si>
    <t xml:space="preserve">Escenario 1 vs Escenario 3:</t>
  </si>
  <si>
    <t xml:space="preserve">Escenario 2 vs Escenario 3:</t>
  </si>
  <si>
    <t xml:space="preserve">Año (Escenario 3)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</si>
</sst>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[$-2C0A]General"/>
    <numFmt numFmtId="167" formatCode="General"/>
    <numFmt numFmtId="168" formatCode="[$-2C0A]0.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vertAlign val="subscript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08080"/>
      <rgbColor rgb="FF8FAADC"/>
      <rgbColor rgb="FF595959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5B9BD5"/>
      <rgbColor rgb="FF70AD47"/>
      <rgbColor rgb="FFFFC000"/>
      <rgbColor rgb="FFFF9900"/>
      <rgbColor rgb="FFED7D31"/>
      <rgbColor rgb="FF636363"/>
      <rgbColor rgb="FFA5A5A5"/>
      <rgbColor rgb="FF003366"/>
      <rgbColor rgb="FF00B050"/>
      <rgbColor rgb="FF003300"/>
      <rgbColor rgb="FF333300"/>
      <rgbColor rgb="FF9E480E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3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Dinámica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"Embarazos"</c:f>
              <c:strCache>
                <c:ptCount val="1"/>
                <c:pt idx="0">
                  <c:v>Embarazos</c:v>
                </c:pt>
              </c:strCache>
            </c:strRef>
          </c:tx>
          <c:spPr>
            <a:solidFill>
              <a:srgbClr val="00b050"/>
            </a:solidFill>
            <a:ln cap="rnd" w="2844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TotalesEmbarazos!$C$33:$L$33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"Fallecimientos"</c:f>
              <c:strCache>
                <c:ptCount val="1"/>
                <c:pt idx="0">
                  <c:v>Fallecimientos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Fallecimientos!$C$33:$L$33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"Crecidos"</c:f>
              <c:strCache>
                <c:ptCount val="1"/>
                <c:pt idx="0">
                  <c:v>Crecidos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CrecimientoCompleto!$C$33:$L$33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6552886"/>
        <c:axId val="11916049"/>
      </c:lineChart>
      <c:catAx>
        <c:axId val="1655288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916049"/>
        <c:crosses val="autoZero"/>
        <c:auto val="1"/>
        <c:lblAlgn val="ctr"/>
        <c:lblOffset val="100"/>
        <c:noMultiLvlLbl val="0"/>
      </c:catAx>
      <c:valAx>
        <c:axId val="11916049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5288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Cantidades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"Cantidades"</c:f>
              <c:strCache>
                <c:ptCount val="1"/>
                <c:pt idx="0">
                  <c:v>Cantidades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Resumen!$G$2:$G$3</c:f>
              <c:strCache>
                <c:ptCount val="2"/>
                <c:pt idx="0">
                  <c:v>Machos</c:v>
                </c:pt>
                <c:pt idx="1">
                  <c:v>Hembras</c:v>
                </c:pt>
              </c:strCache>
            </c:strRef>
          </c:cat>
          <c:val>
            <c:numRef>
              <c:f>Resumen!$H$2:$H$3</c:f>
              <c:numCache>
                <c:formatCode>General</c:formatCode>
                <c:ptCount val="2"/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Pt>
            <c:idx val="4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spPr>
              <a:solidFill>
                <a:srgbClr val="70ad47"/>
              </a:solidFill>
              <a:ln w="0">
                <a:noFill/>
              </a:ln>
            </c:spPr>
          </c:dPt>
          <c:dPt>
            <c:idx val="6"/>
            <c:spPr>
              <a:solidFill>
                <a:srgbClr val="255e91"/>
              </a:solidFill>
              <a:ln w="0">
                <a:noFill/>
              </a:ln>
            </c:spPr>
          </c:dPt>
          <c:dPt>
            <c:idx val="7"/>
            <c:spPr>
              <a:solidFill>
                <a:srgbClr val="9e480e"/>
              </a:solidFill>
              <a:ln w="0">
                <a:noFill/>
              </a:ln>
            </c:spPr>
          </c:dPt>
          <c:dPt>
            <c:idx val="8"/>
            <c:spPr>
              <a:solidFill>
                <a:srgbClr val="636363"/>
              </a:solidFill>
              <a:ln w="0">
                <a:noFill/>
              </a:ln>
            </c:spPr>
          </c:dPt>
          <c:dPt>
            <c:idx val="9"/>
            <c:spPr>
              <a:solidFill>
                <a:srgbClr val="9973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Totales!$C$33:$L$33</c:f>
              <c:numCache>
                <c:formatCode>General</c:formatCode>
                <c:ptCount val="10"/>
              </c:numCache>
            </c:numRef>
          </c:val>
        </c:ser>
        <c:gapWidth val="20"/>
        <c:overlap val="38"/>
        <c:axId val="61352295"/>
        <c:axId val="82420495"/>
      </c:barChart>
      <c:catAx>
        <c:axId val="613522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420495"/>
        <c:crosses val="autoZero"/>
        <c:auto val="1"/>
        <c:lblAlgn val="ctr"/>
        <c:lblOffset val="100"/>
        <c:noMultiLvlLbl val="0"/>
      </c:catAx>
      <c:valAx>
        <c:axId val="82420495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35229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Dinámica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"Embarazos"</c:f>
              <c:strCache>
                <c:ptCount val="1"/>
                <c:pt idx="0">
                  <c:v>Embarazos</c:v>
                </c:pt>
              </c:strCache>
            </c:strRef>
          </c:tx>
          <c:spPr>
            <a:solidFill>
              <a:srgbClr val="00b050"/>
            </a:solidFill>
            <a:ln cap="rnd" w="2844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TotalesEmbarazos!$C$67:$L$67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"Fallecimientos"</c:f>
              <c:strCache>
                <c:ptCount val="1"/>
                <c:pt idx="0">
                  <c:v>Fallecimientos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Fallecimientos!$C$67:$L$67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"Crecidos"</c:f>
              <c:strCache>
                <c:ptCount val="1"/>
                <c:pt idx="0">
                  <c:v>Crecidos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CrecimientoCompleto!$C$67:$L$67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940571"/>
        <c:axId val="20898281"/>
      </c:lineChart>
      <c:catAx>
        <c:axId val="809405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98281"/>
        <c:crosses val="autoZero"/>
        <c:auto val="1"/>
        <c:lblAlgn val="ctr"/>
        <c:lblOffset val="100"/>
        <c:noMultiLvlLbl val="0"/>
      </c:catAx>
      <c:valAx>
        <c:axId val="20898281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94057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Resumen!$G$20:$G$21</c:f>
              <c:strCache>
                <c:ptCount val="2"/>
                <c:pt idx="0">
                  <c:v>Machos</c:v>
                </c:pt>
                <c:pt idx="1">
                  <c:v>Hembras</c:v>
                </c:pt>
              </c:strCache>
            </c:strRef>
          </c:cat>
          <c:val>
            <c:numRef>
              <c:f>Resumen!$H$20:$H$21</c:f>
              <c:numCache>
                <c:formatCode>General</c:formatCode>
                <c:ptCount val="2"/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Pt>
            <c:idx val="4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spPr>
              <a:solidFill>
                <a:srgbClr val="70ad47"/>
              </a:solidFill>
              <a:ln w="0">
                <a:noFill/>
              </a:ln>
            </c:spPr>
          </c:dPt>
          <c:dPt>
            <c:idx val="6"/>
            <c:spPr>
              <a:solidFill>
                <a:srgbClr val="255e91"/>
              </a:solidFill>
              <a:ln w="0">
                <a:noFill/>
              </a:ln>
            </c:spPr>
          </c:dPt>
          <c:dPt>
            <c:idx val="7"/>
            <c:spPr>
              <a:solidFill>
                <a:srgbClr val="9e480e"/>
              </a:solidFill>
              <a:ln w="0">
                <a:noFill/>
              </a:ln>
            </c:spPr>
          </c:dPt>
          <c:dPt>
            <c:idx val="8"/>
            <c:spPr>
              <a:solidFill>
                <a:srgbClr val="636363"/>
              </a:solidFill>
              <a:ln w="0">
                <a:noFill/>
              </a:ln>
            </c:spPr>
          </c:dPt>
          <c:dPt>
            <c:idx val="9"/>
            <c:spPr>
              <a:solidFill>
                <a:srgbClr val="9973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Totales!$C$67:$L$67</c:f>
              <c:numCache>
                <c:formatCode>General</c:formatCode>
                <c:ptCount val="10"/>
              </c:numCache>
            </c:numRef>
          </c:val>
        </c:ser>
        <c:gapWidth val="20"/>
        <c:overlap val="38"/>
        <c:axId val="27463714"/>
        <c:axId val="70490654"/>
      </c:barChart>
      <c:catAx>
        <c:axId val="274637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490654"/>
        <c:crosses val="autoZero"/>
        <c:auto val="1"/>
        <c:lblAlgn val="ctr"/>
        <c:lblOffset val="100"/>
        <c:noMultiLvlLbl val="0"/>
      </c:catAx>
      <c:valAx>
        <c:axId val="70490654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46371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Dinámica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"Embarazos"</c:f>
              <c:strCache>
                <c:ptCount val="1"/>
                <c:pt idx="0">
                  <c:v>Embarazos</c:v>
                </c:pt>
              </c:strCache>
            </c:strRef>
          </c:tx>
          <c:spPr>
            <a:solidFill>
              <a:srgbClr val="00b050"/>
            </a:solidFill>
            <a:ln cap="rnd" w="2844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TotalesEmbarazos!$C$101:$L$101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"Fallecimientos"</c:f>
              <c:strCache>
                <c:ptCount val="1"/>
                <c:pt idx="0">
                  <c:v>Fallecimientos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Fallecimientos!$C$101:$L$101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"Crecidos"</c:f>
              <c:strCache>
                <c:ptCount val="1"/>
                <c:pt idx="0">
                  <c:v>Crecidos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CrecimientoCompleto!$C$101:$L$101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6020827"/>
        <c:axId val="10105579"/>
      </c:lineChart>
      <c:catAx>
        <c:axId val="560208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105579"/>
        <c:crosses val="autoZero"/>
        <c:auto val="1"/>
        <c:lblAlgn val="ctr"/>
        <c:lblOffset val="100"/>
        <c:noMultiLvlLbl val="0"/>
      </c:catAx>
      <c:valAx>
        <c:axId val="10105579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2082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Resumen!$G$38:$G$39</c:f>
              <c:strCache>
                <c:ptCount val="2"/>
                <c:pt idx="0">
                  <c:v>Machos</c:v>
                </c:pt>
                <c:pt idx="1">
                  <c:v>Hembras</c:v>
                </c:pt>
              </c:strCache>
            </c:strRef>
          </c:cat>
          <c:val>
            <c:numRef>
              <c:f>Resumen!$H$38:$H$39</c:f>
              <c:numCache>
                <c:formatCode>General</c:formatCode>
                <c:ptCount val="2"/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Población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Pt>
            <c:idx val="0"/>
            <c:spPr>
              <a:solidFill>
                <a:srgbClr val="5b9bd5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0">
                <a:noFill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Pt>
            <c:idx val="4"/>
            <c:spPr>
              <a:solidFill>
                <a:srgbClr val="4472c4"/>
              </a:solidFill>
              <a:ln w="0">
                <a:noFill/>
              </a:ln>
            </c:spPr>
          </c:dPt>
          <c:dPt>
            <c:idx val="5"/>
            <c:spPr>
              <a:solidFill>
                <a:srgbClr val="70ad47"/>
              </a:solidFill>
              <a:ln w="0">
                <a:noFill/>
              </a:ln>
            </c:spPr>
          </c:dPt>
          <c:dPt>
            <c:idx val="6"/>
            <c:spPr>
              <a:solidFill>
                <a:srgbClr val="255e91"/>
              </a:solidFill>
              <a:ln w="0">
                <a:noFill/>
              </a:ln>
            </c:spPr>
          </c:dPt>
          <c:dPt>
            <c:idx val="7"/>
            <c:spPr>
              <a:solidFill>
                <a:srgbClr val="9e480e"/>
              </a:solidFill>
              <a:ln w="0">
                <a:noFill/>
              </a:ln>
            </c:spPr>
          </c:dPt>
          <c:dPt>
            <c:idx val="8"/>
            <c:spPr>
              <a:solidFill>
                <a:srgbClr val="636363"/>
              </a:solidFill>
              <a:ln w="0">
                <a:noFill/>
              </a:ln>
            </c:spPr>
          </c:dPt>
          <c:dPt>
            <c:idx val="9"/>
            <c:spPr>
              <a:solidFill>
                <a:srgbClr val="9973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Totales!$C$101:$L$101</c:f>
              <c:numCache>
                <c:formatCode>General</c:formatCode>
                <c:ptCount val="10"/>
              </c:numCache>
            </c:numRef>
          </c:val>
        </c:ser>
        <c:gapWidth val="20"/>
        <c:overlap val="38"/>
        <c:axId val="64240978"/>
        <c:axId val="75379541"/>
      </c:barChart>
      <c:catAx>
        <c:axId val="642409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379541"/>
        <c:crosses val="autoZero"/>
        <c:auto val="1"/>
        <c:lblAlgn val="ctr"/>
        <c:lblOffset val="100"/>
        <c:noMultiLvlLbl val="0"/>
      </c:catAx>
      <c:valAx>
        <c:axId val="75379541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24097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9119019"/>
        <c:axId val="96903533"/>
      </c:lineChart>
      <c:catAx>
        <c:axId val="991190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903533"/>
        <c:crosses val="autoZero"/>
        <c:auto val="1"/>
        <c:lblAlgn val="ctr"/>
        <c:lblOffset val="100"/>
        <c:noMultiLvlLbl val="0"/>
      </c:catAx>
      <c:valAx>
        <c:axId val="96903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11901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2796522"/>
        <c:axId val="12907376"/>
      </c:lineChart>
      <c:catAx>
        <c:axId val="727965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907376"/>
        <c:crosses val="autoZero"/>
        <c:auto val="1"/>
        <c:lblAlgn val="ctr"/>
        <c:lblOffset val="100"/>
        <c:noMultiLvlLbl val="0"/>
      </c:catAx>
      <c:valAx>
        <c:axId val="12907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79652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1744071"/>
        <c:axId val="25173065"/>
      </c:lineChart>
      <c:catAx>
        <c:axId val="51744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73065"/>
        <c:crosses val="autoZero"/>
        <c:auto val="1"/>
        <c:lblAlgn val="ctr"/>
        <c:lblOffset val="100"/>
        <c:noMultiLvlLbl val="0"/>
      </c:catAx>
      <c:valAx>
        <c:axId val="251730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74407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TotalesMachos!$A$3:$B$3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TotalesMachos!$A$4:$B$4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TotalesMachos!$A$5:$B$5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TotalesMachos!$A$6:$B$6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TotalesMachos!$A$7:$B$7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TotalesMachos!$A$8:$B$8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TotalesMachos!$A$9:$B$9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TotalesMachos!$A$10:$B$10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TotalesMachos!$A$11:$B$11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TotalesMachos!$A$12:$B$12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TotalesMachos!$A$13:$B$13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TotalesMachos!$A$14:$B$14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TotalesMachos!$A$15:$B$15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TotalesMachos!$A$16:$B$16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TotalesMachos!$A$17:$B$17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TotalesMachos!$A$18:$B$18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TotalesMachos!$A$19:$B$19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TotalesMachos!$A$20:$B$20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TotalesMachos!$A$21:$B$21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TotalesMachos!$A$22:$B$22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TotalesMachos!$A$23:$B$23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TotalesMachos!$A$24:$B$24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TotalesMachos!$A$25:$B$25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TotalesMachos!$A$26:$B$26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TotalesMachos!$A$27:$B$27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TotalesMachos!$A$28:$B$28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TotalesMachos!$A$29:$B$29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TotalesMachos!$A$30:$B$30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TotalesMachos!$A$31:$B$31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TotalesMachos!$A$32:$B$32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TotalesMachos!$A$33:$B$33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TotalesMachos!$C$33:$L$33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814864"/>
        <c:axId val="76466170"/>
      </c:lineChart>
      <c:catAx>
        <c:axId val="9814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466170"/>
        <c:crosses val="autoZero"/>
        <c:auto val="1"/>
        <c:lblAlgn val="ctr"/>
        <c:lblOffset val="100"/>
        <c:noMultiLvlLbl val="0"/>
      </c:catAx>
      <c:valAx>
        <c:axId val="764661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1486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TotalesMachos!$A$37:$B$37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TotalesMachos!$A$38:$B$38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TotalesMachos!$A$39:$B$39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TotalesMachos!$A$40:$B$40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TotalesMachos!$A$41:$B$41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TotalesMachos!$A$42:$B$42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TotalesMachos!$A$43:$B$43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TotalesMachos!$A$44:$B$44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TotalesMachos!$A$45:$B$45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TotalesMachos!$A$46:$B$46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TotalesMachos!$A$47:$B$47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TotalesMachos!$A$48:$B$48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TotalesMachos!$A$49:$B$49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TotalesMachos!$A$50:$B$50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TotalesMachos!$A$51:$B$51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TotalesMachos!$A$52:$B$52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TotalesMachos!$A$53:$B$53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TotalesMachos!$A$54:$B$54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TotalesMachos!$A$55:$B$55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TotalesMachos!$A$56:$B$56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TotalesMachos!$A$57:$B$57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TotalesMachos!$A$58:$B$58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TotalesMachos!$A$59:$B$59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TotalesMachos!$A$60:$B$60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TotalesMachos!$A$61:$B$61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TotalesMachos!$A$62:$B$62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TotalesMachos!$A$63:$B$63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TotalesMachos!$A$64:$B$64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TotalesMachos!$A$65:$B$65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TotalesMachos!$A$66:$B$66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TotalesMachos!$A$67:$B$67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TotalesMachos!$C$67:$L$67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6144406"/>
        <c:axId val="62712051"/>
      </c:lineChart>
      <c:catAx>
        <c:axId val="861444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712051"/>
        <c:crosses val="autoZero"/>
        <c:auto val="1"/>
        <c:lblAlgn val="ctr"/>
        <c:lblOffset val="100"/>
        <c:noMultiLvlLbl val="0"/>
      </c:catAx>
      <c:valAx>
        <c:axId val="627120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14440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TotalesMachos!$A$71:$B$71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TotalesMachos!$A$72:$B$72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TotalesMachos!$A$73:$B$73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TotalesMachos!$A$74:$B$74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TotalesMachos!$A$75:$B$75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TotalesMachos!$A$76:$B$76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TotalesMachos!$A$77:$B$77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TotalesMachos!$A$78:$B$78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TotalesMachos!$A$79:$B$79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TotalesMachos!$A$80:$B$80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TotalesMachos!$A$81:$B$81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TotalesMachos!$A$82:$B$82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TotalesMachos!$A$83:$B$83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TotalesMachos!$A$84:$B$84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TotalesMachos!$A$85:$B$85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TotalesMachos!$A$86:$B$86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TotalesMachos!$A$87:$B$87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TotalesMachos!$A$88:$B$88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TotalesMachos!$A$89:$B$89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TotalesMachos!$A$90:$B$90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TotalesMachos!$A$91:$B$91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TotalesMachos!$A$92:$B$92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TotalesMachos!$A$93:$B$93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TotalesMachos!$A$94:$B$94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TotalesMachos!$A$95:$B$95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TotalesMachos!$A$96:$B$96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TotalesMachos!$A$97:$B$97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TotalesMachos!$A$98:$B$98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TotalesMachos!$A$99:$B$99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TotalesMachos!$A$100:$B$100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TotalesMachos!$A$101:$B$101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TotalesMachos!$C$101:$L$101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6350473"/>
        <c:axId val="24722958"/>
      </c:lineChart>
      <c:catAx>
        <c:axId val="563504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722958"/>
        <c:crosses val="autoZero"/>
        <c:auto val="1"/>
        <c:lblAlgn val="ctr"/>
        <c:lblOffset val="100"/>
        <c:noMultiLvlLbl val="0"/>
      </c:catAx>
      <c:valAx>
        <c:axId val="24722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35047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TotalesHembras!$A$3:$B$3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TotalesHembras!$A$4:$B$4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TotalesHembras!$A$5:$B$5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TotalesHembras!$A$6:$B$6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TotalesHembras!$A$7:$B$7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TotalesHembras!$A$8:$B$8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TotalesHembras!$A$9:$B$9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TotalesHembras!$A$10:$B$10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TotalesHembras!$A$11:$B$11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TotalesHembras!$A$12:$B$12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TotalesHembras!$A$13:$B$13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TotalesHembras!$A$14:$B$14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TotalesHembras!$A$15:$B$15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TotalesHembras!$A$16:$B$16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TotalesHembras!$A$17:$B$17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TotalesHembras!$A$18:$B$18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TotalesHembras!$A$19:$B$19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TotalesHembras!$A$20:$B$20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TotalesHembras!$A$21:$B$21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TotalesHembras!$A$22:$B$22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TotalesHembras!$A$23:$B$23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TotalesHembras!$A$24:$B$24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TotalesHembras!$A$25:$B$25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TotalesHembras!$A$26:$B$26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TotalesHembras!$A$27:$B$27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TotalesHembras!$A$28:$B$28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TotalesHembras!$A$29:$B$29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TotalesHembras!$A$30:$B$30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TotalesHembras!$A$31:$B$31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TotalesHembras!$A$32:$B$32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TotalesHembras!$A$33:$B$33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TotalesHembras!$C$33:$L$33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8009901"/>
        <c:axId val="76757551"/>
      </c:lineChart>
      <c:catAx>
        <c:axId val="580099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757551"/>
        <c:crosses val="autoZero"/>
        <c:auto val="1"/>
        <c:lblAlgn val="ctr"/>
        <c:lblOffset val="100"/>
        <c:noMultiLvlLbl val="0"/>
      </c:catAx>
      <c:valAx>
        <c:axId val="767575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00990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TotalesHembras!$A$37:$B$37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TotalesHembras!$A$38:$B$38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TotalesHembras!$A$39:$B$39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TotalesHembras!$A$40:$B$40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TotalesHembras!$A$41:$B$41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TotalesHembras!$A$42:$B$42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TotalesHembras!$A$43:$B$43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TotalesHembras!$A$44:$B$44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TotalesHembras!$A$45:$B$45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TotalesHembras!$A$46:$B$46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TotalesHembras!$A$47:$B$47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TotalesHembras!$A$48:$B$48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TotalesHembras!$A$49:$B$49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TotalesHembras!$A$50:$B$50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TotalesHembras!$A$51:$B$51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TotalesHembras!$A$52:$B$52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TotalesHembras!$A$53:$B$53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TotalesHembras!$A$54:$B$54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TotalesHembras!$A$55:$B$55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TotalesHembras!$A$56:$B$56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TotalesHembras!$A$57:$B$57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TotalesHembras!$A$58:$B$58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TotalesHembras!$A$59:$B$59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TotalesHembras!$A$60:$B$60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TotalesHembras!$A$61:$B$61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TotalesHembras!$A$62:$B$62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TotalesHembras!$A$63:$B$63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TotalesHembras!$A$64:$B$64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TotalesHembras!$A$65:$B$65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TotalesHembras!$A$66:$B$66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TotalesHembras!$A$67:$B$67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TotalesHembras!$C$67:$L$67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5653549"/>
        <c:axId val="8662710"/>
      </c:lineChart>
      <c:catAx>
        <c:axId val="656535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62710"/>
        <c:crosses val="autoZero"/>
        <c:auto val="1"/>
        <c:lblAlgn val="ctr"/>
        <c:lblOffset val="100"/>
        <c:noMultiLvlLbl val="0"/>
      </c:catAx>
      <c:valAx>
        <c:axId val="86627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65354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TotalesHembras!$A$71:$B$71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TotalesHembras!$A$72:$B$72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TotalesHembras!$A$73:$B$73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TotalesHembras!$A$74:$B$74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TotalesHembras!$A$75:$B$75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TotalesHembras!$A$76:$B$76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TotalesHembras!$A$77:$B$77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TotalesHembras!$A$78:$B$78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TotalesHembras!$A$79:$B$79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TotalesHembras!$A$80:$B$80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TotalesHembras!$A$81:$B$81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TotalesHembras!$A$82:$B$82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TotalesHembras!$A$83:$B$83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TotalesHembras!$A$84:$B$84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TotalesHembras!$A$85:$B$85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TotalesHembras!$A$86:$B$86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TotalesHembras!$A$87:$B$87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TotalesHembras!$A$88:$B$88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TotalesHembras!$A$89:$B$89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TotalesHembras!$A$90:$B$90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TotalesHembras!$A$91:$B$91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TotalesHembras!$A$92:$B$92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TotalesHembras!$A$93:$B$93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TotalesHembras!$A$94:$B$94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TotalesHembras!$A$95:$B$95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TotalesHembras!$A$96:$B$96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TotalesHembras!$A$97:$B$97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TotalesHembras!$A$98:$B$98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TotalesHembras!$A$99:$B$99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TotalesHembras!$A$100:$B$100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TotalesHembras!$A$101:$B$101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TotalesHembras!$C$69:$L$70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TotalesHembras!$C$101:$L$101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4179062"/>
        <c:axId val="55204372"/>
      </c:lineChart>
      <c:catAx>
        <c:axId val="641790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204372"/>
        <c:crosses val="autoZero"/>
        <c:auto val="1"/>
        <c:lblAlgn val="ctr"/>
        <c:lblOffset val="100"/>
        <c:noMultiLvlLbl val="0"/>
      </c:catAx>
      <c:valAx>
        <c:axId val="552043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17906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4650797"/>
        <c:axId val="27311891"/>
      </c:lineChart>
      <c:catAx>
        <c:axId val="946507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311891"/>
        <c:crosses val="autoZero"/>
        <c:auto val="1"/>
        <c:lblAlgn val="ctr"/>
        <c:lblOffset val="100"/>
        <c:noMultiLvlLbl val="0"/>
      </c:catAx>
      <c:valAx>
        <c:axId val="273118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6507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9431031"/>
        <c:axId val="51862673"/>
      </c:lineChart>
      <c:catAx>
        <c:axId val="494310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862673"/>
        <c:crosses val="autoZero"/>
        <c:auto val="1"/>
        <c:lblAlgn val="ctr"/>
        <c:lblOffset val="100"/>
        <c:noMultiLvlLbl val="0"/>
      </c:catAx>
      <c:valAx>
        <c:axId val="518626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43103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7772336"/>
        <c:axId val="46915243"/>
      </c:lineChart>
      <c:catAx>
        <c:axId val="67772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915243"/>
        <c:crosses val="autoZero"/>
        <c:auto val="1"/>
        <c:lblAlgn val="ctr"/>
        <c:lblOffset val="100"/>
        <c:noMultiLvlLbl val="0"/>
      </c:catAx>
      <c:valAx>
        <c:axId val="469152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77233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FallecimientosEdad!$A$3:$B$3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FallecimientosEdad!$A$4:$B$4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FallecimientosEdad!$A$5:$B$5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FallecimientosEdad!$A$6:$B$6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FallecimientosEdad!$A$7:$B$7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FallecimientosEdad!$A$8:$B$8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FallecimientosEdad!$A$9:$B$9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FallecimientosEdad!$A$10:$B$10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FallecimientosEdad!$A$11:$B$11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FallecimientosEdad!$A$12:$B$12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FallecimientosEdad!$A$13:$B$13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FallecimientosEdad!$A$14:$B$14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FallecimientosEdad!$A$15:$B$15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FallecimientosEdad!$A$16:$B$16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FallecimientosEdad!$A$17:$B$17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FallecimientosEdad!$A$18:$B$18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FallecimientosEdad!$A$19:$B$19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FallecimientosEdad!$A$20:$B$20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FallecimientosEdad!$A$21:$B$21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FallecimientosEdad!$A$22:$B$22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FallecimientosEdad!$A$23:$B$23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FallecimientosEdad!$A$24:$B$24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FallecimientosEdad!$A$25:$B$25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FallecimientosEdad!$A$26:$B$26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FallecimientosEdad!$A$27:$B$27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FallecimientosEdad!$A$28:$B$28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FallecimientosEdad!$A$29:$B$29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FallecimientosEdad!$A$30:$B$30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FallecimientosEdad!$A$31:$B$31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FallecimientosEdad!$A$32:$B$32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FallecimientosEdad!$A$33:$B$33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FallecimientosEdad!$C$33:$L$33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3677382"/>
        <c:axId val="21710537"/>
      </c:lineChart>
      <c:catAx>
        <c:axId val="336773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710537"/>
        <c:crosses val="autoZero"/>
        <c:auto val="1"/>
        <c:lblAlgn val="ctr"/>
        <c:lblOffset val="100"/>
        <c:noMultiLvlLbl val="0"/>
      </c:catAx>
      <c:valAx>
        <c:axId val="21710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67738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FallecimientosEdad!$A$37:$B$37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FallecimientosEdad!$A$38:$B$38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FallecimientosEdad!$A$39:$B$39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FallecimientosEdad!$A$40:$B$40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FallecimientosEdad!$A$41:$B$41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FallecimientosEdad!$A$42:$B$42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FallecimientosEdad!$A$43:$B$43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FallecimientosEdad!$A$44:$B$44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FallecimientosEdad!$A$45:$B$45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FallecimientosEdad!$A$46:$B$46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FallecimientosEdad!$A$47:$B$47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FallecimientosEdad!$A$48:$B$48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FallecimientosEdad!$A$49:$B$49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FallecimientosEdad!$A$50:$B$50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FallecimientosEdad!$A$51:$B$51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FallecimientosEdad!$A$52:$B$52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FallecimientosEdad!$A$53:$B$53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FallecimientosEdad!$A$54:$B$54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FallecimientosEdad!$A$55:$B$55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FallecimientosEdad!$A$56:$B$56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FallecimientosEdad!$A$57:$B$57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FallecimientosEdad!$A$58:$B$58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FallecimientosEdad!$A$59:$B$59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FallecimientosEdad!$A$60:$B$60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FallecimientosEdad!$A$61:$B$61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FallecimientosEdad!$A$62:$B$62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FallecimientosEdad!$A$63:$B$63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FallecimientosEdad!$A$64:$B$64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FallecimientosEdad!$A$65:$B$65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FallecimientosEdad!$A$66:$B$66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FallecimientosEdad!$A$67:$B$67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FallecimientosEdad!$C$67:$L$67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9569697"/>
        <c:axId val="89837813"/>
      </c:lineChart>
      <c:catAx>
        <c:axId val="195696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837813"/>
        <c:crosses val="autoZero"/>
        <c:auto val="1"/>
        <c:lblAlgn val="ctr"/>
        <c:lblOffset val="100"/>
        <c:noMultiLvlLbl val="0"/>
      </c:catAx>
      <c:valAx>
        <c:axId val="898378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5696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FallecimientosEdad!$A$71:$B$71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FallecimientosEdad!$A$72:$B$72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FallecimientosEdad!$A$73:$B$73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FallecimientosEdad!$A$74:$B$74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FallecimientosEdad!$A$75:$B$75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FallecimientosEdad!$A$76:$B$76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FallecimientosEdad!$A$77:$B$77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FallecimientosEdad!$A$78:$B$78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FallecimientosEdad!$A$79:$B$79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FallecimientosEdad!$A$80:$B$80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FallecimientosEdad!$A$81:$B$81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FallecimientosEdad!$A$82:$B$82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FallecimientosEdad!$A$83:$B$83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FallecimientosEdad!$A$84:$B$84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FallecimientosEdad!$A$85:$B$85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FallecimientosEdad!$A$86:$B$86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FallecimientosEdad!$A$87:$B$87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FallecimientosEdad!$A$88:$B$88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FallecimientosEdad!$A$89:$B$89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FallecimientosEdad!$A$90:$B$90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FallecimientosEdad!$A$91:$B$91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FallecimientosEdad!$A$92:$B$92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FallecimientosEdad!$A$93:$B$93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FallecimientosEdad!$A$94:$B$94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FallecimientosEdad!$A$95:$B$95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FallecimientosEdad!$A$96:$B$96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FallecimientosEdad!$A$97:$B$97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FallecimientosEdad!$A$98:$B$98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FallecimientosEdad!$A$99:$B$99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FallecimientosEdad!$A$100:$B$100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FallecimientosEdad!$A$101:$B$101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FallecimientosEdad!$C$69:$L$70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FallecimientosEdad!$C$101:$L$101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7364282"/>
        <c:axId val="82500081"/>
      </c:lineChart>
      <c:catAx>
        <c:axId val="473642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500081"/>
        <c:crosses val="autoZero"/>
        <c:auto val="1"/>
        <c:lblAlgn val="ctr"/>
        <c:lblOffset val="100"/>
        <c:noMultiLvlLbl val="0"/>
      </c:catAx>
      <c:valAx>
        <c:axId val="825000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36428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FallecimientosHambre!$A$3:$B$3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FallecimientosHambre!$A$4:$B$4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FallecimientosHambre!$A$5:$B$5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FallecimientosHambre!$A$6:$B$6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FallecimientosHambre!$A$7:$B$7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FallecimientosHambre!$A$8:$B$8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FallecimientosHambre!$A$9:$B$9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FallecimientosHambre!$A$10:$B$10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FallecimientosHambre!$A$11:$B$11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FallecimientosHambre!$A$12:$B$12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FallecimientosHambre!$A$13:$B$13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FallecimientosHambre!$A$14:$B$14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FallecimientosHambre!$A$15:$B$15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FallecimientosHambre!$A$16:$B$16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FallecimientosHambre!$A$17:$B$17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FallecimientosHambre!$A$18:$B$18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FallecimientosHambre!$A$19:$B$19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FallecimientosHambre!$A$20:$B$20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FallecimientosHambre!$A$21:$B$21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FallecimientosHambre!$A$22:$B$22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FallecimientosHambre!$A$23:$B$23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FallecimientosHambre!$A$24:$B$24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FallecimientosHambre!$A$25:$B$25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FallecimientosHambre!$A$26:$B$26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FallecimientosHambre!$A$27:$B$27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FallecimientosHambre!$A$28:$B$28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FallecimientosHambre!$A$29:$B$29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FallecimientosHambre!$A$30:$B$30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FallecimientosHambre!$A$31:$B$31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FallecimientosHambre!$A$32:$B$32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FallecimientosHambre!$A$33:$B$33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FallecimientosHambre!$C$33:$L$33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2666405"/>
        <c:axId val="99789607"/>
      </c:lineChart>
      <c:catAx>
        <c:axId val="326664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789607"/>
        <c:crosses val="autoZero"/>
        <c:auto val="1"/>
        <c:lblAlgn val="ctr"/>
        <c:lblOffset val="100"/>
        <c:noMultiLvlLbl val="0"/>
      </c:catAx>
      <c:valAx>
        <c:axId val="997896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66640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FallecimientosHambre!$A$37:$B$37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FallecimientosHambre!$A$38:$B$38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FallecimientosHambre!$A$39:$B$39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FallecimientosHambre!$A$40:$B$40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FallecimientosHambre!$A$41:$B$41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FallecimientosHambre!$A$42:$B$42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FallecimientosHambre!$A$43:$B$43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FallecimientosHambre!$A$44:$B$44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FallecimientosHambre!$A$45:$B$45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FallecimientosHambre!$A$46:$B$46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FallecimientosHambre!$A$47:$B$47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FallecimientosHambre!$A$48:$B$48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FallecimientosHambre!$A$49:$B$49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FallecimientosHambre!$A$50:$B$50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FallecimientosHambre!$A$51:$B$51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FallecimientosHambre!$A$52:$B$52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FallecimientosHambre!$A$53:$B$53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FallecimientosHambre!$A$54:$B$54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FallecimientosHambre!$A$55:$B$55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FallecimientosHambre!$A$56:$B$56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FallecimientosHambre!$A$57:$B$57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FallecimientosHambre!$A$58:$B$58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FallecimientosHambre!$A$59:$B$59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FallecimientosHambre!$A$60:$B$60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FallecimientosHambre!$A$61:$B$61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FallecimientosHambre!$A$62:$B$62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FallecimientosHambre!$A$63:$B$63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FallecimientosHambre!$A$64:$B$64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FallecimientosHambre!$A$65:$B$65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FallecimientosHambre!$A$66:$B$66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FallecimientosHambre!$A$67:$B$67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FallecimientosHambre!$C$67:$L$67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4002313"/>
        <c:axId val="97635193"/>
      </c:lineChart>
      <c:catAx>
        <c:axId val="540023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635193"/>
        <c:crosses val="autoZero"/>
        <c:auto val="1"/>
        <c:lblAlgn val="ctr"/>
        <c:lblOffset val="100"/>
        <c:noMultiLvlLbl val="0"/>
      </c:catAx>
      <c:valAx>
        <c:axId val="976351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00231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FallecimientosHambre!$A$71:$B$71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FallecimientosHambre!$A$72:$B$72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FallecimientosHambre!$A$73:$B$73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FallecimientosHambre!$A$74:$B$74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FallecimientosHambre!$A$75:$B$75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FallecimientosHambre!$A$76:$B$76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FallecimientosHambre!$A$77:$B$77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FallecimientosHambre!$A$78:$B$78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FallecimientosHambre!$A$79:$B$79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FallecimientosHambre!$A$80:$B$80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FallecimientosHambre!$A$81:$B$81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FallecimientosHambre!$A$82:$B$82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FallecimientosHambre!$A$83:$B$83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FallecimientosHambre!$A$84:$B$84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FallecimientosHambre!$A$85:$B$85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FallecimientosHambre!$A$86:$B$86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FallecimientosHambre!$A$87:$B$87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FallecimientosHambre!$A$88:$B$88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FallecimientosHambre!$A$89:$B$89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FallecimientosHambre!$A$90:$B$90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FallecimientosHambre!$A$91:$B$91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FallecimientosHambre!$A$92:$B$92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FallecimientosHambre!$A$93:$B$93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FallecimientosHambre!$A$94:$B$94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FallecimientosHambre!$A$95:$B$95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FallecimientosHambre!$A$96:$B$96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FallecimientosHambre!$A$97:$B$97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FallecimientosHambre!$A$98:$B$98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FallecimientosHambre!$A$99:$B$99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FallecimientosHambre!$A$100:$B$100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FallecimientosHambre!$A$101:$B$101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FallecimientosHambre!$C$69:$L$70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FallecimientosHambre!$C$101:$L$101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1578987"/>
        <c:axId val="99727330"/>
      </c:lineChart>
      <c:catAx>
        <c:axId val="715789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727330"/>
        <c:crosses val="autoZero"/>
        <c:auto val="1"/>
        <c:lblAlgn val="ctr"/>
        <c:lblOffset val="100"/>
        <c:noMultiLvlLbl val="0"/>
      </c:catAx>
      <c:valAx>
        <c:axId val="997273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57898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FallecimientosCrianza!$A$3:$B$3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FallecimientosCrianza!$A$4:$B$4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FallecimientosCrianza!$A$5:$B$5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FallecimientosCrianza!$A$6:$B$6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FallecimientosCrianza!$A$7:$B$7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FallecimientosCrianza!$A$8:$B$8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FallecimientosCrianza!$A$9:$B$9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FallecimientosCrianza!$A$10:$B$10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FallecimientosCrianza!$A$11:$B$11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FallecimientosCrianza!$A$12:$B$12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FallecimientosCrianza!$A$13:$B$13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FallecimientosCrianza!$A$14:$B$14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FallecimientosCrianza!$A$15:$B$15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FallecimientosCrianza!$A$16:$B$16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FallecimientosCrianza!$A$17:$B$17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FallecimientosCrianza!$A$18:$B$18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FallecimientosCrianza!$A$19:$B$19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FallecimientosCrianza!$A$20:$B$20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FallecimientosCrianza!$A$21:$B$21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FallecimientosCrianza!$A$22:$B$22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FallecimientosCrianza!$A$23:$B$23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FallecimientosCrianza!$A$24:$B$24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FallecimientosCrianza!$A$25:$B$25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FallecimientosCrianza!$A$26:$B$26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FallecimientosCrianza!$A$27:$B$27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FallecimientosCrianza!$A$28:$B$28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FallecimientosCrianza!$A$29:$B$29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FallecimientosCrianza!$A$30:$B$30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FallecimientosCrianza!$A$31:$B$31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FallecimientosCrianza!$A$32:$B$32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FallecimientosCrianza!$A$33:$B$33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FallecimientosCrianza!$C$33:$L$33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5940083"/>
        <c:axId val="82773721"/>
      </c:lineChart>
      <c:catAx>
        <c:axId val="359400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773721"/>
        <c:crosses val="autoZero"/>
        <c:auto val="1"/>
        <c:lblAlgn val="ctr"/>
        <c:lblOffset val="100"/>
        <c:noMultiLvlLbl val="0"/>
      </c:catAx>
      <c:valAx>
        <c:axId val="827737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94008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FallecimientosCrianza!$A$37:$B$37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FallecimientosCrianza!$A$38:$B$38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FallecimientosCrianza!$A$39:$B$39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FallecimientosCrianza!$A$40:$B$40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FallecimientosCrianza!$A$41:$B$41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FallecimientosCrianza!$A$42:$B$42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FallecimientosCrianza!$A$43:$B$43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FallecimientosCrianza!$A$44:$B$44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FallecimientosCrianza!$A$45:$B$45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FallecimientosCrianza!$A$46:$B$46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FallecimientosCrianza!$A$47:$B$47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FallecimientosCrianza!$A$48:$B$48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FallecimientosCrianza!$A$49:$B$49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FallecimientosCrianza!$A$50:$B$50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FallecimientosCrianza!$A$51:$B$51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FallecimientosCrianza!$A$52:$B$52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FallecimientosCrianza!$A$53:$B$53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FallecimientosCrianza!$A$54:$B$54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FallecimientosCrianza!$A$55:$B$55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FallecimientosCrianza!$A$56:$B$56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FallecimientosCrianza!$A$57:$B$57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FallecimientosCrianza!$A$58:$B$58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FallecimientosCrianza!$A$59:$B$59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FallecimientosCrianza!$A$60:$B$60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FallecimientosCrianza!$A$61:$B$61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FallecimientosCrianza!$A$62:$B$62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FallecimientosCrianza!$A$63:$B$63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FallecimientosCrianza!$A$64:$B$64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FallecimientosCrianza!$A$65:$B$65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FallecimientosCrianza!$A$66:$B$66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FallecimientosCrianza!$A$67:$B$67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FallecimientosCrianza!$C$67:$L$67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299513"/>
        <c:axId val="92573733"/>
      </c:lineChart>
      <c:catAx>
        <c:axId val="62995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573733"/>
        <c:crosses val="autoZero"/>
        <c:auto val="1"/>
        <c:lblAlgn val="ctr"/>
        <c:lblOffset val="100"/>
        <c:noMultiLvlLbl val="0"/>
      </c:catAx>
      <c:valAx>
        <c:axId val="925737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951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FallecimientosCrianza!$A$71:$B$71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FallecimientosCrianza!$A$72:$B$72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FallecimientosCrianza!$A$73:$B$73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FallecimientosCrianza!$A$74:$B$74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FallecimientosCrianza!$A$75:$B$75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FallecimientosCrianza!$A$76:$B$76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FallecimientosCrianza!$A$77:$B$77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FallecimientosCrianza!$A$78:$B$78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FallecimientosCrianza!$A$79:$B$79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FallecimientosCrianza!$A$80:$B$80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FallecimientosCrianza!$A$81:$B$81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FallecimientosCrianza!$A$82:$B$82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FallecimientosCrianza!$A$83:$B$83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FallecimientosCrianza!$A$84:$B$84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FallecimientosCrianza!$A$85:$B$85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FallecimientosCrianza!$A$86:$B$86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FallecimientosCrianza!$A$87:$B$87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FallecimientosCrianza!$A$88:$B$88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FallecimientosCrianza!$A$89:$B$89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FallecimientosCrianza!$A$90:$B$90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FallecimientosCrianza!$A$91:$B$91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FallecimientosCrianza!$A$92:$B$92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FallecimientosCrianza!$A$93:$B$93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FallecimientosCrianza!$A$94:$B$94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FallecimientosCrianza!$A$95:$B$95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FallecimientosCrianza!$A$96:$B$96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FallecimientosCrianza!$A$97:$B$97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FallecimientosCrianza!$A$98:$B$98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FallecimientosCrianza!$A$99:$B$99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FallecimientosCrianza!$A$100:$B$100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FallecimientosCrianza!$A$101:$B$101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FallecimientosCrianza!$C$69:$L$70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FallecimientosCrianza!$C$101:$L$101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6413790"/>
        <c:axId val="45924806"/>
      </c:lineChart>
      <c:catAx>
        <c:axId val="264137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924806"/>
        <c:crosses val="autoZero"/>
        <c:auto val="1"/>
        <c:lblAlgn val="ctr"/>
        <c:lblOffset val="100"/>
        <c:noMultiLvlLbl val="0"/>
      </c:catAx>
      <c:valAx>
        <c:axId val="459248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4137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FallecimientosPelea!$A$3:$B$3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FallecimientosPelea!$A$4:$B$4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FallecimientosPelea!$A$5:$B$5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FallecimientosPelea!$A$6:$B$6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FallecimientosPelea!$A$7:$B$7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FallecimientosPelea!$A$8:$B$8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FallecimientosPelea!$A$9:$B$9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FallecimientosPelea!$A$10:$B$10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FallecimientosPelea!$A$11:$B$11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FallecimientosPelea!$A$12:$B$12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FallecimientosPelea!$A$13:$B$13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FallecimientosPelea!$A$14:$B$14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FallecimientosPelea!$A$15:$B$15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FallecimientosPelea!$A$16:$B$16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FallecimientosPelea!$A$17:$B$17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FallecimientosPelea!$A$18:$B$18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FallecimientosPelea!$A$19:$B$19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FallecimientosPelea!$A$20:$B$20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FallecimientosPelea!$A$21:$B$21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FallecimientosPelea!$A$22:$B$22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FallecimientosPelea!$A$23:$B$23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FallecimientosPelea!$A$24:$B$24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FallecimientosPelea!$A$25:$B$25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FallecimientosPelea!$A$26:$B$26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FallecimientosPelea!$A$27:$B$27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FallecimientosPelea!$A$28:$B$28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FallecimientosPelea!$A$29:$B$29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FallecimientosPelea!$A$30:$B$30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FallecimientosPelea!$A$31:$B$31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FallecimientosPelea!$A$32:$B$32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FallecimientosPelea!$A$33:$B$33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FallecimientosPelea!$C$33:$L$33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6250510"/>
        <c:axId val="15211803"/>
      </c:lineChart>
      <c:catAx>
        <c:axId val="962505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211803"/>
        <c:crosses val="autoZero"/>
        <c:auto val="1"/>
        <c:lblAlgn val="ctr"/>
        <c:lblOffset val="100"/>
        <c:noMultiLvlLbl val="0"/>
      </c:catAx>
      <c:valAx>
        <c:axId val="152118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25051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FallecimientosPelea!$A$37:$B$37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FallecimientosPelea!$A$38:$B$38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FallecimientosPelea!$A$39:$B$39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FallecimientosPelea!$A$40:$B$40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FallecimientosPelea!$A$41:$B$41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FallecimientosPelea!$A$42:$B$42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FallecimientosPelea!$A$43:$B$43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FallecimientosPelea!$A$44:$B$44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FallecimientosPelea!$A$45:$B$45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FallecimientosPelea!$A$46:$B$46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FallecimientosPelea!$A$47:$B$47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FallecimientosPelea!$A$48:$B$48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FallecimientosPelea!$A$49:$B$49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FallecimientosPelea!$A$50:$B$50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FallecimientosPelea!$A$51:$B$51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FallecimientosPelea!$A$52:$B$52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FallecimientosPelea!$A$53:$B$53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FallecimientosPelea!$A$54:$B$54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FallecimientosPelea!$A$55:$B$55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FallecimientosPelea!$A$56:$B$56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FallecimientosPelea!$A$57:$B$57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FallecimientosPelea!$A$58:$B$58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FallecimientosPelea!$A$59:$B$59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FallecimientosPelea!$A$60:$B$60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FallecimientosPelea!$A$61:$B$61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FallecimientosPelea!$A$62:$B$62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FallecimientosPelea!$A$63:$B$63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FallecimientosPelea!$A$64:$B$64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FallecimientosPelea!$A$65:$B$65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FallecimientosPelea!$A$66:$B$66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FallecimientosPelea!$A$67:$B$67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FallecimientosPelea!$C$67:$L$67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7735631"/>
        <c:axId val="10477618"/>
      </c:lineChart>
      <c:catAx>
        <c:axId val="377356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477618"/>
        <c:crosses val="autoZero"/>
        <c:auto val="1"/>
        <c:lblAlgn val="ctr"/>
        <c:lblOffset val="100"/>
        <c:noMultiLvlLbl val="0"/>
      </c:catAx>
      <c:valAx>
        <c:axId val="104776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73563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FallecimientosPelea!$A$71:$B$71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FallecimientosPelea!$A$72:$B$72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FallecimientosPelea!$A$73:$B$73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FallecimientosPelea!$A$74:$B$74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FallecimientosPelea!$A$75:$B$75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FallecimientosPelea!$A$76:$B$76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FallecimientosPelea!$A$77:$B$77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FallecimientosPelea!$A$78:$B$78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FallecimientosPelea!$A$79:$B$79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FallecimientosPelea!$A$80:$B$80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FallecimientosPelea!$A$81:$B$81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FallecimientosPelea!$A$82:$B$82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FallecimientosPelea!$A$83:$B$83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FallecimientosPelea!$A$84:$B$84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FallecimientosPelea!$A$85:$B$85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FallecimientosPelea!$A$86:$B$86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FallecimientosPelea!$A$87:$B$87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FallecimientosPelea!$A$88:$B$88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FallecimientosPelea!$A$89:$B$89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FallecimientosPelea!$A$90:$B$90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FallecimientosPelea!$A$91:$B$91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FallecimientosPelea!$A$92:$B$92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FallecimientosPelea!$A$93:$B$93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FallecimientosPelea!$A$94:$B$94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FallecimientosPelea!$A$95:$B$95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FallecimientosPelea!$A$96:$B$96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FallecimientosPelea!$A$97:$B$97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FallecimientosPelea!$A$98:$B$98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FallecimientosPelea!$A$99:$B$99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FallecimientosPelea!$A$100:$B$100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FallecimientosPelea!$A$101:$B$101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FallecimientosPelea!$C$69:$L$70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FallecimientosPelea!$C$101:$L$101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3431455"/>
        <c:axId val="54220086"/>
      </c:lineChart>
      <c:catAx>
        <c:axId val="23431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220086"/>
        <c:crosses val="autoZero"/>
        <c:auto val="1"/>
        <c:lblAlgn val="ctr"/>
        <c:lblOffset val="100"/>
        <c:noMultiLvlLbl val="0"/>
      </c:catAx>
      <c:valAx>
        <c:axId val="542200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314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TotalesEmbarazos!$A$3:$B$3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TotalesEmbarazos!$A$4:$B$4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TotalesEmbarazos!$A$5:$B$5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TotalesEmbarazos!$A$6:$B$6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TotalesEmbarazos!$A$7:$B$7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TotalesEmbarazos!$A$8:$B$8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TotalesEmbarazos!$A$9:$B$9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TotalesEmbarazos!$A$10:$B$10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TotalesEmbarazos!$A$11:$B$11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TotalesEmbarazos!$A$12:$B$12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TotalesEmbarazos!$A$13:$B$13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TotalesEmbarazos!$A$14:$B$14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TotalesEmbarazos!$A$15:$B$15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TotalesEmbarazos!$A$16:$B$16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TotalesEmbarazos!$A$17:$B$17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TotalesEmbarazos!$A$18:$B$18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TotalesEmbarazos!$A$19:$B$19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TotalesEmbarazos!$A$20:$B$20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TotalesEmbarazos!$A$21:$B$21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TotalesEmbarazos!$A$22:$B$22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TotalesEmbarazos!$A$23:$B$23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TotalesEmbarazos!$A$24:$B$24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TotalesEmbarazos!$A$25:$B$25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TotalesEmbarazos!$A$26:$B$26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TotalesEmbarazos!$A$27:$B$27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TotalesEmbarazos!$A$28:$B$28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TotalesEmbarazos!$A$29:$B$29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TotalesEmbarazos!$A$30:$B$30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TotalesEmbarazos!$A$31:$B$31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TotalesEmbarazos!$A$32:$B$32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TotalesEmbarazos!$A$33:$B$33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TotalesEmbarazos!$C$33:$L$33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5717177"/>
        <c:axId val="70666106"/>
      </c:lineChart>
      <c:catAx>
        <c:axId val="557171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66106"/>
        <c:crosses val="autoZero"/>
        <c:auto val="1"/>
        <c:lblAlgn val="ctr"/>
        <c:lblOffset val="100"/>
        <c:noMultiLvlLbl val="0"/>
      </c:catAx>
      <c:valAx>
        <c:axId val="706661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71717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TotalesEmbarazos!$A$37:$B$37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TotalesEmbarazos!$A$38:$B$38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TotalesEmbarazos!$A$39:$B$39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TotalesEmbarazos!$A$40:$B$40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TotalesEmbarazos!$A$41:$B$41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TotalesEmbarazos!$A$42:$B$42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TotalesEmbarazos!$A$43:$B$43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TotalesEmbarazos!$A$44:$B$44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TotalesEmbarazos!$A$45:$B$45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TotalesEmbarazos!$A$46:$B$46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TotalesEmbarazos!$A$47:$B$47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TotalesEmbarazos!$A$48:$B$48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TotalesEmbarazos!$A$49:$B$49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TotalesEmbarazos!$A$50:$B$50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TotalesEmbarazos!$A$51:$B$51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TotalesEmbarazos!$A$52:$B$52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TotalesEmbarazos!$A$53:$B$53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TotalesEmbarazos!$A$54:$B$54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TotalesEmbarazos!$A$55:$B$55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TotalesEmbarazos!$A$56:$B$56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TotalesEmbarazos!$A$57:$B$57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TotalesEmbarazos!$A$58:$B$58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TotalesEmbarazos!$A$59:$B$59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TotalesEmbarazos!$A$60:$B$60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TotalesEmbarazos!$A$61:$B$61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TotalesEmbarazos!$A$62:$B$62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TotalesEmbarazos!$A$63:$B$63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TotalesEmbarazos!$A$64:$B$64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TotalesEmbarazos!$A$65:$B$65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TotalesEmbarazos!$A$66:$B$66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TotalesEmbarazos!$A$67:$B$67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TotalesEmbarazos!$C$67:$L$67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5544236"/>
        <c:axId val="54211559"/>
      </c:lineChart>
      <c:catAx>
        <c:axId val="15544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211559"/>
        <c:crosses val="autoZero"/>
        <c:auto val="1"/>
        <c:lblAlgn val="ctr"/>
        <c:lblOffset val="100"/>
        <c:noMultiLvlLbl val="0"/>
      </c:catAx>
      <c:valAx>
        <c:axId val="542115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4423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TotalesEmbarazos!$A$71:$B$71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TotalesEmbarazos!$A$72:$B$72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TotalesEmbarazos!$A$73:$B$73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TotalesEmbarazos!$A$74:$B$74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TotalesEmbarazos!$A$75:$B$75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TotalesEmbarazos!$A$76:$B$76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TotalesEmbarazos!$A$77:$B$77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TotalesEmbarazos!$A$78:$B$78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TotalesEmbarazos!$A$79:$B$79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TotalesEmbarazos!$A$80:$B$80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TotalesEmbarazos!$A$81:$B$81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TotalesEmbarazos!$A$82:$B$82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TotalesEmbarazos!$A$83:$B$83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TotalesEmbarazos!$A$84:$B$84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TotalesEmbarazos!$A$85:$B$85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TotalesEmbarazos!$A$86:$B$86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TotalesEmbarazos!$A$87:$B$87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TotalesEmbarazos!$A$88:$B$88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TotalesEmbarazos!$A$89:$B$89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TotalesEmbarazos!$A$90:$B$90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TotalesEmbarazos!$A$91:$B$91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TotalesEmbarazos!$A$92:$B$92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TotalesEmbarazos!$A$93:$B$93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TotalesEmbarazos!$A$94:$B$94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TotalesEmbarazos!$A$95:$B$95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TotalesEmbarazos!$A$96:$B$96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TotalesEmbarazos!$A$97:$B$97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TotalesEmbarazos!$A$98:$B$98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TotalesEmbarazos!$A$99:$B$99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TotalesEmbarazos!$A$100:$B$100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TotalesEmbarazos!$A$101:$B$101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TotalesEmbarazos!$C$69:$L$70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TotalesEmbarazos!$C$101:$L$101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4103376"/>
        <c:axId val="80544345"/>
      </c:lineChart>
      <c:catAx>
        <c:axId val="24103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544345"/>
        <c:crosses val="autoZero"/>
        <c:auto val="1"/>
        <c:lblAlgn val="ctr"/>
        <c:lblOffset val="100"/>
        <c:noMultiLvlLbl val="0"/>
      </c:catAx>
      <c:valAx>
        <c:axId val="80544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10337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CrecimientoCompleto!$A$3:$B$3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CrecimientoCompleto!$A$4:$B$4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CrecimientoCompleto!$A$5:$B$5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CrecimientoCompleto!$A$6:$B$6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CrecimientoCompleto!$A$7:$B$7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CrecimientoCompleto!$A$8:$B$8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CrecimientoCompleto!$A$9:$B$9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CrecimientoCompleto!$A$10:$B$10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CrecimientoCompleto!$A$11:$B$11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CrecimientoCompleto!$A$12:$B$12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CrecimientoCompleto!$A$13:$B$13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CrecimientoCompleto!$A$14:$B$14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CrecimientoCompleto!$A$15:$B$15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CrecimientoCompleto!$A$16:$B$16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CrecimientoCompleto!$A$17:$B$17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CrecimientoCompleto!$A$18:$B$18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CrecimientoCompleto!$A$19:$B$19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CrecimientoCompleto!$A$20:$B$20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CrecimientoCompleto!$A$21:$B$21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CrecimientoCompleto!$A$22:$B$22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CrecimientoCompleto!$A$23:$B$23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CrecimientoCompleto!$A$24:$B$24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CrecimientoCompleto!$A$25:$B$25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CrecimientoCompleto!$A$26:$B$26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CrecimientoCompleto!$A$27:$B$27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CrecimientoCompleto!$A$28:$B$28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CrecimientoCompleto!$A$29:$B$29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CrecimientoCompleto!$A$30:$B$30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CrecimientoCompleto!$A$31:$B$31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CrecimientoCompleto!$A$32:$B$32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CrecimientoCompleto!$A$33:$B$33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1)</c:v>
                  </c:pt>
                </c:lvl>
              </c:multiLvlStrCache>
            </c:multiLvlStrRef>
          </c:cat>
          <c:val>
            <c:numRef>
              <c:f>CrecimientoCompleto!$C$33:$L$33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015060"/>
        <c:axId val="8344855"/>
      </c:lineChart>
      <c:catAx>
        <c:axId val="90150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44855"/>
        <c:crosses val="autoZero"/>
        <c:auto val="1"/>
        <c:lblAlgn val="ctr"/>
        <c:lblOffset val="100"/>
        <c:noMultiLvlLbl val="0"/>
      </c:catAx>
      <c:valAx>
        <c:axId val="83448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50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CrecimientoCompleto!$A$37:$B$37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CrecimientoCompleto!$C$37:$L$37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CrecimientoCompleto!$A$38:$B$38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CrecimientoCompleto!$C$38:$L$38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CrecimientoCompleto!$A$39:$B$39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CrecimientoCompleto!$C$39:$L$39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CrecimientoCompleto!$A$40:$B$40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CrecimientoCompleto!$C$40:$L$40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CrecimientoCompleto!$A$41:$B$41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CrecimientoCompleto!$C$41:$L$41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CrecimientoCompleto!$A$42:$B$42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CrecimientoCompleto!$C$42:$L$42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CrecimientoCompleto!$A$43:$B$43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CrecimientoCompleto!$C$43:$L$43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CrecimientoCompleto!$A$44:$B$44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CrecimientoCompleto!$C$44:$L$44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CrecimientoCompleto!$A$45:$B$45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CrecimientoCompleto!$C$45:$L$45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CrecimientoCompleto!$A$46:$B$46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CrecimientoCompleto!$C$46:$L$46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CrecimientoCompleto!$A$47:$B$47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CrecimientoCompleto!$C$47:$L$47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CrecimientoCompleto!$A$48:$B$48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CrecimientoCompleto!$C$48:$L$48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CrecimientoCompleto!$A$49:$B$49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CrecimientoCompleto!$C$49:$L$49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CrecimientoCompleto!$A$50:$B$50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CrecimientoCompleto!$C$50:$L$50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CrecimientoCompleto!$A$51:$B$51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CrecimientoCompleto!$C$51:$L$51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CrecimientoCompleto!$A$52:$B$52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CrecimientoCompleto!$C$52:$L$52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CrecimientoCompleto!$A$53:$B$53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CrecimientoCompleto!$C$53:$L$53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CrecimientoCompleto!$A$54:$B$54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CrecimientoCompleto!$C$54:$L$54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CrecimientoCompleto!$A$55:$B$55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CrecimientoCompleto!$C$55:$L$55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CrecimientoCompleto!$A$56:$B$56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CrecimientoCompleto!$C$56:$L$56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CrecimientoCompleto!$A$57:$B$57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CrecimientoCompleto!$C$57:$L$57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CrecimientoCompleto!$A$58:$B$58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CrecimientoCompleto!$C$58:$L$58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CrecimientoCompleto!$A$59:$B$59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CrecimientoCompleto!$C$59:$L$59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CrecimientoCompleto!$A$60:$B$60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CrecimientoCompleto!$C$60:$L$60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CrecimientoCompleto!$A$61:$B$61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CrecimientoCompleto!$C$61:$L$61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CrecimientoCompleto!$A$62:$B$62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CrecimientoCompleto!$C$62:$L$62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CrecimientoCompleto!$A$63:$B$63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CrecimientoCompleto!$C$63:$L$63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CrecimientoCompleto!$A$64:$B$64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CrecimientoCompleto!$C$64:$L$64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CrecimientoCompleto!$A$65:$B$65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CrecimientoCompleto!$C$65:$L$65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CrecimientoCompleto!$A$66:$B$66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CrecimientoCompleto!$C$66:$L$66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CrecimientoCompleto!$A$67:$B$67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CrecimientoCompleto!$C$35:$L$36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2)</c:v>
                  </c:pt>
                </c:lvl>
              </c:multiLvlStrCache>
            </c:multiLvlStrRef>
          </c:cat>
          <c:val>
            <c:numRef>
              <c:f>CrecimientoCompleto!$C$67:$L$67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4134426"/>
        <c:axId val="37390684"/>
      </c:lineChart>
      <c:catAx>
        <c:axId val="6413442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90684"/>
        <c:crosses val="autoZero"/>
        <c:auto val="1"/>
        <c:lblAlgn val="ctr"/>
        <c:lblOffset val="100"/>
        <c:noMultiLvlLbl val="0"/>
      </c:catAx>
      <c:valAx>
        <c:axId val="373906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13442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CrecimientoCompleto!$A$71:$B$71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CrecimientoCompleto!$C$71:$L$71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CrecimientoCompleto!$A$72:$B$72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CrecimientoCompleto!$C$72:$L$72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CrecimientoCompleto!$A$73:$B$73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CrecimientoCompleto!$C$73:$L$73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CrecimientoCompleto!$A$74:$B$74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CrecimientoCompleto!$C$74:$L$74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CrecimientoCompleto!$A$75:$B$75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CrecimientoCompleto!$C$75:$L$75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CrecimientoCompleto!$A$76:$B$76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CrecimientoCompleto!$C$76:$L$76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CrecimientoCompleto!$A$77:$B$77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CrecimientoCompleto!$C$77:$L$77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CrecimientoCompleto!$A$78:$B$78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CrecimientoCompleto!$C$78:$L$78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CrecimientoCompleto!$A$79:$B$79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CrecimientoCompleto!$C$79:$L$79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CrecimientoCompleto!$A$80:$B$80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CrecimientoCompleto!$C$80:$L$80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CrecimientoCompleto!$A$81:$B$81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CrecimientoCompleto!$C$81:$L$81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CrecimientoCompleto!$A$82:$B$82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CrecimientoCompleto!$C$82:$L$82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CrecimientoCompleto!$A$83:$B$83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CrecimientoCompleto!$C$83:$L$83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CrecimientoCompleto!$A$84:$B$84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CrecimientoCompleto!$C$84:$L$84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CrecimientoCompleto!$A$85:$B$85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CrecimientoCompleto!$C$85:$L$85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CrecimientoCompleto!$A$86:$B$86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CrecimientoCompleto!$C$86:$L$86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CrecimientoCompleto!$A$87:$B$87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CrecimientoCompleto!$C$87:$L$87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CrecimientoCompleto!$A$88:$B$88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CrecimientoCompleto!$C$88:$L$88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CrecimientoCompleto!$A$89:$B$89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CrecimientoCompleto!$C$89:$L$89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CrecimientoCompleto!$A$90:$B$90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CrecimientoCompleto!$C$90:$L$90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CrecimientoCompleto!$A$91:$B$91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CrecimientoCompleto!$C$91:$L$91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CrecimientoCompleto!$A$92:$B$92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CrecimientoCompleto!$C$92:$L$92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CrecimientoCompleto!$A$93:$B$93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CrecimientoCompleto!$C$93:$L$93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CrecimientoCompleto!$A$94:$B$94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CrecimientoCompleto!$C$94:$L$94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CrecimientoCompleto!$A$95:$B$95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CrecimientoCompleto!$C$95:$L$95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CrecimientoCompleto!$A$96:$B$96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CrecimientoCompleto!$C$96:$L$96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CrecimientoCompleto!$A$97:$B$97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CrecimientoCompleto!$C$97:$L$97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CrecimientoCompleto!$A$98:$B$98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CrecimientoCompleto!$C$98:$L$98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CrecimientoCompleto!$A$99:$B$99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CrecimientoCompleto!$C$99:$L$99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CrecimientoCompleto!$A$100:$B$100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808080"/>
            </a:solidFill>
            <a:ln cap="rnd" w="28440">
              <a:solidFill>
                <a:srgbClr val="808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CrecimientoCompleto!$C$100:$L$100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CrecimientoCompleto!$A$101:$B$101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 wrap="square"/>
              <a:lstStyle/>
              <a:p>
                <a:pPr>
                  <a:defRPr b="1" sz="12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CrecimientoCompleto!$C$69:$L$70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 (Escenario 3)</c:v>
                  </c:pt>
                </c:lvl>
              </c:multiLvlStrCache>
            </c:multiLvlStrRef>
          </c:cat>
          <c:val>
            <c:numRef>
              <c:f>CrecimientoCompleto!$C$101:$L$101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5661851"/>
        <c:axId val="24032689"/>
      </c:lineChart>
      <c:catAx>
        <c:axId val="356618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32689"/>
        <c:crosses val="autoZero"/>
        <c:auto val="1"/>
        <c:lblAlgn val="ctr"/>
        <c:lblOffset val="100"/>
        <c:noMultiLvlLbl val="0"/>
      </c:catAx>
      <c:valAx>
        <c:axId val="24032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6618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66.xml"/><Relationship Id="rId2" Type="http://schemas.openxmlformats.org/officeDocument/2006/relationships/chart" Target="../charts/chart1367.xml"/><Relationship Id="rId3" Type="http://schemas.openxmlformats.org/officeDocument/2006/relationships/chart" Target="../charts/chart1368.xml"/><Relationship Id="rId4" Type="http://schemas.openxmlformats.org/officeDocument/2006/relationships/chart" Target="../charts/chart1369.xml"/><Relationship Id="rId5" Type="http://schemas.openxmlformats.org/officeDocument/2006/relationships/chart" Target="../charts/chart1370.xml"/><Relationship Id="rId6" Type="http://schemas.openxmlformats.org/officeDocument/2006/relationships/chart" Target="../charts/chart1371.xml"/><Relationship Id="rId7" Type="http://schemas.openxmlformats.org/officeDocument/2006/relationships/chart" Target="../charts/chart1372.xml"/><Relationship Id="rId8" Type="http://schemas.openxmlformats.org/officeDocument/2006/relationships/chart" Target="../charts/chart1373.xml"/><Relationship Id="rId9" Type="http://schemas.openxmlformats.org/officeDocument/2006/relationships/chart" Target="../charts/chart137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75.xml"/><Relationship Id="rId2" Type="http://schemas.openxmlformats.org/officeDocument/2006/relationships/chart" Target="../charts/chart1376.xml"/><Relationship Id="rId3" Type="http://schemas.openxmlformats.org/officeDocument/2006/relationships/chart" Target="../charts/chart137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78.xml"/><Relationship Id="rId2" Type="http://schemas.openxmlformats.org/officeDocument/2006/relationships/chart" Target="../charts/chart1379.xml"/><Relationship Id="rId3" Type="http://schemas.openxmlformats.org/officeDocument/2006/relationships/chart" Target="../charts/chart138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81.xml"/><Relationship Id="rId2" Type="http://schemas.openxmlformats.org/officeDocument/2006/relationships/chart" Target="../charts/chart1382.xml"/><Relationship Id="rId3" Type="http://schemas.openxmlformats.org/officeDocument/2006/relationships/chart" Target="../charts/chart138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84.xml"/><Relationship Id="rId2" Type="http://schemas.openxmlformats.org/officeDocument/2006/relationships/chart" Target="../charts/chart1385.xml"/><Relationship Id="rId3" Type="http://schemas.openxmlformats.org/officeDocument/2006/relationships/chart" Target="../charts/chart138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387.xml"/><Relationship Id="rId2" Type="http://schemas.openxmlformats.org/officeDocument/2006/relationships/chart" Target="../charts/chart1388.xml"/><Relationship Id="rId3" Type="http://schemas.openxmlformats.org/officeDocument/2006/relationships/chart" Target="../charts/chart138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390.xml"/><Relationship Id="rId2" Type="http://schemas.openxmlformats.org/officeDocument/2006/relationships/chart" Target="../charts/chart1391.xml"/><Relationship Id="rId3" Type="http://schemas.openxmlformats.org/officeDocument/2006/relationships/chart" Target="../charts/chart1392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393.xml"/><Relationship Id="rId2" Type="http://schemas.openxmlformats.org/officeDocument/2006/relationships/chart" Target="../charts/chart1394.xml"/><Relationship Id="rId3" Type="http://schemas.openxmlformats.org/officeDocument/2006/relationships/chart" Target="../charts/chart1395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396.xml"/><Relationship Id="rId2" Type="http://schemas.openxmlformats.org/officeDocument/2006/relationships/chart" Target="../charts/chart1397.xml"/><Relationship Id="rId3" Type="http://schemas.openxmlformats.org/officeDocument/2006/relationships/chart" Target="../charts/chart1398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399.xml"/><Relationship Id="rId2" Type="http://schemas.openxmlformats.org/officeDocument/2006/relationships/chart" Target="../charts/chart1400.xml"/><Relationship Id="rId3" Type="http://schemas.openxmlformats.org/officeDocument/2006/relationships/chart" Target="../charts/chart1401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402.xml"/><Relationship Id="rId2" Type="http://schemas.openxmlformats.org/officeDocument/2006/relationships/chart" Target="../charts/chart1403.xml"/><Relationship Id="rId3" Type="http://schemas.openxmlformats.org/officeDocument/2006/relationships/chart" Target="../charts/chart140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9360</xdr:rowOff>
    </xdr:from>
    <xdr:to>
      <xdr:col>5</xdr:col>
      <xdr:colOff>751680</xdr:colOff>
      <xdr:row>17</xdr:row>
      <xdr:rowOff>161280</xdr:rowOff>
    </xdr:to>
    <xdr:graphicFrame>
      <xdr:nvGraphicFramePr>
        <xdr:cNvPr id="0" name="Gráfico 1"/>
        <xdr:cNvGraphicFramePr/>
      </xdr:nvGraphicFramePr>
      <xdr:xfrm>
        <a:off x="0" y="171360"/>
        <a:ext cx="4514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</xdr:row>
      <xdr:rowOff>9360</xdr:rowOff>
    </xdr:from>
    <xdr:to>
      <xdr:col>13</xdr:col>
      <xdr:colOff>752040</xdr:colOff>
      <xdr:row>17</xdr:row>
      <xdr:rowOff>161280</xdr:rowOff>
    </xdr:to>
    <xdr:graphicFrame>
      <xdr:nvGraphicFramePr>
        <xdr:cNvPr id="1" name="Gráfico 2"/>
        <xdr:cNvGraphicFramePr/>
      </xdr:nvGraphicFramePr>
      <xdr:xfrm>
        <a:off x="5612040" y="171360"/>
        <a:ext cx="45144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0</xdr:colOff>
      <xdr:row>1</xdr:row>
      <xdr:rowOff>9360</xdr:rowOff>
    </xdr:from>
    <xdr:to>
      <xdr:col>19</xdr:col>
      <xdr:colOff>751680</xdr:colOff>
      <xdr:row>17</xdr:row>
      <xdr:rowOff>161280</xdr:rowOff>
    </xdr:to>
    <xdr:graphicFrame>
      <xdr:nvGraphicFramePr>
        <xdr:cNvPr id="2" name="Gráfico 3"/>
        <xdr:cNvGraphicFramePr/>
      </xdr:nvGraphicFramePr>
      <xdr:xfrm>
        <a:off x="10127160" y="171360"/>
        <a:ext cx="4514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19</xdr:row>
      <xdr:rowOff>9360</xdr:rowOff>
    </xdr:from>
    <xdr:to>
      <xdr:col>5</xdr:col>
      <xdr:colOff>751680</xdr:colOff>
      <xdr:row>35</xdr:row>
      <xdr:rowOff>161280</xdr:rowOff>
    </xdr:to>
    <xdr:graphicFrame>
      <xdr:nvGraphicFramePr>
        <xdr:cNvPr id="3" name="Gráfico 4"/>
        <xdr:cNvGraphicFramePr/>
      </xdr:nvGraphicFramePr>
      <xdr:xfrm>
        <a:off x="0" y="308592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19</xdr:row>
      <xdr:rowOff>9360</xdr:rowOff>
    </xdr:from>
    <xdr:to>
      <xdr:col>13</xdr:col>
      <xdr:colOff>752040</xdr:colOff>
      <xdr:row>35</xdr:row>
      <xdr:rowOff>161280</xdr:rowOff>
    </xdr:to>
    <xdr:graphicFrame>
      <xdr:nvGraphicFramePr>
        <xdr:cNvPr id="4" name="Gráfico 5"/>
        <xdr:cNvGraphicFramePr/>
      </xdr:nvGraphicFramePr>
      <xdr:xfrm>
        <a:off x="5612040" y="3085920"/>
        <a:ext cx="4514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0</xdr:colOff>
      <xdr:row>19</xdr:row>
      <xdr:rowOff>9360</xdr:rowOff>
    </xdr:from>
    <xdr:to>
      <xdr:col>19</xdr:col>
      <xdr:colOff>751680</xdr:colOff>
      <xdr:row>35</xdr:row>
      <xdr:rowOff>161280</xdr:rowOff>
    </xdr:to>
    <xdr:graphicFrame>
      <xdr:nvGraphicFramePr>
        <xdr:cNvPr id="5" name="Gráfico 6"/>
        <xdr:cNvGraphicFramePr/>
      </xdr:nvGraphicFramePr>
      <xdr:xfrm>
        <a:off x="10127160" y="308592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37</xdr:row>
      <xdr:rowOff>9360</xdr:rowOff>
    </xdr:from>
    <xdr:to>
      <xdr:col>5</xdr:col>
      <xdr:colOff>751680</xdr:colOff>
      <xdr:row>53</xdr:row>
      <xdr:rowOff>161280</xdr:rowOff>
    </xdr:to>
    <xdr:graphicFrame>
      <xdr:nvGraphicFramePr>
        <xdr:cNvPr id="6" name="Gráfico 7"/>
        <xdr:cNvGraphicFramePr/>
      </xdr:nvGraphicFramePr>
      <xdr:xfrm>
        <a:off x="0" y="600048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0</xdr:colOff>
      <xdr:row>37</xdr:row>
      <xdr:rowOff>9360</xdr:rowOff>
    </xdr:from>
    <xdr:to>
      <xdr:col>13</xdr:col>
      <xdr:colOff>752040</xdr:colOff>
      <xdr:row>53</xdr:row>
      <xdr:rowOff>161280</xdr:rowOff>
    </xdr:to>
    <xdr:graphicFrame>
      <xdr:nvGraphicFramePr>
        <xdr:cNvPr id="7" name="Gráfico 8"/>
        <xdr:cNvGraphicFramePr/>
      </xdr:nvGraphicFramePr>
      <xdr:xfrm>
        <a:off x="5612040" y="6000480"/>
        <a:ext cx="4514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14</xdr:col>
      <xdr:colOff>0</xdr:colOff>
      <xdr:row>37</xdr:row>
      <xdr:rowOff>9360</xdr:rowOff>
    </xdr:from>
    <xdr:to>
      <xdr:col>19</xdr:col>
      <xdr:colOff>751680</xdr:colOff>
      <xdr:row>53</xdr:row>
      <xdr:rowOff>161280</xdr:rowOff>
    </xdr:to>
    <xdr:graphicFrame>
      <xdr:nvGraphicFramePr>
        <xdr:cNvPr id="8" name="Gráfico 9"/>
        <xdr:cNvGraphicFramePr/>
      </xdr:nvGraphicFramePr>
      <xdr:xfrm>
        <a:off x="10127160" y="6000480"/>
        <a:ext cx="4514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9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65520</xdr:rowOff>
    </xdr:to>
    <xdr:graphicFrame>
      <xdr:nvGraphicFramePr>
        <xdr:cNvPr id="10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65880</xdr:rowOff>
    </xdr:to>
    <xdr:graphicFrame>
      <xdr:nvGraphicFramePr>
        <xdr:cNvPr id="11" name="Gráfico 3"/>
        <xdr:cNvGraphicFramePr/>
      </xdr:nvGraphicFramePr>
      <xdr:xfrm>
        <a:off x="10089000" y="1140336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12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13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14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15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16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17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18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19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20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21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22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23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24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25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26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27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28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29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30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31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32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33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34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35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322560</xdr:colOff>
      <xdr:row>31</xdr:row>
      <xdr:rowOff>84240</xdr:rowOff>
    </xdr:to>
    <xdr:graphicFrame>
      <xdr:nvGraphicFramePr>
        <xdr:cNvPr id="36" name="Gráfico 1"/>
        <xdr:cNvGraphicFramePr/>
      </xdr:nvGraphicFramePr>
      <xdr:xfrm>
        <a:off x="10012680" y="3715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276120</xdr:colOff>
      <xdr:row>36</xdr:row>
      <xdr:rowOff>47520</xdr:rowOff>
    </xdr:from>
    <xdr:to>
      <xdr:col>17</xdr:col>
      <xdr:colOff>370080</xdr:colOff>
      <xdr:row>65</xdr:row>
      <xdr:rowOff>84240</xdr:rowOff>
    </xdr:to>
    <xdr:graphicFrame>
      <xdr:nvGraphicFramePr>
        <xdr:cNvPr id="37" name="Gráfico 2"/>
        <xdr:cNvGraphicFramePr/>
      </xdr:nvGraphicFramePr>
      <xdr:xfrm>
        <a:off x="10060200" y="5877000"/>
        <a:ext cx="4170600" cy="47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304920</xdr:colOff>
      <xdr:row>70</xdr:row>
      <xdr:rowOff>47520</xdr:rowOff>
    </xdr:from>
    <xdr:to>
      <xdr:col>17</xdr:col>
      <xdr:colOff>398880</xdr:colOff>
      <xdr:row>99</xdr:row>
      <xdr:rowOff>84240</xdr:rowOff>
    </xdr:to>
    <xdr:graphicFrame>
      <xdr:nvGraphicFramePr>
        <xdr:cNvPr id="38" name="Gráfico 3"/>
        <xdr:cNvGraphicFramePr/>
      </xdr:nvGraphicFramePr>
      <xdr:xfrm>
        <a:off x="10089000" y="11382120"/>
        <a:ext cx="4170600" cy="473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O1" activeCellId="0" sqref="O1"/>
    </sheetView>
  </sheetViews>
  <sheetFormatPr defaultColWidth="10.6796875" defaultRowHeight="12.75" zeroHeight="false" outlineLevelRow="0" outlineLevelCol="0"/>
  <cols>
    <col collapsed="false" customWidth="true" hidden="false" outlineLevel="0" max="7" min="7" style="1" width="9.86"/>
    <col collapsed="false" customWidth="true" hidden="false" outlineLevel="0" max="8" min="8" style="1" width="5.71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G2" s="2" t="s">
        <v>1</v>
      </c>
      <c r="H2" s="3" t="e">
        <f aca="false">TotalesMachos!L33</f>
        <v>#DIV/0!</v>
      </c>
    </row>
    <row r="3" customFormat="false" ht="12.75" hidden="false" customHeight="false" outlineLevel="0" collapsed="false">
      <c r="G3" s="2" t="s">
        <v>2</v>
      </c>
      <c r="H3" s="3" t="e">
        <f aca="false">TotalesHembras!L33</f>
        <v>#DIV/0!</v>
      </c>
    </row>
    <row r="19" customFormat="false" ht="12.75" hidden="false" customHeight="false" outlineLevel="0" collapsed="false">
      <c r="A19" s="1" t="s">
        <v>3</v>
      </c>
    </row>
    <row r="20" customFormat="false" ht="12.75" hidden="false" customHeight="false" outlineLevel="0" collapsed="false">
      <c r="G20" s="2" t="s">
        <v>1</v>
      </c>
      <c r="H20" s="3" t="e">
        <f aca="false">TotalesMachos!L67</f>
        <v>#DIV/0!</v>
      </c>
    </row>
    <row r="21" customFormat="false" ht="12.75" hidden="false" customHeight="false" outlineLevel="0" collapsed="false">
      <c r="G21" s="2" t="s">
        <v>2</v>
      </c>
      <c r="H21" s="3" t="e">
        <f aca="false">TotalesHembras!L67</f>
        <v>#DIV/0!</v>
      </c>
    </row>
    <row r="37" customFormat="false" ht="12.75" hidden="false" customHeight="false" outlineLevel="0" collapsed="false">
      <c r="A37" s="1" t="s">
        <v>4</v>
      </c>
    </row>
    <row r="38" customFormat="false" ht="12.75" hidden="false" customHeight="false" outlineLevel="0" collapsed="false">
      <c r="G38" s="2" t="s">
        <v>1</v>
      </c>
      <c r="H38" s="3" t="e">
        <f aca="false">TotalesMachos!L101</f>
        <v>#DIV/0!</v>
      </c>
    </row>
    <row r="39" customFormat="false" ht="12.75" hidden="false" customHeight="false" outlineLevel="0" collapsed="false">
      <c r="G39" s="2" t="s">
        <v>2</v>
      </c>
      <c r="H39" s="3" t="e">
        <f aca="false">TotalesHembras!L101</f>
        <v>#DIV/0!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P59" colorId="64" zoomScale="110" zoomScaleNormal="110" zoomScalePageLayoutView="100" workbookViewId="0">
      <selection pane="topLeft" activeCell="T72" activeCellId="0" sqref="T72"/>
    </sheetView>
  </sheetViews>
  <sheetFormatPr defaultColWidth="11.5703125" defaultRowHeight="12.75" zeroHeight="false" outlineLevelRow="0" outlineLevelCol="0"/>
  <cols>
    <col collapsed="false" customWidth="true" hidden="false" outlineLevel="0" max="19" min="19" style="1" width="5.14"/>
    <col collapsed="false" customWidth="true" hidden="false" outlineLevel="0" max="20" min="20" style="1" width="8.43"/>
    <col collapsed="false" customWidth="true" hidden="false" outlineLevel="0" max="23" min="21" style="1" width="13.23"/>
    <col collapsed="false" customWidth="true" hidden="false" outlineLevel="0" max="26" min="26" style="0" width="8.43"/>
    <col collapsed="false" customWidth="true" hidden="false" outlineLevel="0" max="29" min="27" style="0" width="13.23"/>
  </cols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4" customFormat="false" ht="12.75" hidden="false" customHeight="false" outlineLevel="0" collapsed="false">
      <c r="T34" s="9" t="s">
        <v>8</v>
      </c>
      <c r="U34" s="9"/>
      <c r="V34" s="9"/>
      <c r="W34" s="9"/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  <c r="T35" s="10"/>
      <c r="U35" s="11"/>
      <c r="V35" s="12" t="s">
        <v>10</v>
      </c>
      <c r="W35" s="12"/>
      <c r="X35" s="1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  <c r="S36" s="2" t="s">
        <v>11</v>
      </c>
      <c r="T36" s="12" t="s">
        <v>12</v>
      </c>
      <c r="U36" s="12" t="s">
        <v>13</v>
      </c>
      <c r="V36" s="12" t="s">
        <v>14</v>
      </c>
      <c r="W36" s="12" t="s">
        <v>15</v>
      </c>
      <c r="X36" s="2"/>
    </row>
    <row r="37" customFormat="false" ht="12.8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S37" s="2" t="n">
        <f aca="false">L3-L37</f>
        <v>0</v>
      </c>
      <c r="T37" s="13" t="n">
        <f aca="false">AVERAGE(S37:S66)</f>
        <v>0</v>
      </c>
      <c r="U37" s="14" t="n">
        <f aca="false">_xlfn.STDEV.S(S37:S66)</f>
        <v>0</v>
      </c>
      <c r="V37" s="14" t="e">
        <f aca="false">T37/(U37/SQRT(COUNT(L37:L66)))</f>
        <v>#DIV/0!</v>
      </c>
      <c r="W37" s="14" t="e">
        <f aca="false">_xlfn.T.INV(0.95,COUNT(L37:L66)-1)</f>
        <v>#VALUE!</v>
      </c>
      <c r="X37" s="2"/>
    </row>
    <row r="38" customFormat="false" ht="12.8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  <c r="S38" s="2" t="n">
        <f aca="false">L4-L38</f>
        <v>0</v>
      </c>
      <c r="T38" s="9"/>
      <c r="U38" s="9"/>
      <c r="V38" s="9"/>
      <c r="W38" s="9"/>
    </row>
    <row r="39" customFormat="false" ht="12.8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  <c r="S39" s="2" t="n">
        <f aca="false">L5-L39</f>
        <v>0</v>
      </c>
      <c r="T39" s="15"/>
      <c r="U39" s="9" t="s">
        <v>16</v>
      </c>
      <c r="V39" s="9"/>
      <c r="W39" s="16" t="e">
        <f aca="false">ABS(V37)&lt;ABS(W37)</f>
        <v>#DIV/0!</v>
      </c>
    </row>
    <row r="40" customFormat="false" ht="12.8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S40" s="2" t="n">
        <f aca="false">L6-L40</f>
        <v>0</v>
      </c>
      <c r="T40" s="15"/>
      <c r="U40" s="17" t="e">
        <f aca="false">"Este escenario "&amp;IF(W39,"no ","")&amp;"es diferente al primero."</f>
        <v>#DIV/0!</v>
      </c>
      <c r="V40" s="17"/>
      <c r="W40" s="17"/>
    </row>
    <row r="41" customFormat="false" ht="12.8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S41" s="2" t="n">
        <f aca="false">L7-L41</f>
        <v>0</v>
      </c>
      <c r="T41" s="15"/>
      <c r="U41" s="18" t="e">
        <f aca="false">IF(W39,"","Los yaguaretés tienen "&amp;IF(T37&gt;0,"menos","más")&amp;" posibilidades de prosperar en este escenario.")</f>
        <v>#DIV/0!</v>
      </c>
      <c r="V41" s="18"/>
      <c r="W41" s="18"/>
    </row>
    <row r="42" customFormat="false" ht="12.8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S42" s="2" t="n">
        <f aca="false">L8-L42</f>
        <v>0</v>
      </c>
      <c r="T42" s="15"/>
      <c r="U42" s="18"/>
      <c r="V42" s="18"/>
      <c r="W42" s="18"/>
    </row>
    <row r="43" customFormat="false" ht="12.8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  <c r="S43" s="2" t="n">
        <f aca="false">L9-L43</f>
        <v>0</v>
      </c>
      <c r="T43" s="15"/>
      <c r="U43" s="18"/>
      <c r="V43" s="18"/>
      <c r="W43" s="18"/>
    </row>
    <row r="44" customFormat="false" ht="12.8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  <c r="S44" s="2" t="n">
        <f aca="false">L10-L44</f>
        <v>0</v>
      </c>
    </row>
    <row r="45" customFormat="false" ht="12.8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  <c r="S45" s="2" t="n">
        <f aca="false">L11-L45</f>
        <v>0</v>
      </c>
    </row>
    <row r="46" customFormat="false" ht="12.8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S46" s="2" t="n">
        <f aca="false">L12-L46</f>
        <v>0</v>
      </c>
    </row>
    <row r="47" customFormat="false" ht="12.8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  <c r="S47" s="2" t="n">
        <f aca="false">L13-L47</f>
        <v>0</v>
      </c>
    </row>
    <row r="48" customFormat="false" ht="12.8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  <c r="S48" s="2" t="n">
        <f aca="false">L14-L48</f>
        <v>0</v>
      </c>
    </row>
    <row r="49" customFormat="false" ht="12.8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  <c r="S49" s="2" t="n">
        <f aca="false">L15-L49</f>
        <v>0</v>
      </c>
    </row>
    <row r="50" customFormat="false" ht="12.8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  <c r="S50" s="2" t="n">
        <f aca="false">L16-L50</f>
        <v>0</v>
      </c>
    </row>
    <row r="51" customFormat="false" ht="12.8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  <c r="S51" s="2" t="n">
        <f aca="false">L17-L51</f>
        <v>0</v>
      </c>
    </row>
    <row r="52" customFormat="false" ht="12.8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S52" s="2" t="n">
        <f aca="false">L18-L52</f>
        <v>0</v>
      </c>
    </row>
    <row r="53" customFormat="false" ht="12.8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  <c r="S53" s="2" t="n">
        <f aca="false">L19-L53</f>
        <v>0</v>
      </c>
    </row>
    <row r="54" customFormat="false" ht="12.8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  <c r="S54" s="2" t="n">
        <f aca="false">L20-L54</f>
        <v>0</v>
      </c>
    </row>
    <row r="55" customFormat="false" ht="12.8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  <c r="S55" s="2" t="n">
        <f aca="false">L21-L55</f>
        <v>0</v>
      </c>
    </row>
    <row r="56" customFormat="false" ht="12.8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  <c r="S56" s="2" t="n">
        <f aca="false">L22-L56</f>
        <v>0</v>
      </c>
    </row>
    <row r="57" customFormat="false" ht="12.8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  <c r="S57" s="2" t="n">
        <f aca="false">L23-L57</f>
        <v>0</v>
      </c>
    </row>
    <row r="58" customFormat="false" ht="12.8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  <c r="S58" s="2" t="n">
        <f aca="false">L24-L58</f>
        <v>0</v>
      </c>
    </row>
    <row r="59" customFormat="false" ht="12.8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  <c r="S59" s="2" t="n">
        <f aca="false">L25-L59</f>
        <v>0</v>
      </c>
    </row>
    <row r="60" customFormat="false" ht="12.8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  <c r="S60" s="2" t="n">
        <f aca="false">L26-L60</f>
        <v>0</v>
      </c>
    </row>
    <row r="61" customFormat="false" ht="12.8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  <c r="S61" s="2" t="n">
        <f aca="false">L27-L61</f>
        <v>0</v>
      </c>
    </row>
    <row r="62" customFormat="false" ht="12.8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  <c r="S62" s="2" t="n">
        <f aca="false">L28-L62</f>
        <v>0</v>
      </c>
    </row>
    <row r="63" customFormat="false" ht="12.8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  <c r="S63" s="2" t="n">
        <f aca="false">L29-L63</f>
        <v>0</v>
      </c>
    </row>
    <row r="64" customFormat="false" ht="12.8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  <c r="S64" s="2" t="n">
        <f aca="false">L30-L64</f>
        <v>0</v>
      </c>
    </row>
    <row r="65" customFormat="false" ht="12.8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  <c r="S65" s="2" t="n">
        <f aca="false">L31-L65</f>
        <v>0</v>
      </c>
    </row>
    <row r="66" customFormat="false" ht="12.8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  <c r="S66" s="2" t="n">
        <f aca="false">L32-L66</f>
        <v>0</v>
      </c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8" customFormat="false" ht="12.8" hidden="false" customHeight="false" outlineLevel="0" collapsed="false">
      <c r="T68" s="19" t="s">
        <v>17</v>
      </c>
      <c r="U68" s="19"/>
      <c r="V68" s="19"/>
      <c r="W68" s="19"/>
      <c r="Z68" s="19" t="s">
        <v>18</v>
      </c>
      <c r="AA68" s="19"/>
      <c r="AB68" s="19"/>
      <c r="AC68" s="19"/>
    </row>
    <row r="69" customFormat="false" ht="12.8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  <c r="T69" s="10"/>
      <c r="U69" s="11"/>
      <c r="V69" s="12" t="s">
        <v>10</v>
      </c>
      <c r="W69" s="12"/>
      <c r="X69" s="1"/>
      <c r="Z69" s="10"/>
      <c r="AA69" s="11"/>
      <c r="AB69" s="12" t="s">
        <v>10</v>
      </c>
      <c r="AC69" s="12"/>
    </row>
    <row r="70" customFormat="false" ht="12.8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  <c r="S70" s="2" t="s">
        <v>11</v>
      </c>
      <c r="T70" s="12" t="s">
        <v>12</v>
      </c>
      <c r="U70" s="12" t="s">
        <v>13</v>
      </c>
      <c r="V70" s="12" t="s">
        <v>14</v>
      </c>
      <c r="W70" s="12" t="s">
        <v>15</v>
      </c>
      <c r="X70" s="2"/>
      <c r="Y70" s="2" t="s">
        <v>11</v>
      </c>
      <c r="Z70" s="12" t="s">
        <v>12</v>
      </c>
      <c r="AA70" s="12" t="s">
        <v>13</v>
      </c>
      <c r="AB70" s="12" t="s">
        <v>14</v>
      </c>
      <c r="AC70" s="12" t="s">
        <v>15</v>
      </c>
    </row>
    <row r="71" customFormat="false" ht="12.8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  <c r="S71" s="2" t="n">
        <f aca="false">L3-L71</f>
        <v>0</v>
      </c>
      <c r="T71" s="13" t="n">
        <f aca="false">AVERAGE(S71:S100)</f>
        <v>0</v>
      </c>
      <c r="U71" s="14" t="n">
        <f aca="false">_xlfn.STDEV.S(S71:S100)</f>
        <v>0</v>
      </c>
      <c r="V71" s="14" t="e">
        <f aca="false">T71/(U71/SQRT(COUNT(L71:L100)))</f>
        <v>#DIV/0!</v>
      </c>
      <c r="W71" s="14" t="e">
        <f aca="false">_xlfn.T.INV(0.95,COUNT(L71:L100)-1)</f>
        <v>#VALUE!</v>
      </c>
      <c r="X71" s="2"/>
      <c r="Y71" s="2" t="n">
        <f aca="false">L37-L71</f>
        <v>0</v>
      </c>
      <c r="Z71" s="13" t="n">
        <f aca="false">AVERAGE(Y71:Y100)</f>
        <v>0</v>
      </c>
      <c r="AA71" s="14" t="n">
        <f aca="false">_xlfn.STDEV.S(Y71:Y100)</f>
        <v>0</v>
      </c>
      <c r="AB71" s="14" t="e">
        <f aca="false">Z71/(AA71/SQRT(COUNT(L71:L100)))</f>
        <v>#DIV/0!</v>
      </c>
      <c r="AC71" s="14" t="e">
        <f aca="false">_xlfn.T.INV(0.95,COUNT(L71:L100)-1)</f>
        <v>#VALUE!</v>
      </c>
    </row>
    <row r="72" customFormat="false" ht="12.8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  <c r="S72" s="2" t="n">
        <f aca="false">L4-L72</f>
        <v>0</v>
      </c>
      <c r="T72" s="20"/>
      <c r="U72" s="20"/>
      <c r="V72" s="20"/>
      <c r="W72" s="20"/>
      <c r="Y72" s="2" t="n">
        <f aca="false">L38-L72</f>
        <v>0</v>
      </c>
      <c r="Z72" s="20"/>
      <c r="AA72" s="20"/>
      <c r="AB72" s="20"/>
      <c r="AC72" s="20"/>
    </row>
    <row r="73" customFormat="false" ht="12.8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  <c r="S73" s="2" t="n">
        <f aca="false">L5-L73</f>
        <v>0</v>
      </c>
      <c r="T73" s="20"/>
      <c r="U73" s="9" t="s">
        <v>16</v>
      </c>
      <c r="V73" s="9"/>
      <c r="W73" s="21" t="e">
        <f aca="false">ABS(V71)&lt;ABS(W71)</f>
        <v>#DIV/0!</v>
      </c>
      <c r="Y73" s="2" t="n">
        <f aca="false">L39-L73</f>
        <v>0</v>
      </c>
      <c r="Z73" s="20"/>
      <c r="AA73" s="9" t="s">
        <v>16</v>
      </c>
      <c r="AB73" s="9"/>
      <c r="AC73" s="21" t="e">
        <f aca="false">ABS(AB71)&lt;ABS(AC71)</f>
        <v>#DIV/0!</v>
      </c>
    </row>
    <row r="74" customFormat="false" ht="12.8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  <c r="S74" s="2" t="n">
        <f aca="false">L6-L74</f>
        <v>0</v>
      </c>
      <c r="T74" s="20"/>
      <c r="U74" s="22" t="e">
        <f aca="false">"Este escenario "&amp;IF(W73,"no ","")&amp;"es diferente al primero."</f>
        <v>#DIV/0!</v>
      </c>
      <c r="V74" s="22"/>
      <c r="W74" s="22"/>
      <c r="Y74" s="2" t="n">
        <f aca="false">L40-L74</f>
        <v>0</v>
      </c>
      <c r="Z74" s="20"/>
      <c r="AA74" s="22" t="e">
        <f aca="false">"Este escenario "&amp;IF(AC73,"no ","")&amp;"es diferente al primero."</f>
        <v>#DIV/0!</v>
      </c>
      <c r="AB74" s="22"/>
      <c r="AC74" s="22"/>
    </row>
    <row r="75" customFormat="false" ht="12.8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  <c r="S75" s="2" t="n">
        <f aca="false">L7-L75</f>
        <v>0</v>
      </c>
      <c r="T75" s="20"/>
      <c r="U75" s="23" t="e">
        <f aca="false">IF(W73,"","Los yaguaretés tienen "&amp;IF(T71&gt;0,"menos","más")&amp;" posibilidades de prosperar en este escenario.")</f>
        <v>#DIV/0!</v>
      </c>
      <c r="V75" s="23"/>
      <c r="W75" s="23"/>
      <c r="Y75" s="2" t="n">
        <f aca="false">L41-L75</f>
        <v>0</v>
      </c>
      <c r="Z75" s="20"/>
      <c r="AA75" s="23" t="e">
        <f aca="false">IF(AC73,"","Los yaguaretés tienen "&amp;IF(Z71&gt;0,"menos","más")&amp;" posibilidades de prosperar en este escenario.")</f>
        <v>#DIV/0!</v>
      </c>
      <c r="AB75" s="23"/>
      <c r="AC75" s="23"/>
    </row>
    <row r="76" customFormat="false" ht="12.8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  <c r="S76" s="2" t="n">
        <f aca="false">L8-L76</f>
        <v>0</v>
      </c>
      <c r="T76" s="20"/>
      <c r="U76" s="23"/>
      <c r="V76" s="23"/>
      <c r="W76" s="23"/>
      <c r="Y76" s="2" t="n">
        <f aca="false">L42-L76</f>
        <v>0</v>
      </c>
      <c r="Z76" s="20"/>
      <c r="AA76" s="23"/>
      <c r="AB76" s="23"/>
      <c r="AC76" s="23"/>
    </row>
    <row r="77" customFormat="false" ht="12.8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  <c r="S77" s="2" t="n">
        <f aca="false">L9-L77</f>
        <v>0</v>
      </c>
      <c r="T77" s="20"/>
      <c r="U77" s="23"/>
      <c r="V77" s="23"/>
      <c r="W77" s="23"/>
      <c r="Y77" s="2" t="n">
        <f aca="false">L43-L77</f>
        <v>0</v>
      </c>
      <c r="Z77" s="20"/>
      <c r="AA77" s="23"/>
      <c r="AB77" s="23"/>
      <c r="AC77" s="23"/>
    </row>
    <row r="78" customFormat="false" ht="12.8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  <c r="S78" s="2" t="n">
        <f aca="false">L10-L78</f>
        <v>0</v>
      </c>
      <c r="Y78" s="2" t="n">
        <f aca="false">L44-L78</f>
        <v>0</v>
      </c>
    </row>
    <row r="79" customFormat="false" ht="12.8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  <c r="S79" s="2" t="n">
        <f aca="false">L11-L79</f>
        <v>0</v>
      </c>
      <c r="Y79" s="2" t="n">
        <f aca="false">L45-L79</f>
        <v>0</v>
      </c>
    </row>
    <row r="80" customFormat="false" ht="12.8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  <c r="S80" s="2" t="n">
        <f aca="false">L12-L80</f>
        <v>0</v>
      </c>
      <c r="Y80" s="2" t="n">
        <f aca="false">L46-L80</f>
        <v>0</v>
      </c>
    </row>
    <row r="81" customFormat="false" ht="12.8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  <c r="S81" s="2" t="n">
        <f aca="false">L13-L81</f>
        <v>0</v>
      </c>
      <c r="Y81" s="2" t="n">
        <f aca="false">L47-L81</f>
        <v>0</v>
      </c>
    </row>
    <row r="82" customFormat="false" ht="12.8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  <c r="S82" s="2" t="n">
        <f aca="false">L14-L82</f>
        <v>0</v>
      </c>
      <c r="Y82" s="2" t="n">
        <f aca="false">L48-L82</f>
        <v>0</v>
      </c>
    </row>
    <row r="83" customFormat="false" ht="12.8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  <c r="S83" s="2" t="n">
        <f aca="false">L15-L83</f>
        <v>0</v>
      </c>
      <c r="Y83" s="2" t="n">
        <f aca="false">L49-L83</f>
        <v>0</v>
      </c>
    </row>
    <row r="84" customFormat="false" ht="12.8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  <c r="S84" s="2" t="n">
        <f aca="false">L16-L84</f>
        <v>0</v>
      </c>
      <c r="Y84" s="2" t="n">
        <f aca="false">L50-L84</f>
        <v>0</v>
      </c>
    </row>
    <row r="85" customFormat="false" ht="12.8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  <c r="S85" s="2" t="n">
        <f aca="false">L17-L85</f>
        <v>0</v>
      </c>
      <c r="Y85" s="2" t="n">
        <f aca="false">L51-L85</f>
        <v>0</v>
      </c>
    </row>
    <row r="86" customFormat="false" ht="12.8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  <c r="S86" s="2" t="n">
        <f aca="false">L18-L86</f>
        <v>0</v>
      </c>
      <c r="Y86" s="2" t="n">
        <f aca="false">L52-L86</f>
        <v>0</v>
      </c>
    </row>
    <row r="87" customFormat="false" ht="12.8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  <c r="S87" s="2" t="n">
        <f aca="false">L19-L87</f>
        <v>0</v>
      </c>
      <c r="Y87" s="2" t="n">
        <f aca="false">L53-L87</f>
        <v>0</v>
      </c>
    </row>
    <row r="88" customFormat="false" ht="12.8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  <c r="S88" s="2" t="n">
        <f aca="false">L20-L88</f>
        <v>0</v>
      </c>
      <c r="Y88" s="2" t="n">
        <f aca="false">L54-L88</f>
        <v>0</v>
      </c>
    </row>
    <row r="89" customFormat="false" ht="12.8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  <c r="S89" s="2" t="n">
        <f aca="false">L21-L89</f>
        <v>0</v>
      </c>
      <c r="Y89" s="2" t="n">
        <f aca="false">L55-L89</f>
        <v>0</v>
      </c>
    </row>
    <row r="90" customFormat="false" ht="12.8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  <c r="S90" s="2" t="n">
        <f aca="false">L22-L90</f>
        <v>0</v>
      </c>
      <c r="Y90" s="2" t="n">
        <f aca="false">L56-L90</f>
        <v>0</v>
      </c>
    </row>
    <row r="91" customFormat="false" ht="12.8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  <c r="S91" s="2" t="n">
        <f aca="false">L23-L91</f>
        <v>0</v>
      </c>
      <c r="Y91" s="2" t="n">
        <f aca="false">L57-L91</f>
        <v>0</v>
      </c>
    </row>
    <row r="92" customFormat="false" ht="12.8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  <c r="S92" s="2" t="n">
        <f aca="false">L24-L92</f>
        <v>0</v>
      </c>
      <c r="Y92" s="2" t="n">
        <f aca="false">L58-L92</f>
        <v>0</v>
      </c>
    </row>
    <row r="93" customFormat="false" ht="12.8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  <c r="S93" s="2" t="n">
        <f aca="false">L25-L93</f>
        <v>0</v>
      </c>
      <c r="Y93" s="2" t="n">
        <f aca="false">L59-L93</f>
        <v>0</v>
      </c>
    </row>
    <row r="94" customFormat="false" ht="12.8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  <c r="S94" s="2" t="n">
        <f aca="false">L26-L94</f>
        <v>0</v>
      </c>
      <c r="Y94" s="2" t="n">
        <f aca="false">L60-L94</f>
        <v>0</v>
      </c>
    </row>
    <row r="95" customFormat="false" ht="12.8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  <c r="S95" s="2" t="n">
        <f aca="false">L27-L95</f>
        <v>0</v>
      </c>
      <c r="Y95" s="2" t="n">
        <f aca="false">L61-L95</f>
        <v>0</v>
      </c>
    </row>
    <row r="96" customFormat="false" ht="12.8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  <c r="S96" s="2" t="n">
        <f aca="false">L28-L96</f>
        <v>0</v>
      </c>
      <c r="Y96" s="2" t="n">
        <f aca="false">L62-L96</f>
        <v>0</v>
      </c>
    </row>
    <row r="97" customFormat="false" ht="12.8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  <c r="S97" s="2" t="n">
        <f aca="false">L29-L97</f>
        <v>0</v>
      </c>
      <c r="Y97" s="2" t="n">
        <f aca="false">L63-L97</f>
        <v>0</v>
      </c>
    </row>
    <row r="98" customFormat="false" ht="12.8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  <c r="S98" s="2" t="n">
        <f aca="false">L30-L98</f>
        <v>0</v>
      </c>
      <c r="Y98" s="2" t="n">
        <f aca="false">L64-L98</f>
        <v>0</v>
      </c>
    </row>
    <row r="99" customFormat="false" ht="12.8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  <c r="S99" s="2" t="n">
        <f aca="false">L31-L99</f>
        <v>0</v>
      </c>
      <c r="Y99" s="2" t="n">
        <f aca="false">L65-L99</f>
        <v>0</v>
      </c>
    </row>
    <row r="100" customFormat="false" ht="12.8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S100" s="2" t="n">
        <f aca="false">L32-L100</f>
        <v>0</v>
      </c>
      <c r="Y100" s="2" t="n">
        <f aca="false">L66-L100</f>
        <v>0</v>
      </c>
    </row>
    <row r="101" customFormat="false" ht="12.8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30">
    <mergeCell ref="A1:B2"/>
    <mergeCell ref="C1:L1"/>
    <mergeCell ref="A3:A32"/>
    <mergeCell ref="T34:W34"/>
    <mergeCell ref="A35:B36"/>
    <mergeCell ref="C35:L35"/>
    <mergeCell ref="V35:W35"/>
    <mergeCell ref="A37:A66"/>
    <mergeCell ref="T38:W38"/>
    <mergeCell ref="T39:T43"/>
    <mergeCell ref="U39:V39"/>
    <mergeCell ref="U40:W40"/>
    <mergeCell ref="U41:W43"/>
    <mergeCell ref="T68:W68"/>
    <mergeCell ref="Z68:AC68"/>
    <mergeCell ref="A69:B70"/>
    <mergeCell ref="C69:L69"/>
    <mergeCell ref="V69:W69"/>
    <mergeCell ref="AB69:AC69"/>
    <mergeCell ref="A71:A100"/>
    <mergeCell ref="T72:W72"/>
    <mergeCell ref="Z72:AC72"/>
    <mergeCell ref="T73:T77"/>
    <mergeCell ref="U73:V73"/>
    <mergeCell ref="Z73:Z77"/>
    <mergeCell ref="AA73:AB73"/>
    <mergeCell ref="U74:W74"/>
    <mergeCell ref="AA74:AC74"/>
    <mergeCell ref="U75:W77"/>
    <mergeCell ref="AA75:AC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" activeCellId="0" sqref="L3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" activeCellId="0" sqref="L3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L32" activeCellId="0" sqref="L3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L32" activeCellId="0" sqref="L3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L32" activeCellId="0" sqref="L3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4"/>
      <c r="B1" s="4"/>
      <c r="C1" s="5" t="s">
        <v>5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75" hidden="false" customHeight="false" outlineLevel="0" collapsed="false">
      <c r="A2" s="4"/>
      <c r="B2" s="4"/>
      <c r="C2" s="6" t="n">
        <v>1</v>
      </c>
      <c r="D2" s="7" t="n">
        <v>2</v>
      </c>
      <c r="E2" s="6" t="n">
        <v>3</v>
      </c>
      <c r="F2" s="7" t="n">
        <v>4</v>
      </c>
      <c r="G2" s="6" t="n">
        <v>5</v>
      </c>
      <c r="H2" s="7" t="n">
        <v>6</v>
      </c>
      <c r="I2" s="6" t="n">
        <v>7</v>
      </c>
      <c r="J2" s="7" t="n">
        <v>8</v>
      </c>
      <c r="K2" s="6" t="n">
        <v>9</v>
      </c>
      <c r="L2" s="7" t="n">
        <v>10</v>
      </c>
    </row>
    <row r="3" customFormat="false" ht="12.75" hidden="false" customHeight="false" outlineLevel="0" collapsed="false">
      <c r="A3" s="5" t="s">
        <v>6</v>
      </c>
      <c r="B3" s="6" t="n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.75" hidden="false" customHeight="false" outlineLevel="0" collapsed="false">
      <c r="A4" s="5"/>
      <c r="B4" s="6" t="n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75" hidden="false" customHeight="false" outlineLevel="0" collapsed="false">
      <c r="A5" s="5"/>
      <c r="B5" s="6" t="n">
        <v>3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A6" s="5"/>
      <c r="B6" s="6" t="n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75" hidden="false" customHeight="false" outlineLevel="0" collapsed="false">
      <c r="A7" s="5"/>
      <c r="B7" s="6" t="n">
        <v>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75" hidden="false" customHeight="false" outlineLevel="0" collapsed="false">
      <c r="A8" s="5"/>
      <c r="B8" s="6" t="n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A9" s="5"/>
      <c r="B9" s="6" t="n">
        <v>7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A10" s="5"/>
      <c r="B10" s="6" t="n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A11" s="5"/>
      <c r="B11" s="6" t="n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A12" s="5"/>
      <c r="B12" s="6" t="n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A13" s="5"/>
      <c r="B13" s="6" t="n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A14" s="5"/>
      <c r="B14" s="6" t="n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2.75" hidden="false" customHeight="false" outlineLevel="0" collapsed="false">
      <c r="A15" s="5"/>
      <c r="B15" s="6" t="n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A16" s="5"/>
      <c r="B16" s="6" t="n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A17" s="5"/>
      <c r="B17" s="6" t="n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A18" s="5"/>
      <c r="B18" s="6" t="n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A19" s="5"/>
      <c r="B19" s="6" t="n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2.75" hidden="false" customHeight="false" outlineLevel="0" collapsed="false">
      <c r="A20" s="5"/>
      <c r="B20" s="6" t="n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2.75" hidden="false" customHeight="false" outlineLevel="0" collapsed="false">
      <c r="A21" s="5"/>
      <c r="B21" s="6" t="n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2.75" hidden="false" customHeight="false" outlineLevel="0" collapsed="false">
      <c r="A22" s="5"/>
      <c r="B22" s="6" t="n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.75" hidden="false" customHeight="false" outlineLevel="0" collapsed="false">
      <c r="A23" s="5"/>
      <c r="B23" s="6" t="n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.75" hidden="false" customHeight="false" outlineLevel="0" collapsed="false">
      <c r="A24" s="5"/>
      <c r="B24" s="6" t="n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.75" hidden="false" customHeight="false" outlineLevel="0" collapsed="false">
      <c r="A25" s="5"/>
      <c r="B25" s="6" t="n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75" hidden="false" customHeight="false" outlineLevel="0" collapsed="false">
      <c r="A26" s="5"/>
      <c r="B26" s="6" t="n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75" hidden="false" customHeight="false" outlineLevel="0" collapsed="false">
      <c r="A27" s="5"/>
      <c r="B27" s="6" t="n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75" hidden="false" customHeight="false" outlineLevel="0" collapsed="false">
      <c r="A28" s="5"/>
      <c r="B28" s="6" t="n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75" hidden="false" customHeight="false" outlineLevel="0" collapsed="false">
      <c r="A29" s="5"/>
      <c r="B29" s="6" t="n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75" hidden="false" customHeight="false" outlineLevel="0" collapsed="false">
      <c r="A30" s="5"/>
      <c r="B30" s="6" t="n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75" hidden="false" customHeight="false" outlineLevel="0" collapsed="false">
      <c r="A31" s="5"/>
      <c r="B31" s="6" t="n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75" hidden="false" customHeight="false" outlineLevel="0" collapsed="false">
      <c r="A32" s="5"/>
      <c r="B32" s="6" t="n"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.75" hidden="false" customHeight="false" outlineLevel="0" collapsed="false">
      <c r="B33" s="7" t="s">
        <v>7</v>
      </c>
      <c r="C33" s="8" t="e">
        <f aca="false">AVERAGE(C3:C32)</f>
        <v>#DIV/0!</v>
      </c>
      <c r="D33" s="8" t="e">
        <f aca="false">AVERAGE(D3:D32)</f>
        <v>#DIV/0!</v>
      </c>
      <c r="E33" s="8" t="e">
        <f aca="false">AVERAGE(E3:E32)</f>
        <v>#DIV/0!</v>
      </c>
      <c r="F33" s="8" t="e">
        <f aca="false">AVERAGE(F3:F32)</f>
        <v>#DIV/0!</v>
      </c>
      <c r="G33" s="8" t="e">
        <f aca="false">AVERAGE(G3:G32)</f>
        <v>#DIV/0!</v>
      </c>
      <c r="H33" s="8" t="e">
        <f aca="false">AVERAGE(H3:H32)</f>
        <v>#DIV/0!</v>
      </c>
      <c r="I33" s="8" t="e">
        <f aca="false">AVERAGE(I3:I32)</f>
        <v>#DIV/0!</v>
      </c>
      <c r="J33" s="8" t="e">
        <f aca="false">AVERAGE(J3:J32)</f>
        <v>#DIV/0!</v>
      </c>
      <c r="K33" s="8" t="e">
        <f aca="false">AVERAGE(K3:K32)</f>
        <v>#DIV/0!</v>
      </c>
      <c r="L33" s="8" t="e">
        <f aca="false">AVERAGE(L3:L32)</f>
        <v>#DIV/0!</v>
      </c>
    </row>
    <row r="35" customFormat="false" ht="12.75" hidden="false" customHeight="false" outlineLevel="0" collapsed="false">
      <c r="A35" s="4"/>
      <c r="B35" s="4"/>
      <c r="C35" s="5" t="s">
        <v>9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75" hidden="false" customHeight="false" outlineLevel="0" collapsed="false">
      <c r="A36" s="4"/>
      <c r="B36" s="4"/>
      <c r="C36" s="6" t="n">
        <v>1</v>
      </c>
      <c r="D36" s="7" t="n">
        <v>2</v>
      </c>
      <c r="E36" s="6" t="n">
        <v>3</v>
      </c>
      <c r="F36" s="7" t="n">
        <v>4</v>
      </c>
      <c r="G36" s="6" t="n">
        <v>5</v>
      </c>
      <c r="H36" s="7" t="n">
        <v>6</v>
      </c>
      <c r="I36" s="6" t="n">
        <v>7</v>
      </c>
      <c r="J36" s="7" t="n">
        <v>8</v>
      </c>
      <c r="K36" s="6" t="n">
        <v>9</v>
      </c>
      <c r="L36" s="7" t="n">
        <v>10</v>
      </c>
    </row>
    <row r="37" customFormat="false" ht="12.75" hidden="false" customHeight="false" outlineLevel="0" collapsed="false">
      <c r="A37" s="5" t="s">
        <v>6</v>
      </c>
      <c r="B37" s="6" t="n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.75" hidden="false" customHeight="false" outlineLevel="0" collapsed="false">
      <c r="A38" s="5"/>
      <c r="B38" s="6" t="n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.75" hidden="false" customHeight="false" outlineLevel="0" collapsed="false">
      <c r="A39" s="5"/>
      <c r="B39" s="6" t="n">
        <v>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.75" hidden="false" customHeight="false" outlineLevel="0" collapsed="false">
      <c r="A40" s="5"/>
      <c r="B40" s="6" t="n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.75" hidden="false" customHeight="false" outlineLevel="0" collapsed="false">
      <c r="A41" s="5"/>
      <c r="B41" s="6" t="n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.75" hidden="false" customHeight="false" outlineLevel="0" collapsed="false">
      <c r="A42" s="5"/>
      <c r="B42" s="6" t="n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.75" hidden="false" customHeight="false" outlineLevel="0" collapsed="false">
      <c r="A43" s="5"/>
      <c r="B43" s="6" t="n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.75" hidden="false" customHeight="false" outlineLevel="0" collapsed="false">
      <c r="A44" s="5"/>
      <c r="B44" s="6" t="n">
        <v>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.75" hidden="false" customHeight="false" outlineLevel="0" collapsed="false">
      <c r="A45" s="5"/>
      <c r="B45" s="6" t="n">
        <v>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.75" hidden="false" customHeight="false" outlineLevel="0" collapsed="false">
      <c r="A46" s="5"/>
      <c r="B46" s="6" t="n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.75" hidden="false" customHeight="false" outlineLevel="0" collapsed="false">
      <c r="A47" s="5"/>
      <c r="B47" s="6" t="n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.75" hidden="false" customHeight="false" outlineLevel="0" collapsed="false">
      <c r="A48" s="5"/>
      <c r="B48" s="6" t="n">
        <v>12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2.75" hidden="false" customHeight="false" outlineLevel="0" collapsed="false">
      <c r="A49" s="5"/>
      <c r="B49" s="6" t="n">
        <v>13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2.75" hidden="false" customHeight="false" outlineLevel="0" collapsed="false">
      <c r="A50" s="5"/>
      <c r="B50" s="6" t="n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2.75" hidden="false" customHeight="false" outlineLevel="0" collapsed="false">
      <c r="A51" s="5"/>
      <c r="B51" s="6" t="n">
        <v>15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2.75" hidden="false" customHeight="false" outlineLevel="0" collapsed="false">
      <c r="A52" s="5"/>
      <c r="B52" s="6" t="n">
        <v>16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2.75" hidden="false" customHeight="false" outlineLevel="0" collapsed="false">
      <c r="A53" s="5"/>
      <c r="B53" s="6" t="n">
        <v>17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2.75" hidden="false" customHeight="false" outlineLevel="0" collapsed="false">
      <c r="A54" s="5"/>
      <c r="B54" s="6" t="n">
        <v>18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customFormat="false" ht="12.75" hidden="false" customHeight="false" outlineLevel="0" collapsed="false">
      <c r="A55" s="5"/>
      <c r="B55" s="6" t="n">
        <v>19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customFormat="false" ht="12.75" hidden="false" customHeight="false" outlineLevel="0" collapsed="false">
      <c r="A56" s="5"/>
      <c r="B56" s="6" t="n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2.75" hidden="false" customHeight="false" outlineLevel="0" collapsed="false">
      <c r="A57" s="5"/>
      <c r="B57" s="6" t="n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customFormat="false" ht="12.75" hidden="false" customHeight="false" outlineLevel="0" collapsed="false">
      <c r="A58" s="5"/>
      <c r="B58" s="6" t="n">
        <v>22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customFormat="false" ht="12.75" hidden="false" customHeight="false" outlineLevel="0" collapsed="false">
      <c r="A59" s="5"/>
      <c r="B59" s="6" t="n">
        <v>23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customFormat="false" ht="12.75" hidden="false" customHeight="false" outlineLevel="0" collapsed="false">
      <c r="A60" s="5"/>
      <c r="B60" s="6" t="n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customFormat="false" ht="12.75" hidden="false" customHeight="false" outlineLevel="0" collapsed="false">
      <c r="A61" s="5"/>
      <c r="B61" s="6" t="n">
        <v>25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customFormat="false" ht="12.75" hidden="false" customHeight="false" outlineLevel="0" collapsed="false">
      <c r="A62" s="5"/>
      <c r="B62" s="6" t="n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customFormat="false" ht="12.75" hidden="false" customHeight="false" outlineLevel="0" collapsed="false">
      <c r="A63" s="5"/>
      <c r="B63" s="6" t="n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customFormat="false" ht="12.75" hidden="false" customHeight="false" outlineLevel="0" collapsed="false">
      <c r="A64" s="5"/>
      <c r="B64" s="6" t="n">
        <v>28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customFormat="false" ht="12.75" hidden="false" customHeight="false" outlineLevel="0" collapsed="false">
      <c r="A65" s="5"/>
      <c r="B65" s="6" t="n">
        <v>29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customFormat="false" ht="12.75" hidden="false" customHeight="false" outlineLevel="0" collapsed="false">
      <c r="A66" s="5"/>
      <c r="B66" s="6" t="n">
        <v>30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2.75" hidden="false" customHeight="false" outlineLevel="0" collapsed="false">
      <c r="B67" s="7" t="s">
        <v>7</v>
      </c>
      <c r="C67" s="8" t="e">
        <f aca="false">AVERAGE(C37:C66)</f>
        <v>#DIV/0!</v>
      </c>
      <c r="D67" s="8" t="e">
        <f aca="false">AVERAGE(D37:D66)</f>
        <v>#DIV/0!</v>
      </c>
      <c r="E67" s="8" t="e">
        <f aca="false">AVERAGE(E37:E66)</f>
        <v>#DIV/0!</v>
      </c>
      <c r="F67" s="8" t="e">
        <f aca="false">AVERAGE(F37:F66)</f>
        <v>#DIV/0!</v>
      </c>
      <c r="G67" s="8" t="e">
        <f aca="false">AVERAGE(G37:G66)</f>
        <v>#DIV/0!</v>
      </c>
      <c r="H67" s="8" t="e">
        <f aca="false">AVERAGE(H37:H66)</f>
        <v>#DIV/0!</v>
      </c>
      <c r="I67" s="8" t="e">
        <f aca="false">AVERAGE(I37:I66)</f>
        <v>#DIV/0!</v>
      </c>
      <c r="J67" s="8" t="e">
        <f aca="false">AVERAGE(J37:J66)</f>
        <v>#DIV/0!</v>
      </c>
      <c r="K67" s="8" t="e">
        <f aca="false">AVERAGE(K37:K66)</f>
        <v>#DIV/0!</v>
      </c>
      <c r="L67" s="8" t="e">
        <f aca="false">AVERAGE(L37:L66)</f>
        <v>#DIV/0!</v>
      </c>
    </row>
    <row r="69" customFormat="false" ht="12.75" hidden="false" customHeight="false" outlineLevel="0" collapsed="false">
      <c r="A69" s="4"/>
      <c r="B69" s="4"/>
      <c r="C69" s="5" t="s">
        <v>19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75" hidden="false" customHeight="false" outlineLevel="0" collapsed="false">
      <c r="A70" s="4"/>
      <c r="B70" s="4"/>
      <c r="C70" s="6" t="n">
        <v>1</v>
      </c>
      <c r="D70" s="7" t="n">
        <v>2</v>
      </c>
      <c r="E70" s="6" t="n">
        <v>3</v>
      </c>
      <c r="F70" s="7" t="n">
        <v>4</v>
      </c>
      <c r="G70" s="6" t="n">
        <v>5</v>
      </c>
      <c r="H70" s="7" t="n">
        <v>6</v>
      </c>
      <c r="I70" s="6" t="n">
        <v>7</v>
      </c>
      <c r="J70" s="7" t="n">
        <v>8</v>
      </c>
      <c r="K70" s="6" t="n">
        <v>9</v>
      </c>
      <c r="L70" s="7" t="n">
        <v>10</v>
      </c>
    </row>
    <row r="71" customFormat="false" ht="12.75" hidden="false" customHeight="false" outlineLevel="0" collapsed="false">
      <c r="A71" s="5" t="s">
        <v>6</v>
      </c>
      <c r="B71" s="6" t="n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customFormat="false" ht="12.75" hidden="false" customHeight="false" outlineLevel="0" collapsed="false">
      <c r="A72" s="5"/>
      <c r="B72" s="6" t="n">
        <v>2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2.75" hidden="false" customHeight="false" outlineLevel="0" collapsed="false">
      <c r="A73" s="5"/>
      <c r="B73" s="6" t="n">
        <v>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customFormat="false" ht="12.75" hidden="false" customHeight="false" outlineLevel="0" collapsed="false">
      <c r="A74" s="5"/>
      <c r="B74" s="6" t="n">
        <v>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customFormat="false" ht="12.75" hidden="false" customHeight="false" outlineLevel="0" collapsed="false">
      <c r="A75" s="5"/>
      <c r="B75" s="6" t="n">
        <v>5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customFormat="false" ht="12.75" hidden="false" customHeight="false" outlineLevel="0" collapsed="false">
      <c r="A76" s="5"/>
      <c r="B76" s="6" t="n">
        <v>6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customFormat="false" ht="12.75" hidden="false" customHeight="false" outlineLevel="0" collapsed="false">
      <c r="A77" s="5"/>
      <c r="B77" s="6" t="n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customFormat="false" ht="12.75" hidden="false" customHeight="false" outlineLevel="0" collapsed="false">
      <c r="A78" s="5"/>
      <c r="B78" s="6" t="n">
        <v>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customFormat="false" ht="12.75" hidden="false" customHeight="false" outlineLevel="0" collapsed="false">
      <c r="A79" s="5"/>
      <c r="B79" s="6" t="n">
        <v>9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customFormat="false" ht="12.75" hidden="false" customHeight="false" outlineLevel="0" collapsed="false">
      <c r="A80" s="5"/>
      <c r="B80" s="6" t="n">
        <v>10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customFormat="false" ht="12.75" hidden="false" customHeight="false" outlineLevel="0" collapsed="false">
      <c r="A81" s="5"/>
      <c r="B81" s="6" t="n">
        <v>11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customFormat="false" ht="12.75" hidden="false" customHeight="false" outlineLevel="0" collapsed="false">
      <c r="A82" s="5"/>
      <c r="B82" s="6" t="n">
        <v>12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customFormat="false" ht="12.75" hidden="false" customHeight="false" outlineLevel="0" collapsed="false">
      <c r="A83" s="5"/>
      <c r="B83" s="6" t="n">
        <v>13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Format="false" ht="12.75" hidden="false" customHeight="false" outlineLevel="0" collapsed="false">
      <c r="A84" s="5"/>
      <c r="B84" s="6" t="n">
        <v>14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Format="false" ht="12.75" hidden="false" customHeight="false" outlineLevel="0" collapsed="false">
      <c r="A85" s="5"/>
      <c r="B85" s="6" t="n">
        <v>15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Format="false" ht="12.75" hidden="false" customHeight="false" outlineLevel="0" collapsed="false">
      <c r="A86" s="5"/>
      <c r="B86" s="6" t="n">
        <v>16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Format="false" ht="12.75" hidden="false" customHeight="false" outlineLevel="0" collapsed="false">
      <c r="A87" s="5"/>
      <c r="B87" s="6" t="n">
        <v>17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Format="false" ht="12.75" hidden="false" customHeight="false" outlineLevel="0" collapsed="false">
      <c r="A88" s="5"/>
      <c r="B88" s="6" t="n">
        <v>18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Format="false" ht="12.75" hidden="false" customHeight="false" outlineLevel="0" collapsed="false">
      <c r="A89" s="5"/>
      <c r="B89" s="6" t="n">
        <v>19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customFormat="false" ht="12.75" hidden="false" customHeight="false" outlineLevel="0" collapsed="false">
      <c r="A90" s="5"/>
      <c r="B90" s="6" t="n">
        <v>20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75" hidden="false" customHeight="false" outlineLevel="0" collapsed="false">
      <c r="A91" s="5"/>
      <c r="B91" s="6" t="n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customFormat="false" ht="12.75" hidden="false" customHeight="false" outlineLevel="0" collapsed="false">
      <c r="A92" s="5"/>
      <c r="B92" s="6" t="n">
        <v>22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customFormat="false" ht="12.75" hidden="false" customHeight="false" outlineLevel="0" collapsed="false">
      <c r="A93" s="5"/>
      <c r="B93" s="6" t="n">
        <v>23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customFormat="false" ht="12.75" hidden="false" customHeight="false" outlineLevel="0" collapsed="false">
      <c r="A94" s="5"/>
      <c r="B94" s="6" t="n">
        <v>24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customFormat="false" ht="12.75" hidden="false" customHeight="false" outlineLevel="0" collapsed="false">
      <c r="A95" s="5"/>
      <c r="B95" s="6" t="n">
        <v>25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customFormat="false" ht="12.75" hidden="false" customHeight="false" outlineLevel="0" collapsed="false">
      <c r="A96" s="5"/>
      <c r="B96" s="6" t="n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customFormat="false" ht="12.75" hidden="false" customHeight="false" outlineLevel="0" collapsed="false">
      <c r="A97" s="5"/>
      <c r="B97" s="6" t="n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customFormat="false" ht="12.75" hidden="false" customHeight="false" outlineLevel="0" collapsed="false">
      <c r="A98" s="5"/>
      <c r="B98" s="6" t="n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customFormat="false" ht="12.75" hidden="false" customHeight="false" outlineLevel="0" collapsed="false">
      <c r="A99" s="5"/>
      <c r="B99" s="6" t="n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customFormat="false" ht="12.75" hidden="false" customHeight="false" outlineLevel="0" collapsed="false">
      <c r="A100" s="5"/>
      <c r="B100" s="6" t="n">
        <v>30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customFormat="false" ht="12.75" hidden="false" customHeight="false" outlineLevel="0" collapsed="false">
      <c r="B101" s="7" t="s">
        <v>7</v>
      </c>
      <c r="C101" s="8" t="e">
        <f aca="false">AVERAGE(C71:C100)</f>
        <v>#DIV/0!</v>
      </c>
      <c r="D101" s="8" t="e">
        <f aca="false">AVERAGE(D71:D100)</f>
        <v>#DIV/0!</v>
      </c>
      <c r="E101" s="8" t="e">
        <f aca="false">AVERAGE(E71:E100)</f>
        <v>#DIV/0!</v>
      </c>
      <c r="F101" s="8" t="e">
        <f aca="false">AVERAGE(F71:F100)</f>
        <v>#DIV/0!</v>
      </c>
      <c r="G101" s="8" t="e">
        <f aca="false">AVERAGE(G71:G100)</f>
        <v>#DIV/0!</v>
      </c>
      <c r="H101" s="8" t="e">
        <f aca="false">AVERAGE(H71:H100)</f>
        <v>#DIV/0!</v>
      </c>
      <c r="I101" s="8" t="e">
        <f aca="false">AVERAGE(I71:I100)</f>
        <v>#DIV/0!</v>
      </c>
      <c r="J101" s="8" t="e">
        <f aca="false">AVERAGE(J71:J100)</f>
        <v>#DIV/0!</v>
      </c>
      <c r="K101" s="8" t="e">
        <f aca="false">AVERAGE(K71:K100)</f>
        <v>#DIV/0!</v>
      </c>
      <c r="L101" s="8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2022-11-02T20:01:43Z</dcterms:created>
  <dc:creator/>
  <dc:description/>
  <dc:language>en-US</dc:language>
  <cp:lastModifiedBy/>
  <dcterms:modified xsi:type="dcterms:W3CDTF">2022-11-15T15:08:35Z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