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work\0_doc\4_head_board\"/>
    </mc:Choice>
  </mc:AlternateContent>
  <xr:revisionPtr revIDLastSave="0" documentId="13_ncr:1_{3DE956BA-F785-438C-BC28-783EFD94947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nfig_reg_list" sheetId="2" r:id="rId1"/>
    <sheet name="reg description" sheetId="3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578" i="2" l="1"/>
  <c r="A577" i="2"/>
  <c r="D403" i="2" l="1"/>
  <c r="C403" i="2"/>
  <c r="A403" i="2"/>
  <c r="A402" i="2"/>
  <c r="A395" i="2"/>
  <c r="I287" i="2" l="1"/>
  <c r="H287" i="2" s="1"/>
  <c r="A287" i="2"/>
  <c r="G279" i="2"/>
  <c r="G280" i="2" s="1"/>
  <c r="G281" i="2" s="1"/>
  <c r="G282" i="2" s="1"/>
  <c r="G283" i="2" s="1"/>
  <c r="G284" i="2" s="1"/>
  <c r="G285" i="2" s="1"/>
  <c r="G286" i="2" s="1"/>
  <c r="F279" i="2"/>
  <c r="F280" i="2" s="1"/>
  <c r="F281" i="2" s="1"/>
  <c r="F282" i="2" s="1"/>
  <c r="F283" i="2" s="1"/>
  <c r="F284" i="2" s="1"/>
  <c r="F285" i="2" s="1"/>
  <c r="F286" i="2" s="1"/>
  <c r="I277" i="2"/>
  <c r="H277" i="2" s="1"/>
  <c r="A277" i="2"/>
  <c r="G269" i="2"/>
  <c r="G270" i="2" s="1"/>
  <c r="G271" i="2" s="1"/>
  <c r="G272" i="2" s="1"/>
  <c r="G273" i="2" s="1"/>
  <c r="G274" i="2" s="1"/>
  <c r="G275" i="2" s="1"/>
  <c r="G276" i="2" s="1"/>
  <c r="F269" i="2"/>
  <c r="F270" i="2" s="1"/>
  <c r="F271" i="2" s="1"/>
  <c r="F272" i="2" s="1"/>
  <c r="F273" i="2" s="1"/>
  <c r="F274" i="2" s="1"/>
  <c r="F275" i="2" s="1"/>
  <c r="F276" i="2" s="1"/>
  <c r="I267" i="2"/>
  <c r="H267" i="2" s="1"/>
  <c r="A267" i="2"/>
  <c r="G259" i="2"/>
  <c r="G260" i="2" s="1"/>
  <c r="G261" i="2" s="1"/>
  <c r="G262" i="2" s="1"/>
  <c r="G263" i="2" s="1"/>
  <c r="G264" i="2" s="1"/>
  <c r="G265" i="2" s="1"/>
  <c r="G266" i="2" s="1"/>
  <c r="F259" i="2"/>
  <c r="F260" i="2" s="1"/>
  <c r="F261" i="2" s="1"/>
  <c r="F262" i="2" s="1"/>
  <c r="F263" i="2" s="1"/>
  <c r="F264" i="2" s="1"/>
  <c r="F265" i="2" s="1"/>
  <c r="F266" i="2" s="1"/>
  <c r="A225" i="2"/>
  <c r="A219" i="2"/>
  <c r="I207" i="2"/>
  <c r="H207" i="2" s="1"/>
  <c r="A207" i="2"/>
  <c r="I163" i="2"/>
  <c r="H163" i="2" s="1"/>
  <c r="A163" i="2"/>
  <c r="I119" i="2"/>
  <c r="H119" i="2" s="1"/>
  <c r="A119" i="2"/>
  <c r="I75" i="2"/>
  <c r="H75" i="2" s="1"/>
  <c r="A75" i="2"/>
  <c r="A503" i="2" l="1"/>
  <c r="A504" i="2"/>
  <c r="A505" i="2"/>
  <c r="A506" i="2"/>
  <c r="A507" i="2"/>
  <c r="A502" i="2"/>
  <c r="A501" i="2"/>
  <c r="A500" i="2"/>
  <c r="D17" i="2"/>
  <c r="I17" i="2" s="1"/>
  <c r="H17" i="2" s="1"/>
  <c r="C17" i="2" l="1"/>
  <c r="G602" i="2"/>
  <c r="G603" i="2" s="1"/>
  <c r="G604" i="2" s="1"/>
  <c r="E602" i="2"/>
  <c r="A568" i="2"/>
  <c r="A567" i="2"/>
  <c r="A566" i="2"/>
  <c r="A569" i="2"/>
  <c r="E603" i="2" l="1"/>
  <c r="A570" i="2"/>
  <c r="A571" i="2"/>
  <c r="A572" i="2"/>
  <c r="A573" i="2"/>
  <c r="A574" i="2"/>
  <c r="A575" i="2"/>
  <c r="A576" i="2"/>
  <c r="E604" i="2" l="1"/>
  <c r="I570" i="2"/>
  <c r="H570" i="2" s="1"/>
  <c r="I566" i="2"/>
  <c r="H566" i="2" s="1"/>
  <c r="D353" i="2"/>
  <c r="C353" i="2" s="1"/>
  <c r="A353" i="2"/>
  <c r="I353" i="2" l="1"/>
  <c r="H353" i="2" s="1"/>
  <c r="A565" i="2"/>
  <c r="A563" i="2"/>
  <c r="D371" i="2" l="1"/>
  <c r="I371" i="2" s="1"/>
  <c r="H371" i="2" s="1"/>
  <c r="A371" i="2"/>
  <c r="C371" i="2" l="1"/>
  <c r="D36" i="2"/>
  <c r="I36" i="2" s="1"/>
  <c r="H36" i="2" s="1"/>
  <c r="D35" i="2"/>
  <c r="I35" i="2" s="1"/>
  <c r="H35" i="2" s="1"/>
  <c r="D34" i="2"/>
  <c r="I34" i="2" s="1"/>
  <c r="H34" i="2" s="1"/>
  <c r="D33" i="2"/>
  <c r="I33" i="2" s="1"/>
  <c r="H33" i="2" s="1"/>
  <c r="D32" i="2"/>
  <c r="I32" i="2" s="1"/>
  <c r="H32" i="2" s="1"/>
  <c r="D31" i="2"/>
  <c r="I31" i="2" s="1"/>
  <c r="H31" i="2" s="1"/>
  <c r="D30" i="2"/>
  <c r="I30" i="2" s="1"/>
  <c r="H30" i="2" s="1"/>
  <c r="D29" i="2"/>
  <c r="I29" i="2" s="1"/>
  <c r="H29" i="2" s="1"/>
  <c r="C36" i="2" l="1"/>
  <c r="C32" i="2"/>
  <c r="C34" i="2"/>
  <c r="C31" i="2"/>
  <c r="C29" i="2"/>
  <c r="C35" i="2"/>
  <c r="C30" i="2"/>
  <c r="C33" i="2"/>
  <c r="A561" i="2"/>
  <c r="D401" i="2" l="1"/>
  <c r="C401" i="2" s="1"/>
  <c r="D400" i="2"/>
  <c r="C400" i="2" s="1"/>
  <c r="A393" i="2"/>
  <c r="A394" i="2"/>
  <c r="A396" i="2"/>
  <c r="A397" i="2"/>
  <c r="A398" i="2"/>
  <c r="A399" i="2"/>
  <c r="A400" i="2"/>
  <c r="A401" i="2"/>
  <c r="I401" i="2" l="1"/>
  <c r="H401" i="2" s="1"/>
  <c r="I400" i="2"/>
  <c r="H400" i="2" s="1"/>
  <c r="D399" i="2"/>
  <c r="I399" i="2" s="1"/>
  <c r="H399" i="2" s="1"/>
  <c r="D398" i="2"/>
  <c r="I398" i="2" s="1"/>
  <c r="H398" i="2" s="1"/>
  <c r="D397" i="2"/>
  <c r="I397" i="2" s="1"/>
  <c r="H397" i="2" s="1"/>
  <c r="D396" i="2"/>
  <c r="I396" i="2" s="1"/>
  <c r="H396" i="2" s="1"/>
  <c r="C398" i="2" l="1"/>
  <c r="C396" i="2"/>
  <c r="C399" i="2"/>
  <c r="C397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30" i="2"/>
  <c r="A331" i="2"/>
  <c r="A332" i="2"/>
  <c r="A336" i="2"/>
  <c r="A341" i="2"/>
  <c r="A343" i="2"/>
  <c r="A344" i="2"/>
  <c r="A346" i="2"/>
  <c r="A347" i="2"/>
  <c r="A349" i="2"/>
  <c r="A350" i="2"/>
  <c r="A354" i="2"/>
  <c r="A355" i="2"/>
  <c r="A177" i="2" l="1"/>
  <c r="A133" i="2"/>
  <c r="A45" i="2"/>
  <c r="A488" i="2" l="1"/>
  <c r="G492" i="2" l="1"/>
  <c r="G493" i="2" s="1"/>
  <c r="G494" i="2" s="1"/>
  <c r="G495" i="2" s="1"/>
  <c r="G496" i="2" s="1"/>
  <c r="G497" i="2" s="1"/>
  <c r="G498" i="2" s="1"/>
  <c r="G500" i="2" s="1"/>
  <c r="G501" i="2" l="1"/>
  <c r="D500" i="2"/>
  <c r="D492" i="2"/>
  <c r="C492" i="2" s="1"/>
  <c r="D493" i="2"/>
  <c r="C493" i="2" s="1"/>
  <c r="D494" i="2"/>
  <c r="C494" i="2" s="1"/>
  <c r="D495" i="2"/>
  <c r="C495" i="2" s="1"/>
  <c r="D496" i="2"/>
  <c r="C496" i="2" s="1"/>
  <c r="D497" i="2"/>
  <c r="C497" i="2" s="1"/>
  <c r="D498" i="2"/>
  <c r="C498" i="2" s="1"/>
  <c r="D491" i="2"/>
  <c r="I491" i="2" s="1"/>
  <c r="H491" i="2" s="1"/>
  <c r="A485" i="2"/>
  <c r="A486" i="2"/>
  <c r="A489" i="2"/>
  <c r="A491" i="2"/>
  <c r="A492" i="2"/>
  <c r="A493" i="2"/>
  <c r="A494" i="2"/>
  <c r="A495" i="2"/>
  <c r="A496" i="2"/>
  <c r="A497" i="2"/>
  <c r="A498" i="2"/>
  <c r="I500" i="2" l="1"/>
  <c r="H500" i="2" s="1"/>
  <c r="C500" i="2"/>
  <c r="D501" i="2"/>
  <c r="G502" i="2"/>
  <c r="G503" i="2" s="1"/>
  <c r="C491" i="2"/>
  <c r="I498" i="2"/>
  <c r="H498" i="2" s="1"/>
  <c r="I497" i="2"/>
  <c r="H497" i="2" s="1"/>
  <c r="I496" i="2"/>
  <c r="H496" i="2" s="1"/>
  <c r="I495" i="2"/>
  <c r="H495" i="2" s="1"/>
  <c r="I494" i="2"/>
  <c r="H494" i="2" s="1"/>
  <c r="I493" i="2"/>
  <c r="H493" i="2" s="1"/>
  <c r="I492" i="2"/>
  <c r="H492" i="2" s="1"/>
  <c r="S121" i="2"/>
  <c r="A428" i="2"/>
  <c r="A427" i="2"/>
  <c r="A426" i="2"/>
  <c r="A424" i="2"/>
  <c r="A423" i="2"/>
  <c r="A422" i="2"/>
  <c r="A433" i="2"/>
  <c r="A432" i="2"/>
  <c r="A431" i="2"/>
  <c r="A430" i="2"/>
  <c r="A467" i="2"/>
  <c r="A466" i="2"/>
  <c r="A465" i="2"/>
  <c r="A464" i="2"/>
  <c r="A462" i="2"/>
  <c r="A461" i="2"/>
  <c r="A460" i="2"/>
  <c r="A459" i="2"/>
  <c r="A457" i="2"/>
  <c r="A456" i="2"/>
  <c r="A455" i="2"/>
  <c r="A454" i="2"/>
  <c r="A452" i="2"/>
  <c r="A451" i="2"/>
  <c r="A450" i="2"/>
  <c r="A449" i="2"/>
  <c r="A472" i="2"/>
  <c r="A471" i="2"/>
  <c r="A470" i="2"/>
  <c r="A469" i="2"/>
  <c r="A438" i="2"/>
  <c r="A421" i="2"/>
  <c r="A417" i="2"/>
  <c r="A416" i="2"/>
  <c r="A415" i="2"/>
  <c r="A414" i="2"/>
  <c r="G414" i="2"/>
  <c r="D413" i="2"/>
  <c r="I413" i="2" s="1"/>
  <c r="H413" i="2" s="1"/>
  <c r="A413" i="2"/>
  <c r="A412" i="2"/>
  <c r="A447" i="2"/>
  <c r="A446" i="2"/>
  <c r="A445" i="2"/>
  <c r="A444" i="2"/>
  <c r="G592" i="2"/>
  <c r="G593" i="2" s="1"/>
  <c r="G594" i="2" s="1"/>
  <c r="A591" i="2"/>
  <c r="F592" i="2"/>
  <c r="F593" i="2" s="1"/>
  <c r="F594" i="2" s="1"/>
  <c r="F601" i="2" s="1"/>
  <c r="E592" i="2"/>
  <c r="D591" i="2"/>
  <c r="I591" i="2" s="1"/>
  <c r="H591" i="2" s="1"/>
  <c r="A419" i="2"/>
  <c r="A420" i="2"/>
  <c r="A434" i="2"/>
  <c r="A435" i="2"/>
  <c r="A436" i="2"/>
  <c r="A437" i="2"/>
  <c r="A439" i="2"/>
  <c r="A440" i="2"/>
  <c r="A441" i="2"/>
  <c r="A442" i="2"/>
  <c r="A443" i="2"/>
  <c r="A474" i="2"/>
  <c r="A475" i="2"/>
  <c r="A476" i="2"/>
  <c r="A477" i="2"/>
  <c r="A479" i="2"/>
  <c r="A480" i="2"/>
  <c r="A481" i="2"/>
  <c r="A482" i="2"/>
  <c r="A483" i="2"/>
  <c r="A484" i="2"/>
  <c r="A418" i="2"/>
  <c r="A592" i="2" l="1"/>
  <c r="D503" i="2"/>
  <c r="G504" i="2"/>
  <c r="F602" i="2"/>
  <c r="A601" i="2"/>
  <c r="D601" i="2"/>
  <c r="I501" i="2"/>
  <c r="H501" i="2" s="1"/>
  <c r="C501" i="2"/>
  <c r="D502" i="2"/>
  <c r="C591" i="2"/>
  <c r="C413" i="2"/>
  <c r="G415" i="2"/>
  <c r="D414" i="2"/>
  <c r="E593" i="2"/>
  <c r="A593" i="2" s="1"/>
  <c r="D592" i="2"/>
  <c r="D362" i="2"/>
  <c r="I362" i="2" s="1"/>
  <c r="H362" i="2" s="1"/>
  <c r="A362" i="2"/>
  <c r="D361" i="2"/>
  <c r="I361" i="2" s="1"/>
  <c r="H361" i="2" s="1"/>
  <c r="A361" i="2"/>
  <c r="D360" i="2"/>
  <c r="I360" i="2" s="1"/>
  <c r="H360" i="2" s="1"/>
  <c r="A360" i="2"/>
  <c r="D359" i="2"/>
  <c r="I359" i="2" s="1"/>
  <c r="H359" i="2" s="1"/>
  <c r="A359" i="2"/>
  <c r="A407" i="2"/>
  <c r="D406" i="2"/>
  <c r="I406" i="2" s="1"/>
  <c r="H406" i="2" s="1"/>
  <c r="A406" i="2"/>
  <c r="D405" i="2"/>
  <c r="I405" i="2" s="1"/>
  <c r="H405" i="2" s="1"/>
  <c r="A405" i="2"/>
  <c r="D404" i="2"/>
  <c r="I404" i="2" s="1"/>
  <c r="H404" i="2" s="1"/>
  <c r="A404" i="2"/>
  <c r="I403" i="2"/>
  <c r="H403" i="2" s="1"/>
  <c r="I601" i="2" l="1"/>
  <c r="H601" i="2" s="1"/>
  <c r="C601" i="2"/>
  <c r="F603" i="2"/>
  <c r="A602" i="2"/>
  <c r="D602" i="2"/>
  <c r="D504" i="2"/>
  <c r="G505" i="2"/>
  <c r="C503" i="2"/>
  <c r="I503" i="2"/>
  <c r="H503" i="2" s="1"/>
  <c r="I502" i="2"/>
  <c r="H502" i="2" s="1"/>
  <c r="C502" i="2"/>
  <c r="C360" i="2"/>
  <c r="C406" i="2"/>
  <c r="C405" i="2"/>
  <c r="C404" i="2"/>
  <c r="C362" i="2"/>
  <c r="C359" i="2"/>
  <c r="C361" i="2"/>
  <c r="I414" i="2"/>
  <c r="H414" i="2" s="1"/>
  <c r="C414" i="2"/>
  <c r="G416" i="2"/>
  <c r="D415" i="2"/>
  <c r="C592" i="2"/>
  <c r="I592" i="2"/>
  <c r="H592" i="2" s="1"/>
  <c r="E594" i="2"/>
  <c r="D593" i="2"/>
  <c r="D411" i="2"/>
  <c r="I411" i="2" s="1"/>
  <c r="H411" i="2" s="1"/>
  <c r="A411" i="2"/>
  <c r="D410" i="2"/>
  <c r="I410" i="2" s="1"/>
  <c r="H410" i="2" s="1"/>
  <c r="A410" i="2"/>
  <c r="D409" i="2"/>
  <c r="I409" i="2" s="1"/>
  <c r="H409" i="2" s="1"/>
  <c r="A409" i="2"/>
  <c r="D408" i="2"/>
  <c r="I408" i="2" s="1"/>
  <c r="H408" i="2" s="1"/>
  <c r="A408" i="2"/>
  <c r="C602" i="2" l="1"/>
  <c r="I602" i="2"/>
  <c r="H602" i="2" s="1"/>
  <c r="F604" i="2"/>
  <c r="A603" i="2"/>
  <c r="D603" i="2"/>
  <c r="I504" i="2"/>
  <c r="H504" i="2" s="1"/>
  <c r="C504" i="2"/>
  <c r="D505" i="2"/>
  <c r="G506" i="2"/>
  <c r="C408" i="2"/>
  <c r="C410" i="2"/>
  <c r="C409" i="2"/>
  <c r="C411" i="2"/>
  <c r="D416" i="2"/>
  <c r="I416" i="2" s="1"/>
  <c r="H416" i="2" s="1"/>
  <c r="G418" i="2"/>
  <c r="I415" i="2"/>
  <c r="H415" i="2" s="1"/>
  <c r="C415" i="2"/>
  <c r="C593" i="2"/>
  <c r="I593" i="2"/>
  <c r="H593" i="2" s="1"/>
  <c r="D594" i="2"/>
  <c r="A594" i="2"/>
  <c r="I349" i="2"/>
  <c r="C603" i="2" l="1"/>
  <c r="I603" i="2"/>
  <c r="H603" i="2" s="1"/>
  <c r="G507" i="2"/>
  <c r="D507" i="2" s="1"/>
  <c r="D506" i="2"/>
  <c r="A604" i="2"/>
  <c r="D604" i="2"/>
  <c r="C505" i="2"/>
  <c r="I505" i="2"/>
  <c r="H505" i="2" s="1"/>
  <c r="C416" i="2"/>
  <c r="G419" i="2"/>
  <c r="D418" i="2"/>
  <c r="C594" i="2"/>
  <c r="I594" i="2"/>
  <c r="H594" i="2" s="1"/>
  <c r="I343" i="2"/>
  <c r="H343" i="2" s="1"/>
  <c r="C604" i="2" l="1"/>
  <c r="I604" i="2"/>
  <c r="H604" i="2" s="1"/>
  <c r="C506" i="2"/>
  <c r="I506" i="2"/>
  <c r="H506" i="2" s="1"/>
  <c r="C507" i="2"/>
  <c r="I507" i="2"/>
  <c r="H507" i="2" s="1"/>
  <c r="I418" i="2"/>
  <c r="H418" i="2" s="1"/>
  <c r="C418" i="2"/>
  <c r="G420" i="2"/>
  <c r="D419" i="2"/>
  <c r="D380" i="2"/>
  <c r="I380" i="2" s="1"/>
  <c r="H380" i="2" s="1"/>
  <c r="A380" i="2"/>
  <c r="D379" i="2"/>
  <c r="I379" i="2" s="1"/>
  <c r="H379" i="2" s="1"/>
  <c r="A379" i="2"/>
  <c r="D378" i="2"/>
  <c r="I378" i="2" s="1"/>
  <c r="H378" i="2" s="1"/>
  <c r="A378" i="2"/>
  <c r="D377" i="2"/>
  <c r="I377" i="2" s="1"/>
  <c r="H377" i="2" s="1"/>
  <c r="A377" i="2"/>
  <c r="D376" i="2"/>
  <c r="I376" i="2" s="1"/>
  <c r="H376" i="2" s="1"/>
  <c r="A376" i="2"/>
  <c r="D375" i="2"/>
  <c r="I375" i="2" s="1"/>
  <c r="H375" i="2" s="1"/>
  <c r="A375" i="2"/>
  <c r="D374" i="2"/>
  <c r="I374" i="2" s="1"/>
  <c r="H374" i="2" s="1"/>
  <c r="A374" i="2"/>
  <c r="D373" i="2"/>
  <c r="I373" i="2" s="1"/>
  <c r="H373" i="2" s="1"/>
  <c r="A373" i="2"/>
  <c r="C419" i="2" l="1"/>
  <c r="I419" i="2"/>
  <c r="H419" i="2" s="1"/>
  <c r="G422" i="2"/>
  <c r="D420" i="2"/>
  <c r="C375" i="2"/>
  <c r="C378" i="2"/>
  <c r="C374" i="2"/>
  <c r="C376" i="2"/>
  <c r="C380" i="2"/>
  <c r="C373" i="2"/>
  <c r="C379" i="2"/>
  <c r="C377" i="2"/>
  <c r="A368" i="2"/>
  <c r="D368" i="2"/>
  <c r="C368" i="2" s="1"/>
  <c r="A369" i="2"/>
  <c r="D369" i="2"/>
  <c r="C369" i="2" s="1"/>
  <c r="A367" i="2"/>
  <c r="D367" i="2"/>
  <c r="C367" i="2" s="1"/>
  <c r="D366" i="2"/>
  <c r="I366" i="2" s="1"/>
  <c r="H366" i="2" s="1"/>
  <c r="A366" i="2"/>
  <c r="D365" i="2"/>
  <c r="I365" i="2" s="1"/>
  <c r="H365" i="2" s="1"/>
  <c r="A365" i="2"/>
  <c r="D364" i="2"/>
  <c r="I364" i="2" s="1"/>
  <c r="H364" i="2" s="1"/>
  <c r="A364" i="2"/>
  <c r="D363" i="2"/>
  <c r="I363" i="2" s="1"/>
  <c r="H363" i="2" s="1"/>
  <c r="A363" i="2"/>
  <c r="A372" i="2"/>
  <c r="C420" i="2" l="1"/>
  <c r="I420" i="2"/>
  <c r="H420" i="2" s="1"/>
  <c r="G423" i="2"/>
  <c r="D422" i="2"/>
  <c r="C364" i="2"/>
  <c r="I368" i="2"/>
  <c r="H368" i="2" s="1"/>
  <c r="C363" i="2"/>
  <c r="C366" i="2"/>
  <c r="I367" i="2"/>
  <c r="H367" i="2" s="1"/>
  <c r="C365" i="2"/>
  <c r="I369" i="2"/>
  <c r="H369" i="2" s="1"/>
  <c r="A357" i="2"/>
  <c r="D357" i="2"/>
  <c r="C357" i="2" s="1"/>
  <c r="A358" i="2"/>
  <c r="A382" i="2"/>
  <c r="A383" i="2"/>
  <c r="D358" i="2"/>
  <c r="I358" i="2" s="1"/>
  <c r="H358" i="2" s="1"/>
  <c r="I422" i="2" l="1"/>
  <c r="H422" i="2" s="1"/>
  <c r="C422" i="2"/>
  <c r="G424" i="2"/>
  <c r="D423" i="2"/>
  <c r="I357" i="2"/>
  <c r="H357" i="2" s="1"/>
  <c r="C358" i="2"/>
  <c r="D356" i="2"/>
  <c r="C356" i="2" s="1"/>
  <c r="I423" i="2" l="1"/>
  <c r="H423" i="2" s="1"/>
  <c r="C423" i="2"/>
  <c r="D424" i="2"/>
  <c r="G426" i="2"/>
  <c r="A37" i="2"/>
  <c r="A38" i="2"/>
  <c r="A39" i="2"/>
  <c r="A65" i="2"/>
  <c r="A78" i="2"/>
  <c r="A81" i="2"/>
  <c r="A82" i="2"/>
  <c r="A83" i="2"/>
  <c r="A89" i="2"/>
  <c r="A109" i="2"/>
  <c r="A122" i="2"/>
  <c r="A125" i="2"/>
  <c r="A126" i="2"/>
  <c r="A127" i="2"/>
  <c r="A153" i="2"/>
  <c r="A166" i="2"/>
  <c r="A169" i="2"/>
  <c r="A170" i="2"/>
  <c r="A171" i="2"/>
  <c r="A197" i="2"/>
  <c r="A210" i="2"/>
  <c r="A213" i="2"/>
  <c r="A214" i="2"/>
  <c r="A215" i="2"/>
  <c r="A220" i="2"/>
  <c r="A226" i="2"/>
  <c r="A227" i="2"/>
  <c r="A235" i="2"/>
  <c r="A236" i="2"/>
  <c r="A237" i="2"/>
  <c r="A238" i="2"/>
  <c r="A240" i="2"/>
  <c r="A241" i="2"/>
  <c r="A242" i="2"/>
  <c r="A246" i="2"/>
  <c r="A247" i="2"/>
  <c r="A257" i="2"/>
  <c r="A288" i="2"/>
  <c r="A289" i="2"/>
  <c r="A302" i="2"/>
  <c r="A306" i="2"/>
  <c r="A308" i="2"/>
  <c r="A309" i="2"/>
  <c r="A310" i="2"/>
  <c r="A356" i="2"/>
  <c r="A384" i="2"/>
  <c r="A385" i="2"/>
  <c r="A386" i="2"/>
  <c r="A387" i="2"/>
  <c r="A388" i="2"/>
  <c r="A389" i="2"/>
  <c r="A390" i="2"/>
  <c r="A391" i="2"/>
  <c r="A392" i="2"/>
  <c r="A509" i="2"/>
  <c r="A510" i="2"/>
  <c r="A523" i="2"/>
  <c r="A550" i="2"/>
  <c r="A580" i="2"/>
  <c r="A581" i="2"/>
  <c r="A585" i="2"/>
  <c r="A600" i="2"/>
  <c r="A595" i="2"/>
  <c r="G427" i="2" l="1"/>
  <c r="D426" i="2"/>
  <c r="I424" i="2"/>
  <c r="H424" i="2" s="1"/>
  <c r="C424" i="2"/>
  <c r="G307" i="2"/>
  <c r="F307" i="2"/>
  <c r="I426" i="2" l="1"/>
  <c r="H426" i="2" s="1"/>
  <c r="C426" i="2"/>
  <c r="G428" i="2"/>
  <c r="D427" i="2"/>
  <c r="D235" i="2"/>
  <c r="I235" i="2" s="1"/>
  <c r="H235" i="2" s="1"/>
  <c r="D428" i="2" l="1"/>
  <c r="C428" i="2" s="1"/>
  <c r="G430" i="2"/>
  <c r="I427" i="2"/>
  <c r="H427" i="2" s="1"/>
  <c r="C427" i="2"/>
  <c r="C235" i="2"/>
  <c r="E520" i="2"/>
  <c r="I428" i="2" l="1"/>
  <c r="H428" i="2" s="1"/>
  <c r="G431" i="2"/>
  <c r="D430" i="2"/>
  <c r="I220" i="2"/>
  <c r="H220" i="2" s="1"/>
  <c r="I600" i="2"/>
  <c r="H600" i="2" s="1"/>
  <c r="G597" i="2"/>
  <c r="G598" i="2" s="1"/>
  <c r="G599" i="2" s="1"/>
  <c r="E597" i="2"/>
  <c r="I595" i="2"/>
  <c r="H595" i="2" s="1"/>
  <c r="G587" i="2"/>
  <c r="G588" i="2" s="1"/>
  <c r="G589" i="2" s="1"/>
  <c r="E587" i="2"/>
  <c r="I585" i="2"/>
  <c r="H585" i="2" s="1"/>
  <c r="G582" i="2"/>
  <c r="G583" i="2" s="1"/>
  <c r="G584" i="2" s="1"/>
  <c r="F582" i="2"/>
  <c r="F583" i="2" s="1"/>
  <c r="F584" i="2" s="1"/>
  <c r="F586" i="2" s="1"/>
  <c r="A586" i="2" s="1"/>
  <c r="E582" i="2"/>
  <c r="D581" i="2"/>
  <c r="I581" i="2" s="1"/>
  <c r="H581" i="2" s="1"/>
  <c r="I580" i="2"/>
  <c r="H580" i="2" s="1"/>
  <c r="I550" i="2"/>
  <c r="H550" i="2" s="1"/>
  <c r="I523" i="2"/>
  <c r="H523" i="2" s="1"/>
  <c r="E518" i="2"/>
  <c r="G512" i="2"/>
  <c r="G514" i="2" s="1"/>
  <c r="G516" i="2" s="1"/>
  <c r="G518" i="2" s="1"/>
  <c r="F512" i="2"/>
  <c r="D510" i="2"/>
  <c r="I510" i="2" s="1"/>
  <c r="H510" i="2" s="1"/>
  <c r="I509" i="2"/>
  <c r="H509" i="2" s="1"/>
  <c r="D394" i="2"/>
  <c r="I394" i="2" s="1"/>
  <c r="H394" i="2" s="1"/>
  <c r="D393" i="2"/>
  <c r="I393" i="2" s="1"/>
  <c r="H393" i="2" s="1"/>
  <c r="D392" i="2"/>
  <c r="I392" i="2" s="1"/>
  <c r="H392" i="2" s="1"/>
  <c r="D391" i="2"/>
  <c r="I391" i="2" s="1"/>
  <c r="H391" i="2" s="1"/>
  <c r="D389" i="2"/>
  <c r="I389" i="2" s="1"/>
  <c r="H389" i="2" s="1"/>
  <c r="D388" i="2"/>
  <c r="I388" i="2" s="1"/>
  <c r="H388" i="2" s="1"/>
  <c r="D387" i="2"/>
  <c r="I387" i="2" s="1"/>
  <c r="H387" i="2" s="1"/>
  <c r="D386" i="2"/>
  <c r="I386" i="2" s="1"/>
  <c r="H386" i="2" s="1"/>
  <c r="D385" i="2"/>
  <c r="I385" i="2" s="1"/>
  <c r="H385" i="2" s="1"/>
  <c r="D384" i="2"/>
  <c r="I384" i="2" s="1"/>
  <c r="H384" i="2" s="1"/>
  <c r="D383" i="2"/>
  <c r="I383" i="2" s="1"/>
  <c r="H383" i="2" s="1"/>
  <c r="D382" i="2"/>
  <c r="I382" i="2" s="1"/>
  <c r="H382" i="2" s="1"/>
  <c r="I356" i="2"/>
  <c r="H356" i="2" s="1"/>
  <c r="D355" i="2"/>
  <c r="I355" i="2" s="1"/>
  <c r="H355" i="2" s="1"/>
  <c r="G328" i="2"/>
  <c r="G329" i="2" s="1"/>
  <c r="G333" i="2" s="1"/>
  <c r="G334" i="2" s="1"/>
  <c r="G335" i="2" s="1"/>
  <c r="G337" i="2" s="1"/>
  <c r="G338" i="2" s="1"/>
  <c r="F328" i="2"/>
  <c r="F329" i="2" s="1"/>
  <c r="F333" i="2" s="1"/>
  <c r="F334" i="2" s="1"/>
  <c r="F335" i="2" s="1"/>
  <c r="F337" i="2" s="1"/>
  <c r="F338" i="2" s="1"/>
  <c r="E328" i="2"/>
  <c r="D310" i="2"/>
  <c r="I310" i="2" s="1"/>
  <c r="H310" i="2" s="1"/>
  <c r="I309" i="2"/>
  <c r="H309" i="2" s="1"/>
  <c r="I308" i="2"/>
  <c r="H308" i="2" s="1"/>
  <c r="I302" i="2"/>
  <c r="H302" i="2" s="1"/>
  <c r="G300" i="2"/>
  <c r="G301" i="2" s="1"/>
  <c r="F300" i="2"/>
  <c r="F301" i="2" s="1"/>
  <c r="E300" i="2"/>
  <c r="D289" i="2"/>
  <c r="I289" i="2" s="1"/>
  <c r="H289" i="2" s="1"/>
  <c r="I288" i="2"/>
  <c r="H288" i="2" s="1"/>
  <c r="I257" i="2"/>
  <c r="H257" i="2" s="1"/>
  <c r="G249" i="2"/>
  <c r="G250" i="2" s="1"/>
  <c r="G251" i="2" s="1"/>
  <c r="G252" i="2" s="1"/>
  <c r="G253" i="2" s="1"/>
  <c r="G254" i="2" s="1"/>
  <c r="G255" i="2" s="1"/>
  <c r="G256" i="2" s="1"/>
  <c r="F249" i="2"/>
  <c r="F250" i="2" s="1"/>
  <c r="F251" i="2" s="1"/>
  <c r="F252" i="2" s="1"/>
  <c r="F253" i="2" s="1"/>
  <c r="F254" i="2" s="1"/>
  <c r="F255" i="2" s="1"/>
  <c r="F256" i="2" s="1"/>
  <c r="I247" i="2"/>
  <c r="H247" i="2" s="1"/>
  <c r="I246" i="2"/>
  <c r="H246" i="2" s="1"/>
  <c r="G243" i="2"/>
  <c r="G244" i="2" s="1"/>
  <c r="G245" i="2" s="1"/>
  <c r="F243" i="2"/>
  <c r="F244" i="2" s="1"/>
  <c r="F245" i="2" s="1"/>
  <c r="E243" i="2"/>
  <c r="D242" i="2"/>
  <c r="I242" i="2" s="1"/>
  <c r="H242" i="2" s="1"/>
  <c r="I241" i="2"/>
  <c r="H241" i="2" s="1"/>
  <c r="I240" i="2"/>
  <c r="H240" i="2" s="1"/>
  <c r="G239" i="2"/>
  <c r="F239" i="2"/>
  <c r="E239" i="2"/>
  <c r="I238" i="2"/>
  <c r="H238" i="2" s="1"/>
  <c r="D237" i="2"/>
  <c r="I237" i="2" s="1"/>
  <c r="H237" i="2" s="1"/>
  <c r="G228" i="2"/>
  <c r="G229" i="2" s="1"/>
  <c r="G230" i="2" s="1"/>
  <c r="G231" i="2" s="1"/>
  <c r="G232" i="2" s="1"/>
  <c r="G233" i="2" s="1"/>
  <c r="G234" i="2" s="1"/>
  <c r="F228" i="2"/>
  <c r="F229" i="2" s="1"/>
  <c r="F230" i="2" s="1"/>
  <c r="F231" i="2" s="1"/>
  <c r="F232" i="2" s="1"/>
  <c r="F233" i="2" s="1"/>
  <c r="F234" i="2" s="1"/>
  <c r="E228" i="2"/>
  <c r="D227" i="2"/>
  <c r="I227" i="2" s="1"/>
  <c r="H227" i="2" s="1"/>
  <c r="I226" i="2"/>
  <c r="H226" i="2" s="1"/>
  <c r="S222" i="2"/>
  <c r="G222" i="2"/>
  <c r="G223" i="2" s="1"/>
  <c r="G224" i="2" s="1"/>
  <c r="F222" i="2"/>
  <c r="F223" i="2" s="1"/>
  <c r="S221" i="2"/>
  <c r="G216" i="2"/>
  <c r="G217" i="2" s="1"/>
  <c r="G218" i="2" s="1"/>
  <c r="F216" i="2"/>
  <c r="F217" i="2" s="1"/>
  <c r="E216" i="2"/>
  <c r="D215" i="2"/>
  <c r="I215" i="2" s="1"/>
  <c r="H215" i="2" s="1"/>
  <c r="I214" i="2"/>
  <c r="H214" i="2" s="1"/>
  <c r="G212" i="2"/>
  <c r="I210" i="2"/>
  <c r="H210" i="2" s="1"/>
  <c r="G199" i="2"/>
  <c r="G200" i="2" s="1"/>
  <c r="G201" i="2" s="1"/>
  <c r="G202" i="2" s="1"/>
  <c r="G203" i="2" s="1"/>
  <c r="G204" i="2" s="1"/>
  <c r="G205" i="2" s="1"/>
  <c r="G206" i="2" s="1"/>
  <c r="G209" i="2" s="1"/>
  <c r="I197" i="2"/>
  <c r="H197" i="2" s="1"/>
  <c r="G179" i="2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I177" i="2"/>
  <c r="H177" i="2" s="1"/>
  <c r="G172" i="2"/>
  <c r="G173" i="2" s="1"/>
  <c r="G174" i="2" s="1"/>
  <c r="G175" i="2" s="1"/>
  <c r="G176" i="2" s="1"/>
  <c r="F172" i="2"/>
  <c r="F173" i="2" s="1"/>
  <c r="E172" i="2"/>
  <c r="D171" i="2"/>
  <c r="I171" i="2" s="1"/>
  <c r="H171" i="2" s="1"/>
  <c r="I170" i="2"/>
  <c r="H170" i="2" s="1"/>
  <c r="L130" i="2"/>
  <c r="G168" i="2"/>
  <c r="I166" i="2"/>
  <c r="H166" i="2" s="1"/>
  <c r="G155" i="2"/>
  <c r="G156" i="2" s="1"/>
  <c r="G157" i="2" s="1"/>
  <c r="G158" i="2" s="1"/>
  <c r="G159" i="2" s="1"/>
  <c r="G160" i="2" s="1"/>
  <c r="G161" i="2" s="1"/>
  <c r="G162" i="2" s="1"/>
  <c r="G165" i="2" s="1"/>
  <c r="I153" i="2"/>
  <c r="H153" i="2" s="1"/>
  <c r="G135" i="2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I133" i="2"/>
  <c r="H133" i="2" s="1"/>
  <c r="G128" i="2"/>
  <c r="G129" i="2" s="1"/>
  <c r="G130" i="2" s="1"/>
  <c r="G131" i="2" s="1"/>
  <c r="G132" i="2" s="1"/>
  <c r="F128" i="2"/>
  <c r="D127" i="2"/>
  <c r="I127" i="2" s="1"/>
  <c r="H127" i="2" s="1"/>
  <c r="I126" i="2"/>
  <c r="H126" i="2" s="1"/>
  <c r="S124" i="2"/>
  <c r="S168" i="2" s="1"/>
  <c r="S212" i="2" s="1"/>
  <c r="P124" i="2"/>
  <c r="P168" i="2" s="1"/>
  <c r="P212" i="2" s="1"/>
  <c r="L124" i="2"/>
  <c r="L168" i="2" s="1"/>
  <c r="L212" i="2" s="1"/>
  <c r="G124" i="2"/>
  <c r="S123" i="2"/>
  <c r="S167" i="2" s="1"/>
  <c r="S211" i="2" s="1"/>
  <c r="P123" i="2"/>
  <c r="P167" i="2" s="1"/>
  <c r="P211" i="2" s="1"/>
  <c r="L123" i="2"/>
  <c r="L167" i="2" s="1"/>
  <c r="L211" i="2" s="1"/>
  <c r="I122" i="2"/>
  <c r="H122" i="2" s="1"/>
  <c r="S165" i="2"/>
  <c r="S209" i="2" s="1"/>
  <c r="P121" i="2"/>
  <c r="P165" i="2" s="1"/>
  <c r="P209" i="2" s="1"/>
  <c r="L121" i="2"/>
  <c r="L165" i="2" s="1"/>
  <c r="L209" i="2" s="1"/>
  <c r="S120" i="2"/>
  <c r="S164" i="2" s="1"/>
  <c r="S208" i="2" s="1"/>
  <c r="P120" i="2"/>
  <c r="P164" i="2" s="1"/>
  <c r="P208" i="2" s="1"/>
  <c r="L120" i="2"/>
  <c r="L164" i="2" s="1"/>
  <c r="L208" i="2" s="1"/>
  <c r="S118" i="2"/>
  <c r="S162" i="2" s="1"/>
  <c r="S206" i="2" s="1"/>
  <c r="P118" i="2"/>
  <c r="P162" i="2" s="1"/>
  <c r="P206" i="2" s="1"/>
  <c r="L118" i="2"/>
  <c r="L162" i="2" s="1"/>
  <c r="L206" i="2" s="1"/>
  <c r="P117" i="2"/>
  <c r="P161" i="2" s="1"/>
  <c r="P205" i="2" s="1"/>
  <c r="L117" i="2"/>
  <c r="L161" i="2" s="1"/>
  <c r="L205" i="2" s="1"/>
  <c r="P116" i="2"/>
  <c r="P160" i="2" s="1"/>
  <c r="P204" i="2" s="1"/>
  <c r="L116" i="2"/>
  <c r="L160" i="2" s="1"/>
  <c r="L204" i="2" s="1"/>
  <c r="P115" i="2"/>
  <c r="P159" i="2" s="1"/>
  <c r="P203" i="2" s="1"/>
  <c r="L115" i="2"/>
  <c r="L159" i="2" s="1"/>
  <c r="L203" i="2" s="1"/>
  <c r="P114" i="2"/>
  <c r="P158" i="2" s="1"/>
  <c r="P202" i="2" s="1"/>
  <c r="L114" i="2"/>
  <c r="L158" i="2" s="1"/>
  <c r="L202" i="2" s="1"/>
  <c r="P113" i="2"/>
  <c r="P157" i="2" s="1"/>
  <c r="P201" i="2" s="1"/>
  <c r="L113" i="2"/>
  <c r="L157" i="2" s="1"/>
  <c r="L201" i="2" s="1"/>
  <c r="P112" i="2"/>
  <c r="P156" i="2" s="1"/>
  <c r="P200" i="2" s="1"/>
  <c r="L112" i="2"/>
  <c r="L156" i="2" s="1"/>
  <c r="L200" i="2" s="1"/>
  <c r="P111" i="2"/>
  <c r="P155" i="2" s="1"/>
  <c r="P199" i="2" s="1"/>
  <c r="L111" i="2"/>
  <c r="L155" i="2" s="1"/>
  <c r="L199" i="2" s="1"/>
  <c r="G111" i="2"/>
  <c r="G112" i="2" s="1"/>
  <c r="G113" i="2" s="1"/>
  <c r="G114" i="2" s="1"/>
  <c r="G115" i="2" s="1"/>
  <c r="G116" i="2" s="1"/>
  <c r="G117" i="2" s="1"/>
  <c r="G118" i="2" s="1"/>
  <c r="G121" i="2" s="1"/>
  <c r="P110" i="2"/>
  <c r="P154" i="2" s="1"/>
  <c r="P198" i="2" s="1"/>
  <c r="L110" i="2"/>
  <c r="L154" i="2" s="1"/>
  <c r="L198" i="2" s="1"/>
  <c r="I109" i="2"/>
  <c r="H109" i="2" s="1"/>
  <c r="S108" i="2"/>
  <c r="S152" i="2" s="1"/>
  <c r="S196" i="2" s="1"/>
  <c r="P108" i="2"/>
  <c r="P152" i="2" s="1"/>
  <c r="P196" i="2" s="1"/>
  <c r="L108" i="2"/>
  <c r="L152" i="2" s="1"/>
  <c r="L196" i="2" s="1"/>
  <c r="S107" i="2"/>
  <c r="S151" i="2" s="1"/>
  <c r="S195" i="2" s="1"/>
  <c r="P107" i="2"/>
  <c r="P151" i="2" s="1"/>
  <c r="P195" i="2" s="1"/>
  <c r="L107" i="2"/>
  <c r="L151" i="2" s="1"/>
  <c r="L195" i="2" s="1"/>
  <c r="S106" i="2"/>
  <c r="S150" i="2" s="1"/>
  <c r="S194" i="2" s="1"/>
  <c r="P106" i="2"/>
  <c r="P150" i="2" s="1"/>
  <c r="P194" i="2" s="1"/>
  <c r="L106" i="2"/>
  <c r="L150" i="2" s="1"/>
  <c r="L194" i="2" s="1"/>
  <c r="S105" i="2"/>
  <c r="S149" i="2" s="1"/>
  <c r="S193" i="2" s="1"/>
  <c r="P105" i="2"/>
  <c r="P149" i="2" s="1"/>
  <c r="P193" i="2" s="1"/>
  <c r="L105" i="2"/>
  <c r="L149" i="2" s="1"/>
  <c r="L193" i="2" s="1"/>
  <c r="S104" i="2"/>
  <c r="S148" i="2" s="1"/>
  <c r="S192" i="2" s="1"/>
  <c r="P104" i="2"/>
  <c r="P148" i="2" s="1"/>
  <c r="P192" i="2" s="1"/>
  <c r="L104" i="2"/>
  <c r="L148" i="2" s="1"/>
  <c r="L192" i="2" s="1"/>
  <c r="S103" i="2"/>
  <c r="S147" i="2" s="1"/>
  <c r="S191" i="2" s="1"/>
  <c r="P103" i="2"/>
  <c r="P147" i="2" s="1"/>
  <c r="P191" i="2" s="1"/>
  <c r="L103" i="2"/>
  <c r="L147" i="2" s="1"/>
  <c r="L191" i="2" s="1"/>
  <c r="S102" i="2"/>
  <c r="S146" i="2" s="1"/>
  <c r="S190" i="2" s="1"/>
  <c r="P102" i="2"/>
  <c r="P146" i="2" s="1"/>
  <c r="P190" i="2" s="1"/>
  <c r="L102" i="2"/>
  <c r="L146" i="2" s="1"/>
  <c r="L190" i="2" s="1"/>
  <c r="S101" i="2"/>
  <c r="S145" i="2" s="1"/>
  <c r="S189" i="2" s="1"/>
  <c r="P101" i="2"/>
  <c r="P145" i="2" s="1"/>
  <c r="P189" i="2" s="1"/>
  <c r="L101" i="2"/>
  <c r="L145" i="2" s="1"/>
  <c r="L189" i="2" s="1"/>
  <c r="S100" i="2"/>
  <c r="S144" i="2" s="1"/>
  <c r="S188" i="2" s="1"/>
  <c r="P100" i="2"/>
  <c r="P144" i="2" s="1"/>
  <c r="P188" i="2" s="1"/>
  <c r="L100" i="2"/>
  <c r="L144" i="2" s="1"/>
  <c r="L188" i="2" s="1"/>
  <c r="S99" i="2"/>
  <c r="S143" i="2" s="1"/>
  <c r="S187" i="2" s="1"/>
  <c r="P99" i="2"/>
  <c r="P143" i="2" s="1"/>
  <c r="P187" i="2" s="1"/>
  <c r="L99" i="2"/>
  <c r="L143" i="2" s="1"/>
  <c r="L187" i="2" s="1"/>
  <c r="S98" i="2"/>
  <c r="S142" i="2" s="1"/>
  <c r="S186" i="2" s="1"/>
  <c r="P98" i="2"/>
  <c r="P142" i="2" s="1"/>
  <c r="P186" i="2" s="1"/>
  <c r="L98" i="2"/>
  <c r="L142" i="2" s="1"/>
  <c r="L186" i="2" s="1"/>
  <c r="S97" i="2"/>
  <c r="S141" i="2" s="1"/>
  <c r="S185" i="2" s="1"/>
  <c r="P97" i="2"/>
  <c r="P141" i="2" s="1"/>
  <c r="P185" i="2" s="1"/>
  <c r="L97" i="2"/>
  <c r="L141" i="2" s="1"/>
  <c r="L185" i="2" s="1"/>
  <c r="S96" i="2"/>
  <c r="S140" i="2" s="1"/>
  <c r="S184" i="2" s="1"/>
  <c r="P96" i="2"/>
  <c r="P140" i="2" s="1"/>
  <c r="P184" i="2" s="1"/>
  <c r="L96" i="2"/>
  <c r="L140" i="2" s="1"/>
  <c r="L184" i="2" s="1"/>
  <c r="S95" i="2"/>
  <c r="S139" i="2" s="1"/>
  <c r="S183" i="2" s="1"/>
  <c r="P95" i="2"/>
  <c r="P139" i="2" s="1"/>
  <c r="P183" i="2" s="1"/>
  <c r="L95" i="2"/>
  <c r="L139" i="2" s="1"/>
  <c r="L183" i="2" s="1"/>
  <c r="S94" i="2"/>
  <c r="S138" i="2" s="1"/>
  <c r="S182" i="2" s="1"/>
  <c r="P94" i="2"/>
  <c r="P138" i="2" s="1"/>
  <c r="P182" i="2" s="1"/>
  <c r="L94" i="2"/>
  <c r="L138" i="2" s="1"/>
  <c r="L182" i="2" s="1"/>
  <c r="S93" i="2"/>
  <c r="S137" i="2" s="1"/>
  <c r="S181" i="2" s="1"/>
  <c r="P93" i="2"/>
  <c r="P137" i="2" s="1"/>
  <c r="P181" i="2" s="1"/>
  <c r="L93" i="2"/>
  <c r="L137" i="2" s="1"/>
  <c r="L181" i="2" s="1"/>
  <c r="S92" i="2"/>
  <c r="S136" i="2" s="1"/>
  <c r="S180" i="2" s="1"/>
  <c r="P92" i="2"/>
  <c r="P136" i="2" s="1"/>
  <c r="P180" i="2" s="1"/>
  <c r="L92" i="2"/>
  <c r="L136" i="2" s="1"/>
  <c r="L180" i="2" s="1"/>
  <c r="S91" i="2"/>
  <c r="S135" i="2" s="1"/>
  <c r="S179" i="2" s="1"/>
  <c r="P91" i="2"/>
  <c r="P135" i="2" s="1"/>
  <c r="P179" i="2" s="1"/>
  <c r="L91" i="2"/>
  <c r="L135" i="2" s="1"/>
  <c r="L179" i="2" s="1"/>
  <c r="G91" i="2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S90" i="2"/>
  <c r="S134" i="2" s="1"/>
  <c r="S178" i="2" s="1"/>
  <c r="P90" i="2"/>
  <c r="P134" i="2" s="1"/>
  <c r="P178" i="2" s="1"/>
  <c r="L90" i="2"/>
  <c r="L134" i="2" s="1"/>
  <c r="L178" i="2" s="1"/>
  <c r="I89" i="2"/>
  <c r="H89" i="2" s="1"/>
  <c r="S85" i="2"/>
  <c r="S129" i="2" s="1"/>
  <c r="S173" i="2" s="1"/>
  <c r="P85" i="2"/>
  <c r="P129" i="2" s="1"/>
  <c r="P173" i="2" s="1"/>
  <c r="L85" i="2"/>
  <c r="L129" i="2" s="1"/>
  <c r="L173" i="2" s="1"/>
  <c r="S84" i="2"/>
  <c r="S128" i="2" s="1"/>
  <c r="S172" i="2" s="1"/>
  <c r="P84" i="2"/>
  <c r="P128" i="2" s="1"/>
  <c r="P172" i="2" s="1"/>
  <c r="L84" i="2"/>
  <c r="L128" i="2" s="1"/>
  <c r="L172" i="2" s="1"/>
  <c r="G84" i="2"/>
  <c r="G85" i="2" s="1"/>
  <c r="G86" i="2" s="1"/>
  <c r="G87" i="2" s="1"/>
  <c r="G88" i="2" s="1"/>
  <c r="F84" i="2"/>
  <c r="F85" i="2" s="1"/>
  <c r="F86" i="2" s="1"/>
  <c r="F87" i="2" s="1"/>
  <c r="F88" i="2" s="1"/>
  <c r="S83" i="2"/>
  <c r="S127" i="2" s="1"/>
  <c r="S171" i="2" s="1"/>
  <c r="P83" i="2"/>
  <c r="P127" i="2" s="1"/>
  <c r="P171" i="2" s="1"/>
  <c r="L83" i="2"/>
  <c r="L127" i="2" s="1"/>
  <c r="L171" i="2" s="1"/>
  <c r="D83" i="2"/>
  <c r="I83" i="2" s="1"/>
  <c r="H83" i="2" s="1"/>
  <c r="I82" i="2"/>
  <c r="H82" i="2" s="1"/>
  <c r="G80" i="2"/>
  <c r="I78" i="2"/>
  <c r="H78" i="2" s="1"/>
  <c r="G67" i="2"/>
  <c r="G68" i="2" s="1"/>
  <c r="G69" i="2" s="1"/>
  <c r="G70" i="2" s="1"/>
  <c r="G71" i="2" s="1"/>
  <c r="G72" i="2" s="1"/>
  <c r="G73" i="2" s="1"/>
  <c r="G74" i="2" s="1"/>
  <c r="G77" i="2" s="1"/>
  <c r="I65" i="2"/>
  <c r="H65" i="2" s="1"/>
  <c r="G47" i="2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40" i="2"/>
  <c r="G41" i="2" s="1"/>
  <c r="G42" i="2" s="1"/>
  <c r="G43" i="2" s="1"/>
  <c r="G44" i="2" s="1"/>
  <c r="F40" i="2"/>
  <c r="D39" i="2"/>
  <c r="I39" i="2" s="1"/>
  <c r="H39" i="2" s="1"/>
  <c r="I38" i="2"/>
  <c r="D18" i="2"/>
  <c r="I18" i="2" s="1"/>
  <c r="H18" i="2" s="1"/>
  <c r="D8" i="2"/>
  <c r="I8" i="2" s="1"/>
  <c r="H8" i="2" s="1"/>
  <c r="D7" i="2"/>
  <c r="I7" i="2" s="1"/>
  <c r="H7" i="2" s="1"/>
  <c r="F340" i="2" l="1"/>
  <c r="F339" i="2"/>
  <c r="G342" i="2"/>
  <c r="G345" i="2" s="1"/>
  <c r="G348" i="2" s="1"/>
  <c r="G351" i="2" s="1"/>
  <c r="G352" i="2" s="1"/>
  <c r="G339" i="2"/>
  <c r="F342" i="2"/>
  <c r="F345" i="2" s="1"/>
  <c r="F348" i="2" s="1"/>
  <c r="F351" i="2" s="1"/>
  <c r="F352" i="2" s="1"/>
  <c r="F174" i="2"/>
  <c r="F175" i="2" s="1"/>
  <c r="F176" i="2" s="1"/>
  <c r="F178" i="2" s="1"/>
  <c r="F179" i="2" s="1"/>
  <c r="F180" i="2" s="1"/>
  <c r="I430" i="2"/>
  <c r="H430" i="2" s="1"/>
  <c r="C430" i="2"/>
  <c r="G432" i="2"/>
  <c r="D431" i="2"/>
  <c r="C382" i="2"/>
  <c r="C391" i="2"/>
  <c r="C8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227" i="2"/>
  <c r="C215" i="2"/>
  <c r="C386" i="2"/>
  <c r="C388" i="2"/>
  <c r="C581" i="2"/>
  <c r="A239" i="2"/>
  <c r="C384" i="2"/>
  <c r="C83" i="2"/>
  <c r="C127" i="2"/>
  <c r="D128" i="2"/>
  <c r="I128" i="2" s="1"/>
  <c r="H128" i="2" s="1"/>
  <c r="C242" i="2"/>
  <c r="C355" i="2"/>
  <c r="D582" i="2"/>
  <c r="I582" i="2" s="1"/>
  <c r="H582" i="2" s="1"/>
  <c r="C171" i="2"/>
  <c r="D243" i="2"/>
  <c r="I243" i="2" s="1"/>
  <c r="H243" i="2" s="1"/>
  <c r="C310" i="2"/>
  <c r="C393" i="2"/>
  <c r="D172" i="2"/>
  <c r="C172" i="2" s="1"/>
  <c r="D328" i="2"/>
  <c r="I328" i="2" s="1"/>
  <c r="H328" i="2" s="1"/>
  <c r="D228" i="2"/>
  <c r="I228" i="2" s="1"/>
  <c r="H228" i="2" s="1"/>
  <c r="C7" i="2"/>
  <c r="C39" i="2"/>
  <c r="A85" i="2"/>
  <c r="A84" i="2"/>
  <c r="C289" i="2"/>
  <c r="C385" i="2"/>
  <c r="C389" i="2"/>
  <c r="C394" i="2"/>
  <c r="F514" i="2"/>
  <c r="D514" i="2" s="1"/>
  <c r="A512" i="2"/>
  <c r="E329" i="2"/>
  <c r="A329" i="2" s="1"/>
  <c r="A328" i="2"/>
  <c r="E229" i="2"/>
  <c r="A229" i="2" s="1"/>
  <c r="A228" i="2"/>
  <c r="D239" i="2"/>
  <c r="E522" i="2"/>
  <c r="E525" i="2" s="1"/>
  <c r="E588" i="2"/>
  <c r="E589" i="2" s="1"/>
  <c r="D40" i="2"/>
  <c r="F129" i="2"/>
  <c r="A128" i="2"/>
  <c r="D300" i="2"/>
  <c r="F41" i="2"/>
  <c r="A40" i="2"/>
  <c r="E301" i="2"/>
  <c r="A301" i="2" s="1"/>
  <c r="A300" i="2"/>
  <c r="C383" i="2"/>
  <c r="C387" i="2"/>
  <c r="C392" i="2"/>
  <c r="C510" i="2"/>
  <c r="C18" i="2"/>
  <c r="E173" i="2"/>
  <c r="A173" i="2" s="1"/>
  <c r="A172" i="2"/>
  <c r="C237" i="2"/>
  <c r="E583" i="2"/>
  <c r="A583" i="2" s="1"/>
  <c r="D216" i="2"/>
  <c r="E244" i="2"/>
  <c r="A244" i="2" s="1"/>
  <c r="A243" i="2"/>
  <c r="E598" i="2"/>
  <c r="E599" i="2" s="1"/>
  <c r="D84" i="2"/>
  <c r="E221" i="2"/>
  <c r="A221" i="2" s="1"/>
  <c r="A216" i="2"/>
  <c r="D512" i="2"/>
  <c r="G520" i="2"/>
  <c r="G522" i="2" s="1"/>
  <c r="G525" i="2" s="1"/>
  <c r="G527" i="2" s="1"/>
  <c r="G529" i="2" s="1"/>
  <c r="G532" i="2" s="1"/>
  <c r="G533" i="2" s="1"/>
  <c r="G534" i="2" s="1"/>
  <c r="G536" i="2" s="1"/>
  <c r="G537" i="2" s="1"/>
  <c r="G538" i="2" s="1"/>
  <c r="G540" i="2" s="1"/>
  <c r="G541" i="2" s="1"/>
  <c r="G542" i="2" s="1"/>
  <c r="G544" i="2" s="1"/>
  <c r="G545" i="2" s="1"/>
  <c r="G546" i="2" s="1"/>
  <c r="G547" i="2" s="1"/>
  <c r="G549" i="2" s="1"/>
  <c r="G551" i="2" s="1"/>
  <c r="G552" i="2" s="1"/>
  <c r="G553" i="2" s="1"/>
  <c r="G554" i="2" s="1"/>
  <c r="G555" i="2" s="1"/>
  <c r="G556" i="2" s="1"/>
  <c r="G557" i="2" s="1"/>
  <c r="G558" i="2" s="1"/>
  <c r="G559" i="2" s="1"/>
  <c r="E217" i="2"/>
  <c r="F224" i="2"/>
  <c r="F218" i="2"/>
  <c r="L174" i="2"/>
  <c r="F587" i="2"/>
  <c r="A587" i="2" s="1"/>
  <c r="D586" i="2"/>
  <c r="B18" i="2" l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D559" i="2"/>
  <c r="I559" i="2" s="1"/>
  <c r="H559" i="2" s="1"/>
  <c r="G561" i="2"/>
  <c r="D175" i="2"/>
  <c r="I175" i="2" s="1"/>
  <c r="H175" i="2" s="1"/>
  <c r="A176" i="2"/>
  <c r="A41" i="2"/>
  <c r="F42" i="2"/>
  <c r="F43" i="2" s="1"/>
  <c r="F181" i="2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8" i="2" s="1"/>
  <c r="F199" i="2" s="1"/>
  <c r="F200" i="2" s="1"/>
  <c r="F201" i="2" s="1"/>
  <c r="F202" i="2" s="1"/>
  <c r="F203" i="2" s="1"/>
  <c r="F204" i="2" s="1"/>
  <c r="F205" i="2" s="1"/>
  <c r="F206" i="2" s="1"/>
  <c r="A129" i="2"/>
  <c r="F130" i="2"/>
  <c r="F131" i="2" s="1"/>
  <c r="D176" i="2"/>
  <c r="I431" i="2"/>
  <c r="H431" i="2" s="1"/>
  <c r="C431" i="2"/>
  <c r="D432" i="2"/>
  <c r="G434" i="2"/>
  <c r="D41" i="2"/>
  <c r="I41" i="2" s="1"/>
  <c r="H41" i="2" s="1"/>
  <c r="E245" i="2"/>
  <c r="A245" i="2" s="1"/>
  <c r="C128" i="2"/>
  <c r="E333" i="2"/>
  <c r="A333" i="2" s="1"/>
  <c r="D329" i="2"/>
  <c r="C329" i="2" s="1"/>
  <c r="I172" i="2"/>
  <c r="H172" i="2" s="1"/>
  <c r="D173" i="2"/>
  <c r="I173" i="2" s="1"/>
  <c r="H173" i="2" s="1"/>
  <c r="E178" i="2"/>
  <c r="A178" i="2" s="1"/>
  <c r="D221" i="2"/>
  <c r="I221" i="2" s="1"/>
  <c r="H221" i="2" s="1"/>
  <c r="E222" i="2"/>
  <c r="A222" i="2" s="1"/>
  <c r="C582" i="2"/>
  <c r="D244" i="2"/>
  <c r="I244" i="2" s="1"/>
  <c r="H244" i="2" s="1"/>
  <c r="E305" i="2"/>
  <c r="A305" i="2" s="1"/>
  <c r="C243" i="2"/>
  <c r="D583" i="2"/>
  <c r="I583" i="2" s="1"/>
  <c r="H583" i="2" s="1"/>
  <c r="E584" i="2"/>
  <c r="D584" i="2" s="1"/>
  <c r="C328" i="2"/>
  <c r="F134" i="2"/>
  <c r="A134" i="2" s="1"/>
  <c r="F90" i="2"/>
  <c r="A90" i="2" s="1"/>
  <c r="D85" i="2"/>
  <c r="I85" i="2" s="1"/>
  <c r="H85" i="2" s="1"/>
  <c r="C228" i="2"/>
  <c r="D129" i="2"/>
  <c r="I129" i="2" s="1"/>
  <c r="H129" i="2" s="1"/>
  <c r="D301" i="2"/>
  <c r="I301" i="2" s="1"/>
  <c r="H301" i="2" s="1"/>
  <c r="E218" i="2"/>
  <c r="A217" i="2"/>
  <c r="I300" i="2"/>
  <c r="H300" i="2" s="1"/>
  <c r="C300" i="2"/>
  <c r="F516" i="2"/>
  <c r="A514" i="2"/>
  <c r="I512" i="2"/>
  <c r="H512" i="2" s="1"/>
  <c r="C512" i="2"/>
  <c r="I216" i="2"/>
  <c r="H216" i="2" s="1"/>
  <c r="C216" i="2"/>
  <c r="D229" i="2"/>
  <c r="C229" i="2" s="1"/>
  <c r="I40" i="2"/>
  <c r="H40" i="2" s="1"/>
  <c r="C40" i="2"/>
  <c r="I239" i="2"/>
  <c r="H239" i="2" s="1"/>
  <c r="C239" i="2"/>
  <c r="E230" i="2"/>
  <c r="A230" i="2" s="1"/>
  <c r="D217" i="2"/>
  <c r="I217" i="2" s="1"/>
  <c r="H217" i="2" s="1"/>
  <c r="I84" i="2"/>
  <c r="H84" i="2" s="1"/>
  <c r="C84" i="2"/>
  <c r="I586" i="2"/>
  <c r="H586" i="2" s="1"/>
  <c r="C586" i="2"/>
  <c r="F588" i="2"/>
  <c r="A588" i="2" s="1"/>
  <c r="D587" i="2"/>
  <c r="E527" i="2"/>
  <c r="I514" i="2"/>
  <c r="H514" i="2" s="1"/>
  <c r="C514" i="2"/>
  <c r="D305" i="2" l="1"/>
  <c r="C305" i="2" s="1"/>
  <c r="F208" i="2"/>
  <c r="D178" i="2"/>
  <c r="C178" i="2" s="1"/>
  <c r="E179" i="2"/>
  <c r="A179" i="2" s="1"/>
  <c r="G563" i="2"/>
  <c r="D561" i="2"/>
  <c r="I561" i="2" s="1"/>
  <c r="H561" i="2" s="1"/>
  <c r="C175" i="2"/>
  <c r="E248" i="2"/>
  <c r="A248" i="2" s="1"/>
  <c r="F44" i="2"/>
  <c r="A43" i="2"/>
  <c r="D43" i="2"/>
  <c r="I176" i="2"/>
  <c r="H176" i="2" s="1"/>
  <c r="C176" i="2"/>
  <c r="A131" i="2"/>
  <c r="F132" i="2"/>
  <c r="A132" i="2" s="1"/>
  <c r="G435" i="2"/>
  <c r="D434" i="2"/>
  <c r="I432" i="2"/>
  <c r="H432" i="2" s="1"/>
  <c r="C432" i="2"/>
  <c r="B40" i="2"/>
  <c r="C301" i="2"/>
  <c r="C41" i="2"/>
  <c r="D245" i="2"/>
  <c r="C245" i="2" s="1"/>
  <c r="C583" i="2"/>
  <c r="E307" i="2"/>
  <c r="D307" i="2" s="1"/>
  <c r="C307" i="2" s="1"/>
  <c r="I329" i="2"/>
  <c r="H329" i="2" s="1"/>
  <c r="C173" i="2"/>
  <c r="F91" i="2"/>
  <c r="A91" i="2" s="1"/>
  <c r="D333" i="2"/>
  <c r="I333" i="2" s="1"/>
  <c r="H333" i="2" s="1"/>
  <c r="E334" i="2"/>
  <c r="A334" i="2" s="1"/>
  <c r="I305" i="2"/>
  <c r="H305" i="2" s="1"/>
  <c r="C221" i="2"/>
  <c r="E223" i="2"/>
  <c r="A223" i="2" s="1"/>
  <c r="D222" i="2"/>
  <c r="I222" i="2" s="1"/>
  <c r="H222" i="2" s="1"/>
  <c r="D134" i="2"/>
  <c r="C134" i="2" s="1"/>
  <c r="C244" i="2"/>
  <c r="C85" i="2"/>
  <c r="I584" i="2"/>
  <c r="H584" i="2" s="1"/>
  <c r="C584" i="2"/>
  <c r="A584" i="2"/>
  <c r="F135" i="2"/>
  <c r="A135" i="2" s="1"/>
  <c r="D90" i="2"/>
  <c r="C90" i="2" s="1"/>
  <c r="C129" i="2"/>
  <c r="C217" i="2"/>
  <c r="E231" i="2"/>
  <c r="A231" i="2" s="1"/>
  <c r="I229" i="2"/>
  <c r="H229" i="2" s="1"/>
  <c r="D230" i="2"/>
  <c r="I230" i="2" s="1"/>
  <c r="H230" i="2" s="1"/>
  <c r="A218" i="2"/>
  <c r="D218" i="2"/>
  <c r="A516" i="2"/>
  <c r="F518" i="2"/>
  <c r="D516" i="2"/>
  <c r="E529" i="2"/>
  <c r="I587" i="2"/>
  <c r="H587" i="2" s="1"/>
  <c r="C587" i="2"/>
  <c r="F589" i="2"/>
  <c r="A589" i="2" s="1"/>
  <c r="D588" i="2"/>
  <c r="I178" i="2" l="1"/>
  <c r="H178" i="2" s="1"/>
  <c r="A208" i="2"/>
  <c r="D208" i="2"/>
  <c r="F209" i="2"/>
  <c r="F211" i="2" s="1"/>
  <c r="F212" i="2" s="1"/>
  <c r="A175" i="2" s="1"/>
  <c r="D334" i="2"/>
  <c r="I334" i="2" s="1"/>
  <c r="H334" i="2" s="1"/>
  <c r="D248" i="2"/>
  <c r="E180" i="2"/>
  <c r="A180" i="2" s="1"/>
  <c r="E249" i="2"/>
  <c r="A249" i="2" s="1"/>
  <c r="D179" i="2"/>
  <c r="I179" i="2" s="1"/>
  <c r="H179" i="2" s="1"/>
  <c r="G565" i="2"/>
  <c r="G567" i="2" s="1"/>
  <c r="D563" i="2"/>
  <c r="A307" i="2"/>
  <c r="I245" i="2"/>
  <c r="H245" i="2" s="1"/>
  <c r="C43" i="2"/>
  <c r="I43" i="2"/>
  <c r="H43" i="2" s="1"/>
  <c r="F46" i="2"/>
  <c r="A44" i="2"/>
  <c r="D44" i="2"/>
  <c r="C434" i="2"/>
  <c r="I434" i="2"/>
  <c r="H434" i="2" s="1"/>
  <c r="G436" i="2"/>
  <c r="D435" i="2"/>
  <c r="B41" i="2"/>
  <c r="C333" i="2"/>
  <c r="E335" i="2"/>
  <c r="A335" i="2" s="1"/>
  <c r="F92" i="2"/>
  <c r="A92" i="2" s="1"/>
  <c r="D223" i="2"/>
  <c r="I223" i="2" s="1"/>
  <c r="H223" i="2" s="1"/>
  <c r="D135" i="2"/>
  <c r="C135" i="2" s="1"/>
  <c r="D91" i="2"/>
  <c r="I91" i="2" s="1"/>
  <c r="H91" i="2" s="1"/>
  <c r="I134" i="2"/>
  <c r="H134" i="2" s="1"/>
  <c r="E224" i="2"/>
  <c r="C222" i="2"/>
  <c r="I307" i="2"/>
  <c r="H307" i="2" s="1"/>
  <c r="I90" i="2"/>
  <c r="H90" i="2" s="1"/>
  <c r="F136" i="2"/>
  <c r="A136" i="2" s="1"/>
  <c r="D231" i="2"/>
  <c r="I231" i="2" s="1"/>
  <c r="H231" i="2" s="1"/>
  <c r="C230" i="2"/>
  <c r="E232" i="2"/>
  <c r="A232" i="2" s="1"/>
  <c r="I218" i="2"/>
  <c r="H218" i="2" s="1"/>
  <c r="C218" i="2"/>
  <c r="I516" i="2"/>
  <c r="H516" i="2" s="1"/>
  <c r="C516" i="2"/>
  <c r="F520" i="2"/>
  <c r="A518" i="2"/>
  <c r="F522" i="2"/>
  <c r="D518" i="2"/>
  <c r="I588" i="2"/>
  <c r="H588" i="2" s="1"/>
  <c r="C588" i="2"/>
  <c r="F596" i="2"/>
  <c r="A596" i="2" s="1"/>
  <c r="D589" i="2"/>
  <c r="E532" i="2"/>
  <c r="I248" i="2"/>
  <c r="H248" i="2" s="1"/>
  <c r="C248" i="2"/>
  <c r="E181" i="2" l="1"/>
  <c r="A181" i="2" s="1"/>
  <c r="C334" i="2"/>
  <c r="I208" i="2"/>
  <c r="H208" i="2" s="1"/>
  <c r="C208" i="2"/>
  <c r="D180" i="2"/>
  <c r="C180" i="2" s="1"/>
  <c r="D567" i="2"/>
  <c r="G568" i="2"/>
  <c r="E250" i="2"/>
  <c r="A250" i="2" s="1"/>
  <c r="D249" i="2"/>
  <c r="C249" i="2" s="1"/>
  <c r="C179" i="2"/>
  <c r="I563" i="2"/>
  <c r="H563" i="2" s="1"/>
  <c r="C563" i="2"/>
  <c r="D565" i="2"/>
  <c r="D335" i="2"/>
  <c r="I335" i="2" s="1"/>
  <c r="H335" i="2" s="1"/>
  <c r="I135" i="2"/>
  <c r="H135" i="2" s="1"/>
  <c r="C44" i="2"/>
  <c r="I44" i="2"/>
  <c r="H44" i="2" s="1"/>
  <c r="A46" i="2"/>
  <c r="D46" i="2"/>
  <c r="F47" i="2"/>
  <c r="C435" i="2"/>
  <c r="I435" i="2"/>
  <c r="H435" i="2" s="1"/>
  <c r="G437" i="2"/>
  <c r="D436" i="2"/>
  <c r="D92" i="2"/>
  <c r="C92" i="2" s="1"/>
  <c r="F93" i="2"/>
  <c r="A93" i="2" s="1"/>
  <c r="D224" i="2"/>
  <c r="I224" i="2" s="1"/>
  <c r="H224" i="2" s="1"/>
  <c r="C91" i="2"/>
  <c r="E337" i="2"/>
  <c r="A337" i="2" s="1"/>
  <c r="C223" i="2"/>
  <c r="D136" i="2"/>
  <c r="C136" i="2" s="1"/>
  <c r="F137" i="2"/>
  <c r="A137" i="2" s="1"/>
  <c r="A224" i="2"/>
  <c r="D232" i="2"/>
  <c r="C232" i="2" s="1"/>
  <c r="C231" i="2"/>
  <c r="E233" i="2"/>
  <c r="A233" i="2" s="1"/>
  <c r="I518" i="2"/>
  <c r="H518" i="2" s="1"/>
  <c r="C518" i="2"/>
  <c r="A522" i="2"/>
  <c r="F525" i="2"/>
  <c r="D522" i="2"/>
  <c r="D520" i="2"/>
  <c r="A520" i="2"/>
  <c r="I180" i="2"/>
  <c r="H180" i="2" s="1"/>
  <c r="E182" i="2"/>
  <c r="A182" i="2" s="1"/>
  <c r="D181" i="2"/>
  <c r="E533" i="2"/>
  <c r="I589" i="2"/>
  <c r="H589" i="2" s="1"/>
  <c r="C589" i="2"/>
  <c r="F597" i="2"/>
  <c r="A597" i="2" s="1"/>
  <c r="D596" i="2"/>
  <c r="E251" i="2" l="1"/>
  <c r="A251" i="2" s="1"/>
  <c r="C224" i="2"/>
  <c r="I249" i="2"/>
  <c r="H249" i="2" s="1"/>
  <c r="C335" i="2"/>
  <c r="D250" i="2"/>
  <c r="I250" i="2" s="1"/>
  <c r="H250" i="2" s="1"/>
  <c r="D568" i="2"/>
  <c r="G569" i="2"/>
  <c r="D569" i="2" s="1"/>
  <c r="C569" i="2" s="1"/>
  <c r="I567" i="2"/>
  <c r="H567" i="2" s="1"/>
  <c r="C567" i="2"/>
  <c r="I565" i="2"/>
  <c r="H565" i="2" s="1"/>
  <c r="C565" i="2"/>
  <c r="F94" i="2"/>
  <c r="A94" i="2" s="1"/>
  <c r="F138" i="2"/>
  <c r="A138" i="2" s="1"/>
  <c r="A47" i="2"/>
  <c r="D47" i="2"/>
  <c r="F48" i="2"/>
  <c r="I46" i="2"/>
  <c r="H46" i="2" s="1"/>
  <c r="C46" i="2"/>
  <c r="C436" i="2"/>
  <c r="I436" i="2"/>
  <c r="H436" i="2" s="1"/>
  <c r="D437" i="2"/>
  <c r="G439" i="2"/>
  <c r="D93" i="2"/>
  <c r="C93" i="2" s="1"/>
  <c r="I92" i="2"/>
  <c r="H92" i="2" s="1"/>
  <c r="D337" i="2"/>
  <c r="C337" i="2" s="1"/>
  <c r="E338" i="2"/>
  <c r="E339" i="2" s="1"/>
  <c r="I136" i="2"/>
  <c r="H136" i="2" s="1"/>
  <c r="D137" i="2"/>
  <c r="I137" i="2" s="1"/>
  <c r="H137" i="2" s="1"/>
  <c r="I232" i="2"/>
  <c r="H232" i="2" s="1"/>
  <c r="E234" i="2"/>
  <c r="D234" i="2" s="1"/>
  <c r="I234" i="2" s="1"/>
  <c r="H234" i="2" s="1"/>
  <c r="D233" i="2"/>
  <c r="C233" i="2" s="1"/>
  <c r="I520" i="2"/>
  <c r="H520" i="2" s="1"/>
  <c r="C520" i="2"/>
  <c r="I522" i="2"/>
  <c r="H522" i="2" s="1"/>
  <c r="C522" i="2"/>
  <c r="A525" i="2"/>
  <c r="F527" i="2"/>
  <c r="D525" i="2"/>
  <c r="I596" i="2"/>
  <c r="H596" i="2" s="1"/>
  <c r="C596" i="2"/>
  <c r="F598" i="2"/>
  <c r="A598" i="2" s="1"/>
  <c r="D597" i="2"/>
  <c r="E534" i="2"/>
  <c r="C250" i="2"/>
  <c r="E252" i="2"/>
  <c r="A252" i="2" s="1"/>
  <c r="I181" i="2"/>
  <c r="H181" i="2" s="1"/>
  <c r="C181" i="2"/>
  <c r="E183" i="2"/>
  <c r="A183" i="2" s="1"/>
  <c r="D182" i="2"/>
  <c r="D339" i="2" l="1"/>
  <c r="A339" i="2"/>
  <c r="A338" i="2"/>
  <c r="E340" i="2"/>
  <c r="D251" i="2"/>
  <c r="F95" i="2"/>
  <c r="A95" i="2" s="1"/>
  <c r="D138" i="2"/>
  <c r="G571" i="2"/>
  <c r="D571" i="2" s="1"/>
  <c r="C568" i="2"/>
  <c r="I568" i="2"/>
  <c r="H568" i="2" s="1"/>
  <c r="F139" i="2"/>
  <c r="A139" i="2" s="1"/>
  <c r="D94" i="2"/>
  <c r="I94" i="2" s="1"/>
  <c r="H94" i="2" s="1"/>
  <c r="I569" i="2"/>
  <c r="H569" i="2" s="1"/>
  <c r="I93" i="2"/>
  <c r="H93" i="2" s="1"/>
  <c r="A48" i="2"/>
  <c r="F49" i="2"/>
  <c r="D48" i="2"/>
  <c r="I47" i="2"/>
  <c r="H47" i="2" s="1"/>
  <c r="C47" i="2"/>
  <c r="G440" i="2"/>
  <c r="D439" i="2"/>
  <c r="C437" i="2"/>
  <c r="I437" i="2"/>
  <c r="H437" i="2" s="1"/>
  <c r="I337" i="2"/>
  <c r="H337" i="2" s="1"/>
  <c r="D338" i="2"/>
  <c r="C338" i="2" s="1"/>
  <c r="C137" i="2"/>
  <c r="I233" i="2"/>
  <c r="H233" i="2" s="1"/>
  <c r="A234" i="2"/>
  <c r="C234" i="2"/>
  <c r="I525" i="2"/>
  <c r="H525" i="2" s="1"/>
  <c r="C525" i="2"/>
  <c r="A527" i="2"/>
  <c r="F529" i="2"/>
  <c r="D527" i="2"/>
  <c r="I138" i="2"/>
  <c r="H138" i="2" s="1"/>
  <c r="C138" i="2"/>
  <c r="I182" i="2"/>
  <c r="H182" i="2" s="1"/>
  <c r="C182" i="2"/>
  <c r="E184" i="2"/>
  <c r="A184" i="2" s="1"/>
  <c r="D183" i="2"/>
  <c r="I251" i="2"/>
  <c r="H251" i="2" s="1"/>
  <c r="C251" i="2"/>
  <c r="E253" i="2"/>
  <c r="A253" i="2" s="1"/>
  <c r="D252" i="2"/>
  <c r="E536" i="2"/>
  <c r="I597" i="2"/>
  <c r="H597" i="2" s="1"/>
  <c r="C597" i="2"/>
  <c r="F599" i="2"/>
  <c r="D598" i="2"/>
  <c r="C339" i="2" l="1"/>
  <c r="I339" i="2"/>
  <c r="H339" i="2" s="1"/>
  <c r="D95" i="2"/>
  <c r="I95" i="2" s="1"/>
  <c r="H95" i="2" s="1"/>
  <c r="F96" i="2"/>
  <c r="A96" i="2" s="1"/>
  <c r="D340" i="2"/>
  <c r="A340" i="2"/>
  <c r="G573" i="2"/>
  <c r="D573" i="2" s="1"/>
  <c r="D139" i="2"/>
  <c r="I139" i="2" s="1"/>
  <c r="H139" i="2" s="1"/>
  <c r="C94" i="2"/>
  <c r="F140" i="2"/>
  <c r="A140" i="2" s="1"/>
  <c r="I571" i="2"/>
  <c r="H571" i="2" s="1"/>
  <c r="C571" i="2"/>
  <c r="I48" i="2"/>
  <c r="H48" i="2" s="1"/>
  <c r="C48" i="2"/>
  <c r="A49" i="2"/>
  <c r="F50" i="2"/>
  <c r="D49" i="2"/>
  <c r="C439" i="2"/>
  <c r="I439" i="2"/>
  <c r="H439" i="2" s="1"/>
  <c r="G441" i="2"/>
  <c r="D440" i="2"/>
  <c r="I338" i="2"/>
  <c r="H338" i="2" s="1"/>
  <c r="A529" i="2"/>
  <c r="F532" i="2"/>
  <c r="D529" i="2"/>
  <c r="D599" i="2"/>
  <c r="C599" i="2" s="1"/>
  <c r="A599" i="2"/>
  <c r="I527" i="2"/>
  <c r="H527" i="2" s="1"/>
  <c r="C527" i="2"/>
  <c r="I598" i="2"/>
  <c r="H598" i="2" s="1"/>
  <c r="C598" i="2"/>
  <c r="E537" i="2"/>
  <c r="I252" i="2"/>
  <c r="H252" i="2" s="1"/>
  <c r="C252" i="2"/>
  <c r="E254" i="2"/>
  <c r="A254" i="2" s="1"/>
  <c r="D253" i="2"/>
  <c r="I183" i="2"/>
  <c r="H183" i="2" s="1"/>
  <c r="C183" i="2"/>
  <c r="E185" i="2"/>
  <c r="A185" i="2" s="1"/>
  <c r="D184" i="2"/>
  <c r="C95" i="2"/>
  <c r="F97" i="2"/>
  <c r="A97" i="2" s="1"/>
  <c r="D96" i="2" l="1"/>
  <c r="C139" i="2"/>
  <c r="G574" i="2"/>
  <c r="D574" i="2" s="1"/>
  <c r="I340" i="2"/>
  <c r="H340" i="2" s="1"/>
  <c r="C340" i="2"/>
  <c r="D140" i="2"/>
  <c r="C140" i="2" s="1"/>
  <c r="F141" i="2"/>
  <c r="A141" i="2" s="1"/>
  <c r="C573" i="2"/>
  <c r="I573" i="2"/>
  <c r="H573" i="2" s="1"/>
  <c r="G575" i="2"/>
  <c r="I49" i="2"/>
  <c r="H49" i="2" s="1"/>
  <c r="C49" i="2"/>
  <c r="A50" i="2"/>
  <c r="F51" i="2"/>
  <c r="D50" i="2"/>
  <c r="C440" i="2"/>
  <c r="I440" i="2"/>
  <c r="H440" i="2" s="1"/>
  <c r="G442" i="2"/>
  <c r="D441" i="2"/>
  <c r="I599" i="2"/>
  <c r="H599" i="2" s="1"/>
  <c r="E342" i="2"/>
  <c r="D342" i="2" s="1"/>
  <c r="C342" i="2" s="1"/>
  <c r="I529" i="2"/>
  <c r="H529" i="2" s="1"/>
  <c r="C529" i="2"/>
  <c r="A532" i="2"/>
  <c r="F533" i="2"/>
  <c r="D532" i="2"/>
  <c r="I96" i="2"/>
  <c r="H96" i="2" s="1"/>
  <c r="C96" i="2"/>
  <c r="F98" i="2"/>
  <c r="A98" i="2" s="1"/>
  <c r="D97" i="2"/>
  <c r="I140" i="2"/>
  <c r="H140" i="2" s="1"/>
  <c r="I184" i="2"/>
  <c r="H184" i="2" s="1"/>
  <c r="C184" i="2"/>
  <c r="E186" i="2"/>
  <c r="A186" i="2" s="1"/>
  <c r="D185" i="2"/>
  <c r="I253" i="2"/>
  <c r="H253" i="2" s="1"/>
  <c r="C253" i="2"/>
  <c r="E255" i="2"/>
  <c r="D254" i="2"/>
  <c r="E538" i="2"/>
  <c r="D141" i="2" l="1"/>
  <c r="F142" i="2"/>
  <c r="A142" i="2" s="1"/>
  <c r="A255" i="2"/>
  <c r="E258" i="2"/>
  <c r="C574" i="2"/>
  <c r="I574" i="2"/>
  <c r="H574" i="2" s="1"/>
  <c r="D575" i="2"/>
  <c r="G576" i="2"/>
  <c r="E345" i="2"/>
  <c r="A345" i="2" s="1"/>
  <c r="A342" i="2"/>
  <c r="I50" i="2"/>
  <c r="H50" i="2" s="1"/>
  <c r="C50" i="2"/>
  <c r="A51" i="2"/>
  <c r="F52" i="2"/>
  <c r="D51" i="2"/>
  <c r="C441" i="2"/>
  <c r="I441" i="2"/>
  <c r="H441" i="2" s="1"/>
  <c r="D442" i="2"/>
  <c r="G444" i="2"/>
  <c r="I342" i="2"/>
  <c r="H342" i="2" s="1"/>
  <c r="C532" i="2"/>
  <c r="I532" i="2"/>
  <c r="H532" i="2" s="1"/>
  <c r="A533" i="2"/>
  <c r="F534" i="2"/>
  <c r="D533" i="2"/>
  <c r="E540" i="2"/>
  <c r="I254" i="2"/>
  <c r="H254" i="2" s="1"/>
  <c r="C254" i="2"/>
  <c r="E256" i="2"/>
  <c r="D255" i="2"/>
  <c r="I185" i="2"/>
  <c r="H185" i="2" s="1"/>
  <c r="C185" i="2"/>
  <c r="E187" i="2"/>
  <c r="A187" i="2" s="1"/>
  <c r="D186" i="2"/>
  <c r="I141" i="2"/>
  <c r="H141" i="2" s="1"/>
  <c r="C141" i="2"/>
  <c r="F143" i="2"/>
  <c r="A143" i="2" s="1"/>
  <c r="D142" i="2"/>
  <c r="I97" i="2"/>
  <c r="H97" i="2" s="1"/>
  <c r="C97" i="2"/>
  <c r="F99" i="2"/>
  <c r="A99" i="2" s="1"/>
  <c r="D98" i="2"/>
  <c r="D576" i="2" l="1"/>
  <c r="G578" i="2"/>
  <c r="D578" i="2" s="1"/>
  <c r="E259" i="2"/>
  <c r="A258" i="2"/>
  <c r="D258" i="2"/>
  <c r="E348" i="2"/>
  <c r="D348" i="2" s="1"/>
  <c r="C348" i="2" s="1"/>
  <c r="C576" i="2"/>
  <c r="I576" i="2"/>
  <c r="H576" i="2" s="1"/>
  <c r="C575" i="2"/>
  <c r="I575" i="2"/>
  <c r="H575" i="2" s="1"/>
  <c r="D345" i="2"/>
  <c r="C345" i="2" s="1"/>
  <c r="E545" i="2"/>
  <c r="E547" i="2"/>
  <c r="I51" i="2"/>
  <c r="H51" i="2" s="1"/>
  <c r="C51" i="2"/>
  <c r="A52" i="2"/>
  <c r="F53" i="2"/>
  <c r="D52" i="2"/>
  <c r="G445" i="2"/>
  <c r="D444" i="2"/>
  <c r="C442" i="2"/>
  <c r="I442" i="2"/>
  <c r="H442" i="2" s="1"/>
  <c r="I533" i="2"/>
  <c r="H533" i="2" s="1"/>
  <c r="C533" i="2"/>
  <c r="A534" i="2"/>
  <c r="F536" i="2"/>
  <c r="D534" i="2"/>
  <c r="D256" i="2"/>
  <c r="C256" i="2" s="1"/>
  <c r="A256" i="2"/>
  <c r="I98" i="2"/>
  <c r="H98" i="2" s="1"/>
  <c r="C98" i="2"/>
  <c r="F100" i="2"/>
  <c r="A100" i="2" s="1"/>
  <c r="D99" i="2"/>
  <c r="I142" i="2"/>
  <c r="H142" i="2" s="1"/>
  <c r="C142" i="2"/>
  <c r="F144" i="2"/>
  <c r="A144" i="2" s="1"/>
  <c r="D143" i="2"/>
  <c r="I186" i="2"/>
  <c r="H186" i="2" s="1"/>
  <c r="C186" i="2"/>
  <c r="E188" i="2"/>
  <c r="A188" i="2" s="1"/>
  <c r="D187" i="2"/>
  <c r="I255" i="2"/>
  <c r="H255" i="2" s="1"/>
  <c r="C255" i="2"/>
  <c r="E541" i="2"/>
  <c r="E546" i="2" s="1"/>
  <c r="I578" i="2" l="1"/>
  <c r="H578" i="2" s="1"/>
  <c r="C578" i="2"/>
  <c r="E351" i="2"/>
  <c r="A348" i="2"/>
  <c r="I258" i="2"/>
  <c r="H258" i="2" s="1"/>
  <c r="C258" i="2"/>
  <c r="D259" i="2"/>
  <c r="A259" i="2"/>
  <c r="E260" i="2"/>
  <c r="I345" i="2"/>
  <c r="H345" i="2" s="1"/>
  <c r="I348" i="2"/>
  <c r="H348" i="2" s="1"/>
  <c r="A351" i="2"/>
  <c r="D351" i="2"/>
  <c r="E352" i="2"/>
  <c r="I52" i="2"/>
  <c r="H52" i="2" s="1"/>
  <c r="C52" i="2"/>
  <c r="A53" i="2"/>
  <c r="F54" i="2"/>
  <c r="D53" i="2"/>
  <c r="I444" i="2"/>
  <c r="H444" i="2" s="1"/>
  <c r="C444" i="2"/>
  <c r="G446" i="2"/>
  <c r="D445" i="2"/>
  <c r="I256" i="2"/>
  <c r="H256" i="2" s="1"/>
  <c r="A536" i="2"/>
  <c r="F537" i="2"/>
  <c r="D536" i="2"/>
  <c r="I534" i="2"/>
  <c r="H534" i="2" s="1"/>
  <c r="C534" i="2"/>
  <c r="E542" i="2"/>
  <c r="E544" i="2" s="1"/>
  <c r="E551" i="2" s="1"/>
  <c r="I187" i="2"/>
  <c r="H187" i="2" s="1"/>
  <c r="C187" i="2"/>
  <c r="E189" i="2"/>
  <c r="A189" i="2" s="1"/>
  <c r="D188" i="2"/>
  <c r="I143" i="2"/>
  <c r="H143" i="2" s="1"/>
  <c r="C143" i="2"/>
  <c r="F145" i="2"/>
  <c r="A145" i="2" s="1"/>
  <c r="D144" i="2"/>
  <c r="I99" i="2"/>
  <c r="H99" i="2" s="1"/>
  <c r="C99" i="2"/>
  <c r="F101" i="2"/>
  <c r="A101" i="2" s="1"/>
  <c r="D100" i="2"/>
  <c r="C259" i="2" l="1"/>
  <c r="I259" i="2"/>
  <c r="H259" i="2" s="1"/>
  <c r="E261" i="2"/>
  <c r="D260" i="2"/>
  <c r="A260" i="2"/>
  <c r="A352" i="2"/>
  <c r="D352" i="2"/>
  <c r="I351" i="2"/>
  <c r="H351" i="2" s="1"/>
  <c r="C351" i="2"/>
  <c r="E552" i="2"/>
  <c r="I53" i="2"/>
  <c r="H53" i="2" s="1"/>
  <c r="C53" i="2"/>
  <c r="A54" i="2"/>
  <c r="F55" i="2"/>
  <c r="D54" i="2"/>
  <c r="I445" i="2"/>
  <c r="H445" i="2" s="1"/>
  <c r="C445" i="2"/>
  <c r="G447" i="2"/>
  <c r="D446" i="2"/>
  <c r="I536" i="2"/>
  <c r="H536" i="2" s="1"/>
  <c r="C536" i="2"/>
  <c r="A537" i="2"/>
  <c r="F538" i="2"/>
  <c r="D537" i="2"/>
  <c r="I100" i="2"/>
  <c r="H100" i="2" s="1"/>
  <c r="C100" i="2"/>
  <c r="F102" i="2"/>
  <c r="A102" i="2" s="1"/>
  <c r="D101" i="2"/>
  <c r="I144" i="2"/>
  <c r="H144" i="2" s="1"/>
  <c r="C144" i="2"/>
  <c r="F146" i="2"/>
  <c r="A146" i="2" s="1"/>
  <c r="D145" i="2"/>
  <c r="I188" i="2"/>
  <c r="H188" i="2" s="1"/>
  <c r="C188" i="2"/>
  <c r="E190" i="2"/>
  <c r="A190" i="2" s="1"/>
  <c r="D189" i="2"/>
  <c r="E549" i="2"/>
  <c r="E262" i="2" l="1"/>
  <c r="A261" i="2"/>
  <c r="D261" i="2"/>
  <c r="C260" i="2"/>
  <c r="I260" i="2"/>
  <c r="H260" i="2" s="1"/>
  <c r="I352" i="2"/>
  <c r="H352" i="2" s="1"/>
  <c r="C352" i="2"/>
  <c r="I54" i="2"/>
  <c r="H54" i="2" s="1"/>
  <c r="C54" i="2"/>
  <c r="A55" i="2"/>
  <c r="F56" i="2"/>
  <c r="D55" i="2"/>
  <c r="E553" i="2"/>
  <c r="I446" i="2"/>
  <c r="H446" i="2" s="1"/>
  <c r="C446" i="2"/>
  <c r="D447" i="2"/>
  <c r="G449" i="2"/>
  <c r="I537" i="2"/>
  <c r="H537" i="2" s="1"/>
  <c r="C537" i="2"/>
  <c r="A538" i="2"/>
  <c r="F540" i="2"/>
  <c r="D538" i="2"/>
  <c r="I189" i="2"/>
  <c r="H189" i="2" s="1"/>
  <c r="C189" i="2"/>
  <c r="E191" i="2"/>
  <c r="A191" i="2" s="1"/>
  <c r="D190" i="2"/>
  <c r="I145" i="2"/>
  <c r="H145" i="2" s="1"/>
  <c r="C145" i="2"/>
  <c r="F147" i="2"/>
  <c r="A147" i="2" s="1"/>
  <c r="D146" i="2"/>
  <c r="I101" i="2"/>
  <c r="H101" i="2" s="1"/>
  <c r="C101" i="2"/>
  <c r="F103" i="2"/>
  <c r="A103" i="2" s="1"/>
  <c r="D102" i="2"/>
  <c r="C261" i="2" l="1"/>
  <c r="I261" i="2"/>
  <c r="H261" i="2" s="1"/>
  <c r="A262" i="2"/>
  <c r="E263" i="2"/>
  <c r="D262" i="2"/>
  <c r="F545" i="2"/>
  <c r="D545" i="2" s="1"/>
  <c r="F547" i="2"/>
  <c r="E554" i="2"/>
  <c r="I55" i="2"/>
  <c r="H55" i="2" s="1"/>
  <c r="C55" i="2"/>
  <c r="A56" i="2"/>
  <c r="F57" i="2"/>
  <c r="D56" i="2"/>
  <c r="A545" i="2"/>
  <c r="G450" i="2"/>
  <c r="D449" i="2"/>
  <c r="I447" i="2"/>
  <c r="H447" i="2" s="1"/>
  <c r="C447" i="2"/>
  <c r="I538" i="2"/>
  <c r="H538" i="2" s="1"/>
  <c r="C538" i="2"/>
  <c r="A540" i="2"/>
  <c r="F541" i="2"/>
  <c r="F546" i="2" s="1"/>
  <c r="D540" i="2"/>
  <c r="I102" i="2"/>
  <c r="H102" i="2" s="1"/>
  <c r="C102" i="2"/>
  <c r="F104" i="2"/>
  <c r="A104" i="2" s="1"/>
  <c r="D103" i="2"/>
  <c r="I146" i="2"/>
  <c r="H146" i="2" s="1"/>
  <c r="C146" i="2"/>
  <c r="F148" i="2"/>
  <c r="A148" i="2" s="1"/>
  <c r="D147" i="2"/>
  <c r="I190" i="2"/>
  <c r="H190" i="2" s="1"/>
  <c r="C190" i="2"/>
  <c r="E192" i="2"/>
  <c r="A192" i="2" s="1"/>
  <c r="D191" i="2"/>
  <c r="I262" i="2" l="1"/>
  <c r="H262" i="2" s="1"/>
  <c r="C262" i="2"/>
  <c r="D263" i="2"/>
  <c r="E264" i="2"/>
  <c r="A263" i="2"/>
  <c r="I56" i="2"/>
  <c r="H56" i="2" s="1"/>
  <c r="C56" i="2"/>
  <c r="A57" i="2"/>
  <c r="F58" i="2"/>
  <c r="D57" i="2"/>
  <c r="E555" i="2"/>
  <c r="A547" i="2"/>
  <c r="D547" i="2"/>
  <c r="A546" i="2"/>
  <c r="D546" i="2"/>
  <c r="I449" i="2"/>
  <c r="H449" i="2" s="1"/>
  <c r="C449" i="2"/>
  <c r="G451" i="2"/>
  <c r="D450" i="2"/>
  <c r="I545" i="2"/>
  <c r="H545" i="2" s="1"/>
  <c r="C545" i="2"/>
  <c r="I540" i="2"/>
  <c r="H540" i="2" s="1"/>
  <c r="C540" i="2"/>
  <c r="A541" i="2"/>
  <c r="F542" i="2"/>
  <c r="F544" i="2" s="1"/>
  <c r="D541" i="2"/>
  <c r="I191" i="2"/>
  <c r="H191" i="2" s="1"/>
  <c r="C191" i="2"/>
  <c r="E193" i="2"/>
  <c r="A193" i="2" s="1"/>
  <c r="D192" i="2"/>
  <c r="I147" i="2"/>
  <c r="H147" i="2" s="1"/>
  <c r="C147" i="2"/>
  <c r="F149" i="2"/>
  <c r="A149" i="2" s="1"/>
  <c r="D148" i="2"/>
  <c r="I103" i="2"/>
  <c r="H103" i="2" s="1"/>
  <c r="C103" i="2"/>
  <c r="F105" i="2"/>
  <c r="A105" i="2" s="1"/>
  <c r="D104" i="2"/>
  <c r="C263" i="2" l="1"/>
  <c r="I263" i="2"/>
  <c r="H263" i="2" s="1"/>
  <c r="E265" i="2"/>
  <c r="E268" i="2" s="1"/>
  <c r="A264" i="2"/>
  <c r="D264" i="2"/>
  <c r="F551" i="2"/>
  <c r="A544" i="2"/>
  <c r="D544" i="2"/>
  <c r="I547" i="2"/>
  <c r="H547" i="2" s="1"/>
  <c r="C547" i="2"/>
  <c r="E556" i="2"/>
  <c r="I57" i="2"/>
  <c r="H57" i="2" s="1"/>
  <c r="C57" i="2"/>
  <c r="A58" i="2"/>
  <c r="F59" i="2"/>
  <c r="D58" i="2"/>
  <c r="C450" i="2"/>
  <c r="I450" i="2"/>
  <c r="H450" i="2" s="1"/>
  <c r="G452" i="2"/>
  <c r="D451" i="2"/>
  <c r="I546" i="2"/>
  <c r="H546" i="2" s="1"/>
  <c r="C546" i="2"/>
  <c r="I541" i="2"/>
  <c r="H541" i="2" s="1"/>
  <c r="C541" i="2"/>
  <c r="A542" i="2"/>
  <c r="D542" i="2"/>
  <c r="F549" i="2"/>
  <c r="I104" i="2"/>
  <c r="H104" i="2" s="1"/>
  <c r="C104" i="2"/>
  <c r="F106" i="2"/>
  <c r="A106" i="2" s="1"/>
  <c r="D105" i="2"/>
  <c r="I148" i="2"/>
  <c r="H148" i="2" s="1"/>
  <c r="C148" i="2"/>
  <c r="F150" i="2"/>
  <c r="A150" i="2" s="1"/>
  <c r="D149" i="2"/>
  <c r="I192" i="2"/>
  <c r="H192" i="2" s="1"/>
  <c r="C192" i="2"/>
  <c r="E194" i="2"/>
  <c r="A194" i="2" s="1"/>
  <c r="D193" i="2"/>
  <c r="E269" i="2" l="1"/>
  <c r="D268" i="2"/>
  <c r="A268" i="2"/>
  <c r="E266" i="2"/>
  <c r="A265" i="2"/>
  <c r="D265" i="2"/>
  <c r="C264" i="2"/>
  <c r="I264" i="2"/>
  <c r="H264" i="2" s="1"/>
  <c r="I58" i="2"/>
  <c r="H58" i="2" s="1"/>
  <c r="C58" i="2"/>
  <c r="A59" i="2"/>
  <c r="F60" i="2"/>
  <c r="D59" i="2"/>
  <c r="E557" i="2"/>
  <c r="I544" i="2"/>
  <c r="H544" i="2" s="1"/>
  <c r="C544" i="2"/>
  <c r="A551" i="2"/>
  <c r="F552" i="2"/>
  <c r="D551" i="2"/>
  <c r="C451" i="2"/>
  <c r="I451" i="2"/>
  <c r="H451" i="2" s="1"/>
  <c r="D452" i="2"/>
  <c r="G454" i="2"/>
  <c r="D549" i="2"/>
  <c r="A549" i="2"/>
  <c r="I542" i="2"/>
  <c r="H542" i="2" s="1"/>
  <c r="C542" i="2"/>
  <c r="I193" i="2"/>
  <c r="H193" i="2" s="1"/>
  <c r="C193" i="2"/>
  <c r="E195" i="2"/>
  <c r="A195" i="2" s="1"/>
  <c r="D194" i="2"/>
  <c r="I149" i="2"/>
  <c r="H149" i="2" s="1"/>
  <c r="C149" i="2"/>
  <c r="F151" i="2"/>
  <c r="A151" i="2" s="1"/>
  <c r="D150" i="2"/>
  <c r="I105" i="2"/>
  <c r="H105" i="2" s="1"/>
  <c r="C105" i="2"/>
  <c r="F107" i="2"/>
  <c r="A107" i="2" s="1"/>
  <c r="D106" i="2"/>
  <c r="I268" i="2" l="1"/>
  <c r="H268" i="2" s="1"/>
  <c r="C268" i="2"/>
  <c r="D269" i="2"/>
  <c r="A269" i="2"/>
  <c r="E270" i="2"/>
  <c r="I265" i="2"/>
  <c r="H265" i="2" s="1"/>
  <c r="C265" i="2"/>
  <c r="A266" i="2"/>
  <c r="D266" i="2"/>
  <c r="I551" i="2"/>
  <c r="H551" i="2" s="1"/>
  <c r="C551" i="2"/>
  <c r="F553" i="2"/>
  <c r="D552" i="2"/>
  <c r="A552" i="2"/>
  <c r="E558" i="2"/>
  <c r="I59" i="2"/>
  <c r="H59" i="2" s="1"/>
  <c r="C59" i="2"/>
  <c r="A60" i="2"/>
  <c r="F61" i="2"/>
  <c r="D60" i="2"/>
  <c r="G455" i="2"/>
  <c r="D454" i="2"/>
  <c r="C452" i="2"/>
  <c r="I452" i="2"/>
  <c r="H452" i="2" s="1"/>
  <c r="C549" i="2"/>
  <c r="I549" i="2"/>
  <c r="H549" i="2" s="1"/>
  <c r="I106" i="2"/>
  <c r="H106" i="2" s="1"/>
  <c r="C106" i="2"/>
  <c r="F108" i="2"/>
  <c r="A108" i="2" s="1"/>
  <c r="D107" i="2"/>
  <c r="I150" i="2"/>
  <c r="H150" i="2" s="1"/>
  <c r="C150" i="2"/>
  <c r="F152" i="2"/>
  <c r="A152" i="2" s="1"/>
  <c r="D151" i="2"/>
  <c r="I194" i="2"/>
  <c r="H194" i="2" s="1"/>
  <c r="C194" i="2"/>
  <c r="E196" i="2"/>
  <c r="A196" i="2" s="1"/>
  <c r="D195" i="2"/>
  <c r="C269" i="2" l="1"/>
  <c r="I269" i="2"/>
  <c r="H269" i="2" s="1"/>
  <c r="E271" i="2"/>
  <c r="A270" i="2"/>
  <c r="D270" i="2"/>
  <c r="I266" i="2"/>
  <c r="H266" i="2" s="1"/>
  <c r="C266" i="2"/>
  <c r="I60" i="2"/>
  <c r="H60" i="2" s="1"/>
  <c r="C60" i="2"/>
  <c r="A61" i="2"/>
  <c r="F62" i="2"/>
  <c r="D61" i="2"/>
  <c r="I552" i="2"/>
  <c r="H552" i="2" s="1"/>
  <c r="C552" i="2"/>
  <c r="F554" i="2"/>
  <c r="A553" i="2"/>
  <c r="D553" i="2"/>
  <c r="I454" i="2"/>
  <c r="H454" i="2" s="1"/>
  <c r="C454" i="2"/>
  <c r="G456" i="2"/>
  <c r="D455" i="2"/>
  <c r="I195" i="2"/>
  <c r="H195" i="2" s="1"/>
  <c r="C195" i="2"/>
  <c r="E198" i="2"/>
  <c r="A198" i="2" s="1"/>
  <c r="D196" i="2"/>
  <c r="I151" i="2"/>
  <c r="H151" i="2" s="1"/>
  <c r="C151" i="2"/>
  <c r="F154" i="2"/>
  <c r="A154" i="2" s="1"/>
  <c r="D152" i="2"/>
  <c r="I107" i="2"/>
  <c r="H107" i="2" s="1"/>
  <c r="C107" i="2"/>
  <c r="F110" i="2"/>
  <c r="A110" i="2" s="1"/>
  <c r="D108" i="2"/>
  <c r="E272" i="2" l="1"/>
  <c r="A271" i="2"/>
  <c r="D271" i="2"/>
  <c r="C270" i="2"/>
  <c r="I270" i="2"/>
  <c r="H270" i="2" s="1"/>
  <c r="C553" i="2"/>
  <c r="I553" i="2"/>
  <c r="H553" i="2" s="1"/>
  <c r="F555" i="2"/>
  <c r="A554" i="2"/>
  <c r="D554" i="2"/>
  <c r="I61" i="2"/>
  <c r="H61" i="2" s="1"/>
  <c r="C61" i="2"/>
  <c r="A62" i="2"/>
  <c r="F63" i="2"/>
  <c r="D62" i="2"/>
  <c r="C455" i="2"/>
  <c r="I455" i="2"/>
  <c r="H455" i="2" s="1"/>
  <c r="G457" i="2"/>
  <c r="D456" i="2"/>
  <c r="I108" i="2"/>
  <c r="H108" i="2" s="1"/>
  <c r="C108" i="2"/>
  <c r="F111" i="2"/>
  <c r="A111" i="2" s="1"/>
  <c r="D110" i="2"/>
  <c r="I152" i="2"/>
  <c r="H152" i="2" s="1"/>
  <c r="C152" i="2"/>
  <c r="F155" i="2"/>
  <c r="A155" i="2" s="1"/>
  <c r="D154" i="2"/>
  <c r="I196" i="2"/>
  <c r="H196" i="2" s="1"/>
  <c r="C196" i="2"/>
  <c r="E199" i="2"/>
  <c r="A199" i="2" s="1"/>
  <c r="D198" i="2"/>
  <c r="I271" i="2" l="1"/>
  <c r="H271" i="2" s="1"/>
  <c r="C271" i="2"/>
  <c r="A272" i="2"/>
  <c r="D272" i="2"/>
  <c r="E273" i="2"/>
  <c r="I62" i="2"/>
  <c r="H62" i="2" s="1"/>
  <c r="C62" i="2"/>
  <c r="A63" i="2"/>
  <c r="F64" i="2"/>
  <c r="D63" i="2"/>
  <c r="C554" i="2"/>
  <c r="I554" i="2"/>
  <c r="H554" i="2" s="1"/>
  <c r="F556" i="2"/>
  <c r="A555" i="2"/>
  <c r="D555" i="2"/>
  <c r="C456" i="2"/>
  <c r="I456" i="2"/>
  <c r="H456" i="2" s="1"/>
  <c r="D457" i="2"/>
  <c r="G459" i="2"/>
  <c r="I198" i="2"/>
  <c r="H198" i="2" s="1"/>
  <c r="C198" i="2"/>
  <c r="E200" i="2"/>
  <c r="A200" i="2" s="1"/>
  <c r="D199" i="2"/>
  <c r="I154" i="2"/>
  <c r="H154" i="2" s="1"/>
  <c r="C154" i="2"/>
  <c r="F156" i="2"/>
  <c r="A156" i="2" s="1"/>
  <c r="D155" i="2"/>
  <c r="I110" i="2"/>
  <c r="H110" i="2" s="1"/>
  <c r="C110" i="2"/>
  <c r="F112" i="2"/>
  <c r="A112" i="2" s="1"/>
  <c r="D111" i="2"/>
  <c r="D273" i="2" l="1"/>
  <c r="E274" i="2"/>
  <c r="A273" i="2"/>
  <c r="I272" i="2"/>
  <c r="H272" i="2" s="1"/>
  <c r="C272" i="2"/>
  <c r="C555" i="2"/>
  <c r="I555" i="2"/>
  <c r="H555" i="2" s="1"/>
  <c r="F557" i="2"/>
  <c r="A556" i="2"/>
  <c r="D556" i="2"/>
  <c r="I63" i="2"/>
  <c r="H63" i="2" s="1"/>
  <c r="C63" i="2"/>
  <c r="A64" i="2"/>
  <c r="F66" i="2"/>
  <c r="D64" i="2"/>
  <c r="G460" i="2"/>
  <c r="D459" i="2"/>
  <c r="C457" i="2"/>
  <c r="I457" i="2"/>
  <c r="H457" i="2" s="1"/>
  <c r="I111" i="2"/>
  <c r="H111" i="2" s="1"/>
  <c r="C111" i="2"/>
  <c r="F113" i="2"/>
  <c r="A113" i="2" s="1"/>
  <c r="D112" i="2"/>
  <c r="I155" i="2"/>
  <c r="H155" i="2" s="1"/>
  <c r="C155" i="2"/>
  <c r="F157" i="2"/>
  <c r="A157" i="2" s="1"/>
  <c r="D156" i="2"/>
  <c r="I199" i="2"/>
  <c r="H199" i="2" s="1"/>
  <c r="C199" i="2"/>
  <c r="E201" i="2"/>
  <c r="A201" i="2" s="1"/>
  <c r="D200" i="2"/>
  <c r="E275" i="2" l="1"/>
  <c r="E278" i="2" s="1"/>
  <c r="A274" i="2"/>
  <c r="D274" i="2"/>
  <c r="C273" i="2"/>
  <c r="I273" i="2"/>
  <c r="H273" i="2" s="1"/>
  <c r="I64" i="2"/>
  <c r="H64" i="2" s="1"/>
  <c r="C64" i="2"/>
  <c r="A66" i="2"/>
  <c r="F67" i="2"/>
  <c r="D66" i="2"/>
  <c r="C556" i="2"/>
  <c r="I556" i="2"/>
  <c r="H556" i="2" s="1"/>
  <c r="F558" i="2"/>
  <c r="A557" i="2"/>
  <c r="D557" i="2"/>
  <c r="I459" i="2"/>
  <c r="H459" i="2" s="1"/>
  <c r="C459" i="2"/>
  <c r="G461" i="2"/>
  <c r="D460" i="2"/>
  <c r="I200" i="2"/>
  <c r="H200" i="2" s="1"/>
  <c r="C200" i="2"/>
  <c r="E202" i="2"/>
  <c r="A202" i="2" s="1"/>
  <c r="D201" i="2"/>
  <c r="I156" i="2"/>
  <c r="H156" i="2" s="1"/>
  <c r="C156" i="2"/>
  <c r="F158" i="2"/>
  <c r="A158" i="2" s="1"/>
  <c r="D157" i="2"/>
  <c r="I112" i="2"/>
  <c r="H112" i="2" s="1"/>
  <c r="C112" i="2"/>
  <c r="F114" i="2"/>
  <c r="A114" i="2" s="1"/>
  <c r="D113" i="2"/>
  <c r="A278" i="2" l="1"/>
  <c r="E279" i="2"/>
  <c r="D278" i="2"/>
  <c r="C274" i="2"/>
  <c r="I274" i="2"/>
  <c r="H274" i="2" s="1"/>
  <c r="E276" i="2"/>
  <c r="A275" i="2"/>
  <c r="D275" i="2"/>
  <c r="C557" i="2"/>
  <c r="I557" i="2"/>
  <c r="H557" i="2" s="1"/>
  <c r="A558" i="2"/>
  <c r="D558" i="2"/>
  <c r="I66" i="2"/>
  <c r="H66" i="2" s="1"/>
  <c r="C66" i="2"/>
  <c r="A67" i="2"/>
  <c r="F68" i="2"/>
  <c r="D67" i="2"/>
  <c r="I460" i="2"/>
  <c r="H460" i="2" s="1"/>
  <c r="C460" i="2"/>
  <c r="G462" i="2"/>
  <c r="D461" i="2"/>
  <c r="I113" i="2"/>
  <c r="H113" i="2" s="1"/>
  <c r="C113" i="2"/>
  <c r="F115" i="2"/>
  <c r="A115" i="2" s="1"/>
  <c r="D114" i="2"/>
  <c r="I157" i="2"/>
  <c r="H157" i="2" s="1"/>
  <c r="C157" i="2"/>
  <c r="F159" i="2"/>
  <c r="A159" i="2" s="1"/>
  <c r="D158" i="2"/>
  <c r="I201" i="2"/>
  <c r="H201" i="2" s="1"/>
  <c r="C201" i="2"/>
  <c r="E203" i="2"/>
  <c r="A203" i="2" s="1"/>
  <c r="D202" i="2"/>
  <c r="I278" i="2" l="1"/>
  <c r="H278" i="2" s="1"/>
  <c r="C278" i="2"/>
  <c r="D279" i="2"/>
  <c r="E280" i="2"/>
  <c r="A279" i="2"/>
  <c r="A276" i="2"/>
  <c r="D276" i="2"/>
  <c r="I275" i="2"/>
  <c r="H275" i="2" s="1"/>
  <c r="C275" i="2"/>
  <c r="I67" i="2"/>
  <c r="H67" i="2" s="1"/>
  <c r="C67" i="2"/>
  <c r="A68" i="2"/>
  <c r="F69" i="2"/>
  <c r="D68" i="2"/>
  <c r="C558" i="2"/>
  <c r="I558" i="2"/>
  <c r="H558" i="2" s="1"/>
  <c r="I461" i="2"/>
  <c r="H461" i="2" s="1"/>
  <c r="C461" i="2"/>
  <c r="G464" i="2"/>
  <c r="D462" i="2"/>
  <c r="I202" i="2"/>
  <c r="H202" i="2" s="1"/>
  <c r="C202" i="2"/>
  <c r="E204" i="2"/>
  <c r="A204" i="2" s="1"/>
  <c r="D203" i="2"/>
  <c r="I158" i="2"/>
  <c r="H158" i="2" s="1"/>
  <c r="C158" i="2"/>
  <c r="F160" i="2"/>
  <c r="A160" i="2" s="1"/>
  <c r="D159" i="2"/>
  <c r="I114" i="2"/>
  <c r="H114" i="2" s="1"/>
  <c r="C114" i="2"/>
  <c r="F116" i="2"/>
  <c r="A116" i="2" s="1"/>
  <c r="D115" i="2"/>
  <c r="E281" i="2" l="1"/>
  <c r="A280" i="2"/>
  <c r="D280" i="2"/>
  <c r="C279" i="2"/>
  <c r="I279" i="2"/>
  <c r="H279" i="2" s="1"/>
  <c r="I276" i="2"/>
  <c r="H276" i="2" s="1"/>
  <c r="C276" i="2"/>
  <c r="I68" i="2"/>
  <c r="H68" i="2" s="1"/>
  <c r="C68" i="2"/>
  <c r="A69" i="2"/>
  <c r="F70" i="2"/>
  <c r="D69" i="2"/>
  <c r="I462" i="2"/>
  <c r="H462" i="2" s="1"/>
  <c r="C462" i="2"/>
  <c r="G465" i="2"/>
  <c r="D464" i="2"/>
  <c r="I115" i="2"/>
  <c r="H115" i="2" s="1"/>
  <c r="C115" i="2"/>
  <c r="F117" i="2"/>
  <c r="A117" i="2" s="1"/>
  <c r="D116" i="2"/>
  <c r="I159" i="2"/>
  <c r="H159" i="2" s="1"/>
  <c r="C159" i="2"/>
  <c r="F161" i="2"/>
  <c r="A161" i="2" s="1"/>
  <c r="D160" i="2"/>
  <c r="I203" i="2"/>
  <c r="H203" i="2" s="1"/>
  <c r="C203" i="2"/>
  <c r="E205" i="2"/>
  <c r="A205" i="2" s="1"/>
  <c r="D204" i="2"/>
  <c r="C280" i="2" l="1"/>
  <c r="I280" i="2"/>
  <c r="H280" i="2" s="1"/>
  <c r="E282" i="2"/>
  <c r="A281" i="2"/>
  <c r="D281" i="2"/>
  <c r="I69" i="2"/>
  <c r="H69" i="2" s="1"/>
  <c r="C69" i="2"/>
  <c r="A70" i="2"/>
  <c r="F71" i="2"/>
  <c r="D70" i="2"/>
  <c r="I464" i="2"/>
  <c r="H464" i="2" s="1"/>
  <c r="C464" i="2"/>
  <c r="G466" i="2"/>
  <c r="D465" i="2"/>
  <c r="I204" i="2"/>
  <c r="H204" i="2" s="1"/>
  <c r="C204" i="2"/>
  <c r="E206" i="2"/>
  <c r="A206" i="2" s="1"/>
  <c r="D205" i="2"/>
  <c r="I160" i="2"/>
  <c r="H160" i="2" s="1"/>
  <c r="C160" i="2"/>
  <c r="F162" i="2"/>
  <c r="D161" i="2"/>
  <c r="I116" i="2"/>
  <c r="H116" i="2" s="1"/>
  <c r="C116" i="2"/>
  <c r="F118" i="2"/>
  <c r="D117" i="2"/>
  <c r="I281" i="2" l="1"/>
  <c r="H281" i="2" s="1"/>
  <c r="C281" i="2"/>
  <c r="A282" i="2"/>
  <c r="D282" i="2"/>
  <c r="E283" i="2"/>
  <c r="A118" i="2"/>
  <c r="F120" i="2"/>
  <c r="A162" i="2"/>
  <c r="F164" i="2"/>
  <c r="I70" i="2"/>
  <c r="H70" i="2" s="1"/>
  <c r="C70" i="2"/>
  <c r="A71" i="2"/>
  <c r="F72" i="2"/>
  <c r="D71" i="2"/>
  <c r="I465" i="2"/>
  <c r="H465" i="2" s="1"/>
  <c r="C465" i="2"/>
  <c r="G467" i="2"/>
  <c r="D466" i="2"/>
  <c r="I117" i="2"/>
  <c r="H117" i="2" s="1"/>
  <c r="C117" i="2"/>
  <c r="D118" i="2"/>
  <c r="I161" i="2"/>
  <c r="H161" i="2" s="1"/>
  <c r="C161" i="2"/>
  <c r="D162" i="2"/>
  <c r="I205" i="2"/>
  <c r="H205" i="2" s="1"/>
  <c r="C205" i="2"/>
  <c r="D206" i="2"/>
  <c r="I282" i="2" l="1"/>
  <c r="H282" i="2" s="1"/>
  <c r="C282" i="2"/>
  <c r="D283" i="2"/>
  <c r="E284" i="2"/>
  <c r="A283" i="2"/>
  <c r="D164" i="2"/>
  <c r="A164" i="2"/>
  <c r="A120" i="2"/>
  <c r="D120" i="2"/>
  <c r="I71" i="2"/>
  <c r="H71" i="2" s="1"/>
  <c r="C71" i="2"/>
  <c r="A72" i="2"/>
  <c r="F73" i="2"/>
  <c r="D72" i="2"/>
  <c r="I466" i="2"/>
  <c r="H466" i="2" s="1"/>
  <c r="C466" i="2"/>
  <c r="D467" i="2"/>
  <c r="G469" i="2"/>
  <c r="I206" i="2"/>
  <c r="H206" i="2" s="1"/>
  <c r="C206" i="2"/>
  <c r="I162" i="2"/>
  <c r="H162" i="2" s="1"/>
  <c r="C162" i="2"/>
  <c r="I118" i="2"/>
  <c r="H118" i="2" s="1"/>
  <c r="C118" i="2"/>
  <c r="C283" i="2" l="1"/>
  <c r="I283" i="2"/>
  <c r="H283" i="2" s="1"/>
  <c r="E285" i="2"/>
  <c r="A284" i="2"/>
  <c r="D284" i="2"/>
  <c r="I120" i="2"/>
  <c r="H120" i="2" s="1"/>
  <c r="C120" i="2"/>
  <c r="I164" i="2"/>
  <c r="H164" i="2" s="1"/>
  <c r="C164" i="2"/>
  <c r="I72" i="2"/>
  <c r="H72" i="2" s="1"/>
  <c r="C72" i="2"/>
  <c r="A73" i="2"/>
  <c r="F74" i="2"/>
  <c r="F76" i="2" s="1"/>
  <c r="D73" i="2"/>
  <c r="G470" i="2"/>
  <c r="D469" i="2"/>
  <c r="I467" i="2"/>
  <c r="H467" i="2" s="1"/>
  <c r="C467" i="2"/>
  <c r="F121" i="2"/>
  <c r="A121" i="2" s="1"/>
  <c r="F165" i="2"/>
  <c r="A165" i="2" s="1"/>
  <c r="E209" i="2"/>
  <c r="A209" i="2" s="1"/>
  <c r="E286" i="2" l="1"/>
  <c r="A285" i="2"/>
  <c r="D285" i="2"/>
  <c r="C284" i="2"/>
  <c r="I284" i="2"/>
  <c r="H284" i="2" s="1"/>
  <c r="I73" i="2"/>
  <c r="H73" i="2" s="1"/>
  <c r="C73" i="2"/>
  <c r="A74" i="2"/>
  <c r="D74" i="2"/>
  <c r="I469" i="2"/>
  <c r="H469" i="2" s="1"/>
  <c r="C469" i="2"/>
  <c r="G471" i="2"/>
  <c r="D470" i="2"/>
  <c r="E211" i="2"/>
  <c r="A211" i="2" s="1"/>
  <c r="D209" i="2"/>
  <c r="F167" i="2"/>
  <c r="A167" i="2" s="1"/>
  <c r="D165" i="2"/>
  <c r="F123" i="2"/>
  <c r="A123" i="2" s="1"/>
  <c r="D121" i="2"/>
  <c r="A286" i="2" l="1"/>
  <c r="D286" i="2"/>
  <c r="I285" i="2"/>
  <c r="H285" i="2" s="1"/>
  <c r="C285" i="2"/>
  <c r="I74" i="2"/>
  <c r="H74" i="2" s="1"/>
  <c r="C74" i="2"/>
  <c r="A76" i="2"/>
  <c r="I470" i="2"/>
  <c r="H470" i="2" s="1"/>
  <c r="C470" i="2"/>
  <c r="G472" i="2"/>
  <c r="D471" i="2"/>
  <c r="I121" i="2"/>
  <c r="H121" i="2" s="1"/>
  <c r="C121" i="2"/>
  <c r="F124" i="2"/>
  <c r="A124" i="2" s="1"/>
  <c r="D123" i="2"/>
  <c r="I165" i="2"/>
  <c r="H165" i="2" s="1"/>
  <c r="C165" i="2"/>
  <c r="F168" i="2"/>
  <c r="A168" i="2" s="1"/>
  <c r="D167" i="2"/>
  <c r="I209" i="2"/>
  <c r="H209" i="2" s="1"/>
  <c r="C209" i="2"/>
  <c r="E212" i="2"/>
  <c r="A212" i="2" s="1"/>
  <c r="D211" i="2"/>
  <c r="I286" i="2" l="1"/>
  <c r="H286" i="2" s="1"/>
  <c r="C286" i="2"/>
  <c r="F77" i="2"/>
  <c r="D76" i="2"/>
  <c r="I471" i="2"/>
  <c r="H471" i="2" s="1"/>
  <c r="C471" i="2"/>
  <c r="D472" i="2"/>
  <c r="G474" i="2"/>
  <c r="D168" i="2"/>
  <c r="I168" i="2" s="1"/>
  <c r="H168" i="2" s="1"/>
  <c r="D124" i="2"/>
  <c r="I124" i="2" s="1"/>
  <c r="H124" i="2" s="1"/>
  <c r="I211" i="2"/>
  <c r="H211" i="2" s="1"/>
  <c r="C211" i="2"/>
  <c r="E174" i="2"/>
  <c r="A174" i="2" s="1"/>
  <c r="D212" i="2"/>
  <c r="I167" i="2"/>
  <c r="H167" i="2" s="1"/>
  <c r="C167" i="2"/>
  <c r="I123" i="2"/>
  <c r="H123" i="2" s="1"/>
  <c r="C123" i="2"/>
  <c r="I76" i="2" l="1"/>
  <c r="H76" i="2" s="1"/>
  <c r="C76" i="2"/>
  <c r="A77" i="2"/>
  <c r="F79" i="2"/>
  <c r="D77" i="2"/>
  <c r="D131" i="2"/>
  <c r="D87" i="2"/>
  <c r="A87" i="2"/>
  <c r="G475" i="2"/>
  <c r="D474" i="2"/>
  <c r="I472" i="2"/>
  <c r="H472" i="2" s="1"/>
  <c r="C472" i="2"/>
  <c r="C124" i="2"/>
  <c r="C168" i="2"/>
  <c r="D42" i="2"/>
  <c r="C42" i="2" s="1"/>
  <c r="B42" i="2" s="1"/>
  <c r="A42" i="2"/>
  <c r="D86" i="2"/>
  <c r="C86" i="2" s="1"/>
  <c r="A86" i="2"/>
  <c r="D174" i="2"/>
  <c r="I174" i="2" s="1"/>
  <c r="H174" i="2" s="1"/>
  <c r="D130" i="2"/>
  <c r="I130" i="2" s="1"/>
  <c r="H130" i="2" s="1"/>
  <c r="A130" i="2"/>
  <c r="I212" i="2"/>
  <c r="H212" i="2" s="1"/>
  <c r="C212" i="2"/>
  <c r="I77" i="2" l="1"/>
  <c r="H77" i="2" s="1"/>
  <c r="C77" i="2"/>
  <c r="A79" i="2"/>
  <c r="F80" i="2"/>
  <c r="D79" i="2"/>
  <c r="I131" i="2"/>
  <c r="H131" i="2" s="1"/>
  <c r="C131" i="2"/>
  <c r="D132" i="2"/>
  <c r="I87" i="2"/>
  <c r="H87" i="2" s="1"/>
  <c r="C87" i="2"/>
  <c r="D88" i="2"/>
  <c r="A88" i="2"/>
  <c r="B43" i="2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C474" i="2"/>
  <c r="I474" i="2"/>
  <c r="H474" i="2" s="1"/>
  <c r="G476" i="2"/>
  <c r="D475" i="2"/>
  <c r="I42" i="2"/>
  <c r="H42" i="2" s="1"/>
  <c r="I86" i="2"/>
  <c r="H86" i="2" s="1"/>
  <c r="C130" i="2"/>
  <c r="C174" i="2"/>
  <c r="B75" i="2" l="1"/>
  <c r="B76" i="2" s="1"/>
  <c r="B77" i="2" s="1"/>
  <c r="B78" i="2" s="1"/>
  <c r="I79" i="2"/>
  <c r="H79" i="2" s="1"/>
  <c r="C79" i="2"/>
  <c r="A80" i="2"/>
  <c r="D80" i="2"/>
  <c r="I132" i="2"/>
  <c r="H132" i="2" s="1"/>
  <c r="C132" i="2"/>
  <c r="I88" i="2"/>
  <c r="H88" i="2" s="1"/>
  <c r="C88" i="2"/>
  <c r="C475" i="2"/>
  <c r="I475" i="2"/>
  <c r="H475" i="2" s="1"/>
  <c r="G477" i="2"/>
  <c r="D476" i="2"/>
  <c r="B79" i="2" l="1"/>
  <c r="I80" i="2"/>
  <c r="H80" i="2" s="1"/>
  <c r="C80" i="2"/>
  <c r="C476" i="2"/>
  <c r="I476" i="2"/>
  <c r="H476" i="2" s="1"/>
  <c r="D477" i="2"/>
  <c r="G479" i="2"/>
  <c r="B80" i="2" l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G480" i="2"/>
  <c r="D479" i="2"/>
  <c r="C477" i="2"/>
  <c r="I477" i="2"/>
  <c r="H477" i="2" s="1"/>
  <c r="B163" i="2" l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C479" i="2"/>
  <c r="I479" i="2"/>
  <c r="H479" i="2" s="1"/>
  <c r="G481" i="2"/>
  <c r="D480" i="2"/>
  <c r="B209" i="2" l="1"/>
  <c r="B210" i="2" s="1"/>
  <c r="B211" i="2" s="1"/>
  <c r="B212" i="2" s="1"/>
  <c r="B213" i="2" s="1"/>
  <c r="B214" i="2" s="1"/>
  <c r="B215" i="2" s="1"/>
  <c r="B216" i="2" s="1"/>
  <c r="B217" i="2" s="1"/>
  <c r="B218" i="2" s="1"/>
  <c r="C480" i="2"/>
  <c r="I480" i="2"/>
  <c r="H480" i="2" s="1"/>
  <c r="G482" i="2"/>
  <c r="D481" i="2"/>
  <c r="B219" i="2" l="1"/>
  <c r="B220" i="2" s="1"/>
  <c r="B221" i="2" s="1"/>
  <c r="B222" i="2" s="1"/>
  <c r="B223" i="2" s="1"/>
  <c r="B224" i="2" s="1"/>
  <c r="C481" i="2"/>
  <c r="I481" i="2"/>
  <c r="H481" i="2" s="1"/>
  <c r="D482" i="2"/>
  <c r="G484" i="2"/>
  <c r="B225" i="2" l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G485" i="2"/>
  <c r="D484" i="2"/>
  <c r="C482" i="2"/>
  <c r="I482" i="2"/>
  <c r="H482" i="2" s="1"/>
  <c r="B258" i="2" l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C484" i="2"/>
  <c r="I484" i="2"/>
  <c r="H484" i="2" s="1"/>
  <c r="G486" i="2"/>
  <c r="D485" i="2"/>
  <c r="B340" i="2" l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D486" i="2"/>
  <c r="I486" i="2" s="1"/>
  <c r="H486" i="2" s="1"/>
  <c r="G488" i="2"/>
  <c r="C485" i="2"/>
  <c r="I485" i="2"/>
  <c r="H485" i="2" s="1"/>
  <c r="B395" i="2" l="1"/>
  <c r="B396" i="2" s="1"/>
  <c r="B397" i="2" s="1"/>
  <c r="B398" i="2" s="1"/>
  <c r="B399" i="2" s="1"/>
  <c r="B400" i="2" s="1"/>
  <c r="B401" i="2" s="1"/>
  <c r="B402" i="2" s="1"/>
  <c r="B403" i="2" s="1"/>
  <c r="C486" i="2"/>
  <c r="D488" i="2"/>
  <c r="G489" i="2"/>
  <c r="D489" i="2" s="1"/>
  <c r="B404" i="2" l="1"/>
  <c r="B405" i="2" s="1"/>
  <c r="B406" i="2" s="1"/>
  <c r="B407" i="2" s="1"/>
  <c r="B408" i="2" s="1"/>
  <c r="C489" i="2"/>
  <c r="I489" i="2"/>
  <c r="H489" i="2" s="1"/>
  <c r="C488" i="2"/>
  <c r="I488" i="2"/>
  <c r="H488" i="2" s="1"/>
  <c r="B409" i="2" l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l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9" i="2" l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00" i="2"/>
  <c r="B501" i="2" s="1"/>
  <c r="B502" i="2" s="1"/>
  <c r="B503" i="2" s="1"/>
  <c r="B504" i="2" s="1"/>
  <c r="B505" i="2" s="1"/>
  <c r="B506" i="2" s="1"/>
  <c r="B507" i="2" s="1"/>
  <c r="B545" i="2" l="1"/>
  <c r="B546" i="2" s="1"/>
  <c r="B547" i="2" l="1"/>
  <c r="B548" i="2" s="1"/>
  <c r="B549" i="2" s="1"/>
  <c r="B550" i="2" s="1"/>
  <c r="B551" i="2" s="1"/>
  <c r="B552" i="2" s="1"/>
  <c r="B553" i="2" l="1"/>
  <c r="B554" i="2" s="1"/>
  <c r="B555" i="2" s="1"/>
  <c r="B556" i="2" l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l="1"/>
  <c r="B571" i="2" s="1"/>
  <c r="B572" i="2" s="1"/>
  <c r="B573" i="2" s="1"/>
  <c r="B574" i="2" s="1"/>
  <c r="B575" i="2" s="1"/>
  <c r="B576" i="2" s="1"/>
  <c r="B579" i="2" l="1"/>
  <c r="B580" i="2" s="1"/>
  <c r="B577" i="2"/>
  <c r="B578" i="2" s="1"/>
  <c r="B581" i="2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</calcChain>
</file>

<file path=xl/sharedStrings.xml><?xml version="1.0" encoding="utf-8"?>
<sst xmlns="http://schemas.openxmlformats.org/spreadsheetml/2006/main" count="2823" uniqueCount="1315">
  <si>
    <t xml:space="preserve"> c_cfg_head_type_addr                          </t>
  </si>
  <si>
    <t xml:space="preserve"> c_cfg_h0_cmd_en_addr                          </t>
  </si>
  <si>
    <t xml:space="preserve"> c_cfg_h0_cmd_err_rst_addr                     </t>
  </si>
  <si>
    <t xml:space="preserve"> c_cfg_h0_cmd_ink_ctr_rst_addr                 </t>
  </si>
  <si>
    <t xml:space="preserve"> c_cfg_h0_fp_no_per_seq_addr                   </t>
  </si>
  <si>
    <t xml:space="preserve"> c_cfg_h0_time_fp_seq_length_addr              </t>
  </si>
  <si>
    <t xml:space="preserve"> c_cfg_h0_time_allon_on_addr                   </t>
  </si>
  <si>
    <t xml:space="preserve"> c_cfg_h0_time_fp0_on_addr                     </t>
  </si>
  <si>
    <t xml:space="preserve"> c_cfg_h0_time_fp0_off_addr                    </t>
  </si>
  <si>
    <t xml:space="preserve"> c_cfg_h0_time_fp1_on_addr                     </t>
  </si>
  <si>
    <t xml:space="preserve"> c_cfg_h0_time_fp1_off_addr                    </t>
  </si>
  <si>
    <t xml:space="preserve"> c_cfg_h0_time_fp2_on_addr                     </t>
  </si>
  <si>
    <t xml:space="preserve"> c_cfg_h0_time_fp2_off_addr                    </t>
  </si>
  <si>
    <t xml:space="preserve"> c_cfg_h0_time_fp3_on_addr                     </t>
  </si>
  <si>
    <t xml:space="preserve"> c_cfg_h0_time_fp3_off_addr                    </t>
  </si>
  <si>
    <t xml:space="preserve"> c_cfg_h0_time_fp4_on_addr                     </t>
  </si>
  <si>
    <t xml:space="preserve"> c_cfg_h0_time_fp4_off_addr                    </t>
  </si>
  <si>
    <t xml:space="preserve"> c_cfg_h0_time_fp5_on_addr                     </t>
  </si>
  <si>
    <t xml:space="preserve"> c_cfg_h0_time_fp5_off_addr                    </t>
  </si>
  <si>
    <t xml:space="preserve"> c_cfg_h0_time_fp6_on_addr                     </t>
  </si>
  <si>
    <t xml:space="preserve"> c_cfg_h0_time_fp6_off_addr                    </t>
  </si>
  <si>
    <t xml:space="preserve"> c_cfg_h0_time_fp7_on_addr                     </t>
  </si>
  <si>
    <t xml:space="preserve"> c_cfg_h0_time_fp7_off_addr                    </t>
  </si>
  <si>
    <t xml:space="preserve"> c_cfg_h0_gl_to_subpls0_addr                   </t>
  </si>
  <si>
    <t xml:space="preserve"> c_cfg_h0_gl_to_subpls1_addr                   </t>
  </si>
  <si>
    <t xml:space="preserve"> c_cfg_h0_gl_to_subpls2_addr                   </t>
  </si>
  <si>
    <t xml:space="preserve"> c_cfg_h0_gl_to_subpls3_addr                   </t>
  </si>
  <si>
    <t xml:space="preserve"> c_cfg_h0_gl_to_subpls4_addr                   </t>
  </si>
  <si>
    <t xml:space="preserve"> c_cfg_h0_gl_to_subpls5_addr                   </t>
  </si>
  <si>
    <t xml:space="preserve"> c_cfg_h0_gl_to_subpls6_addr                   </t>
  </si>
  <si>
    <t xml:space="preserve"> c_cfg_h0_gl_to_subpls7_addr                   </t>
  </si>
  <si>
    <t xml:space="preserve"> c_cfg_h0_encoder_no_addr                      </t>
  </si>
  <si>
    <t xml:space="preserve"> c_cfg_h0_fp_offset_fss_addr                   </t>
  </si>
  <si>
    <t xml:space="preserve"> c_cfg_h0_fp_offset_fs_addr                    </t>
  </si>
  <si>
    <t xml:space="preserve"> c_cfg_h0_speedcmp_max_comp_fs_addr            </t>
  </si>
  <si>
    <t xml:space="preserve"> c_cfg_h0_speedcmp_max_speed_addr              </t>
  </si>
  <si>
    <t xml:space="preserve"> c_cfg_h1_cmd_en_addr                          </t>
  </si>
  <si>
    <t xml:space="preserve"> c_cfg_h1_cmd_err_rst_addr                     </t>
  </si>
  <si>
    <t xml:space="preserve"> c_cfg_h1_cmd_ink_ctr_rst_addr                 </t>
  </si>
  <si>
    <t xml:space="preserve"> c_cfg_h1_fp_no_per_seq_addr                   </t>
  </si>
  <si>
    <t xml:space="preserve"> c_cfg_h1_time_fp_seq_length_addr              </t>
  </si>
  <si>
    <t xml:space="preserve"> c_cfg_h1_time_allon_on_addr                   </t>
  </si>
  <si>
    <t xml:space="preserve"> c_cfg_h1_time_fp0_on_addr                     </t>
  </si>
  <si>
    <t xml:space="preserve"> c_cfg_h1_time_fp0_off_addr                    </t>
  </si>
  <si>
    <t xml:space="preserve"> c_cfg_h1_time_fp1_on_addr                     </t>
  </si>
  <si>
    <t xml:space="preserve"> c_cfg_h1_time_fp1_off_addr                    </t>
  </si>
  <si>
    <t xml:space="preserve"> c_cfg_h1_time_fp2_on_addr                     </t>
  </si>
  <si>
    <t xml:space="preserve"> c_cfg_h1_time_fp2_off_addr                    </t>
  </si>
  <si>
    <t xml:space="preserve"> c_cfg_h1_time_fp3_on_addr                     </t>
  </si>
  <si>
    <t xml:space="preserve"> c_cfg_h1_time_fp3_off_addr                    </t>
  </si>
  <si>
    <t xml:space="preserve"> c_cfg_h1_time_fp4_on_addr                     </t>
  </si>
  <si>
    <t xml:space="preserve"> c_cfg_h1_time_fp4_off_addr                    </t>
  </si>
  <si>
    <t xml:space="preserve"> c_cfg_h1_time_fp5_on_addr                     </t>
  </si>
  <si>
    <t xml:space="preserve"> c_cfg_h1_time_fp5_off_addr                    </t>
  </si>
  <si>
    <t xml:space="preserve"> c_cfg_h1_time_fp6_on_addr                     </t>
  </si>
  <si>
    <t xml:space="preserve"> c_cfg_h1_time_fp6_off_addr                    </t>
  </si>
  <si>
    <t xml:space="preserve"> c_cfg_h1_time_fp7_on_addr                     </t>
  </si>
  <si>
    <t xml:space="preserve"> c_cfg_h1_time_fp7_off_addr                    </t>
  </si>
  <si>
    <t xml:space="preserve"> c_cfg_h1_gl_to_subpls0_addr                   </t>
  </si>
  <si>
    <t xml:space="preserve"> c_cfg_h1_gl_to_subpls1_addr                   </t>
  </si>
  <si>
    <t xml:space="preserve"> c_cfg_h1_gl_to_subpls2_addr                   </t>
  </si>
  <si>
    <t xml:space="preserve"> c_cfg_h1_gl_to_subpls3_addr                   </t>
  </si>
  <si>
    <t xml:space="preserve"> c_cfg_h1_gl_to_subpls4_addr                   </t>
  </si>
  <si>
    <t xml:space="preserve"> c_cfg_h1_gl_to_subpls5_addr                   </t>
  </si>
  <si>
    <t xml:space="preserve"> c_cfg_h1_gl_to_subpls6_addr                   </t>
  </si>
  <si>
    <t xml:space="preserve"> c_cfg_h1_gl_to_subpls7_addr                   </t>
  </si>
  <si>
    <t xml:space="preserve"> c_cfg_h1_encoder_no_addr                      </t>
  </si>
  <si>
    <t xml:space="preserve"> c_cfg_h1_fp_offset_fss_addr                   </t>
  </si>
  <si>
    <t xml:space="preserve"> c_cfg_h1_fp_offset_fs_addr                    </t>
  </si>
  <si>
    <t xml:space="preserve"> c_cfg_h1_speedcmp_max_comp_fs_addr            </t>
  </si>
  <si>
    <t xml:space="preserve"> c_cfg_h1_speedcmp_max_speed_addr              </t>
  </si>
  <si>
    <t xml:space="preserve"> c_cfg_h2_cmd_en_addr                          </t>
  </si>
  <si>
    <t xml:space="preserve"> c_cfg_h2_cmd_err_rst_addr                     </t>
  </si>
  <si>
    <t xml:space="preserve"> c_cfg_h2_cmd_ink_ctr_rst_addr                 </t>
  </si>
  <si>
    <t xml:space="preserve"> c_cfg_h2_fp_no_per_seq_addr                   </t>
  </si>
  <si>
    <t xml:space="preserve"> c_cfg_h2_time_fp_seq_length_addr              </t>
  </si>
  <si>
    <t xml:space="preserve"> c_cfg_h2_time_allon_on_addr                   </t>
  </si>
  <si>
    <t xml:space="preserve"> c_cfg_h2_time_fp0_on_addr                     </t>
  </si>
  <si>
    <t xml:space="preserve"> c_cfg_h2_time_fp0_off_addr                    </t>
  </si>
  <si>
    <t xml:space="preserve"> c_cfg_h2_time_fp1_on_addr                     </t>
  </si>
  <si>
    <t xml:space="preserve"> c_cfg_h2_time_fp1_off_addr                    </t>
  </si>
  <si>
    <t xml:space="preserve"> c_cfg_h2_time_fp2_on_addr                     </t>
  </si>
  <si>
    <t xml:space="preserve"> c_cfg_h2_time_fp2_off_addr                    </t>
  </si>
  <si>
    <t xml:space="preserve"> c_cfg_h2_time_fp3_on_addr                     </t>
  </si>
  <si>
    <t xml:space="preserve"> c_cfg_h2_time_fp3_off_addr                    </t>
  </si>
  <si>
    <t xml:space="preserve"> c_cfg_h2_time_fp4_on_addr                     </t>
  </si>
  <si>
    <t xml:space="preserve"> c_cfg_h2_time_fp4_off_addr                    </t>
  </si>
  <si>
    <t xml:space="preserve"> c_cfg_h2_time_fp5_on_addr                     </t>
  </si>
  <si>
    <t xml:space="preserve"> c_cfg_h2_time_fp5_off_addr                    </t>
  </si>
  <si>
    <t xml:space="preserve"> c_cfg_h2_time_fp6_on_addr                     </t>
  </si>
  <si>
    <t xml:space="preserve"> c_cfg_h2_time_fp6_off_addr                    </t>
  </si>
  <si>
    <t xml:space="preserve"> c_cfg_h2_time_fp7_on_addr                     </t>
  </si>
  <si>
    <t xml:space="preserve"> c_cfg_h2_time_fp7_off_addr                    </t>
  </si>
  <si>
    <t xml:space="preserve"> c_cfg_h2_gl_to_subpls0_addr                   </t>
  </si>
  <si>
    <t xml:space="preserve"> c_cfg_h2_gl_to_subpls1_addr                   </t>
  </si>
  <si>
    <t xml:space="preserve"> c_cfg_h2_gl_to_subpls2_addr                   </t>
  </si>
  <si>
    <t xml:space="preserve"> c_cfg_h2_gl_to_subpls3_addr                   </t>
  </si>
  <si>
    <t xml:space="preserve"> c_cfg_h2_gl_to_subpls4_addr                   </t>
  </si>
  <si>
    <t xml:space="preserve"> c_cfg_h2_gl_to_subpls5_addr                   </t>
  </si>
  <si>
    <t xml:space="preserve"> c_cfg_h2_gl_to_subpls6_addr                   </t>
  </si>
  <si>
    <t xml:space="preserve"> c_cfg_h2_gl_to_subpls7_addr                   </t>
  </si>
  <si>
    <t xml:space="preserve"> c_cfg_h2_encoder_no_addr                      </t>
  </si>
  <si>
    <t xml:space="preserve"> c_cfg_h2_fp_offset_fss_addr                   </t>
  </si>
  <si>
    <t xml:space="preserve"> c_cfg_h2_fp_offset_fs_addr                    </t>
  </si>
  <si>
    <t xml:space="preserve"> c_cfg_h2_speedcmp_max_comp_fs_addr            </t>
  </si>
  <si>
    <t xml:space="preserve"> c_cfg_h2_speedcmp_max_speed_addr              </t>
  </si>
  <si>
    <t xml:space="preserve"> c_cfg_h3_cmd_en_addr                          </t>
  </si>
  <si>
    <t xml:space="preserve"> c_cfg_h3_cmd_err_rst_addr                     </t>
  </si>
  <si>
    <t xml:space="preserve"> c_cfg_h3_cmd_ink_ctr_rst_addr                 </t>
  </si>
  <si>
    <t xml:space="preserve"> c_cfg_h3_fp_no_per_seq_addr                   </t>
  </si>
  <si>
    <t xml:space="preserve"> c_cfg_h3_time_fp_seq_length_addr              </t>
  </si>
  <si>
    <t xml:space="preserve"> c_cfg_h3_time_allon_on_addr                   </t>
  </si>
  <si>
    <t xml:space="preserve"> c_cfg_h3_time_fp0_on_addr                     </t>
  </si>
  <si>
    <t xml:space="preserve"> c_cfg_h3_time_fp0_off_addr                    </t>
  </si>
  <si>
    <t xml:space="preserve"> c_cfg_h3_time_fp1_on_addr                     </t>
  </si>
  <si>
    <t xml:space="preserve"> c_cfg_h3_time_fp1_off_addr                    </t>
  </si>
  <si>
    <t xml:space="preserve"> c_cfg_h3_time_fp2_on_addr                     </t>
  </si>
  <si>
    <t xml:space="preserve"> c_cfg_h3_time_fp2_off_addr                    </t>
  </si>
  <si>
    <t xml:space="preserve"> c_cfg_h3_time_fp3_on_addr                     </t>
  </si>
  <si>
    <t xml:space="preserve"> c_cfg_h3_time_fp3_off_addr                    </t>
  </si>
  <si>
    <t xml:space="preserve"> c_cfg_h3_time_fp4_on_addr                     </t>
  </si>
  <si>
    <t xml:space="preserve"> c_cfg_h3_time_fp4_off_addr                    </t>
  </si>
  <si>
    <t xml:space="preserve"> c_cfg_h3_time_fp5_on_addr                     </t>
  </si>
  <si>
    <t xml:space="preserve"> c_cfg_h3_time_fp5_off_addr                    </t>
  </si>
  <si>
    <t xml:space="preserve"> c_cfg_h3_time_fp6_on_addr                     </t>
  </si>
  <si>
    <t xml:space="preserve"> c_cfg_h3_time_fp6_off_addr                    </t>
  </si>
  <si>
    <t xml:space="preserve"> c_cfg_h3_time_fp7_on_addr                     </t>
  </si>
  <si>
    <t xml:space="preserve"> c_cfg_h3_time_fp7_off_addr                    </t>
  </si>
  <si>
    <t xml:space="preserve"> c_cfg_h3_gl_to_subpls0_addr                   </t>
  </si>
  <si>
    <t xml:space="preserve"> c_cfg_h3_gl_to_subpls1_addr                   </t>
  </si>
  <si>
    <t xml:space="preserve"> c_cfg_h3_gl_to_subpls2_addr                   </t>
  </si>
  <si>
    <t xml:space="preserve"> c_cfg_h3_gl_to_subpls3_addr                   </t>
  </si>
  <si>
    <t xml:space="preserve"> c_cfg_h3_gl_to_subpls4_addr                   </t>
  </si>
  <si>
    <t xml:space="preserve"> c_cfg_h3_gl_to_subpls5_addr                   </t>
  </si>
  <si>
    <t xml:space="preserve"> c_cfg_h3_gl_to_subpls6_addr                   </t>
  </si>
  <si>
    <t xml:space="preserve"> c_cfg_h3_gl_to_subpls7_addr                   </t>
  </si>
  <si>
    <t xml:space="preserve"> c_cfg_h3_encoder_no_addr                      </t>
  </si>
  <si>
    <t xml:space="preserve"> c_cfg_h3_fp_offset_fss_addr                   </t>
  </si>
  <si>
    <t xml:space="preserve"> c_cfg_h3_fp_offset_fs_addr                    </t>
  </si>
  <si>
    <t xml:space="preserve"> c_cfg_h3_speedcmp_max_comp_fs_addr            </t>
  </si>
  <si>
    <t xml:space="preserve"> c_cfg_h3_speedcmp_max_speed_addr              </t>
  </si>
  <si>
    <t xml:space="preserve"> c_cfg_eth0_ip_addr_addr                      </t>
  </si>
  <si>
    <t xml:space="preserve"> c_cfg_eth0_ip_port_addr                       </t>
  </si>
  <si>
    <t xml:space="preserve"> c_cfg_eth1_ip_addr_addr                      </t>
  </si>
  <si>
    <t xml:space="preserve"> c_cfg_eth1_ip_port_addr                       </t>
  </si>
  <si>
    <t>(15:12)</t>
  </si>
  <si>
    <t>(11:8)</t>
  </si>
  <si>
    <t>(7:0)</t>
  </si>
  <si>
    <t>c_h0_udp_block_start_no</t>
  </si>
  <si>
    <t>c_h1_udp_block_start_no</t>
  </si>
  <si>
    <t>c_h2_udp_block_start_no</t>
  </si>
  <si>
    <t>c_h3_udp_block_start_no</t>
  </si>
  <si>
    <t>dec</t>
  </si>
  <si>
    <t>hex;4</t>
  </si>
  <si>
    <t>Register Name</t>
  </si>
  <si>
    <t>head0</t>
  </si>
  <si>
    <t>head1</t>
  </si>
  <si>
    <t>head2</t>
  </si>
  <si>
    <t>head3</t>
  </si>
  <si>
    <t>c_pr_data_h0_imglist_out_idx_addr</t>
  </si>
  <si>
    <t>c_pr_data_h1_imglist_out_idx_addr</t>
  </si>
  <si>
    <t>c_pr_data_h2_imglist_out_idx_addr</t>
  </si>
  <si>
    <t>c_pr_data_h3_imglist_out_idx_addr</t>
  </si>
  <si>
    <t>4) Encoder config memory MAP</t>
  </si>
  <si>
    <t>0-256</t>
  </si>
  <si>
    <t>0-15</t>
  </si>
  <si>
    <t>No</t>
  </si>
  <si>
    <t>2) UDP message memory map</t>
  </si>
  <si>
    <t>1) Head configuration memory map</t>
  </si>
  <si>
    <t>5) Status Register</t>
  </si>
  <si>
    <t xml:space="preserve">c_pr_data_h3_imglist_in_idx_addr             </t>
  </si>
  <si>
    <t xml:space="preserve">c_pr_data_h2_imglist_in_idx_addr             </t>
  </si>
  <si>
    <t xml:space="preserve">c_pr_data_h1_imglist_in_idx_addr             </t>
  </si>
  <si>
    <t xml:space="preserve">c_pr_data_h0_imglist_in_idx_addr             </t>
  </si>
  <si>
    <t>3) Print data memory map</t>
  </si>
  <si>
    <t xml:space="preserve">c_udp_bl_data_size_addr                       </t>
  </si>
  <si>
    <t xml:space="preserve">c_enc_sel_addr                                </t>
  </si>
  <si>
    <t xml:space="preserve">c_enc_distance_pm_addr                        </t>
  </si>
  <si>
    <t xml:space="preserve">c_enc_synth_enc_addr                          </t>
  </si>
  <si>
    <t xml:space="preserve">c_cfg_jet_shake_interval_addr                 </t>
  </si>
  <si>
    <t>ethernet 0</t>
  </si>
  <si>
    <t>ethernet 1</t>
  </si>
  <si>
    <t>0=none, 1=Fuji, 2=Kyocera</t>
  </si>
  <si>
    <t>0=disable, 1=enable</t>
  </si>
  <si>
    <t>0=idle, 1=reset ink counter</t>
  </si>
  <si>
    <t>firepulse number</t>
  </si>
  <si>
    <t>3:0</t>
  </si>
  <si>
    <t>11:0</t>
  </si>
  <si>
    <t>firepulse0 off time</t>
  </si>
  <si>
    <t>firepulse0 on time</t>
  </si>
  <si>
    <t>firepulse1 on time</t>
  </si>
  <si>
    <t>firepulse1 off time</t>
  </si>
  <si>
    <t>firepulse2 on time</t>
  </si>
  <si>
    <t>firepulse2 off time</t>
  </si>
  <si>
    <t>firepulse3 on time</t>
  </si>
  <si>
    <t>firepulse3 off time</t>
  </si>
  <si>
    <t>firepulse4 on time</t>
  </si>
  <si>
    <t>firepulse4 off time</t>
  </si>
  <si>
    <t>firepulse5 on time</t>
  </si>
  <si>
    <t>firepulse5 off time</t>
  </si>
  <si>
    <t>firepulse6 on time</t>
  </si>
  <si>
    <t>firepulse6 off time</t>
  </si>
  <si>
    <t>firepulse7 on time</t>
  </si>
  <si>
    <t>firepulse7 off time</t>
  </si>
  <si>
    <t>1:0</t>
  </si>
  <si>
    <t>Bits</t>
  </si>
  <si>
    <t>Description</t>
  </si>
  <si>
    <t>7:0</t>
  </si>
  <si>
    <t>firepulse number @pix-info 0</t>
  </si>
  <si>
    <t>firepulse number @pix-info 1</t>
  </si>
  <si>
    <t>firepulse number @pix-info 2</t>
  </si>
  <si>
    <t>firepulse number @pix-info 3</t>
  </si>
  <si>
    <t>firepulse number @pix-info 4</t>
  </si>
  <si>
    <t>firepulse number @pix-info 5</t>
  </si>
  <si>
    <t>firepulse number @pix-info 6</t>
  </si>
  <si>
    <t>firepulse number @pix-info 7</t>
  </si>
  <si>
    <t>2:0</t>
  </si>
  <si>
    <t>offset fire-sub-stroke</t>
  </si>
  <si>
    <t>15:0</t>
  </si>
  <si>
    <t>31:0</t>
  </si>
  <si>
    <t>19:0</t>
  </si>
  <si>
    <t>start block number head0</t>
  </si>
  <si>
    <t>start block number head1</t>
  </si>
  <si>
    <t>start block number head2</t>
  </si>
  <si>
    <t>start block number head3</t>
  </si>
  <si>
    <t>0..745'653</t>
  </si>
  <si>
    <t>…</t>
  </si>
  <si>
    <t>udp-block flag addr n</t>
  </si>
  <si>
    <t>udp-block flag addr 0</t>
  </si>
  <si>
    <t>udp-block flag addr 23'301</t>
  </si>
  <si>
    <t>addr</t>
  </si>
  <si>
    <t>udp-block flags</t>
  </si>
  <si>
    <t>:0</t>
  </si>
  <si>
    <t>:745633</t>
  </si>
  <si>
    <t>..</t>
  </si>
  <si>
    <t>image-info in index head 0</t>
  </si>
  <si>
    <t>image-info in index head 1</t>
  </si>
  <si>
    <t>image-info in index head 2</t>
  </si>
  <si>
    <t>image-info in index head 3</t>
  </si>
  <si>
    <t>6:0</t>
  </si>
  <si>
    <t>0..127 (inc 1)</t>
  </si>
  <si>
    <t>9:0</t>
  </si>
  <si>
    <t>17:0</t>
  </si>
  <si>
    <t xml:space="preserve">c_udp_bl_flag_mem_addr                      </t>
  </si>
  <si>
    <t>23:0</t>
  </si>
  <si>
    <t>7:4</t>
  </si>
  <si>
    <t>(multiple of 32 flags!)</t>
  </si>
  <si>
    <t>21:0</t>
  </si>
  <si>
    <t xml:space="preserve">c_fpga_status_addr               </t>
  </si>
  <si>
    <t xml:space="preserve">c_ethernet_ctrl_status_addr      </t>
  </si>
  <si>
    <t xml:space="preserve">c_data_acqu_ctrl_status_addr     </t>
  </si>
  <si>
    <t xml:space="preserve">c_encoder_ctrl_status_addr       </t>
  </si>
  <si>
    <t xml:space="preserve">c_fpga_temp_addr                 </t>
  </si>
  <si>
    <t xml:space="preserve">c_ddr3_arbiter_error_addr        </t>
  </si>
  <si>
    <t xml:space="preserve">c_data_print_ctrl_error01_addr   </t>
  </si>
  <si>
    <t xml:space="preserve">c_data_print_ctrl_error02_addr   </t>
  </si>
  <si>
    <t xml:space="preserve">c_data_print_ctrl_error03_addr   </t>
  </si>
  <si>
    <t xml:space="preserve">c_data_print_ctrl_error04_addr   </t>
  </si>
  <si>
    <t xml:space="preserve">c_data_print_ctrl_error05_addr   </t>
  </si>
  <si>
    <t xml:space="preserve">c_data_print_ctrl_error06_addr   </t>
  </si>
  <si>
    <t xml:space="preserve">c_data_print_ctrl_error07_addr   </t>
  </si>
  <si>
    <t xml:space="preserve">c_data_print_ctrl_error08_addr   </t>
  </si>
  <si>
    <t xml:space="preserve">c_data_print_ctrl_error09_addr   </t>
  </si>
  <si>
    <t xml:space="preserve">c_data_print_ctrl_error10_addr   </t>
  </si>
  <si>
    <t xml:space="preserve">c_data_print_ctrl_error11_addr   </t>
  </si>
  <si>
    <t xml:space="preserve">c_data_print_ctrl_error12_addr   </t>
  </si>
  <si>
    <t xml:space="preserve">c_pr_data_h0_pg_out_idx_addr     </t>
  </si>
  <si>
    <t xml:space="preserve">c_pr_data_h1_pg_out_idx_addr     </t>
  </si>
  <si>
    <t xml:space="preserve">c_pr_data_h2_pg_out_idx_addr     </t>
  </si>
  <si>
    <t xml:space="preserve">c_pr_data_h3_pg_out_idx_addr     </t>
  </si>
  <si>
    <t xml:space="preserve">c_pr_data_h0_used_blocks_addr    </t>
  </si>
  <si>
    <t xml:space="preserve">c_pr_data_h1_used_blocks_addr    </t>
  </si>
  <si>
    <t xml:space="preserve">c_pr_data_h2_used_blocks_addr    </t>
  </si>
  <si>
    <t xml:space="preserve">c_pr_data_h3_used_blocks_addr    </t>
  </si>
  <si>
    <t>ethernet fifo level</t>
  </si>
  <si>
    <t>ethernet errors</t>
  </si>
  <si>
    <t>fifo full error</t>
  </si>
  <si>
    <t>udp-block error</t>
  </si>
  <si>
    <t>flag</t>
  </si>
  <si>
    <t>fifo img line error</t>
  </si>
  <si>
    <t>write img line error</t>
  </si>
  <si>
    <t>read img line error</t>
  </si>
  <si>
    <t>prepare img line error</t>
  </si>
  <si>
    <t>enc fp missed error</t>
  </si>
  <si>
    <t>latch missed error</t>
  </si>
  <si>
    <t>0..127</t>
  </si>
  <si>
    <t>Used</t>
  </si>
  <si>
    <t>(0..15)</t>
  </si>
  <si>
    <t>(0..4095)</t>
  </si>
  <si>
    <t>waveform length</t>
  </si>
  <si>
    <t>allOn on time</t>
  </si>
  <si>
    <t>(0..7)</t>
  </si>
  <si>
    <t>offset fire-stroke</t>
  </si>
  <si>
    <t>encoder number</t>
  </si>
  <si>
    <t>max fire-stroke compensation</t>
  </si>
  <si>
    <t>max speed</t>
  </si>
  <si>
    <t>(0..255 =&gt; 0..4m/s)</t>
  </si>
  <si>
    <t>(0..255 fs)</t>
  </si>
  <si>
    <t>head enable</t>
  </si>
  <si>
    <t>error register reset</t>
  </si>
  <si>
    <t>ink counter reset</t>
  </si>
  <si>
    <t>(0..4'294'967'295)</t>
  </si>
  <si>
    <t>(0..1'048'575)</t>
  </si>
  <si>
    <t>(0=1, 1=2, 2=3, 3=4 bit/pixel)</t>
  </si>
  <si>
    <t>(-7..+7)</t>
  </si>
  <si>
    <t>(0=forward, 1=backward)</t>
  </si>
  <si>
    <t>(0=no flip, 1=flip)</t>
  </si>
  <si>
    <t>(0=don't clear, 1=clear flag)</t>
  </si>
  <si>
    <t>jet shake interval</t>
  </si>
  <si>
    <t>encoder distance in pm</t>
  </si>
  <si>
    <t>(10'000'000 = 10 um)</t>
  </si>
  <si>
    <t>hex</t>
  </si>
  <si>
    <t>SW-Addr</t>
  </si>
  <si>
    <t>Address Mapping</t>
  </si>
  <si>
    <t>HW-Addr</t>
  </si>
  <si>
    <t>reset error register</t>
  </si>
  <si>
    <t>0=idle, 1=reset error registers of data_print_ctrl</t>
  </si>
  <si>
    <t>udp block error</t>
  </si>
  <si>
    <t>to be defined</t>
  </si>
  <si>
    <t>-128°C (0x00), …, 0°C (0x80), …, 127°C (0xFF)</t>
  </si>
  <si>
    <t>(auto-clear)</t>
  </si>
  <si>
    <t>ddr3 ready flag</t>
  </si>
  <si>
    <t>Note: reg read = start new temp meas</t>
  </si>
  <si>
    <t>31:24</t>
  </si>
  <si>
    <t>23:16</t>
  </si>
  <si>
    <t>15:8</t>
  </si>
  <si>
    <t>fifo0 level</t>
  </si>
  <si>
    <t>fifo1 level</t>
  </si>
  <si>
    <t>fifo0 max level</t>
  </si>
  <si>
    <t>fifo1 max level</t>
  </si>
  <si>
    <t>img list out idx1</t>
  </si>
  <si>
    <t>img list out idx2</t>
  </si>
  <si>
    <t>pg list out idx</t>
  </si>
  <si>
    <t>udp_block_flags used level</t>
  </si>
  <si>
    <t>fpga temperature</t>
  </si>
  <si>
    <t xml:space="preserve"> c_cfg_rst_err_cnt_addr</t>
  </si>
  <si>
    <t xml:space="preserve"> c_config_fpga_addr</t>
  </si>
  <si>
    <t>0=led off, 1=led on</t>
  </si>
  <si>
    <t>(0..1)</t>
  </si>
  <si>
    <t>c_dbg_ddr3_data_valid_h0_addr</t>
  </si>
  <si>
    <t>c_dbg_ddr3_data_h0_addr</t>
  </si>
  <si>
    <t>c_dbg_ddr3_data_valid_h1_addr</t>
  </si>
  <si>
    <t>c_dbg_ddr3_data_h1_addr</t>
  </si>
  <si>
    <t>c_dbg_ddr3_data_valid_h2_addr</t>
  </si>
  <si>
    <t>c_dbg_ddr3_data_h2_addr</t>
  </si>
  <si>
    <t>c_dbg_ddr3_data_valid_h3_addr</t>
  </si>
  <si>
    <t>c_dbg_ddr3_data_h3_addr</t>
  </si>
  <si>
    <t>head0 ddr3 read data valid</t>
  </si>
  <si>
    <t>head0 ddr3 read data</t>
  </si>
  <si>
    <t>head1 ddr3 read data valid</t>
  </si>
  <si>
    <t>head1 ddr3 read data</t>
  </si>
  <si>
    <t>head2 ddr3 read data valid</t>
  </si>
  <si>
    <t>head2 ddr3 read data</t>
  </si>
  <si>
    <t>head3 ddr3 read data valid</t>
  </si>
  <si>
    <t>head3 ddr3 read data</t>
  </si>
  <si>
    <t xml:space="preserve"> c_cfg_eth0_mac_l_addr_addr</t>
  </si>
  <si>
    <t xml:space="preserve"> c_cfg_eth0_mac_h_addr_addr</t>
  </si>
  <si>
    <t xml:space="preserve"> c_cfg_eth1_mac_l_addr_addr</t>
  </si>
  <si>
    <t xml:space="preserve"> c_cfg_eth1_mac_h_addr_addr</t>
  </si>
  <si>
    <t>mac address low</t>
  </si>
  <si>
    <t>mac address high</t>
  </si>
  <si>
    <t xml:space="preserve">c_data_acqu_ctrl_error01_addr </t>
  </si>
  <si>
    <t xml:space="preserve">c_data_acqu_ctrl_error02_addr      </t>
  </si>
  <si>
    <t>eth-fifo1 full</t>
  </si>
  <si>
    <t>eth-fifo0 full</t>
  </si>
  <si>
    <t xml:space="preserve"> c_cfg_h0_cmd_led_addr</t>
  </si>
  <si>
    <t xml:space="preserve"> c_cfg_h1_cmd_led_addr</t>
  </si>
  <si>
    <t xml:space="preserve"> c_cfg_h2_cmd_led_addr</t>
  </si>
  <si>
    <t xml:space="preserve"> c_cfg_h3_cmd_led_addr</t>
  </si>
  <si>
    <t>c_fpga_version_major_addr</t>
  </si>
  <si>
    <t>c_fpga_version_minor_addr</t>
  </si>
  <si>
    <t>c_fpga_version_revision_addr</t>
  </si>
  <si>
    <t>c_fpga_version_build_addr</t>
  </si>
  <si>
    <t>c_cfg_print_go</t>
  </si>
  <si>
    <t>c_encoder_cur_speed</t>
  </si>
  <si>
    <t>c_encoder_min_speed</t>
  </si>
  <si>
    <t>c_encoder_max_speed</t>
  </si>
  <si>
    <t>encoder current speed</t>
  </si>
  <si>
    <t>encoder min speed</t>
  </si>
  <si>
    <t>encoder max speed</t>
  </si>
  <si>
    <t>Section</t>
  </si>
  <si>
    <t>00</t>
  </si>
  <si>
    <t>c_h0_udp_block_end_no</t>
  </si>
  <si>
    <t>c_h1_udp_block_end_no</t>
  </si>
  <si>
    <t>c_h2_udp_block_end_no</t>
  </si>
  <si>
    <t>c_h3_udp_block_end_no</t>
  </si>
  <si>
    <t>end block bumber head0</t>
  </si>
  <si>
    <t>end block bumber head1</t>
  </si>
  <si>
    <t>end block bumber head2</t>
  </si>
  <si>
    <t>end block bumber head3</t>
  </si>
  <si>
    <t>Struct Name</t>
  </si>
  <si>
    <t>SFpgaMainCfg FpgaCfg.cfg</t>
  </si>
  <si>
    <t>.head_type</t>
  </si>
  <si>
    <t>.err_reset</t>
  </si>
  <si>
    <t>.cmd</t>
  </si>
  <si>
    <t>SFpgaHeadCfg FpgaCfg.head[0]</t>
  </si>
  <si>
    <t>.cmd_enable</t>
  </si>
  <si>
    <t>.cmd_led</t>
  </si>
  <si>
    <t>.fp_subPulses</t>
  </si>
  <si>
    <t>.fp_length</t>
  </si>
  <si>
    <t>.fp_allOn</t>
  </si>
  <si>
    <t>.fp[0].on</t>
  </si>
  <si>
    <t>.fp[0].off</t>
  </si>
  <si>
    <t>.fp[1].on</t>
  </si>
  <si>
    <t>.fp[1].off</t>
  </si>
  <si>
    <t>.fp[2].on</t>
  </si>
  <si>
    <t>.fp[2].off</t>
  </si>
  <si>
    <t>.fp[3].on</t>
  </si>
  <si>
    <t>.fp[3].off</t>
  </si>
  <si>
    <t>.fp[4].on</t>
  </si>
  <si>
    <t>.fp[4].off</t>
  </si>
  <si>
    <t>.fp[5].on</t>
  </si>
  <si>
    <t>.fp[5].off</t>
  </si>
  <si>
    <t>.fp[6].on</t>
  </si>
  <si>
    <t>.fp[6].off</t>
  </si>
  <si>
    <t>.fp[7].on</t>
  </si>
  <si>
    <t>.fp[7].off</t>
  </si>
  <si>
    <t>.gl_2_pulse[0]</t>
  </si>
  <si>
    <t>.gl_2_pulse[1]</t>
  </si>
  <si>
    <t>.gl_2_pulse[2]</t>
  </si>
  <si>
    <t>.gl_2_pulse[3]</t>
  </si>
  <si>
    <t>.gl_2_pulse[4]</t>
  </si>
  <si>
    <t>.gl_2_pulse[5]</t>
  </si>
  <si>
    <t>.gl_2_pulse[6]</t>
  </si>
  <si>
    <t>.gl_2_pulse[7]</t>
  </si>
  <si>
    <t>.encoderNo</t>
  </si>
  <si>
    <t>.offset_substroke</t>
  </si>
  <si>
    <t>.offset_stroke</t>
  </si>
  <si>
    <t>.speedComp_MaxFs</t>
  </si>
  <si>
    <t>.speedComp_MaxSpeed</t>
  </si>
  <si>
    <t>SFpgaEthCfg FpgaCfg.eth[0]</t>
  </si>
  <si>
    <t>.ipAddr</t>
  </si>
  <si>
    <t>.ipPort</t>
  </si>
  <si>
    <t>.macAddressL</t>
  </si>
  <si>
    <t>.macAddressH</t>
  </si>
  <si>
    <t>SFpgaUdpCfg FpgaCfg.udp</t>
  </si>
  <si>
    <t>.block[0].blockNo0</t>
  </si>
  <si>
    <t>.block[0].blockNoEnd</t>
  </si>
  <si>
    <t>.block[1].blockNo0</t>
  </si>
  <si>
    <t>.block[1].blockNoEnd</t>
  </si>
  <si>
    <t>.block[2].blockNo0</t>
  </si>
  <si>
    <t>.block[2].blockNoEnd</t>
  </si>
  <si>
    <t>.block[3].blockNo0</t>
  </si>
  <si>
    <t>.block[3].blockNoEnd</t>
  </si>
  <si>
    <t>.udp_block_size</t>
  </si>
  <si>
    <t>BYTE* Fpga.blockUsed</t>
  </si>
  <si>
    <t>SFpgaPrintList Fpga.print</t>
  </si>
  <si>
    <t>.imgInIdx[0]</t>
  </si>
  <si>
    <t>.imgInIdx[1]</t>
  </si>
  <si>
    <t>.imgInIdx[2]</t>
  </si>
  <si>
    <t>.imgInIdx[3]</t>
  </si>
  <si>
    <t>SFpgaImage .image</t>
  </si>
  <si>
    <t>UINT16 bitPerPixel</t>
  </si>
  <si>
    <t>UINT32 blockNo</t>
  </si>
  <si>
    <t>UINT16 widthPx</t>
  </si>
  <si>
    <t>UINT32 widthBytes</t>
  </si>
  <si>
    <t>UINT32 lengthPx</t>
  </si>
  <si>
    <t>INT32 jetPx0</t>
  </si>
  <si>
    <t>UINT32 backward</t>
  </si>
  <si>
    <t>UINT32 flipHorizontal</t>
  </si>
  <si>
    <t>UINT32 clearBlockUsed</t>
  </si>
  <si>
    <t>SFpgaEncoderCfg FpgaCfg.encoder</t>
  </si>
  <si>
    <t>.enable</t>
  </si>
  <si>
    <t>.dist_pm</t>
  </si>
  <si>
    <t>.synth</t>
  </si>
  <si>
    <t>.value</t>
  </si>
  <si>
    <t>.bit_28_30</t>
  </si>
  <si>
    <t>.shake_interval</t>
  </si>
  <si>
    <t>.manual_printGo</t>
  </si>
  <si>
    <t>SFpgaHeadStat Fpga.stat</t>
  </si>
  <si>
    <t>.info</t>
  </si>
  <si>
    <t>.main_fsm_0_running</t>
  </si>
  <si>
    <t>.main_fsm_1_running</t>
  </si>
  <si>
    <t>.main_fsm_2_running</t>
  </si>
  <si>
    <t>.main_fsm_3_running</t>
  </si>
  <si>
    <t>.head_fsm_0_running</t>
  </si>
  <si>
    <t>.head_fsm_1_running</t>
  </si>
  <si>
    <t>.head_fsm_2_running</t>
  </si>
  <si>
    <t>.head_fsm_3_running</t>
  </si>
  <si>
    <t>.nios_reset</t>
  </si>
  <si>
    <t>.clearing_udp_flags</t>
  </si>
  <si>
    <t>.eth</t>
  </si>
  <si>
    <t>.dataLevel_0</t>
  </si>
  <si>
    <t>.dataLevel_1</t>
  </si>
  <si>
    <t>.dataMax_0</t>
  </si>
  <si>
    <t>.dataMax_1</t>
  </si>
  <si>
    <t>.ddr3Arbiter</t>
  </si>
  <si>
    <t>.printCtrl</t>
  </si>
  <si>
    <t>.encderCtrl</t>
  </si>
  <si>
    <t>.speed_current</t>
  </si>
  <si>
    <t>.speed_min</t>
  </si>
  <si>
    <t>.speed_max</t>
  </si>
  <si>
    <t>.eth_ctr[0].frames_all</t>
  </si>
  <si>
    <t>.eth_ctr[0].frames_my</t>
  </si>
  <si>
    <t>.eth_ctr[1].frames_all</t>
  </si>
  <si>
    <t>.eth_ctr[1].frames_my</t>
  </si>
  <si>
    <t>.temp</t>
  </si>
  <si>
    <t>.ddr3[0].valid</t>
  </si>
  <si>
    <t>.ddr3[0].data</t>
  </si>
  <si>
    <t>.ddr3[1].valid</t>
  </si>
  <si>
    <t>.ddr3[1].data</t>
  </si>
  <si>
    <t>.ddr3[2].valid</t>
  </si>
  <si>
    <t>.ddr3[2].data</t>
  </si>
  <si>
    <t>.ddr3[3].valid</t>
  </si>
  <si>
    <t>.ddr3[3].data</t>
  </si>
  <si>
    <t>.version.major</t>
  </si>
  <si>
    <t>.version.minor</t>
  </si>
  <si>
    <t>.version.revision</t>
  </si>
  <si>
    <t>.version.build</t>
  </si>
  <si>
    <t>8:30</t>
  </si>
  <si>
    <t>SFpgaHeadError  Fpga.error</t>
  </si>
  <si>
    <t>.eth[0].dest_ip</t>
  </si>
  <si>
    <t>.eth[0].dest_port</t>
  </si>
  <si>
    <t>.eth[0].checksum</t>
  </si>
  <si>
    <t>.eth[0].udp_checksum</t>
  </si>
  <si>
    <t>31:16</t>
  </si>
  <si>
    <t>.eth[1].dest_ip</t>
  </si>
  <si>
    <t>.eth[1].dest_port</t>
  </si>
  <si>
    <t>.eth[1].checksum</t>
  </si>
  <si>
    <t>.eth[1].udp_checksum</t>
  </si>
  <si>
    <t>.eth_fifo_full[0]</t>
  </si>
  <si>
    <t>.eth_fifo_full[1]</t>
  </si>
  <si>
    <t>.udp_block_error</t>
  </si>
  <si>
    <t>.head[0]</t>
  </si>
  <si>
    <t>.fifo_img_line</t>
  </si>
  <si>
    <t>.write_img_line</t>
  </si>
  <si>
    <t>.read_img_line</t>
  </si>
  <si>
    <t>.prepare_img_line</t>
  </si>
  <si>
    <t>.enc_fp_missed</t>
  </si>
  <si>
    <t>.latch_missed</t>
  </si>
  <si>
    <t>.head[1]</t>
  </si>
  <si>
    <t>.head[2]</t>
  </si>
  <si>
    <t>.head[3]</t>
  </si>
  <si>
    <t>SFpgaDataStat Fpga.data</t>
  </si>
  <si>
    <t>.imgOutIdx[0]</t>
  </si>
  <si>
    <t>.imgOutIdx[1]</t>
  </si>
  <si>
    <t>.imgOutIdx[2]</t>
  </si>
  <si>
    <t>.imgOutIdx[3]</t>
  </si>
  <si>
    <t>.pgOutIdx[0]</t>
  </si>
  <si>
    <t>.pgOutIdx[1]</t>
  </si>
  <si>
    <t>.pgOutIdx[2]</t>
  </si>
  <si>
    <t>.pgOutIdx[3]</t>
  </si>
  <si>
    <t>.res_10_3F</t>
  </si>
  <si>
    <t>.res_50_7F</t>
  </si>
  <si>
    <t>.blockCnt[0]</t>
  </si>
  <si>
    <t>.blockCnt[1]</t>
  </si>
  <si>
    <t>.blockCnt[2]</t>
  </si>
  <si>
    <t>.blockCnt[3]</t>
  </si>
  <si>
    <t>.cmd3</t>
  </si>
  <si>
    <t>.cmd4</t>
  </si>
  <si>
    <t>.cmd5</t>
  </si>
  <si>
    <t>.cmd6</t>
  </si>
  <si>
    <t>.cmd7</t>
  </si>
  <si>
    <t>12:0</t>
  </si>
  <si>
    <t>c_data_print_ctrl_status02_addr</t>
  </si>
  <si>
    <t xml:space="preserve">c_data_print_ctrl_status01_addr    </t>
  </si>
  <si>
    <t>printGoCnt_h0</t>
  </si>
  <si>
    <t>printGoCnt_h3</t>
  </si>
  <si>
    <t>printGoCnt_h2</t>
  </si>
  <si>
    <t>printGoCnt_h1</t>
  </si>
  <si>
    <t>skipImg_h0</t>
  </si>
  <si>
    <t>skipImg_h3</t>
  </si>
  <si>
    <t>skipImg_h2</t>
  </si>
  <si>
    <t>skipImg_h1</t>
  </si>
  <si>
    <t>Skip image counter</t>
  </si>
  <si>
    <t>c_fpga_temp_meas_cnt_addr</t>
  </si>
  <si>
    <t>temp meas done cnt</t>
  </si>
  <si>
    <t>temp meas start cnt</t>
  </si>
  <si>
    <t>c_encoder_fp_start_cnt_h0</t>
  </si>
  <si>
    <t>c_encoder_fp_start_cnt_h1</t>
  </si>
  <si>
    <t>c_encoder_fp_start_cnt_h2</t>
  </si>
  <si>
    <t>c_encoder_fp_start_cnt_h3</t>
  </si>
  <si>
    <t>c_encoder_img_start_cnt_h0</t>
  </si>
  <si>
    <t>c_encoder_img_start_cnt_h1</t>
  </si>
  <si>
    <t>c_encoder_img_start_cnt_h2</t>
  </si>
  <si>
    <t>c_encoder_img_start_cnt_h3</t>
  </si>
  <si>
    <t>Encoder PG counter head0</t>
  </si>
  <si>
    <t>Encoder PG counter head1</t>
  </si>
  <si>
    <t>Encoder PG counter head2</t>
  </si>
  <si>
    <t>Encoder PG counter head3</t>
  </si>
  <si>
    <t>Encoder pulse counter head0</t>
  </si>
  <si>
    <t>Encoder pulse counter head1</t>
  </si>
  <si>
    <t>Encoder pulse counter head2</t>
  </si>
  <si>
    <t>Encoder pulse counter head3</t>
  </si>
  <si>
    <t>c_data_print_ctrl_status03_addr</t>
  </si>
  <si>
    <t>img_line_fp_h0</t>
  </si>
  <si>
    <t>img_line_fp_h3</t>
  </si>
  <si>
    <t>img_line_fp_h2</t>
  </si>
  <si>
    <t>img_line_fp_h1</t>
  </si>
  <si>
    <t>Error Register</t>
  </si>
  <si>
    <t>Data Info Register</t>
  </si>
  <si>
    <t xml:space="preserve">c_ddr3_arbiter_status01_addr       </t>
  </si>
  <si>
    <t>c_ddr3_arbiter_status02_addr</t>
  </si>
  <si>
    <t>c_ddr3_arbiter_status03_addr</t>
  </si>
  <si>
    <t>c_ddr3_arbiter_status04_addr</t>
  </si>
  <si>
    <t>reset data print ctrl counters</t>
  </si>
  <si>
    <t>c_data_print_ctrl_status04_addr</t>
  </si>
  <si>
    <t>c_data_print_ctrl_status05_addr</t>
  </si>
  <si>
    <t>c_data_print_ctrl_status06_addr</t>
  </si>
  <si>
    <t>c_data_print_ctrl_status07_addr</t>
  </si>
  <si>
    <t>c_data_print_ctrl_status08_addr</t>
  </si>
  <si>
    <t>c_data_print_ctrl_status09_addr</t>
  </si>
  <si>
    <t>c_data_print_ctrl_status10_addr</t>
  </si>
  <si>
    <t>c_data_print_ctrl_status11_addr</t>
  </si>
  <si>
    <t>h0 shooting jets counter</t>
  </si>
  <si>
    <t>h1 shooting jets counter</t>
  </si>
  <si>
    <t>h2 shooting jets counter</t>
  </si>
  <si>
    <t>h3 shooting jets counter</t>
  </si>
  <si>
    <t>h0 head fp counter</t>
  </si>
  <si>
    <t>h1 head fp counter</t>
  </si>
  <si>
    <t>h2 head fp counter</t>
  </si>
  <si>
    <t>h3 head fp counter</t>
  </si>
  <si>
    <t>Img PrintGo counter</t>
  </si>
  <si>
    <t>Img-line fp counter</t>
  </si>
  <si>
    <t>Temperature counter</t>
  </si>
  <si>
    <t>Block</t>
  </si>
  <si>
    <t>Sub-Block</t>
  </si>
  <si>
    <t>Signal Source</t>
  </si>
  <si>
    <t>head data debug mode</t>
  </si>
  <si>
    <t>head_req_fsm_running_h0</t>
  </si>
  <si>
    <t>head_req_fsm_running_h1</t>
  </si>
  <si>
    <t>head_req_fsm_running_h2</t>
  </si>
  <si>
    <t>head_req_fsm_running_h3</t>
  </si>
  <si>
    <t>main_fsm_running_h0</t>
  </si>
  <si>
    <t>main_fsm_running_h1</t>
  </si>
  <si>
    <t>main_fsm_running_h2</t>
  </si>
  <si>
    <t>main_fsm_running_h3</t>
  </si>
  <si>
    <t>head_fsm_running_h0</t>
  </si>
  <si>
    <t>head_fsm_running_h1</t>
  </si>
  <si>
    <t>head_fsm_running_h2</t>
  </si>
  <si>
    <t>head_fsm_running_h3</t>
  </si>
  <si>
    <t>c_dbg_head_data_valid_h0_addr</t>
  </si>
  <si>
    <t>.head[0].valid</t>
  </si>
  <si>
    <t>head0 head read data valid</t>
  </si>
  <si>
    <t>c_dbg_head_data_h0_addr</t>
  </si>
  <si>
    <t>.head[0].data</t>
  </si>
  <si>
    <t>head0 head read data</t>
  </si>
  <si>
    <t>c_dbg_head_data_valid_h1_addr</t>
  </si>
  <si>
    <t>.head[1].valid</t>
  </si>
  <si>
    <t>head1 head read data valid</t>
  </si>
  <si>
    <t>c_dbg_head_data_h1_addr</t>
  </si>
  <si>
    <t>.head[1].data</t>
  </si>
  <si>
    <t>head1 head read data</t>
  </si>
  <si>
    <t>c_dbg_head_data_valid_h2_addr</t>
  </si>
  <si>
    <t>.head[2].valid</t>
  </si>
  <si>
    <t>head2 head read data valid</t>
  </si>
  <si>
    <t>c_dbg_head_data_h2_addr</t>
  </si>
  <si>
    <t>.head[2].data</t>
  </si>
  <si>
    <t>head2 head read data</t>
  </si>
  <si>
    <t>c_dbg_head_data_valid_h3_addr</t>
  </si>
  <si>
    <t>.head[3].valid</t>
  </si>
  <si>
    <t>head3 head read data valid</t>
  </si>
  <si>
    <t>c_dbg_head_data_h3_addr</t>
  </si>
  <si>
    <t>.head[3].data</t>
  </si>
  <si>
    <t>head3 head read data</t>
  </si>
  <si>
    <t>head_req_fp_data</t>
  </si>
  <si>
    <t>data_print_ctrl</t>
  </si>
  <si>
    <t>main_head_ctrl</t>
  </si>
  <si>
    <t>head_ctrl_fsm</t>
  </si>
  <si>
    <t>udp_block_used_flags_ctrl</t>
  </si>
  <si>
    <t>config_status_reg</t>
  </si>
  <si>
    <t>encoder_top</t>
  </si>
  <si>
    <t>temp_sens</t>
  </si>
  <si>
    <t>status_reg</t>
  </si>
  <si>
    <t>prepare_img_line</t>
  </si>
  <si>
    <t>ddr3 data debug mode</t>
  </si>
  <si>
    <t>master enable</t>
  </si>
  <si>
    <t>reset NIOS</t>
  </si>
  <si>
    <t>reset ethernet error counter</t>
  </si>
  <si>
    <t>reset data-acq error counter</t>
  </si>
  <si>
    <t>reset ddr3-arbiter error counter</t>
  </si>
  <si>
    <t>reset encoder registers</t>
  </si>
  <si>
    <t>by</t>
  </si>
  <si>
    <t>reset encoder min/max speed registers</t>
  </si>
  <si>
    <t>-</t>
  </si>
  <si>
    <t>Reset</t>
  </si>
  <si>
    <t>Value</t>
  </si>
  <si>
    <t>Reset/</t>
  </si>
  <si>
    <t>Powerup</t>
  </si>
  <si>
    <t>FPGA version number: major</t>
  </si>
  <si>
    <t>FPGA version number: minor</t>
  </si>
  <si>
    <t>FPGA version number: revision</t>
  </si>
  <si>
    <t>FPGA version number: build</t>
  </si>
  <si>
    <t>0x00000000</t>
  </si>
  <si>
    <t>0x0</t>
  </si>
  <si>
    <t>0x000</t>
  </si>
  <si>
    <t>0x00</t>
  </si>
  <si>
    <t>0x0000</t>
  </si>
  <si>
    <t>0xC0A8C866</t>
  </si>
  <si>
    <t>ip address (192.168.200.102)</t>
  </si>
  <si>
    <t>ip port (12345)</t>
  </si>
  <si>
    <t>0xFFFFFFFF</t>
  </si>
  <si>
    <t>0x0000FFFF</t>
  </si>
  <si>
    <t>0xC0A8C8FF</t>
  </si>
  <si>
    <t>ip address (192.168.200.255)</t>
  </si>
  <si>
    <t>0x00000</t>
  </si>
  <si>
    <t>.head_req_fsm_0_running</t>
  </si>
  <si>
    <t>.head_req_fsm_1_running</t>
  </si>
  <si>
    <t>.head_req_fsm_2_running</t>
  </si>
  <si>
    <t>.head_req_fsm_3_running</t>
  </si>
  <si>
    <t>0x00003039</t>
  </si>
  <si>
    <t>ERR_ETH</t>
  </si>
  <si>
    <t>ERR_DATA_AQUISITION</t>
  </si>
  <si>
    <t>ERR_DDR3_ARBITER</t>
  </si>
  <si>
    <t>ERR_SPEED</t>
  </si>
  <si>
    <t>ERR_ENCODER</t>
  </si>
  <si>
    <t>ERR_PRINT_DATA</t>
  </si>
  <si>
    <t>CMD_DDR3_DEBUG</t>
  </si>
  <si>
    <t>CMD_MASTER_ENABLE</t>
  </si>
  <si>
    <t>CMD_HEAD_DATA_DEBUG</t>
  </si>
  <si>
    <t>CMD_NIOS_RESET</t>
  </si>
  <si>
    <t>ENC_SIGNAL_MODE</t>
  </si>
  <si>
    <t>ENC_BIT_1</t>
  </si>
  <si>
    <t>ENC_BIT_2</t>
  </si>
  <si>
    <t>ENC_BIT_3</t>
  </si>
  <si>
    <t>ENC_HEAD0_ENABLE</t>
  </si>
  <si>
    <t>ENC_HEAD1_ENABLE</t>
  </si>
  <si>
    <t>ENC_HEAD2_ENABLE</t>
  </si>
  <si>
    <t>ENC_HEAD3_ENABLE</t>
  </si>
  <si>
    <t>ENC_ENABLE</t>
  </si>
  <si>
    <t>reserved</t>
  </si>
  <si>
    <t>.info_13</t>
  </si>
  <si>
    <t>.info_14</t>
  </si>
  <si>
    <t>.info_15</t>
  </si>
  <si>
    <t>.pg_abort_ctr[4]</t>
  </si>
  <si>
    <t>.img_line_fp[4]</t>
  </si>
  <si>
    <t>.temp_ctr[2]</t>
  </si>
  <si>
    <t>.head_dot_cnt[0]</t>
  </si>
  <si>
    <t>.head_dot_cnt[1]</t>
  </si>
  <si>
    <t>.head_dot_cnt[2]</t>
  </si>
  <si>
    <t>.head_dot_cnt[3]</t>
  </si>
  <si>
    <t>.head_fp_cnt[0]</t>
  </si>
  <si>
    <t>.head_fp_cnt[1]</t>
  </si>
  <si>
    <t>.head_fp_cnt[2]</t>
  </si>
  <si>
    <t>.head_fp_cnt[3]</t>
  </si>
  <si>
    <t>.enc_pg_cnt[4]</t>
  </si>
  <si>
    <t>.enc_fp_cnt[4]</t>
  </si>
  <si>
    <t>ERR_HEAD</t>
  </si>
  <si>
    <t>reset head errors</t>
  </si>
  <si>
    <t>HPS</t>
  </si>
  <si>
    <t>r/w</t>
  </si>
  <si>
    <t>r</t>
  </si>
  <si>
    <t>status_ddr3_arbiter.eth0_rx_udp_pkt_pulse</t>
  </si>
  <si>
    <t>status_ddr3_arbiter.eth1_rx_udp_pkt_pulse</t>
  </si>
  <si>
    <t>eth rx-udp-pkt counter</t>
  </si>
  <si>
    <t>eth0 my pkt</t>
  </si>
  <si>
    <t>eth1 my pkt</t>
  </si>
  <si>
    <t>eth0 all pkt</t>
  </si>
  <si>
    <t>eth1 all pkt</t>
  </si>
  <si>
    <t>eth1 rx-udp-pkt</t>
  </si>
  <si>
    <t>eth0 rx-udp-pkt</t>
  </si>
  <si>
    <t>eth rx-udp-alive counter</t>
  </si>
  <si>
    <t>eth0 rx-udp-alive</t>
  </si>
  <si>
    <t>Source-Block</t>
  </si>
  <si>
    <t>img_line_fifo_ctrl</t>
  </si>
  <si>
    <t>overflow or read when empty or write when full</t>
  </si>
  <si>
    <t>"head_mem" not ready for writing new line or "img_line_fifo" has no data (=empty)</t>
  </si>
  <si>
    <t>img_line_fifo_wr_ctrl</t>
  </si>
  <si>
    <t>latch would has taken place outside of the allowed latch-window</t>
  </si>
  <si>
    <t>img-data was not available early enough to be loaded to head in time / enc-fp when waveform still busy</t>
  </si>
  <si>
    <t>skip image counter</t>
  </si>
  <si>
    <t>PrintGo abort counter: PrintGo during image print = abort and start the new image print</t>
  </si>
  <si>
    <t>img-line fp counter</t>
  </si>
  <si>
    <t>PrintGo detected (valid and invalid)</t>
  </si>
  <si>
    <t>img printgo counter</t>
  </si>
  <si>
    <t>Counts printed image lines</t>
  </si>
  <si>
    <t>shooting jets counter</t>
  </si>
  <si>
    <t>Sums up all printed 'black' pixels</t>
  </si>
  <si>
    <t>head fp counter</t>
  </si>
  <si>
    <t>Counts all fp on head (dac-starts, without jet-shakes)</t>
  </si>
  <si>
    <t>Status/Error Signal</t>
  </si>
  <si>
    <t>24:0</t>
  </si>
  <si>
    <t>c_data_print_ctrl_status12_addr</t>
  </si>
  <si>
    <t>c_data_print_ctrl_status13_addr</t>
  </si>
  <si>
    <t>c_data_print_ctrl_status14_addr</t>
  </si>
  <si>
    <t>c_data_print_ctrl_status15_addr</t>
  </si>
  <si>
    <t>img-print-done counter head0</t>
  </si>
  <si>
    <t>img-print-done counter head1</t>
  </si>
  <si>
    <t>img-print-done counter head2</t>
  </si>
  <si>
    <t>img-print-done counter head3</t>
  </si>
  <si>
    <t>rd_head_mem</t>
  </si>
  <si>
    <t>"img-info" ready but no corresponding udp-flags (can be ok as long as no PG) 
-&gt; waiting for img-data (udp-flags) in order to write img-data into "img_line_fifo"</t>
  </si>
  <si>
    <t>status_ddr3_arbiter.eth0_udp_bl_nr_ovl_pulse</t>
  </si>
  <si>
    <t>status_ddr3_arbiter.eth1_udp_bl_nr_ovl_pulse</t>
  </si>
  <si>
    <t>eth1 rx-udp-alive</t>
  </si>
  <si>
    <t>c_data_print_ctrl_status16_addr</t>
  </si>
  <si>
    <t>Read udp-block-nr pointer head0</t>
  </si>
  <si>
    <t>rd_udp_block_no_pointer head0</t>
  </si>
  <si>
    <t>c_data_print_ctrl_status17_addr</t>
  </si>
  <si>
    <t>Read udp-block-nr pointer head1</t>
  </si>
  <si>
    <t>rd_udp_block_no_pointer head1</t>
  </si>
  <si>
    <t>c_data_print_ctrl_status18_addr</t>
  </si>
  <si>
    <t>Read udp-block-nr pointer head2</t>
  </si>
  <si>
    <t>rd_udp_block_no_pointer head2</t>
  </si>
  <si>
    <t>c_data_print_ctrl_status19_addr</t>
  </si>
  <si>
    <t>Read udp-block-nr pointer head3</t>
  </si>
  <si>
    <t>rd_udp_block_no_pointer head3</t>
  </si>
  <si>
    <t>ac</t>
  </si>
  <si>
    <t>.err_reset6</t>
  </si>
  <si>
    <t>enc / tel</t>
  </si>
  <si>
    <t>enc</t>
  </si>
  <si>
    <t>tel</t>
  </si>
  <si>
    <t xml:space="preserve">c_pr_data_h0_pg_in_idx_addr     </t>
  </si>
  <si>
    <t xml:space="preserve">c_pr_data_h2_pg_in_idx_addr     </t>
  </si>
  <si>
    <t xml:space="preserve">c_pr_data_h3_pg_in_idx_addr     </t>
  </si>
  <si>
    <t>.pgInIdx[0]</t>
  </si>
  <si>
    <t>.pgInIdx[1]</t>
  </si>
  <si>
    <t>.pgInIdx[2]</t>
  </si>
  <si>
    <t>.pgInIdx[3]</t>
  </si>
  <si>
    <t>pg list in idx</t>
  </si>
  <si>
    <t>msb = direction</t>
  </si>
  <si>
    <t>c_pg_in_stroke_h0</t>
  </si>
  <si>
    <t>c_pg_in_stroke_h1</t>
  </si>
  <si>
    <t>c_pg_in_stroke_h2</t>
  </si>
  <si>
    <t>c_pg_in_stroke_h3</t>
  </si>
  <si>
    <t>c_pg_out_stroke_h0</t>
  </si>
  <si>
    <t>c_pg_out_stroke_h1</t>
  </si>
  <si>
    <t>c_pg_out_stroke_h2</t>
  </si>
  <si>
    <t>c_pg_out_stroke_h3</t>
  </si>
  <si>
    <t>c_pg_out_stroke_corr_h0</t>
  </si>
  <si>
    <t>c_pg_out_stroke_corr_h1</t>
  </si>
  <si>
    <t>c_pg_out_stroke_corr_h2</t>
  </si>
  <si>
    <t>c_pg_out_stroke_corr_h3</t>
  </si>
  <si>
    <t>c_encoder_cur_position_h0</t>
  </si>
  <si>
    <t>c_encoder_cur_position_h1</t>
  </si>
  <si>
    <t>c_encoder_cur_position_h2</t>
  </si>
  <si>
    <t>c_encoder_cur_position_h3</t>
  </si>
  <si>
    <t>c_encoder_jet_shake_start_cnt_h0</t>
  </si>
  <si>
    <t>c_encoder_jet_shake_start_cnt_h1</t>
  </si>
  <si>
    <t>c_encoder_jet_shake_start_cnt_h2</t>
  </si>
  <si>
    <t>c_encoder_jet_shake_start_cnt_h3</t>
  </si>
  <si>
    <t>c_enc_fp_ok_cnt_h0</t>
  </si>
  <si>
    <t>c_enc_fp_late_cnt_h0</t>
  </si>
  <si>
    <t>c_enc_img_start_ok_cnt_h0</t>
  </si>
  <si>
    <t>c_enc_img_start_late_cnt_h0</t>
  </si>
  <si>
    <t>c_enc_fp_ok_cnt_h1</t>
  </si>
  <si>
    <t>c_enc_fp_ok_cnt_h2</t>
  </si>
  <si>
    <t>c_enc_fp_ok_cnt_h3</t>
  </si>
  <si>
    <t>c_enc_fp_late_cnt_h1</t>
  </si>
  <si>
    <t>c_enc_fp_late_cnt_h2</t>
  </si>
  <si>
    <t>c_enc_fp_late_cnt_h3</t>
  </si>
  <si>
    <t>c_enc_img_start_ok_cnt_h1</t>
  </si>
  <si>
    <t>c_enc_img_start_ok_cnt_h2</t>
  </si>
  <si>
    <t>c_enc_img_start_ok_cnt_h3</t>
  </si>
  <si>
    <t>c_enc_img_start_late_cnt_h1</t>
  </si>
  <si>
    <t>c_enc_img_start_late_cnt_h2</t>
  </si>
  <si>
    <t>c_enc_img_start_late_cnt_h3</t>
  </si>
  <si>
    <t>22:0</t>
  </si>
  <si>
    <t>encoder current position head0</t>
  </si>
  <si>
    <t>encoder current position head1</t>
  </si>
  <si>
    <t>encoder current position head2</t>
  </si>
  <si>
    <t>encoder current position head3</t>
  </si>
  <si>
    <t>printgo in stroke (position) head0</t>
  </si>
  <si>
    <t>printgo in stroke (position) head1</t>
  </si>
  <si>
    <t>printgo in stroke (position) head2</t>
  </si>
  <si>
    <t>printgo in stroke (position) head3</t>
  </si>
  <si>
    <t>printgo out stroke (position) head0</t>
  </si>
  <si>
    <t>printgo out stroke (position) head1</t>
  </si>
  <si>
    <t>printgo out stroke (position) head2</t>
  </si>
  <si>
    <t>printgo out stroke (position) head3</t>
  </si>
  <si>
    <t>printgo out stroke correction head0</t>
  </si>
  <si>
    <t>printgo out stroke correction head1</t>
  </si>
  <si>
    <t>printgo out stroke correction head2</t>
  </si>
  <si>
    <t>printgo out stroke correction head3</t>
  </si>
  <si>
    <t>encoder firepulse ok counter head0</t>
  </si>
  <si>
    <t>encoder firepule late counter head0</t>
  </si>
  <si>
    <t>encoder image start ok counter head0</t>
  </si>
  <si>
    <t>encoder image start late counter head0</t>
  </si>
  <si>
    <t>encoder jet-shake start counter head0</t>
  </si>
  <si>
    <t>encoder firepulse ok counter head1</t>
  </si>
  <si>
    <t>encoder firepulse ok counter head2</t>
  </si>
  <si>
    <t>encoder firepulse ok counter head3</t>
  </si>
  <si>
    <t>encoder firepule late counter head1</t>
  </si>
  <si>
    <t>encoder firepule late counter head2</t>
  </si>
  <si>
    <t>encoder firepule late counter head3</t>
  </si>
  <si>
    <t>encoder image start ok counter head1</t>
  </si>
  <si>
    <t>encoder image start ok counter head2</t>
  </si>
  <si>
    <t>encoder image start ok counter head3</t>
  </si>
  <si>
    <t>encoder image start late counter head1</t>
  </si>
  <si>
    <t>encoder image start late counter head2</t>
  </si>
  <si>
    <t>encoder image start late counter head3</t>
  </si>
  <si>
    <t>encoder jet-shake start counter head1</t>
  </si>
  <si>
    <t>encoder jet-shake start counter head2</t>
  </si>
  <si>
    <t>encoder jet-shake start counter head3</t>
  </si>
  <si>
    <t>(0..4'194'303 =&gt; t=0..4.19s - step: 1.6us)</t>
  </si>
  <si>
    <t>encoder speed-compensation disable</t>
  </si>
  <si>
    <t>c_encoder_cur_speed_h0</t>
  </si>
  <si>
    <t>c_encoder_min_speed_h1</t>
  </si>
  <si>
    <t>c_encoder_max_speed_h0</t>
  </si>
  <si>
    <t>c_encoder_min_speed_h0</t>
  </si>
  <si>
    <t>c_encoder_cur_speed_h1</t>
  </si>
  <si>
    <t>c_encoder_max_speed_h1</t>
  </si>
  <si>
    <t>c_encoder_cur_speed_h2</t>
  </si>
  <si>
    <t>c_encoder_min_speed_h2</t>
  </si>
  <si>
    <t>c_encoder_max_speed_h2</t>
  </si>
  <si>
    <t>c_encoder_cur_speed_h3</t>
  </si>
  <si>
    <t>c_encoder_min_speed_h3</t>
  </si>
  <si>
    <t>c_encoder_max_speed_h3</t>
  </si>
  <si>
    <t>encoder current speed head0</t>
  </si>
  <si>
    <t>encoder current speed head1</t>
  </si>
  <si>
    <t>encoder current speed head2</t>
  </si>
  <si>
    <t>encoder current speed head3</t>
  </si>
  <si>
    <t xml:space="preserve">c_encoder_ctrl_error_h0_addr        </t>
  </si>
  <si>
    <t xml:space="preserve">c_encoder_ctrl_error_h1_addr        </t>
  </si>
  <si>
    <t xml:space="preserve">c_encoder_ctrl_error_h2_addr        </t>
  </si>
  <si>
    <t xml:space="preserve">c_encoder_ctrl_error_h3_addr        </t>
  </si>
  <si>
    <t>tel crc err cnt</t>
  </si>
  <si>
    <t>.encoder[0]</t>
  </si>
  <si>
    <t>.encoder[1]</t>
  </si>
  <si>
    <t>.encoder[2]</t>
  </si>
  <si>
    <t>.encoder[3]</t>
  </si>
  <si>
    <t>tel pg err cnt0</t>
  </si>
  <si>
    <t>tel pg err cnt1</t>
  </si>
  <si>
    <t>tel pg err cnt2</t>
  </si>
  <si>
    <t>(1..65'534)</t>
  </si>
  <si>
    <t>0 = disabled</t>
  </si>
  <si>
    <t>c_enc_telegram_enc0</t>
  </si>
  <si>
    <t>c_enc_telegram_enc1</t>
  </si>
  <si>
    <t>c_enc_telegram_enc2</t>
  </si>
  <si>
    <t>c_enc_telegram_enc3</t>
  </si>
  <si>
    <t>c_enc_telegram_enc4</t>
  </si>
  <si>
    <t>c_enc_telegram_enc5</t>
  </si>
  <si>
    <t>c_enc_telegram_enc6</t>
  </si>
  <si>
    <t>c_enc_telegram_enc7</t>
  </si>
  <si>
    <t>31 / 26:0</t>
  </si>
  <si>
    <t>msb = crc, telegram enc0</t>
  </si>
  <si>
    <t>msb = crc, telegram enc1</t>
  </si>
  <si>
    <t>msb = crc, telegram enc2</t>
  </si>
  <si>
    <t>msb = crc, telegram enc3</t>
  </si>
  <si>
    <t>msb = crc, telegram enc4</t>
  </si>
  <si>
    <t>msb = crc, telegram enc5</t>
  </si>
  <si>
    <t>msb = crc, telegram enc6</t>
  </si>
  <si>
    <t>msb = crc, telegram enc7</t>
  </si>
  <si>
    <t>msb = crc</t>
  </si>
  <si>
    <t>telegram_enc0</t>
  </si>
  <si>
    <t>telegram_enc1</t>
  </si>
  <si>
    <t>telegram_enc2</t>
  </si>
  <si>
    <t>telegram_enc3</t>
  </si>
  <si>
    <t>telegram_enc4</t>
  </si>
  <si>
    <t>telegram_enc5</t>
  </si>
  <si>
    <t>telegram_enc6</t>
  </si>
  <si>
    <t>telegram_enc7</t>
  </si>
  <si>
    <t>pg ok: new-stroke = 1 / new-substroke = 1</t>
  </si>
  <si>
    <t>pg cnt0: new-stroke = 1 / new-substroke = 0</t>
  </si>
  <si>
    <t>pg cnt1: new-stroke = 0 / new-substroke = 1</t>
  </si>
  <si>
    <t>pg cnt2: new-stroke = 0 / new-substroke = 0</t>
  </si>
  <si>
    <t>pg_out_stoke (+offset position)</t>
  </si>
  <si>
    <t>pg_in_stoke (+offset position)</t>
  </si>
  <si>
    <t>pg_out_stoke_corr (speed-comp correction)</t>
  </si>
  <si>
    <t>encoder telegram pg counter</t>
  </si>
  <si>
    <t>c_enc_tel_res_bits_error_addr</t>
  </si>
  <si>
    <t>cnt0</t>
  </si>
  <si>
    <t>cnt7</t>
  </si>
  <si>
    <t>cnt6</t>
  </si>
  <si>
    <t>cnt5</t>
  </si>
  <si>
    <t>cnt4</t>
  </si>
  <si>
    <t>cnt3</t>
  </si>
  <si>
    <t>cnt2</t>
  </si>
  <si>
    <t>cnt1</t>
  </si>
  <si>
    <t>enc_pg_cnt_h0</t>
  </si>
  <si>
    <t>enc_pg_cnt_h2</t>
  </si>
  <si>
    <t>enc_pg_cnt_h1</t>
  </si>
  <si>
    <t>enc_pg_cnt_h3</t>
  </si>
  <si>
    <t>c_tel_pg_cnt_addr</t>
  </si>
  <si>
    <t>c_img_start_err_cnt_addr</t>
  </si>
  <si>
    <t>enc_fp not sync to PG (4 cnt: h3..h0)</t>
  </si>
  <si>
    <t>pg_err_cnt_h0</t>
  </si>
  <si>
    <t>pg_err_cnt_h3</t>
  </si>
  <si>
    <t>pg_err_cnt_h2</t>
  </si>
  <si>
    <t>pg_err_cnt_h1</t>
  </si>
  <si>
    <t xml:space="preserve">c_pr_data_h1_pg_in_idx_addr     </t>
  </si>
  <si>
    <t>c_data_print_ctrl_error13_addr</t>
  </si>
  <si>
    <t>c_data_print_ctrl_error14_addr</t>
  </si>
  <si>
    <t>c_data_print_ctrl_error15_addr</t>
  </si>
  <si>
    <t>c_data_print_ctrl_error16_addr</t>
  </si>
  <si>
    <t>c_data_print_ctrl_error17_addr</t>
  </si>
  <si>
    <t>c_data_print_ctrl_error18_addr</t>
  </si>
  <si>
    <t>c_data_print_ctrl_error19_addr</t>
  </si>
  <si>
    <t>c_data_print_ctrl_error20_addr</t>
  </si>
  <si>
    <t>enc fp missed (no head data) error</t>
  </si>
  <si>
    <t>enc fp missed (waveform busy) error</t>
  </si>
  <si>
    <t>enc fp missed (fsm busy) error</t>
  </si>
  <si>
    <t>enc fp missed (time between last 2 enc_fp)</t>
  </si>
  <si>
    <t>clearing udp-flags</t>
  </si>
  <si>
    <t>nios reset flag</t>
  </si>
  <si>
    <t>(must be smaller than right bound)</t>
  </si>
  <si>
    <t>(must be bigger than left bound)</t>
  </si>
  <si>
    <t>0…2175</t>
  </si>
  <si>
    <t>left bound of valid pixel mask for image-line</t>
  </si>
  <si>
    <t>right bound of valid pixel mask for image-line</t>
  </si>
  <si>
    <t>eth0_rx_my_arp_req_cnt</t>
  </si>
  <si>
    <t>eth0_rx_bc_arp_req_cnt</t>
  </si>
  <si>
    <t>eth1_rx_bc_arp_req_cnt</t>
  </si>
  <si>
    <t>eth1_rx_my_arp_req_cnt</t>
  </si>
  <si>
    <t>eth1_tx_arp_rep_cnt</t>
  </si>
  <si>
    <t>eth0_tx_arp_rep_cnt</t>
  </si>
  <si>
    <t>eth1_rx_my_udp_pkt_cnt</t>
  </si>
  <si>
    <t>eth0_rx_my_udp_pkt_cnt</t>
  </si>
  <si>
    <r>
      <t>h0 shooting jets counter</t>
    </r>
    <r>
      <rPr>
        <sz val="11"/>
        <color rgb="FFFF0000"/>
        <rFont val="Calibri"/>
        <family val="2"/>
        <scheme val="minor"/>
      </rPr>
      <t xml:space="preserve"> (auto-clear)</t>
    </r>
  </si>
  <si>
    <r>
      <t xml:space="preserve">h1 shooting jets counter </t>
    </r>
    <r>
      <rPr>
        <sz val="11"/>
        <color rgb="FFFF0000"/>
        <rFont val="Calibri"/>
        <family val="2"/>
        <scheme val="minor"/>
      </rPr>
      <t>(auto-clear)</t>
    </r>
  </si>
  <si>
    <r>
      <t xml:space="preserve">h2 shooting jets counter </t>
    </r>
    <r>
      <rPr>
        <sz val="11"/>
        <color rgb="FFFF0000"/>
        <rFont val="Calibri"/>
        <family val="2"/>
        <scheme val="minor"/>
      </rPr>
      <t>(auto-clear)</t>
    </r>
  </si>
  <si>
    <r>
      <t xml:space="preserve">h3 shooting jets counter </t>
    </r>
    <r>
      <rPr>
        <sz val="11"/>
        <color rgb="FFFF0000"/>
        <rFont val="Calibri"/>
        <family val="2"/>
        <scheme val="minor"/>
      </rPr>
      <t>(auto-clear)</t>
    </r>
  </si>
  <si>
    <t>c_data_print_ctrl_fsm_state01</t>
  </si>
  <si>
    <t>c_data_print_ctrl_fsm_state02</t>
  </si>
  <si>
    <t>c_data_print_ctrl_fsm_state03</t>
  </si>
  <si>
    <t>c_data_print_ctrl_fsm_state04</t>
  </si>
  <si>
    <t>15:11</t>
  </si>
  <si>
    <t>12:8</t>
  </si>
  <si>
    <t>fsm_h3</t>
  </si>
  <si>
    <t>fsm_h0</t>
  </si>
  <si>
    <t>fsm_h2</t>
  </si>
  <si>
    <t>fsm_h1</t>
  </si>
  <si>
    <t>fsm state request</t>
  </si>
  <si>
    <t>fsm state head</t>
  </si>
  <si>
    <t>fsm state main</t>
  </si>
  <si>
    <t>fsm state fifo-wr</t>
  </si>
  <si>
    <t>c_data_print_ctrl_fsm_state05</t>
  </si>
  <si>
    <t>c_data_print_ctrl_fsm_state06</t>
  </si>
  <si>
    <t>fsm state head-mem wr</t>
  </si>
  <si>
    <t>fsm state head-mem rd</t>
  </si>
  <si>
    <t>wr_head_mem</t>
  </si>
  <si>
    <t xml:space="preserve"> c_cfg_h0_disa_jet_right</t>
  </si>
  <si>
    <t xml:space="preserve"> c_cfg_h0_disa_jet_left</t>
  </si>
  <si>
    <t xml:space="preserve"> c_cfg_h1_disa_jet_right</t>
  </si>
  <si>
    <t xml:space="preserve"> c_cfg_h1_disa_jet_left</t>
  </si>
  <si>
    <t xml:space="preserve"> c_cfg_h2_disa_jet_left</t>
  </si>
  <si>
    <t xml:space="preserve"> c_cfg_h2_disa_jet_right</t>
  </si>
  <si>
    <t xml:space="preserve"> c_cfg_h3_disa_jet_left</t>
  </si>
  <si>
    <t xml:space="preserve"> c_cfg_h3_disa_jet_right</t>
  </si>
  <si>
    <t>B420</t>
  </si>
  <si>
    <t>B421</t>
  </si>
  <si>
    <t>c_eth0_arp_req_addr</t>
  </si>
  <si>
    <t>c_eth1_arp_req_addr</t>
  </si>
  <si>
    <t>c_eth0_rx_pkt_cnt_addr</t>
  </si>
  <si>
    <t>c_eth1_rx_pkt_cnt_addr</t>
  </si>
  <si>
    <t>c_eth_rx_my_udp_pkt_cnt_addr</t>
  </si>
  <si>
    <t>c_eth_rx_udp_alive_cnt_addr</t>
  </si>
  <si>
    <t>c_eth_arp_rep_addr</t>
  </si>
  <si>
    <t>c_eth_rx_all_udp_pkt_cnt_addr</t>
  </si>
  <si>
    <t>ETH0 ARP-request mit mac/broadcast (TSE)</t>
  </si>
  <si>
    <t>ETH1 ARP-request mit mac/broadcast (TSE)</t>
  </si>
  <si>
    <t>ETH1/ETH0 ARP-reply (TSE)</t>
  </si>
  <si>
    <t>ETH1/ETH0 UDP mit korrektem header (TSE)</t>
  </si>
  <si>
    <t>counts all ETH0-frames</t>
  </si>
  <si>
    <t>counts ETH0-frames with correct MAC</t>
  </si>
  <si>
    <t>counts all ETH1-frames</t>
  </si>
  <si>
    <t>counts ETH1-frames with correct MAC</t>
  </si>
  <si>
    <t>counts ETH0-UDP-frames with valid UDP-block-no</t>
  </si>
  <si>
    <t>counts ETH1-UDP-frames with valid UDP-block-no</t>
  </si>
  <si>
    <t>counts ETH0-UDP-frames with invalid UDP-block-no</t>
  </si>
  <si>
    <t>counts ETH1-UDP-frames with invalid UDP-block-no</t>
  </si>
  <si>
    <t xml:space="preserve">c_ethernet_ctrl_error05_addr       </t>
  </si>
  <si>
    <t xml:space="preserve">c_ethernet_ctrl_error06_addr       </t>
  </si>
  <si>
    <t>eth0_dest port</t>
  </si>
  <si>
    <t>eth0_udp checksum</t>
  </si>
  <si>
    <t>eth0_dest ip</t>
  </si>
  <si>
    <t>eth0_ip checksum</t>
  </si>
  <si>
    <t>eth1_dest port</t>
  </si>
  <si>
    <t>eth1_dest ip</t>
  </si>
  <si>
    <t>eth1_udp checksum</t>
  </si>
  <si>
    <t>eth1_ip checksum</t>
  </si>
  <si>
    <t>eth0_arp_req_missed</t>
  </si>
  <si>
    <t>eth1_arp_req_missed</t>
  </si>
  <si>
    <t>eth0_arp_ip_mismatch</t>
  </si>
  <si>
    <t>eth1_arp_ip_mismatch</t>
  </si>
  <si>
    <t>B4</t>
  </si>
  <si>
    <t>counts ETH0-ARP-request while ARP-reply busy</t>
  </si>
  <si>
    <t>counts ETH1-ARP-request while ARP-reply busy</t>
  </si>
  <si>
    <t>counts ETH0-ARP-request which are not for FPGA</t>
  </si>
  <si>
    <t>counts ETH1-ARP-request which are not for FPGA</t>
  </si>
  <si>
    <t>c_led0_ctrl</t>
  </si>
  <si>
    <t>c_led1_ctrl</t>
  </si>
  <si>
    <t>c_led2_ctrl</t>
  </si>
  <si>
    <t>c_led3_ctrl</t>
  </si>
  <si>
    <t>c_led4_ctrl</t>
  </si>
  <si>
    <t>c_led5_ctrl</t>
  </si>
  <si>
    <t>c_led6_ctrl</t>
  </si>
  <si>
    <t>c_led7_ctrl</t>
  </si>
  <si>
    <t>led0 (0: off, 1: on)</t>
  </si>
  <si>
    <t>led1 (0: off, 1: on)</t>
  </si>
  <si>
    <t>led2 (0: off, 1: on)</t>
  </si>
  <si>
    <t>led3 (0: off, 1: on)</t>
  </si>
  <si>
    <t>led4 (0: off, 1: on)</t>
  </si>
  <si>
    <t>led5 (0: off, 1: on)</t>
  </si>
  <si>
    <t>led6 (0: off, 1: on)</t>
  </si>
  <si>
    <t>led7 (0: off, 1: on)</t>
  </si>
  <si>
    <t>.udp_chksum_fifo_full[0]</t>
  </si>
  <si>
    <t>.udp_chksum_fifo_full[1]</t>
  </si>
  <si>
    <t>udp-checksum-fifo1 full</t>
  </si>
  <si>
    <t>udp-checksum-fifo0 full</t>
  </si>
  <si>
    <t>c_ddr3_arbiter_status05_addr</t>
  </si>
  <si>
    <t>ddr3-arbiter fsm hang cnt / fsm state</t>
  </si>
  <si>
    <t>DDR3-Abriter FSM hang counter</t>
  </si>
  <si>
    <t>DDR3-Arbiter FSM State</t>
  </si>
  <si>
    <t>ddr3_arbiter</t>
  </si>
  <si>
    <t>ddr3_if_ctrl</t>
  </si>
  <si>
    <t>head-mem not ready error</t>
  </si>
  <si>
    <t>c_eth_ctrl_error07_addr</t>
  </si>
  <si>
    <t>udp errors</t>
  </si>
  <si>
    <t>counts ETH0-UDP-packets which are longer than 
specified in udp-block-size</t>
  </si>
  <si>
    <t>counts ETH0-UDP-packets which are shorter than 
specified in udp-block-size</t>
  </si>
  <si>
    <t>counts ETH1-UDP-packets which are longer than 
specified in udp-block-size</t>
  </si>
  <si>
    <t>counts ETH1-UDP-packets which are shorter than 
specified in udp-block-size</t>
  </si>
  <si>
    <t>bit 0: eht0_gigabit_mode, bit 1: eth1_gigabit_mode</t>
  </si>
  <si>
    <t xml:space="preserve">c_eth_ctrl_error01_addr       </t>
  </si>
  <si>
    <t xml:space="preserve">c_eth_ctrl_error02_addr       </t>
  </si>
  <si>
    <t xml:space="preserve">c_eth_ctrl_error03_addr       </t>
  </si>
  <si>
    <t xml:space="preserve">c_eth_ctrl_error04_addr       </t>
  </si>
  <si>
    <r>
      <t>.cmd_err_reset</t>
    </r>
    <r>
      <rPr>
        <sz val="11"/>
        <color rgb="FFFF0000"/>
        <rFont val="Calibri"/>
        <family val="2"/>
        <scheme val="minor"/>
      </rPr>
      <t xml:space="preserve"> -&gt; not used!</t>
    </r>
  </si>
  <si>
    <r>
      <t>.cmd_ink_ctr_reset</t>
    </r>
    <r>
      <rPr>
        <sz val="11"/>
        <color rgb="FFFF0000"/>
        <rFont val="Calibri"/>
        <family val="2"/>
        <scheme val="minor"/>
      </rPr>
      <t xml:space="preserve"> -&gt; not used!</t>
    </r>
  </si>
  <si>
    <t>head-mem not rdy error</t>
  </si>
  <si>
    <t>PrintGo when no img-data available in "img_line_fifo" -&gt; skips complete image!
Or Firepulse but no data available in "img_line_fifo" -&gt; skip next image line</t>
  </si>
  <si>
    <t>Should write an img-line into head-mem but head-mem is busy</t>
  </si>
  <si>
    <t>udp-block-size 0: 0..745'471  (745'472 flags)</t>
  </si>
  <si>
    <t>udp-block-size 1: 0..372'735  (372'736 flags)</t>
  </si>
  <si>
    <t>udp-block-size 3: 0..124'273  (124'274 flags)</t>
  </si>
  <si>
    <t>udp-block-size 2: 0..186'637  (186'638 flags)</t>
  </si>
  <si>
    <t>max. 186'368/head</t>
  </si>
  <si>
    <t>max. 93'184/head</t>
  </si>
  <si>
    <t>max. 46'659/head</t>
  </si>
  <si>
    <t>max. 31'068/head</t>
  </si>
  <si>
    <t>counts "set" of blocks which are already set</t>
  </si>
  <si>
    <t>(= overwrite) in valid udp-block-range</t>
  </si>
  <si>
    <t>status_eth_core.eth0/1_udp_pyld_err_length</t>
  </si>
  <si>
    <t>eth1_rx_invalid_udp_pyld_length</t>
  </si>
  <si>
    <t>eth0_rx_invalid_udp_pyld_length</t>
  </si>
  <si>
    <t>c_eth_invalid_rx_udp_pyld_length</t>
  </si>
  <si>
    <t>c_eth_ctrl_error08_addr</t>
  </si>
  <si>
    <t>c_eth_ctrl_error09_addr</t>
  </si>
  <si>
    <t>counts ETH0-UDP-packets where payload-size in its IP-header is not correct according to udp-block-size</t>
  </si>
  <si>
    <t>counts ETH1-UDP-packets where payload-size in its IP-header is not correct according to udp-block-size</t>
  </si>
  <si>
    <t>eth1_udp_pyld_length_err</t>
  </si>
  <si>
    <t>eth0_udp_pyld_too_short</t>
  </si>
  <si>
    <t>eth0_udp_pyld_too_long</t>
  </si>
  <si>
    <t>eth1_udp_pyld_too_short</t>
  </si>
  <si>
    <t>eth1_udp_pyld_too_long</t>
  </si>
  <si>
    <t>eth0_udp_pyld_length_err</t>
  </si>
  <si>
    <t xml:space="preserve">c_data_acqu_ctrl_error03_addr      </t>
  </si>
  <si>
    <t>counts flush_fifo-commands for ETH0-fifos</t>
  </si>
  <si>
    <t>counts flush_fifo-commands for ETH1-fifos</t>
  </si>
  <si>
    <t>eth0_flush_fifo</t>
  </si>
  <si>
    <t>eth1_flush_fifo</t>
  </si>
  <si>
    <t>h0 wr img line err1</t>
  </si>
  <si>
    <t>h0 wr img line err2</t>
  </si>
  <si>
    <t>h0 wr img line err3</t>
  </si>
  <si>
    <t>h0 wr img line err4</t>
  </si>
  <si>
    <t>h1 wr img line err4</t>
  </si>
  <si>
    <t>h2 wr img line err4</t>
  </si>
  <si>
    <t>h3 wr img line err4</t>
  </si>
  <si>
    <t>h1 wr img line err3</t>
  </si>
  <si>
    <t>h2 wr img line err3</t>
  </si>
  <si>
    <t>h3 wr img line err3</t>
  </si>
  <si>
    <t>h1 wr img line err2</t>
  </si>
  <si>
    <t>h2 wr img line err2</t>
  </si>
  <si>
    <t>h3 wr img line err2</t>
  </si>
  <si>
    <t>h1 wr img line err1</t>
  </si>
  <si>
    <t>h2 wr img line err1</t>
  </si>
  <si>
    <t>h3 wr img line err1</t>
  </si>
  <si>
    <t>c_data_print_ctrl_error21_addr</t>
  </si>
  <si>
    <t>c_data_print_ctrl_error22_addr</t>
  </si>
  <si>
    <t>c_data_print_ctrl_error23_addr</t>
  </si>
  <si>
    <t>c_data_print_ctrl_error24_addr</t>
  </si>
  <si>
    <t>error2: 1st img-line after overlap missing in FIFO</t>
  </si>
  <si>
    <t>error3: 1st img-line after seamless print missing</t>
  </si>
  <si>
    <t>error4: missing a img-line in FIFO (not 1st img-line)</t>
  </si>
  <si>
    <t>error1: 1st img-line after gap missing in FIFO</t>
  </si>
  <si>
    <t>telegram reserved-bits err counter</t>
  </si>
  <si>
    <t>telegram errors h0</t>
  </si>
  <si>
    <t>telegram errors h1</t>
  </si>
  <si>
    <t>telegram errors h2</t>
  </si>
  <si>
    <t>telegram errors h3</t>
  </si>
  <si>
    <t>c_enc_tel_msg_cnt_addr</t>
  </si>
  <si>
    <t>enc messages</t>
  </si>
  <si>
    <t>counts sucessful received encoder messages</t>
  </si>
  <si>
    <t>c_info_overheat_err_addr</t>
  </si>
  <si>
    <t>radex</t>
  </si>
  <si>
    <t>c_warning_h0_enc_fp_waveform_addr</t>
  </si>
  <si>
    <t>c_warning_h1_enc_fp_waveform_addr</t>
  </si>
  <si>
    <t>c_warning_h2_enc_fp_waveform_addr</t>
  </si>
  <si>
    <t>c_warning_h3_enc_fp_waveform_addr</t>
  </si>
  <si>
    <t>(write to img-line-fifo)</t>
  </si>
  <si>
    <t>(read from img-line-fifo / write to head-mem =</t>
  </si>
  <si>
    <t>currently printing on print-head)</t>
  </si>
  <si>
    <r>
      <rPr>
        <b/>
        <sz val="11"/>
        <color theme="1"/>
        <rFont val="Calibri"/>
        <family val="2"/>
        <scheme val="minor"/>
      </rPr>
      <t>img list out idx1</t>
    </r>
    <r>
      <rPr>
        <sz val="11"/>
        <color theme="1"/>
        <rFont val="Calibri"/>
        <family val="2"/>
        <scheme val="minor"/>
      </rPr>
      <t>: current ddr3 read udp-block no</t>
    </r>
  </si>
  <si>
    <r>
      <rPr>
        <b/>
        <sz val="11"/>
        <color theme="1"/>
        <rFont val="Calibri"/>
        <family val="2"/>
        <scheme val="minor"/>
      </rPr>
      <t>img list out idx2</t>
    </r>
    <r>
      <rPr>
        <sz val="11"/>
        <color theme="1"/>
        <rFont val="Calibri"/>
        <family val="2"/>
        <scheme val="minor"/>
      </rPr>
      <t>: current udp-block no in head-mem</t>
    </r>
  </si>
  <si>
    <t>PG written into fpga-fifo (ready for use)</t>
  </si>
  <si>
    <t>PG read from fpga-fifo (used)</t>
  </si>
  <si>
    <t>No of udp-block-flags set to '1'</t>
  </si>
  <si>
    <t>c_cfg_overheat_thr_addr</t>
  </si>
  <si>
    <t>c_debug_reg0</t>
  </si>
  <si>
    <t>c_debug_reg1</t>
  </si>
  <si>
    <t>c_debug_reg2</t>
  </si>
  <si>
    <t>c_debug_reg3</t>
  </si>
  <si>
    <t>c_debug_reg4</t>
  </si>
  <si>
    <t>c_debug_reg5</t>
  </si>
  <si>
    <t>c_debug_reg6</t>
  </si>
  <si>
    <t>c_debug_reg7</t>
  </si>
  <si>
    <t>h3/h2/h1/h0</t>
  </si>
  <si>
    <t>h3/h2/h1/h1</t>
  </si>
  <si>
    <t>h3/h2/h1/h2</t>
  </si>
  <si>
    <t>h3/h2/h1/h3</t>
  </si>
  <si>
    <t>max 
hang-
counter</t>
  </si>
  <si>
    <t>DDR3-
Arbiter 
FSM 
State</t>
  </si>
  <si>
    <t>how often ddr3-arbiter fsm hang cnt max value reached</t>
  </si>
  <si>
    <t>ddr3-arbiter-fsm state when hang cnt reaches max-value</t>
  </si>
  <si>
    <t>ETH-UDP payload length error</t>
  </si>
  <si>
    <t>ETH-FIFOs flush counter</t>
  </si>
  <si>
    <t>ETH1/ETH0 UDP-length fom IP-header</t>
  </si>
  <si>
    <t>synthetic encoder enable</t>
  </si>
  <si>
    <t>manual printgo trigger</t>
  </si>
  <si>
    <t>(works with real as well as with synthetic encoder)</t>
  </si>
  <si>
    <t>(0=disable, 1=enable; before enable, disable real encoder first!)</t>
  </si>
  <si>
    <t>(0=disable, 1=enable)</t>
  </si>
  <si>
    <t>ddr3-arbiter-fsm state when hang</t>
  </si>
  <si>
    <t>ETH gigabit mode</t>
  </si>
  <si>
    <t>Encoder input select</t>
  </si>
  <si>
    <t>(0=telegram, 1=encoder a-signal)</t>
  </si>
  <si>
    <t>Select head enable</t>
  </si>
  <si>
    <t>(bit 4=head0, …, 7=head3)</t>
  </si>
  <si>
    <t>synthetic encoder speed</t>
  </si>
  <si>
    <t>(Speed = 160MHz / value) 1'778 = 90 kHz (= 1.905 m/s)</t>
  </si>
  <si>
    <t>Enable both "telegram-enc" and "enc-A"</t>
  </si>
  <si>
    <t>udp-block size</t>
  </si>
  <si>
    <t>(0=1'440, 1=2'880, 2=5'760, 3=8'640 byte)</t>
  </si>
  <si>
    <t>c_pr_data_img_bit_per_pix_addr_0</t>
  </si>
  <si>
    <t>c_pr_data_img_block_no_addr_0</t>
  </si>
  <si>
    <t>c_pr_data_img_width_px_addr_0</t>
  </si>
  <si>
    <t>c_pr_data_img_width_bytes_addr_0</t>
  </si>
  <si>
    <t>c_pr_data_img_length_px_addr_0</t>
  </si>
  <si>
    <t>c_pr_data_img_jet_px0_addr_0</t>
  </si>
  <si>
    <t>c_pr_data_img_backward_addr_0</t>
  </si>
  <si>
    <t>c_pr_data_img_flip_hor_addr_0</t>
  </si>
  <si>
    <t>c_pr_data_img_clr_bl_used_addr_0</t>
  </si>
  <si>
    <t>Head0: image bit per pixel</t>
  </si>
  <si>
    <t>c_pr_data_img_bit_per_pix_addr_1</t>
  </si>
  <si>
    <t>c_pr_data_img_block_no_addr_1</t>
  </si>
  <si>
    <t>c_pr_data_img_width_px_addr_1</t>
  </si>
  <si>
    <t>c_pr_data_img_width_bytes_addr_1</t>
  </si>
  <si>
    <t>c_pr_data_img_length_px_addr_1</t>
  </si>
  <si>
    <t>c_pr_data_img_jet_px0_addr_1</t>
  </si>
  <si>
    <t>c_pr_data_img_backward_addr_1</t>
  </si>
  <si>
    <t>c_pr_data_img_flip_hor_addr_1</t>
  </si>
  <si>
    <t>c_pr_data_img_clr_bl_used_addr_1</t>
  </si>
  <si>
    <t>c_pr_data_img_bit_per_pix_addr_2</t>
  </si>
  <si>
    <t>c_pr_data_img_block_no_addr_2</t>
  </si>
  <si>
    <t>c_pr_data_img_width_px_addr_2</t>
  </si>
  <si>
    <t>c_pr_data_img_width_bytes_addr_2</t>
  </si>
  <si>
    <t>c_pr_data_img_length_px_addr_2</t>
  </si>
  <si>
    <t>c_pr_data_img_jet_px0_addr_2</t>
  </si>
  <si>
    <t>c_pr_data_img_backward_addr_2</t>
  </si>
  <si>
    <t>c_pr_data_img_flip_hor_addr_2</t>
  </si>
  <si>
    <t>c_pr_data_img_clr_bl_used_addr_2</t>
  </si>
  <si>
    <t>c_pr_data_img_bit_per_pix_addr_3</t>
  </si>
  <si>
    <t>c_pr_data_img_block_no_addr_3</t>
  </si>
  <si>
    <t>c_pr_data_img_width_px_addr_3</t>
  </si>
  <si>
    <t>c_pr_data_img_width_bytes_addr_3</t>
  </si>
  <si>
    <t>c_pr_data_img_length_px_addr_3</t>
  </si>
  <si>
    <t>c_pr_data_img_jet_px0_addr_3</t>
  </si>
  <si>
    <t>c_pr_data_img_backward_addr_3</t>
  </si>
  <si>
    <t>c_pr_data_img_flip_hor_addr_3</t>
  </si>
  <si>
    <t>c_pr_data_img_clr_bl_used_addr_3</t>
  </si>
  <si>
    <t>Head0: image start position udp-block number</t>
  </si>
  <si>
    <t>Head0: image width in pixel</t>
  </si>
  <si>
    <t>Head0: image width in byte</t>
  </si>
  <si>
    <t>Head0: image length in pixel</t>
  </si>
  <si>
    <t>Head0: image print x-offset</t>
  </si>
  <si>
    <t xml:space="preserve">Head0: print direction </t>
  </si>
  <si>
    <t xml:space="preserve">Head0: flip image left-right </t>
  </si>
  <si>
    <t xml:space="preserve">Head0: udp-block flag clear </t>
  </si>
  <si>
    <t>Head1: image bit per pixel</t>
  </si>
  <si>
    <t>Head1: image start position udp-block number</t>
  </si>
  <si>
    <t>Head1: image width in pixel</t>
  </si>
  <si>
    <t>Head1: image width in byte</t>
  </si>
  <si>
    <t>Head1: image length in pixel</t>
  </si>
  <si>
    <t>Head1: image print x-offset</t>
  </si>
  <si>
    <t xml:space="preserve">Head1: print direction </t>
  </si>
  <si>
    <t xml:space="preserve">Head1: flip image left-right </t>
  </si>
  <si>
    <t xml:space="preserve">Head1: udp-block flag clear </t>
  </si>
  <si>
    <t>Head2: image bit per pixel</t>
  </si>
  <si>
    <t>Head2: image start position udp-block number</t>
  </si>
  <si>
    <t>Head2: image width in pixel</t>
  </si>
  <si>
    <t>Head2: image width in byte</t>
  </si>
  <si>
    <t>Head2: image length in pixel</t>
  </si>
  <si>
    <t>Head2: image print x-offset</t>
  </si>
  <si>
    <t xml:space="preserve">Head2: print direction </t>
  </si>
  <si>
    <t xml:space="preserve">Head2: flip image left-right </t>
  </si>
  <si>
    <t xml:space="preserve">Head2: udp-block flag clear </t>
  </si>
  <si>
    <t>Head3: image bit per pixel</t>
  </si>
  <si>
    <t>Head3: image start position udp-block number</t>
  </si>
  <si>
    <t>Head3: image width in pixel</t>
  </si>
  <si>
    <t>Head3: image width in byte</t>
  </si>
  <si>
    <t>Head3: image length in pixel</t>
  </si>
  <si>
    <t>Head3: image print x-offset</t>
  </si>
  <si>
    <t xml:space="preserve">Head3: print direction </t>
  </si>
  <si>
    <t xml:space="preserve">Head3: flip image left-right </t>
  </si>
  <si>
    <t xml:space="preserve">Head3: udp-block flag clear </t>
  </si>
  <si>
    <t>Head0</t>
  </si>
  <si>
    <t>Head1</t>
  </si>
  <si>
    <t>Head2</t>
  </si>
  <si>
    <t>Head3</t>
  </si>
  <si>
    <t>if not correct according  to configured udp-block-size</t>
  </si>
  <si>
    <t>SAPE: 1729 (18.06.2018)</t>
  </si>
  <si>
    <t xml:space="preserve">        related to telegram</t>
  </si>
  <si>
    <t xml:space="preserve">        after compensation!</t>
  </si>
  <si>
    <t>c_cmd_master_en_inv_cnt_addr</t>
  </si>
  <si>
    <t>.cmd_master_en_inactive_pulse</t>
  </si>
  <si>
    <t>counts falling-edges of cmd_master_en</t>
  </si>
  <si>
    <t>cmd_master_en_inactive_cnt</t>
  </si>
  <si>
    <t>ddr3_arp_err_stat</t>
  </si>
  <si>
    <t>c_data_print_ctrl_error25_addr</t>
  </si>
  <si>
    <t>clear_area_32_udp_block_err</t>
  </si>
  <si>
    <t>Head_3</t>
  </si>
  <si>
    <t>Head_2</t>
  </si>
  <si>
    <t>Head_1</t>
  </si>
  <si>
    <t>Head_0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</si>
</sst>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ourier New"/>
      <family val="3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1"/>
      <color theme="5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z val="10"/>
      <color theme="1"/>
      <name val="Courier New"/>
      <family val="3"/>
    </font>
    <font>
      <i/>
      <sz val="11"/>
      <color theme="1"/>
      <name val="Calibri"/>
      <family val="2"/>
      <scheme val="minor"/>
    </font>
    <font>
      <sz val="11"/>
      <color rgb="FF80808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8">
    <xf numFmtId="0" fontId="0" fillId="0" borderId="0" xfId="0"/>
    <xf numFmtId="0" fontId="16" fillId="0" borderId="0" xfId="0" applyFont="1"/>
    <xf numFmtId="3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20" fontId="0" fillId="0" borderId="0" xfId="0" quotePrefix="1" applyNumberFormat="1" applyAlignment="1">
      <alignment horizontal="center"/>
    </xf>
    <xf numFmtId="0" fontId="18" fillId="0" borderId="0" xfId="0" applyFont="1"/>
    <xf numFmtId="0" fontId="0" fillId="0" borderId="0" xfId="0" applyFont="1"/>
    <xf numFmtId="0" fontId="0" fillId="0" borderId="0" xfId="0" quotePrefix="1" applyAlignment="1">
      <alignment horizontal="left"/>
    </xf>
    <xf numFmtId="3" fontId="0" fillId="0" borderId="0" xfId="0" quotePrefix="1" applyNumberFormat="1" applyAlignment="1">
      <alignment horizontal="left"/>
    </xf>
    <xf numFmtId="0" fontId="0" fillId="0" borderId="0" xfId="0" applyBorder="1"/>
    <xf numFmtId="0" fontId="16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 applyBorder="1" applyAlignment="1">
      <alignment horizontal="right"/>
    </xf>
    <xf numFmtId="0" fontId="0" fillId="0" borderId="0" xfId="0" applyAlignment="1"/>
    <xf numFmtId="0" fontId="16" fillId="0" borderId="0" xfId="0" applyFont="1" applyAlignment="1"/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quotePrefix="1"/>
    <xf numFmtId="0" fontId="22" fillId="0" borderId="0" xfId="0" applyFont="1"/>
    <xf numFmtId="0" fontId="0" fillId="0" borderId="12" xfId="0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applyFont="1" applyFill="1" applyAlignment="1"/>
    <xf numFmtId="0" fontId="0" fillId="0" borderId="0" xfId="0" applyFill="1" applyAlignment="1"/>
    <xf numFmtId="0" fontId="0" fillId="0" borderId="0" xfId="0" quotePrefix="1" applyFill="1" applyAlignment="1"/>
    <xf numFmtId="0" fontId="14" fillId="0" borderId="0" xfId="0" applyFont="1" applyFill="1" applyAlignment="1"/>
    <xf numFmtId="0" fontId="21" fillId="0" borderId="0" xfId="0" applyFont="1" applyFill="1" applyAlignment="1"/>
    <xf numFmtId="0" fontId="0" fillId="0" borderId="0" xfId="0" applyFill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Fill="1" applyAlignment="1"/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quotePrefix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vertical="distributed"/>
    </xf>
    <xf numFmtId="49" fontId="0" fillId="0" borderId="0" xfId="0" applyNumberFormat="1" applyAlignment="1">
      <alignment horizontal="left" vertical="distributed" indent="1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left" vertical="center"/>
    </xf>
    <xf numFmtId="46" fontId="0" fillId="0" borderId="0" xfId="0" quotePrefix="1" applyNumberFormat="1" applyAlignment="1">
      <alignment horizontal="center"/>
    </xf>
    <xf numFmtId="0" fontId="0" fillId="0" borderId="0" xfId="0" applyFont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8" fillId="0" borderId="0" xfId="0" applyFont="1"/>
    <xf numFmtId="0" fontId="25" fillId="0" borderId="0" xfId="0" applyFont="1"/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8" fillId="34" borderId="22" xfId="0" applyFont="1" applyFill="1" applyBorder="1"/>
    <xf numFmtId="0" fontId="28" fillId="34" borderId="23" xfId="0" applyFont="1" applyFill="1" applyBorder="1" applyAlignment="1">
      <alignment horizontal="center"/>
    </xf>
    <xf numFmtId="0" fontId="29" fillId="34" borderId="23" xfId="0" applyFont="1" applyFill="1" applyBorder="1" applyAlignment="1">
      <alignment horizontal="center"/>
    </xf>
    <xf numFmtId="0" fontId="30" fillId="34" borderId="23" xfId="0" applyFont="1" applyFill="1" applyBorder="1" applyAlignment="1">
      <alignment horizontal="center"/>
    </xf>
    <xf numFmtId="3" fontId="28" fillId="34" borderId="23" xfId="0" applyNumberFormat="1" applyFont="1" applyFill="1" applyBorder="1" applyAlignment="1">
      <alignment horizontal="center"/>
    </xf>
    <xf numFmtId="0" fontId="25" fillId="34" borderId="23" xfId="0" applyFont="1" applyFill="1" applyBorder="1"/>
    <xf numFmtId="0" fontId="28" fillId="34" borderId="23" xfId="0" applyFont="1" applyFill="1" applyBorder="1"/>
    <xf numFmtId="0" fontId="28" fillId="34" borderId="24" xfId="0" applyFont="1" applyFill="1" applyBorder="1"/>
    <xf numFmtId="0" fontId="28" fillId="34" borderId="22" xfId="0" applyFont="1" applyFill="1" applyBorder="1" applyAlignment="1">
      <alignment horizontal="center"/>
    </xf>
    <xf numFmtId="0" fontId="0" fillId="34" borderId="23" xfId="0" applyFill="1" applyBorder="1" applyAlignment="1">
      <alignment horizontal="center"/>
    </xf>
    <xf numFmtId="0" fontId="25" fillId="34" borderId="23" xfId="0" applyFont="1" applyFill="1" applyBorder="1" applyAlignment="1">
      <alignment horizontal="center"/>
    </xf>
    <xf numFmtId="20" fontId="28" fillId="34" borderId="23" xfId="0" quotePrefix="1" applyNumberFormat="1" applyFont="1" applyFill="1" applyBorder="1" applyAlignment="1">
      <alignment horizontal="right"/>
    </xf>
    <xf numFmtId="0" fontId="31" fillId="34" borderId="23" xfId="0" applyFont="1" applyFill="1" applyBorder="1" applyAlignment="1">
      <alignment horizontal="center"/>
    </xf>
    <xf numFmtId="0" fontId="25" fillId="34" borderId="23" xfId="0" applyFont="1" applyFill="1" applyBorder="1" applyAlignment="1"/>
    <xf numFmtId="0" fontId="0" fillId="0" borderId="0" xfId="0" quotePrefix="1" applyFill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11" xfId="0" quotePrefix="1" applyBorder="1" applyAlignment="1"/>
    <xf numFmtId="0" fontId="0" fillId="0" borderId="10" xfId="0" applyBorder="1" applyAlignment="1"/>
    <xf numFmtId="0" fontId="0" fillId="0" borderId="22" xfId="0" applyBorder="1"/>
    <xf numFmtId="0" fontId="0" fillId="0" borderId="23" xfId="0" applyBorder="1"/>
    <xf numFmtId="0" fontId="0" fillId="0" borderId="11" xfId="0" applyBorder="1"/>
    <xf numFmtId="0" fontId="0" fillId="0" borderId="10" xfId="0" applyBorder="1"/>
    <xf numFmtId="0" fontId="0" fillId="0" borderId="24" xfId="0" applyBorder="1"/>
    <xf numFmtId="0" fontId="14" fillId="0" borderId="0" xfId="0" applyFont="1"/>
    <xf numFmtId="0" fontId="0" fillId="0" borderId="15" xfId="0" applyFill="1" applyBorder="1" applyAlignment="1"/>
    <xf numFmtId="0" fontId="0" fillId="0" borderId="12" xfId="0" applyFill="1" applyBorder="1" applyAlignment="1"/>
    <xf numFmtId="0" fontId="0" fillId="0" borderId="0" xfId="0" applyFill="1" applyBorder="1" applyAlignment="1"/>
    <xf numFmtId="0" fontId="0" fillId="0" borderId="18" xfId="0" applyFill="1" applyBorder="1" applyAlignment="1"/>
    <xf numFmtId="0" fontId="0" fillId="0" borderId="19" xfId="0" applyFill="1" applyBorder="1" applyAlignment="1"/>
    <xf numFmtId="0" fontId="0" fillId="0" borderId="11" xfId="0" applyFill="1" applyBorder="1" applyAlignment="1"/>
    <xf numFmtId="0" fontId="0" fillId="0" borderId="20" xfId="0" applyFill="1" applyBorder="1" applyAlignment="1"/>
    <xf numFmtId="0" fontId="16" fillId="0" borderId="0" xfId="0" applyFont="1" applyFill="1"/>
    <xf numFmtId="0" fontId="28" fillId="0" borderId="0" xfId="0" applyFont="1" applyFill="1" applyBorder="1"/>
    <xf numFmtId="0" fontId="28" fillId="0" borderId="11" xfId="0" applyFont="1" applyFill="1" applyBorder="1" applyAlignment="1">
      <alignment horizontal="center"/>
    </xf>
    <xf numFmtId="0" fontId="0" fillId="0" borderId="16" xfId="0" applyFill="1" applyBorder="1"/>
    <xf numFmtId="46" fontId="0" fillId="0" borderId="0" xfId="0" quotePrefix="1" applyNumberFormat="1" applyFill="1" applyBorder="1" applyAlignment="1">
      <alignment horizontal="center"/>
    </xf>
    <xf numFmtId="0" fontId="28" fillId="0" borderId="12" xfId="0" applyFont="1" applyFill="1" applyBorder="1" applyAlignment="1">
      <alignment horizontal="center"/>
    </xf>
    <xf numFmtId="0" fontId="28" fillId="0" borderId="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20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2" fillId="0" borderId="0" xfId="0" applyFon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16" fillId="0" borderId="0" xfId="0" applyFont="1" applyBorder="1" applyAlignme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6" xfId="0" applyBorder="1"/>
    <xf numFmtId="0" fontId="21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33" fillId="0" borderId="0" xfId="0" applyFont="1"/>
    <xf numFmtId="0" fontId="0" fillId="0" borderId="23" xfId="0" applyBorder="1" applyAlignment="1">
      <alignment horizontal="left"/>
    </xf>
    <xf numFmtId="0" fontId="33" fillId="0" borderId="0" xfId="0" applyFont="1" applyFill="1" applyAlignment="1"/>
    <xf numFmtId="49" fontId="33" fillId="0" borderId="0" xfId="0" applyNumberFormat="1" applyFont="1" applyAlignment="1">
      <alignment vertical="center"/>
    </xf>
    <xf numFmtId="0" fontId="33" fillId="0" borderId="0" xfId="0" quotePrefix="1" applyFont="1" applyAlignment="1">
      <alignment horizontal="center"/>
    </xf>
    <xf numFmtId="0" fontId="33" fillId="0" borderId="19" xfId="0" applyFont="1" applyFill="1" applyBorder="1" applyAlignment="1"/>
    <xf numFmtId="0" fontId="3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19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/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3" fontId="33" fillId="0" borderId="0" xfId="0" applyNumberFormat="1" applyFont="1" applyAlignment="1">
      <alignment horizontal="center"/>
    </xf>
    <xf numFmtId="0" fontId="34" fillId="0" borderId="0" xfId="0" applyFont="1" applyAlignment="1">
      <alignment horizontal="center"/>
    </xf>
    <xf numFmtId="49" fontId="0" fillId="0" borderId="0" xfId="0" applyNumberFormat="1" applyFont="1" applyAlignment="1">
      <alignment vertical="center"/>
    </xf>
    <xf numFmtId="0" fontId="0" fillId="0" borderId="0" xfId="0" quotePrefix="1" applyFont="1" applyAlignment="1">
      <alignment horizontal="center"/>
    </xf>
    <xf numFmtId="0" fontId="0" fillId="0" borderId="0" xfId="0" quotePrefix="1" applyFont="1" applyFill="1" applyAlignment="1">
      <alignment horizontal="center"/>
    </xf>
    <xf numFmtId="0" fontId="0" fillId="0" borderId="0" xfId="0" applyFont="1" applyFill="1" applyBorder="1" applyAlignment="1"/>
    <xf numFmtId="0" fontId="0" fillId="0" borderId="12" xfId="0" applyFont="1" applyFill="1" applyBorder="1" applyAlignment="1"/>
    <xf numFmtId="0" fontId="35" fillId="0" borderId="0" xfId="0" applyFont="1" applyAlignment="1">
      <alignment vertical="center"/>
    </xf>
    <xf numFmtId="0" fontId="0" fillId="0" borderId="16" xfId="0" quotePrefix="1" applyBorder="1" applyAlignment="1">
      <alignment horizont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20" xfId="0" quotePrefix="1" applyBorder="1" applyAlignment="1">
      <alignment horizontal="center"/>
    </xf>
    <xf numFmtId="0" fontId="0" fillId="35" borderId="0" xfId="0" quotePrefix="1" applyFill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33" fillId="0" borderId="0" xfId="0" applyFont="1" applyBorder="1" applyAlignment="1"/>
    <xf numFmtId="0" fontId="33" fillId="0" borderId="0" xfId="0" applyFont="1" applyAlignment="1">
      <alignment wrapText="1"/>
    </xf>
    <xf numFmtId="0" fontId="0" fillId="0" borderId="19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24" fillId="0" borderId="0" xfId="0" applyFont="1" applyAlignment="1">
      <alignment horizontal="center" vertical="top"/>
    </xf>
    <xf numFmtId="0" fontId="21" fillId="0" borderId="0" xfId="0" applyFont="1" applyAlignment="1">
      <alignment horizontal="center" vertical="top"/>
    </xf>
    <xf numFmtId="3" fontId="0" fillId="0" borderId="0" xfId="0" applyNumberFormat="1" applyAlignment="1">
      <alignment horizontal="center" vertical="top"/>
    </xf>
    <xf numFmtId="0" fontId="0" fillId="0" borderId="0" xfId="0" applyFill="1" applyAlignment="1">
      <alignment vertical="top"/>
    </xf>
    <xf numFmtId="0" fontId="0" fillId="0" borderId="0" xfId="0" quotePrefix="1" applyAlignment="1">
      <alignment horizontal="center" vertical="top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 vertical="center"/>
    </xf>
    <xf numFmtId="49" fontId="0" fillId="0" borderId="0" xfId="0" applyNumberFormat="1" applyFill="1" applyAlignment="1">
      <alignment horizontal="left" inden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right"/>
    </xf>
    <xf numFmtId="0" fontId="0" fillId="33" borderId="0" xfId="0" applyFill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0" borderId="0" xfId="0" applyFont="1" applyBorder="1" applyAlignment="1">
      <alignment wrapText="1"/>
    </xf>
    <xf numFmtId="0" fontId="0" fillId="36" borderId="0" xfId="0" applyFill="1" applyAlignment="1"/>
    <xf numFmtId="0" fontId="0" fillId="36" borderId="0" xfId="0" applyFont="1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7" xfId="0" applyFill="1" applyBorder="1" applyAlignment="1"/>
    <xf numFmtId="0" fontId="0" fillId="0" borderId="13" xfId="0" applyFill="1" applyBorder="1" applyAlignment="1"/>
    <xf numFmtId="0" fontId="0" fillId="36" borderId="12" xfId="0" applyFill="1" applyBorder="1"/>
    <xf numFmtId="0" fontId="0" fillId="0" borderId="22" xfId="0" applyFill="1" applyBorder="1" applyAlignment="1"/>
    <xf numFmtId="0" fontId="0" fillId="0" borderId="14" xfId="0" applyBorder="1"/>
    <xf numFmtId="0" fontId="0" fillId="36" borderId="15" xfId="0" applyFill="1" applyBorder="1"/>
    <xf numFmtId="0" fontId="0" fillId="36" borderId="11" xfId="0" applyFill="1" applyBorder="1"/>
    <xf numFmtId="0" fontId="0" fillId="36" borderId="19" xfId="0" applyFill="1" applyBorder="1"/>
    <xf numFmtId="0" fontId="0" fillId="0" borderId="21" xfId="0" applyFill="1" applyBorder="1" applyAlignment="1"/>
    <xf numFmtId="0" fontId="0" fillId="0" borderId="15" xfId="0" applyFont="1" applyFill="1" applyBorder="1" applyAlignment="1"/>
    <xf numFmtId="0" fontId="33" fillId="0" borderId="18" xfId="0" applyFont="1" applyFill="1" applyBorder="1" applyAlignment="1"/>
    <xf numFmtId="0" fontId="0" fillId="36" borderId="18" xfId="0" applyFill="1" applyBorder="1"/>
    <xf numFmtId="0" fontId="0" fillId="36" borderId="20" xfId="0" applyFill="1" applyBorder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2" xfId="0" applyBorder="1" applyAlignment="1"/>
    <xf numFmtId="0" fontId="0" fillId="0" borderId="24" xfId="0" applyBorder="1" applyAlignment="1"/>
    <xf numFmtId="0" fontId="0" fillId="0" borderId="21" xfId="0" applyBorder="1" applyAlignment="1">
      <alignment horizontal="center" wrapText="1"/>
    </xf>
    <xf numFmtId="0" fontId="0" fillId="0" borderId="0" xfId="0" applyAlignment="1">
      <alignment horizontal="center"/>
    </xf>
    <xf numFmtId="0" fontId="36" fillId="0" borderId="0" xfId="0" applyFont="1"/>
    <xf numFmtId="0" fontId="16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ont="1" applyFill="1" applyAlignment="1"/>
    <xf numFmtId="0" fontId="21" fillId="33" borderId="0" xfId="0" applyFont="1" applyFill="1" applyAlignment="1"/>
    <xf numFmtId="0" fontId="0" fillId="0" borderId="19" xfId="0" applyFont="1" applyFill="1" applyBorder="1" applyAlignment="1"/>
    <xf numFmtId="0" fontId="0" fillId="0" borderId="21" xfId="0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24" xfId="0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2" xfId="0" quotePrefix="1" applyFill="1" applyBorder="1" applyAlignment="1">
      <alignment horizontal="center"/>
    </xf>
    <xf numFmtId="0" fontId="0" fillId="37" borderId="21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28" fillId="34" borderId="21" xfId="0" quotePrefix="1" applyFont="1" applyFill="1" applyBorder="1" applyAlignment="1">
      <alignment horizontal="center"/>
    </xf>
    <xf numFmtId="0" fontId="28" fillId="34" borderId="2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/>
    </xf>
    <xf numFmtId="0" fontId="1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0" fillId="0" borderId="11" xfId="0" quotePrefix="1" applyNumberFormat="1" applyBorder="1" applyAlignment="1">
      <alignment horizontal="center"/>
    </xf>
    <xf numFmtId="46" fontId="0" fillId="0" borderId="14" xfId="0" quotePrefix="1" applyNumberFormat="1" applyBorder="1" applyAlignment="1">
      <alignment horizontal="center"/>
    </xf>
    <xf numFmtId="46" fontId="0" fillId="0" borderId="10" xfId="0" quotePrefix="1" applyNumberFormat="1" applyBorder="1" applyAlignment="1">
      <alignment horizontal="center"/>
    </xf>
    <xf numFmtId="46" fontId="0" fillId="0" borderId="22" xfId="0" quotePrefix="1" applyNumberFormat="1" applyBorder="1" applyAlignment="1">
      <alignment horizontal="center"/>
    </xf>
    <xf numFmtId="46" fontId="0" fillId="0" borderId="23" xfId="0" quotePrefix="1" applyNumberFormat="1" applyBorder="1" applyAlignment="1">
      <alignment horizontal="center"/>
    </xf>
    <xf numFmtId="46" fontId="0" fillId="0" borderId="24" xfId="0" quotePrefix="1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5" xfId="0" applyBorder="1" applyAlignment="1">
      <alignment horizontal="center"/>
    </xf>
    <xf numFmtId="0" fontId="16" fillId="34" borderId="15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28" fillId="34" borderId="22" xfId="0" applyFont="1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7" borderId="18" xfId="0" applyFill="1" applyBorder="1" applyAlignment="1">
      <alignment horizontal="center"/>
    </xf>
    <xf numFmtId="0" fontId="0" fillId="37" borderId="1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7" borderId="22" xfId="0" quotePrefix="1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7" borderId="24" xfId="0" applyFill="1" applyBorder="1" applyAlignment="1">
      <alignment horizontal="center"/>
    </xf>
    <xf numFmtId="0" fontId="0" fillId="0" borderId="0" xfId="0" applyFill="1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21" fillId="0" borderId="0" xfId="0" applyFont="1" applyFill="1" applyAlignment="1">
      <alignment horizontal="left" vertical="center"/>
    </xf>
    <xf numFmtId="0" fontId="0" fillId="0" borderId="0" xfId="0" applyFill="1" applyAlignment="1">
      <alignment vertical="top"/>
    </xf>
    <xf numFmtId="0" fontId="33" fillId="0" borderId="0" xfId="0" applyFont="1" applyFill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0" fillId="0" borderId="25" xfId="0" applyBorder="1"/>
    <xf numFmtId="0" fontId="0" fillId="0" borderId="26" xfId="0" applyBorder="1"/>
    <xf numFmtId="0" fontId="38" fillId="0" borderId="0" xfId="0" applyFont="1" applyAlignment="1">
      <alignment horizontal="center" vertical="top"/>
    </xf>
    <xf numFmtId="0" fontId="39" fillId="0" borderId="0" xfId="0" applyFont="1"/>
    <xf numFmtId="0" fontId="0" fillId="0" borderId="27" xfId="0" applyFont="1" applyBorder="1"/>
    <xf numFmtId="0" fontId="0" fillId="0" borderId="28" xfId="0" applyBorder="1"/>
    <xf numFmtId="0" fontId="39" fillId="33" borderId="0" xfId="0" applyFont="1" applyFill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6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137472</xdr:colOff>
      <xdr:row>226</xdr:row>
      <xdr:rowOff>6464</xdr:rowOff>
    </xdr:from>
    <xdr:to>
      <xdr:col>16</xdr:col>
      <xdr:colOff>273203</xdr:colOff>
      <xdr:row>233</xdr:row>
      <xdr:rowOff>190499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16923884" y="43160317"/>
          <a:ext cx="135731" cy="1517535"/>
        </a:xfrm>
        <a:prstGeom prst="leftBrace">
          <a:avLst>
            <a:gd name="adj1" fmla="val 60463"/>
            <a:gd name="adj2" fmla="val 6900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50657</xdr:colOff>
      <xdr:row>509</xdr:row>
      <xdr:rowOff>11905</xdr:rowOff>
    </xdr:from>
    <xdr:to>
      <xdr:col>16</xdr:col>
      <xdr:colOff>202407</xdr:colOff>
      <xdr:row>517</xdr:row>
      <xdr:rowOff>4328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 flipV="1">
          <a:off x="9756632" y="49732405"/>
          <a:ext cx="151750" cy="754423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10886</xdr:colOff>
      <xdr:row>524</xdr:row>
      <xdr:rowOff>0</xdr:rowOff>
    </xdr:from>
    <xdr:to>
      <xdr:col>16</xdr:col>
      <xdr:colOff>145550</xdr:colOff>
      <xdr:row>528</xdr:row>
      <xdr:rowOff>186170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9716861" y="51054000"/>
          <a:ext cx="134664" cy="5671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11736</xdr:colOff>
      <xdr:row>531</xdr:row>
      <xdr:rowOff>5240</xdr:rowOff>
    </xdr:from>
    <xdr:to>
      <xdr:col>16</xdr:col>
      <xdr:colOff>146400</xdr:colOff>
      <xdr:row>534</xdr:row>
      <xdr:rowOff>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717711" y="51630740"/>
          <a:ext cx="134664" cy="56626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12586</xdr:colOff>
      <xdr:row>535</xdr:row>
      <xdr:rowOff>6150</xdr:rowOff>
    </xdr:from>
    <xdr:to>
      <xdr:col>16</xdr:col>
      <xdr:colOff>147250</xdr:colOff>
      <xdr:row>538</xdr:row>
      <xdr:rowOff>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718561" y="52203150"/>
          <a:ext cx="134664" cy="56535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13436</xdr:colOff>
      <xdr:row>539</xdr:row>
      <xdr:rowOff>2730</xdr:rowOff>
    </xdr:from>
    <xdr:to>
      <xdr:col>16</xdr:col>
      <xdr:colOff>168088</xdr:colOff>
      <xdr:row>542</xdr:row>
      <xdr:rowOff>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4379377" y="93493406"/>
          <a:ext cx="154652" cy="568770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5538</xdr:colOff>
      <xdr:row>550</xdr:row>
      <xdr:rowOff>0</xdr:rowOff>
    </xdr:from>
    <xdr:to>
      <xdr:col>16</xdr:col>
      <xdr:colOff>160596</xdr:colOff>
      <xdr:row>552</xdr:row>
      <xdr:rowOff>5537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4365029" y="96734128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8418</xdr:colOff>
      <xdr:row>551</xdr:row>
      <xdr:rowOff>185627</xdr:rowOff>
    </xdr:from>
    <xdr:to>
      <xdr:col>16</xdr:col>
      <xdr:colOff>163476</xdr:colOff>
      <xdr:row>554</xdr:row>
      <xdr:rowOff>2880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4367909" y="97108040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11298</xdr:colOff>
      <xdr:row>553</xdr:row>
      <xdr:rowOff>182969</xdr:rowOff>
    </xdr:from>
    <xdr:to>
      <xdr:col>16</xdr:col>
      <xdr:colOff>166356</xdr:colOff>
      <xdr:row>556</xdr:row>
      <xdr:rowOff>222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4370789" y="97481952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8640</xdr:colOff>
      <xdr:row>555</xdr:row>
      <xdr:rowOff>180312</xdr:rowOff>
    </xdr:from>
    <xdr:to>
      <xdr:col>16</xdr:col>
      <xdr:colOff>163698</xdr:colOff>
      <xdr:row>557</xdr:row>
      <xdr:rowOff>185849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4368131" y="97855864"/>
          <a:ext cx="155058" cy="382107"/>
        </a:xfrm>
        <a:prstGeom prst="leftBrace">
          <a:avLst>
            <a:gd name="adj1" fmla="val 56559"/>
            <a:gd name="adj2" fmla="val 50573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2526537</xdr:colOff>
      <xdr:row>447</xdr:row>
      <xdr:rowOff>186715</xdr:rowOff>
    </xdr:from>
    <xdr:to>
      <xdr:col>16</xdr:col>
      <xdr:colOff>150159</xdr:colOff>
      <xdr:row>457</xdr:row>
      <xdr:rowOff>-1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flipH="1" flipV="1">
          <a:off x="15682243" y="86427186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15</xdr:col>
      <xdr:colOff>2510849</xdr:colOff>
      <xdr:row>458</xdr:row>
      <xdr:rowOff>2939</xdr:rowOff>
    </xdr:from>
    <xdr:to>
      <xdr:col>16</xdr:col>
      <xdr:colOff>134471</xdr:colOff>
      <xdr:row>467</xdr:row>
      <xdr:rowOff>6723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 flipV="1">
          <a:off x="15666555" y="88338910"/>
          <a:ext cx="257004" cy="1718284"/>
        </a:xfrm>
        <a:prstGeom prst="leftBrace">
          <a:avLst>
            <a:gd name="adj1" fmla="val 40029"/>
            <a:gd name="adj2" fmla="val 50279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04"/>
  <sheetViews>
    <sheetView tabSelected="1" zoomScale="85" zoomScaleNormal="85" workbookViewId="0">
      <pane ySplit="5" topLeftCell="A591" activePane="bottomLeft" state="frozen"/>
      <selection pane="bottomLeft" activeCell="B573" sqref="B573"/>
    </sheetView>
  </sheetViews>
  <sheetFormatPr baseColWidth="10" defaultColWidth="9.109375" defaultRowHeight="14.4" x14ac:dyDescent="0.3"/>
  <cols>
    <col min="1" max="1" width="7.88671875" customWidth="1"/>
    <col min="2" max="2" width="9.109375" style="22" customWidth="1"/>
    <col min="3" max="4" width="9.109375" style="22"/>
    <col min="5" max="7" width="7" style="16" customWidth="1"/>
    <col min="8" max="9" width="8.6640625" style="17" customWidth="1"/>
    <col min="10" max="10" width="45.5546875" bestFit="1" customWidth="1"/>
    <col min="11" max="11" width="43.88671875" customWidth="1"/>
    <col min="12" max="12" width="9.109375" style="22"/>
    <col min="13" max="13" width="12.88671875" style="63" customWidth="1"/>
    <col min="14" max="14" width="6" style="63" bestFit="1" customWidth="1"/>
    <col min="15" max="15" width="6" style="117" customWidth="1"/>
    <col min="16" max="16" width="39.5546875" style="34" customWidth="1"/>
    <col min="17" max="17" width="98.5546875" bestFit="1" customWidth="1"/>
    <col min="25" max="25" width="9.109375" customWidth="1"/>
    <col min="26" max="26" width="1.6640625" style="38" customWidth="1"/>
    <col min="27" max="27" width="17.5546875" bestFit="1" customWidth="1"/>
    <col min="28" max="28" width="26.109375" bestFit="1" customWidth="1"/>
  </cols>
  <sheetData>
    <row r="1" spans="1:28" s="39" customFormat="1" ht="15.6" x14ac:dyDescent="0.3">
      <c r="A1" s="39" t="s">
        <v>1301</v>
      </c>
      <c r="E1" s="40"/>
      <c r="F1" s="40"/>
      <c r="G1" s="40"/>
      <c r="H1" s="41"/>
      <c r="I1" s="41"/>
      <c r="P1" s="42"/>
      <c r="Z1" s="42"/>
    </row>
    <row r="2" spans="1:28" x14ac:dyDescent="0.3">
      <c r="B2" s="26"/>
      <c r="C2" s="26"/>
      <c r="D2" s="26"/>
      <c r="L2" s="26"/>
    </row>
    <row r="3" spans="1:28" s="1" customFormat="1" x14ac:dyDescent="0.3">
      <c r="B3" s="24"/>
      <c r="C3" s="278" t="s">
        <v>313</v>
      </c>
      <c r="D3" s="278"/>
      <c r="E3" s="278"/>
      <c r="F3" s="278"/>
      <c r="G3" s="278"/>
      <c r="H3" s="278"/>
      <c r="I3" s="278"/>
      <c r="J3" s="1" t="s">
        <v>154</v>
      </c>
      <c r="L3" s="24"/>
      <c r="M3" s="62" t="s">
        <v>677</v>
      </c>
      <c r="N3" s="62"/>
      <c r="O3" s="116"/>
      <c r="P3" s="33"/>
      <c r="Z3" s="100"/>
    </row>
    <row r="4" spans="1:28" s="1" customFormat="1" x14ac:dyDescent="0.3">
      <c r="C4" s="278" t="s">
        <v>314</v>
      </c>
      <c r="D4" s="278"/>
      <c r="E4" s="27" t="s">
        <v>145</v>
      </c>
      <c r="F4" s="27" t="s">
        <v>146</v>
      </c>
      <c r="G4" s="27" t="s">
        <v>147</v>
      </c>
      <c r="H4" s="279" t="s">
        <v>312</v>
      </c>
      <c r="I4" s="279"/>
      <c r="L4" s="24" t="s">
        <v>286</v>
      </c>
      <c r="M4" s="62" t="s">
        <v>678</v>
      </c>
      <c r="N4" s="81" t="s">
        <v>675</v>
      </c>
      <c r="O4" s="81" t="s">
        <v>739</v>
      </c>
      <c r="P4" s="33" t="s">
        <v>206</v>
      </c>
      <c r="Z4" s="100"/>
      <c r="AA4" s="15"/>
      <c r="AB4" s="15"/>
    </row>
    <row r="5" spans="1:28" s="1" customFormat="1" x14ac:dyDescent="0.3">
      <c r="A5" s="1" t="s">
        <v>380</v>
      </c>
      <c r="B5" s="24" t="s">
        <v>166</v>
      </c>
      <c r="C5" s="24" t="s">
        <v>153</v>
      </c>
      <c r="D5" s="24" t="s">
        <v>152</v>
      </c>
      <c r="E5" s="27" t="s">
        <v>165</v>
      </c>
      <c r="F5" s="27" t="s">
        <v>165</v>
      </c>
      <c r="G5" s="27" t="s">
        <v>164</v>
      </c>
      <c r="H5" s="23" t="s">
        <v>311</v>
      </c>
      <c r="I5" s="23" t="s">
        <v>152</v>
      </c>
      <c r="K5" s="1" t="s">
        <v>390</v>
      </c>
      <c r="L5" s="24" t="s">
        <v>205</v>
      </c>
      <c r="M5" s="62" t="s">
        <v>676</v>
      </c>
      <c r="N5" s="81" t="s">
        <v>672</v>
      </c>
      <c r="O5" s="81" t="s">
        <v>740</v>
      </c>
      <c r="P5" s="33"/>
      <c r="Z5" s="100"/>
      <c r="AA5" s="15"/>
      <c r="AB5" s="15"/>
    </row>
    <row r="6" spans="1:28" s="57" customFormat="1" ht="15.6" x14ac:dyDescent="0.3">
      <c r="A6" s="66"/>
      <c r="B6" s="67"/>
      <c r="C6" s="67"/>
      <c r="D6" s="67"/>
      <c r="E6" s="68"/>
      <c r="F6" s="68"/>
      <c r="G6" s="68"/>
      <c r="H6" s="69"/>
      <c r="I6" s="70"/>
      <c r="J6" s="71" t="s">
        <v>168</v>
      </c>
      <c r="K6" s="71" t="s">
        <v>391</v>
      </c>
      <c r="L6" s="67"/>
      <c r="M6" s="67"/>
      <c r="N6" s="67"/>
      <c r="O6" s="67"/>
      <c r="P6" s="67"/>
      <c r="Q6" s="72"/>
      <c r="R6" s="72"/>
      <c r="S6" s="72"/>
      <c r="T6" s="72"/>
      <c r="U6" s="72"/>
      <c r="V6" s="72"/>
      <c r="W6" s="72"/>
      <c r="X6" s="72"/>
      <c r="Y6" s="73"/>
      <c r="Z6" s="101"/>
    </row>
    <row r="7" spans="1:28" x14ac:dyDescent="0.3">
      <c r="A7" s="45" t="s">
        <v>381</v>
      </c>
      <c r="B7" s="22">
        <v>1</v>
      </c>
      <c r="C7" s="22" t="str">
        <f>DEC2HEX(D7,4)</f>
        <v>0000</v>
      </c>
      <c r="D7" s="2">
        <f>2^12*E7+2^8*F7+G7</f>
        <v>0</v>
      </c>
      <c r="E7" s="28">
        <v>0</v>
      </c>
      <c r="F7" s="28">
        <v>0</v>
      </c>
      <c r="G7" s="28">
        <v>0</v>
      </c>
      <c r="H7" s="17" t="str">
        <f t="shared" ref="H7:H105" si="0">IF(I7="","",DEC2HEX(I7,5))</f>
        <v>00000</v>
      </c>
      <c r="I7" s="2">
        <f>IF(D7="","",D7*4)</f>
        <v>0</v>
      </c>
      <c r="J7" t="s">
        <v>0</v>
      </c>
      <c r="K7" s="7" t="s">
        <v>392</v>
      </c>
      <c r="L7" s="4" t="s">
        <v>204</v>
      </c>
      <c r="M7" s="4">
        <v>0</v>
      </c>
      <c r="N7" s="4"/>
      <c r="O7" s="4" t="s">
        <v>740</v>
      </c>
      <c r="P7" s="34" t="s">
        <v>182</v>
      </c>
    </row>
    <row r="8" spans="1:28" x14ac:dyDescent="0.3">
      <c r="A8" s="45" t="s">
        <v>381</v>
      </c>
      <c r="B8" s="22">
        <f>IF(C8="",B7,B7+1)</f>
        <v>2</v>
      </c>
      <c r="C8" s="22" t="str">
        <f>DEC2HEX(D8,4)</f>
        <v>0001</v>
      </c>
      <c r="D8" s="2">
        <f>2^12*E8+2^8*F8+G8</f>
        <v>1</v>
      </c>
      <c r="E8" s="28">
        <v>0</v>
      </c>
      <c r="F8" s="28">
        <v>0</v>
      </c>
      <c r="G8" s="28">
        <v>1</v>
      </c>
      <c r="H8" s="17" t="str">
        <f t="shared" si="0"/>
        <v>00004</v>
      </c>
      <c r="I8" s="2">
        <f>IF(D8="","",D8*4)</f>
        <v>4</v>
      </c>
      <c r="J8" s="120" t="s">
        <v>335</v>
      </c>
      <c r="K8" s="7" t="s">
        <v>393</v>
      </c>
      <c r="L8" s="4" t="s">
        <v>219</v>
      </c>
      <c r="M8" s="4"/>
      <c r="N8" s="4" t="s">
        <v>797</v>
      </c>
      <c r="O8" s="4" t="s">
        <v>740</v>
      </c>
      <c r="P8" s="34" t="s">
        <v>315</v>
      </c>
      <c r="Q8" s="19" t="s">
        <v>320</v>
      </c>
      <c r="S8" s="14"/>
      <c r="V8" s="38"/>
      <c r="W8" s="38"/>
      <c r="X8" s="38"/>
      <c r="Y8" s="38"/>
      <c r="AA8" s="38"/>
    </row>
    <row r="9" spans="1:28" x14ac:dyDescent="0.3">
      <c r="A9" s="45"/>
      <c r="B9" s="191">
        <f t="shared" ref="B9:B37" si="1">IF(C9="",B8,B8+1)</f>
        <v>2</v>
      </c>
      <c r="C9" s="46"/>
      <c r="D9" s="2"/>
      <c r="E9" s="28"/>
      <c r="F9" s="28"/>
      <c r="G9" s="28"/>
      <c r="I9" s="2"/>
      <c r="J9" s="7"/>
      <c r="K9" s="53" t="s">
        <v>701</v>
      </c>
      <c r="L9" s="4">
        <v>0</v>
      </c>
      <c r="M9" s="4">
        <v>0</v>
      </c>
      <c r="N9" s="193"/>
      <c r="O9" s="4"/>
      <c r="P9" s="34" t="s">
        <v>668</v>
      </c>
      <c r="Q9" s="19"/>
      <c r="S9" s="14"/>
      <c r="V9" s="38"/>
      <c r="W9" s="38"/>
      <c r="X9" s="38"/>
      <c r="Y9" s="38"/>
      <c r="AA9" s="38"/>
    </row>
    <row r="10" spans="1:28" x14ac:dyDescent="0.3">
      <c r="A10" s="45"/>
      <c r="B10" s="191">
        <f t="shared" si="1"/>
        <v>2</v>
      </c>
      <c r="C10" s="46"/>
      <c r="D10" s="2"/>
      <c r="E10" s="28"/>
      <c r="F10" s="28"/>
      <c r="G10" s="28"/>
      <c r="I10" s="2"/>
      <c r="J10" s="7"/>
      <c r="K10" s="53" t="s">
        <v>702</v>
      </c>
      <c r="L10" s="4">
        <v>1</v>
      </c>
      <c r="M10" s="4">
        <v>0</v>
      </c>
      <c r="N10" s="193"/>
      <c r="O10" s="4"/>
      <c r="P10" s="34" t="s">
        <v>669</v>
      </c>
      <c r="Q10" s="19"/>
      <c r="S10" s="14"/>
      <c r="V10" s="38"/>
      <c r="W10" s="38"/>
      <c r="X10" s="38"/>
      <c r="Y10" s="38"/>
      <c r="AA10" s="38"/>
    </row>
    <row r="11" spans="1:28" x14ac:dyDescent="0.3">
      <c r="A11" s="45"/>
      <c r="B11" s="191">
        <f t="shared" si="1"/>
        <v>2</v>
      </c>
      <c r="C11" s="46"/>
      <c r="D11" s="2"/>
      <c r="E11" s="28"/>
      <c r="F11" s="28"/>
      <c r="G11" s="28"/>
      <c r="I11" s="2"/>
      <c r="J11" s="7"/>
      <c r="K11" s="53" t="s">
        <v>703</v>
      </c>
      <c r="L11" s="4">
        <v>2</v>
      </c>
      <c r="M11" s="4">
        <v>0</v>
      </c>
      <c r="N11" s="193"/>
      <c r="O11" s="4"/>
      <c r="P11" s="34" t="s">
        <v>670</v>
      </c>
      <c r="Q11" s="19"/>
      <c r="S11" s="14"/>
      <c r="V11" s="38"/>
      <c r="W11" s="38"/>
      <c r="X11" s="38"/>
      <c r="Y11" s="38"/>
      <c r="AA11" s="38"/>
    </row>
    <row r="12" spans="1:28" x14ac:dyDescent="0.3">
      <c r="A12" s="45"/>
      <c r="B12" s="191">
        <f t="shared" si="1"/>
        <v>2</v>
      </c>
      <c r="C12" s="46"/>
      <c r="D12" s="2"/>
      <c r="E12" s="28"/>
      <c r="F12" s="28"/>
      <c r="G12" s="28"/>
      <c r="I12" s="2"/>
      <c r="J12" s="7"/>
      <c r="K12" s="53" t="s">
        <v>704</v>
      </c>
      <c r="L12" s="4">
        <v>3</v>
      </c>
      <c r="M12" s="4">
        <v>0</v>
      </c>
      <c r="N12" s="193"/>
      <c r="O12" s="4"/>
      <c r="P12" s="34" t="s">
        <v>673</v>
      </c>
      <c r="Q12" s="19"/>
      <c r="S12" s="14"/>
      <c r="V12" s="38"/>
      <c r="W12" s="38"/>
      <c r="X12" s="38"/>
      <c r="Y12" s="38"/>
      <c r="AA12" s="38"/>
    </row>
    <row r="13" spans="1:28" x14ac:dyDescent="0.3">
      <c r="A13" s="45"/>
      <c r="B13" s="191">
        <f t="shared" si="1"/>
        <v>2</v>
      </c>
      <c r="C13" s="55"/>
      <c r="D13" s="2"/>
      <c r="E13" s="28"/>
      <c r="F13" s="28"/>
      <c r="G13" s="28"/>
      <c r="I13" s="2"/>
      <c r="K13" s="53" t="s">
        <v>705</v>
      </c>
      <c r="L13" s="22">
        <v>4</v>
      </c>
      <c r="M13" s="63">
        <v>0</v>
      </c>
      <c r="N13" s="194"/>
      <c r="P13" s="34" t="s">
        <v>671</v>
      </c>
    </row>
    <row r="14" spans="1:28" x14ac:dyDescent="0.3">
      <c r="A14" s="45"/>
      <c r="B14" s="191">
        <f t="shared" si="1"/>
        <v>2</v>
      </c>
      <c r="C14" s="55"/>
      <c r="D14" s="2"/>
      <c r="E14" s="28"/>
      <c r="F14" s="28"/>
      <c r="G14" s="28"/>
      <c r="I14" s="2"/>
      <c r="K14" s="53" t="s">
        <v>706</v>
      </c>
      <c r="L14" s="55">
        <v>5</v>
      </c>
      <c r="M14" s="63">
        <v>0</v>
      </c>
      <c r="P14" s="34" t="s">
        <v>595</v>
      </c>
    </row>
    <row r="15" spans="1:28" x14ac:dyDescent="0.3">
      <c r="A15" s="45"/>
      <c r="B15" s="191">
        <f t="shared" si="1"/>
        <v>2</v>
      </c>
      <c r="C15" s="55"/>
      <c r="D15" s="2"/>
      <c r="E15" s="28"/>
      <c r="F15" s="28"/>
      <c r="G15" s="28"/>
      <c r="I15" s="2"/>
      <c r="K15" s="53" t="s">
        <v>798</v>
      </c>
      <c r="L15" s="55">
        <v>6</v>
      </c>
      <c r="M15" s="63">
        <v>0</v>
      </c>
    </row>
    <row r="16" spans="1:28" x14ac:dyDescent="0.3">
      <c r="A16" s="45"/>
      <c r="B16" s="224">
        <f t="shared" si="1"/>
        <v>2</v>
      </c>
      <c r="C16" s="115"/>
      <c r="D16" s="2"/>
      <c r="E16" s="28"/>
      <c r="F16" s="28"/>
      <c r="G16" s="28"/>
      <c r="I16" s="2"/>
      <c r="K16" s="53" t="s">
        <v>737</v>
      </c>
      <c r="L16" s="115">
        <v>7</v>
      </c>
      <c r="M16" s="115">
        <v>0</v>
      </c>
      <c r="N16" s="194"/>
      <c r="P16" s="34" t="s">
        <v>738</v>
      </c>
    </row>
    <row r="17" spans="1:27" x14ac:dyDescent="0.3">
      <c r="A17" s="45" t="s">
        <v>381</v>
      </c>
      <c r="B17" s="224">
        <f t="shared" si="1"/>
        <v>3</v>
      </c>
      <c r="C17" s="224" t="str">
        <f>DEC2HEX(D17,4)</f>
        <v>0002</v>
      </c>
      <c r="D17" s="2">
        <f>2^12*E17+2^8*F17+G17</f>
        <v>2</v>
      </c>
      <c r="E17" s="28">
        <v>0</v>
      </c>
      <c r="F17" s="28">
        <v>0</v>
      </c>
      <c r="G17" s="28">
        <v>2</v>
      </c>
      <c r="H17" s="17" t="str">
        <f>IF(I17="","",DEC2HEX(I17,5))</f>
        <v>00008</v>
      </c>
      <c r="I17" s="2">
        <f>IF(D17="","",D17*4)</f>
        <v>8</v>
      </c>
      <c r="J17" s="225" t="s">
        <v>1188</v>
      </c>
      <c r="K17" s="53"/>
      <c r="L17" s="224"/>
      <c r="M17" s="224"/>
      <c r="N17" s="212"/>
      <c r="O17" s="224"/>
      <c r="AA17" s="225" t="s">
        <v>1175</v>
      </c>
    </row>
    <row r="18" spans="1:27" x14ac:dyDescent="0.3">
      <c r="A18" s="45" t="s">
        <v>381</v>
      </c>
      <c r="B18" s="224">
        <f t="shared" si="1"/>
        <v>4</v>
      </c>
      <c r="C18" s="22" t="str">
        <f>DEC2HEX(D18,4)</f>
        <v>0010</v>
      </c>
      <c r="D18" s="2">
        <f>2^12*E18+2^8*F18+G18</f>
        <v>16</v>
      </c>
      <c r="E18" s="28">
        <v>0</v>
      </c>
      <c r="F18" s="28">
        <v>0</v>
      </c>
      <c r="G18" s="28">
        <v>16</v>
      </c>
      <c r="H18" s="17" t="str">
        <f>IF(I18="","",DEC2HEX(I18,5))</f>
        <v>00040</v>
      </c>
      <c r="I18" s="2">
        <f>IF(D18="","",D18*4)</f>
        <v>64</v>
      </c>
      <c r="J18" t="s">
        <v>336</v>
      </c>
      <c r="K18" t="s">
        <v>394</v>
      </c>
      <c r="L18" s="4" t="s">
        <v>219</v>
      </c>
      <c r="M18" s="4"/>
      <c r="N18" s="4"/>
      <c r="O18" s="4" t="s">
        <v>740</v>
      </c>
      <c r="U18" s="38"/>
      <c r="V18" s="38"/>
    </row>
    <row r="19" spans="1:27" x14ac:dyDescent="0.3">
      <c r="A19" s="45"/>
      <c r="B19" s="224">
        <f t="shared" si="1"/>
        <v>4</v>
      </c>
      <c r="C19" s="46"/>
      <c r="D19" s="2"/>
      <c r="E19" s="28"/>
      <c r="F19" s="28"/>
      <c r="G19" s="28"/>
      <c r="I19" s="2"/>
      <c r="K19" s="53" t="s">
        <v>708</v>
      </c>
      <c r="L19" s="256">
        <v>0</v>
      </c>
      <c r="M19" s="4">
        <v>0</v>
      </c>
      <c r="N19" s="4"/>
      <c r="O19" s="4"/>
      <c r="P19" s="33" t="s">
        <v>666</v>
      </c>
      <c r="U19" s="38"/>
      <c r="V19" s="38"/>
    </row>
    <row r="20" spans="1:27" x14ac:dyDescent="0.3">
      <c r="A20" s="45"/>
      <c r="B20" s="224">
        <f t="shared" si="1"/>
        <v>4</v>
      </c>
      <c r="C20" s="46"/>
      <c r="D20" s="2"/>
      <c r="E20" s="28"/>
      <c r="F20" s="28"/>
      <c r="G20" s="28"/>
      <c r="I20" s="2"/>
      <c r="K20" s="53" t="s">
        <v>707</v>
      </c>
      <c r="L20" s="256">
        <v>1</v>
      </c>
      <c r="M20" s="4">
        <v>0</v>
      </c>
      <c r="N20" s="4"/>
      <c r="O20" s="4"/>
      <c r="P20" s="33" t="s">
        <v>665</v>
      </c>
      <c r="U20" s="38"/>
      <c r="V20" s="38"/>
    </row>
    <row r="21" spans="1:27" x14ac:dyDescent="0.3">
      <c r="A21" s="45"/>
      <c r="B21" s="224">
        <f t="shared" si="1"/>
        <v>4</v>
      </c>
      <c r="C21" s="46"/>
      <c r="D21" s="2"/>
      <c r="E21" s="28"/>
      <c r="F21" s="28"/>
      <c r="G21" s="28"/>
      <c r="I21" s="2"/>
      <c r="K21" s="53" t="s">
        <v>709</v>
      </c>
      <c r="L21" s="256">
        <v>2</v>
      </c>
      <c r="M21" s="4">
        <v>0</v>
      </c>
      <c r="N21" s="4"/>
      <c r="O21" s="4"/>
      <c r="P21" s="33" t="s">
        <v>618</v>
      </c>
      <c r="U21" s="38"/>
      <c r="V21" s="38"/>
    </row>
    <row r="22" spans="1:27" x14ac:dyDescent="0.3">
      <c r="A22" s="45"/>
      <c r="B22" s="191">
        <f t="shared" si="1"/>
        <v>4</v>
      </c>
      <c r="C22" s="46"/>
      <c r="D22" s="2"/>
      <c r="E22" s="28"/>
      <c r="F22" s="28"/>
      <c r="G22" s="28"/>
      <c r="I22" s="2"/>
      <c r="K22" s="53" t="s">
        <v>548</v>
      </c>
      <c r="L22" s="4">
        <v>3</v>
      </c>
      <c r="M22" s="4">
        <v>0</v>
      </c>
      <c r="N22" s="4"/>
      <c r="O22" s="4"/>
      <c r="P22" s="33"/>
      <c r="U22" s="38"/>
      <c r="V22" s="38"/>
    </row>
    <row r="23" spans="1:27" x14ac:dyDescent="0.3">
      <c r="A23" s="45"/>
      <c r="B23" s="191">
        <f t="shared" si="1"/>
        <v>4</v>
      </c>
      <c r="C23" s="46"/>
      <c r="D23" s="2"/>
      <c r="E23" s="28"/>
      <c r="F23" s="28"/>
      <c r="G23" s="28"/>
      <c r="I23" s="2"/>
      <c r="K23" s="53" t="s">
        <v>549</v>
      </c>
      <c r="L23" s="256">
        <v>4</v>
      </c>
      <c r="M23" s="4">
        <v>0</v>
      </c>
      <c r="N23" s="4"/>
      <c r="O23" s="4"/>
      <c r="P23" s="33" t="s">
        <v>885</v>
      </c>
      <c r="R23" s="18"/>
      <c r="U23" s="34"/>
      <c r="V23" s="38"/>
    </row>
    <row r="24" spans="1:27" x14ac:dyDescent="0.3">
      <c r="A24" s="45"/>
      <c r="B24" s="191">
        <f t="shared" si="1"/>
        <v>4</v>
      </c>
      <c r="C24" s="46"/>
      <c r="D24" s="2"/>
      <c r="E24" s="28"/>
      <c r="F24" s="28"/>
      <c r="G24" s="28"/>
      <c r="I24" s="2"/>
      <c r="K24" s="53" t="s">
        <v>550</v>
      </c>
      <c r="L24" s="4">
        <v>5</v>
      </c>
      <c r="M24" s="4">
        <v>0</v>
      </c>
      <c r="N24" s="4"/>
      <c r="O24" s="4"/>
      <c r="P24" s="33"/>
      <c r="U24" s="38"/>
      <c r="V24" s="38"/>
    </row>
    <row r="25" spans="1:27" x14ac:dyDescent="0.3">
      <c r="A25" s="45"/>
      <c r="B25" s="191">
        <f t="shared" si="1"/>
        <v>4</v>
      </c>
      <c r="C25" s="46"/>
      <c r="D25" s="2"/>
      <c r="E25" s="28"/>
      <c r="F25" s="28"/>
      <c r="G25" s="28"/>
      <c r="I25" s="2"/>
      <c r="K25" s="53" t="s">
        <v>551</v>
      </c>
      <c r="L25" s="4">
        <v>6</v>
      </c>
      <c r="M25" s="4">
        <v>0</v>
      </c>
      <c r="N25" s="4"/>
      <c r="O25" s="4"/>
      <c r="P25" s="33"/>
      <c r="U25" s="38"/>
      <c r="V25" s="38"/>
    </row>
    <row r="26" spans="1:27" x14ac:dyDescent="0.3">
      <c r="A26" s="45"/>
      <c r="B26" s="191">
        <f t="shared" si="1"/>
        <v>4</v>
      </c>
      <c r="C26" s="46"/>
      <c r="D26" s="2"/>
      <c r="E26" s="28"/>
      <c r="F26" s="28"/>
      <c r="G26" s="28"/>
      <c r="I26" s="2"/>
      <c r="K26" s="53" t="s">
        <v>552</v>
      </c>
      <c r="L26" s="4">
        <v>7</v>
      </c>
      <c r="M26" s="4">
        <v>0</v>
      </c>
      <c r="N26" s="4"/>
      <c r="O26" s="4"/>
      <c r="P26" s="33"/>
      <c r="U26" s="38"/>
      <c r="V26" s="38"/>
    </row>
    <row r="27" spans="1:27" x14ac:dyDescent="0.3">
      <c r="A27" s="45"/>
      <c r="B27" s="191">
        <f t="shared" si="1"/>
        <v>4</v>
      </c>
      <c r="C27" s="46"/>
      <c r="D27" s="2"/>
      <c r="E27" s="28"/>
      <c r="F27" s="28"/>
      <c r="G27" s="28"/>
      <c r="I27" s="2"/>
      <c r="K27" s="53" t="s">
        <v>710</v>
      </c>
      <c r="L27" s="256">
        <v>8</v>
      </c>
      <c r="M27" s="4">
        <v>0</v>
      </c>
      <c r="N27" s="4"/>
      <c r="O27" s="4"/>
      <c r="P27" s="33" t="s">
        <v>667</v>
      </c>
      <c r="U27" s="38"/>
      <c r="V27" s="38"/>
    </row>
    <row r="28" spans="1:27" x14ac:dyDescent="0.3">
      <c r="A28" s="45"/>
      <c r="B28" s="191">
        <f t="shared" si="1"/>
        <v>4</v>
      </c>
      <c r="C28" s="191"/>
      <c r="D28" s="2"/>
      <c r="E28" s="28"/>
      <c r="F28" s="28"/>
      <c r="G28" s="28"/>
      <c r="I28" s="2"/>
      <c r="K28" s="53"/>
      <c r="L28" s="4"/>
      <c r="M28" s="4"/>
      <c r="N28" s="4"/>
      <c r="O28" s="4"/>
      <c r="P28" s="33"/>
      <c r="U28" s="38"/>
      <c r="V28" s="38"/>
    </row>
    <row r="29" spans="1:27" x14ac:dyDescent="0.3">
      <c r="A29" s="45" t="s">
        <v>381</v>
      </c>
      <c r="B29" s="191">
        <f t="shared" si="1"/>
        <v>5</v>
      </c>
      <c r="C29" s="191" t="str">
        <f t="shared" ref="C29:C36" si="2">DEC2HEX(D29,4)</f>
        <v>0020</v>
      </c>
      <c r="D29" s="2">
        <f t="shared" ref="D29:D36" si="3">2^12*E29+2^8*F29+G29</f>
        <v>32</v>
      </c>
      <c r="E29" s="28">
        <v>0</v>
      </c>
      <c r="F29" s="28">
        <v>0</v>
      </c>
      <c r="G29" s="28">
        <v>32</v>
      </c>
      <c r="H29" s="17" t="str">
        <f t="shared" ref="H29:H36" si="4">IF(I29="","",DEC2HEX(I29,5))</f>
        <v>00080</v>
      </c>
      <c r="I29" s="2">
        <f t="shared" ref="I29:I36" si="5">IF(D29="","",D29*4)</f>
        <v>128</v>
      </c>
      <c r="J29" t="s">
        <v>1070</v>
      </c>
      <c r="K29" s="53"/>
      <c r="L29" s="4">
        <v>0</v>
      </c>
      <c r="M29" s="4">
        <v>0</v>
      </c>
      <c r="N29" s="4"/>
      <c r="O29" s="4"/>
      <c r="P29" s="190" t="s">
        <v>1078</v>
      </c>
      <c r="U29" s="38"/>
      <c r="V29" s="38"/>
    </row>
    <row r="30" spans="1:27" x14ac:dyDescent="0.3">
      <c r="A30" s="45" t="s">
        <v>381</v>
      </c>
      <c r="B30" s="191">
        <f t="shared" si="1"/>
        <v>6</v>
      </c>
      <c r="C30" s="191" t="str">
        <f t="shared" si="2"/>
        <v>0021</v>
      </c>
      <c r="D30" s="2">
        <f t="shared" si="3"/>
        <v>33</v>
      </c>
      <c r="E30" s="28">
        <v>0</v>
      </c>
      <c r="F30" s="28">
        <v>0</v>
      </c>
      <c r="G30" s="28">
        <v>33</v>
      </c>
      <c r="H30" s="17" t="str">
        <f t="shared" si="4"/>
        <v>00084</v>
      </c>
      <c r="I30" s="2">
        <f t="shared" si="5"/>
        <v>132</v>
      </c>
      <c r="J30" t="s">
        <v>1071</v>
      </c>
      <c r="K30" s="53"/>
      <c r="L30" s="4">
        <v>0</v>
      </c>
      <c r="M30" s="4">
        <v>0</v>
      </c>
      <c r="N30" s="4"/>
      <c r="O30" s="4"/>
      <c r="P30" s="190" t="s">
        <v>1079</v>
      </c>
      <c r="U30" s="38"/>
      <c r="V30" s="38"/>
    </row>
    <row r="31" spans="1:27" x14ac:dyDescent="0.3">
      <c r="A31" s="45" t="s">
        <v>381</v>
      </c>
      <c r="B31" s="191">
        <f t="shared" si="1"/>
        <v>7</v>
      </c>
      <c r="C31" s="191" t="str">
        <f t="shared" si="2"/>
        <v>0022</v>
      </c>
      <c r="D31" s="2">
        <f t="shared" si="3"/>
        <v>34</v>
      </c>
      <c r="E31" s="28">
        <v>0</v>
      </c>
      <c r="F31" s="28">
        <v>0</v>
      </c>
      <c r="G31" s="28">
        <v>34</v>
      </c>
      <c r="H31" s="17" t="str">
        <f t="shared" si="4"/>
        <v>00088</v>
      </c>
      <c r="I31" s="2">
        <f t="shared" si="5"/>
        <v>136</v>
      </c>
      <c r="J31" t="s">
        <v>1072</v>
      </c>
      <c r="K31" s="53"/>
      <c r="L31" s="4">
        <v>0</v>
      </c>
      <c r="M31" s="4">
        <v>0</v>
      </c>
      <c r="N31" s="4"/>
      <c r="O31" s="4"/>
      <c r="P31" s="190" t="s">
        <v>1080</v>
      </c>
      <c r="U31" s="38"/>
      <c r="V31" s="38"/>
    </row>
    <row r="32" spans="1:27" x14ac:dyDescent="0.3">
      <c r="A32" s="45" t="s">
        <v>381</v>
      </c>
      <c r="B32" s="191">
        <f t="shared" si="1"/>
        <v>8</v>
      </c>
      <c r="C32" s="191" t="str">
        <f t="shared" si="2"/>
        <v>0023</v>
      </c>
      <c r="D32" s="2">
        <f t="shared" si="3"/>
        <v>35</v>
      </c>
      <c r="E32" s="28">
        <v>0</v>
      </c>
      <c r="F32" s="28">
        <v>0</v>
      </c>
      <c r="G32" s="28">
        <v>35</v>
      </c>
      <c r="H32" s="17" t="str">
        <f t="shared" si="4"/>
        <v>0008C</v>
      </c>
      <c r="I32" s="2">
        <f t="shared" si="5"/>
        <v>140</v>
      </c>
      <c r="J32" t="s">
        <v>1073</v>
      </c>
      <c r="K32" s="53"/>
      <c r="L32" s="4">
        <v>0</v>
      </c>
      <c r="M32" s="4">
        <v>0</v>
      </c>
      <c r="N32" s="4"/>
      <c r="O32" s="4"/>
      <c r="P32" s="190" t="s">
        <v>1081</v>
      </c>
      <c r="U32" s="38"/>
      <c r="V32" s="38"/>
    </row>
    <row r="33" spans="1:26" x14ac:dyDescent="0.3">
      <c r="A33" s="45" t="s">
        <v>381</v>
      </c>
      <c r="B33" s="191">
        <f t="shared" si="1"/>
        <v>9</v>
      </c>
      <c r="C33" s="191" t="str">
        <f t="shared" si="2"/>
        <v>0024</v>
      </c>
      <c r="D33" s="2">
        <f t="shared" si="3"/>
        <v>36</v>
      </c>
      <c r="E33" s="28">
        <v>0</v>
      </c>
      <c r="F33" s="28">
        <v>0</v>
      </c>
      <c r="G33" s="28">
        <v>36</v>
      </c>
      <c r="H33" s="17" t="str">
        <f t="shared" si="4"/>
        <v>00090</v>
      </c>
      <c r="I33" s="2">
        <f t="shared" si="5"/>
        <v>144</v>
      </c>
      <c r="J33" t="s">
        <v>1074</v>
      </c>
      <c r="K33" s="53"/>
      <c r="L33" s="4">
        <v>0</v>
      </c>
      <c r="M33" s="4">
        <v>0</v>
      </c>
      <c r="N33" s="4"/>
      <c r="O33" s="4"/>
      <c r="P33" s="190" t="s">
        <v>1082</v>
      </c>
      <c r="U33" s="38"/>
      <c r="V33" s="38"/>
    </row>
    <row r="34" spans="1:26" x14ac:dyDescent="0.3">
      <c r="A34" s="45" t="s">
        <v>381</v>
      </c>
      <c r="B34" s="191">
        <f t="shared" si="1"/>
        <v>10</v>
      </c>
      <c r="C34" s="191" t="str">
        <f t="shared" si="2"/>
        <v>0025</v>
      </c>
      <c r="D34" s="2">
        <f t="shared" si="3"/>
        <v>37</v>
      </c>
      <c r="E34" s="28">
        <v>0</v>
      </c>
      <c r="F34" s="28">
        <v>0</v>
      </c>
      <c r="G34" s="28">
        <v>37</v>
      </c>
      <c r="H34" s="17" t="str">
        <f t="shared" si="4"/>
        <v>00094</v>
      </c>
      <c r="I34" s="2">
        <f t="shared" si="5"/>
        <v>148</v>
      </c>
      <c r="J34" t="s">
        <v>1075</v>
      </c>
      <c r="K34" s="53"/>
      <c r="L34" s="4">
        <v>0</v>
      </c>
      <c r="M34" s="4">
        <v>0</v>
      </c>
      <c r="N34" s="4"/>
      <c r="O34" s="4"/>
      <c r="P34" s="190" t="s">
        <v>1083</v>
      </c>
      <c r="U34" s="38"/>
      <c r="V34" s="38"/>
    </row>
    <row r="35" spans="1:26" x14ac:dyDescent="0.3">
      <c r="A35" s="45" t="s">
        <v>381</v>
      </c>
      <c r="B35" s="191">
        <f t="shared" si="1"/>
        <v>11</v>
      </c>
      <c r="C35" s="191" t="str">
        <f t="shared" si="2"/>
        <v>0026</v>
      </c>
      <c r="D35" s="2">
        <f t="shared" si="3"/>
        <v>38</v>
      </c>
      <c r="E35" s="28">
        <v>0</v>
      </c>
      <c r="F35" s="28">
        <v>0</v>
      </c>
      <c r="G35" s="28">
        <v>38</v>
      </c>
      <c r="H35" s="17" t="str">
        <f t="shared" si="4"/>
        <v>00098</v>
      </c>
      <c r="I35" s="2">
        <f t="shared" si="5"/>
        <v>152</v>
      </c>
      <c r="J35" t="s">
        <v>1076</v>
      </c>
      <c r="K35" s="53"/>
      <c r="L35" s="4">
        <v>0</v>
      </c>
      <c r="M35" s="4">
        <v>0</v>
      </c>
      <c r="N35" s="4"/>
      <c r="O35" s="4"/>
      <c r="P35" s="190" t="s">
        <v>1084</v>
      </c>
      <c r="U35" s="38"/>
      <c r="V35" s="38"/>
    </row>
    <row r="36" spans="1:26" x14ac:dyDescent="0.3">
      <c r="A36" s="192" t="s">
        <v>381</v>
      </c>
      <c r="B36" s="191">
        <f t="shared" si="1"/>
        <v>12</v>
      </c>
      <c r="C36" s="191" t="str">
        <f t="shared" si="2"/>
        <v>0027</v>
      </c>
      <c r="D36" s="2">
        <f t="shared" si="3"/>
        <v>39</v>
      </c>
      <c r="E36" s="28">
        <v>0</v>
      </c>
      <c r="F36" s="28">
        <v>0</v>
      </c>
      <c r="G36" s="28">
        <v>39</v>
      </c>
      <c r="H36" s="17" t="str">
        <f t="shared" si="4"/>
        <v>0009C</v>
      </c>
      <c r="I36" s="2">
        <f t="shared" si="5"/>
        <v>156</v>
      </c>
      <c r="J36" t="s">
        <v>1077</v>
      </c>
      <c r="K36" s="53"/>
      <c r="L36" s="4">
        <v>0</v>
      </c>
      <c r="M36" s="4">
        <v>0</v>
      </c>
      <c r="N36" s="4"/>
      <c r="O36" s="4"/>
      <c r="P36" s="190" t="s">
        <v>1085</v>
      </c>
      <c r="U36" s="38"/>
      <c r="V36" s="38"/>
    </row>
    <row r="37" spans="1:26" x14ac:dyDescent="0.3">
      <c r="A37" s="29" t="str">
        <f t="shared" ref="A37:A100" si="6">IF(AND(E37=0,F37=0),"",DEC2HEX(E37,1)&amp;DEC2HEX(F37,1))</f>
        <v/>
      </c>
      <c r="B37" s="191">
        <f t="shared" si="1"/>
        <v>12</v>
      </c>
      <c r="D37" s="2"/>
      <c r="E37" s="28"/>
      <c r="F37" s="28"/>
      <c r="G37" s="28"/>
      <c r="I37" s="2"/>
    </row>
    <row r="38" spans="1:26" s="57" customFormat="1" ht="15.6" x14ac:dyDescent="0.3">
      <c r="A38" s="74" t="str">
        <f t="shared" si="6"/>
        <v/>
      </c>
      <c r="B38" s="75">
        <f t="shared" ref="B38:B101" si="7">IF(C38="",B37,B37+1)</f>
        <v>12</v>
      </c>
      <c r="C38" s="67"/>
      <c r="D38" s="70"/>
      <c r="E38" s="68"/>
      <c r="F38" s="68"/>
      <c r="G38" s="68"/>
      <c r="H38" s="69"/>
      <c r="I38" s="70" t="str">
        <f t="shared" ref="I38:I80" si="8">IF(D38="","",D38*4)</f>
        <v/>
      </c>
      <c r="J38" s="71" t="s">
        <v>155</v>
      </c>
      <c r="K38" s="71" t="s">
        <v>395</v>
      </c>
      <c r="L38" s="67"/>
      <c r="M38" s="67"/>
      <c r="N38" s="67"/>
      <c r="O38" s="67"/>
      <c r="P38" s="67"/>
      <c r="Q38" s="72"/>
      <c r="R38" s="72"/>
      <c r="S38" s="72"/>
      <c r="T38" s="72"/>
      <c r="U38" s="72"/>
      <c r="V38" s="72"/>
      <c r="W38" s="72"/>
      <c r="X38" s="72"/>
      <c r="Y38" s="73"/>
      <c r="Z38" s="101"/>
    </row>
    <row r="39" spans="1:26" x14ac:dyDescent="0.3">
      <c r="A39" s="59" t="str">
        <f t="shared" si="6"/>
        <v>04</v>
      </c>
      <c r="B39" s="56">
        <f t="shared" si="7"/>
        <v>13</v>
      </c>
      <c r="C39" s="22" t="str">
        <f>DEC2HEX(D39,4)</f>
        <v>0400</v>
      </c>
      <c r="D39" s="2">
        <f>2^12*E39+2^8*F39+G39</f>
        <v>1024</v>
      </c>
      <c r="E39" s="28">
        <v>0</v>
      </c>
      <c r="F39" s="28">
        <v>4</v>
      </c>
      <c r="G39" s="28">
        <v>0</v>
      </c>
      <c r="H39" s="17" t="str">
        <f t="shared" si="0"/>
        <v>01000</v>
      </c>
      <c r="I39" s="2">
        <f t="shared" si="8"/>
        <v>4096</v>
      </c>
      <c r="J39" t="s">
        <v>1</v>
      </c>
      <c r="K39" t="s">
        <v>396</v>
      </c>
      <c r="L39" s="22">
        <v>0</v>
      </c>
      <c r="M39" s="63">
        <v>0</v>
      </c>
      <c r="O39" s="4" t="s">
        <v>740</v>
      </c>
      <c r="P39" s="34" t="s">
        <v>298</v>
      </c>
      <c r="S39" s="14" t="s">
        <v>183</v>
      </c>
    </row>
    <row r="40" spans="1:26" x14ac:dyDescent="0.3">
      <c r="A40" s="31" t="str">
        <f t="shared" si="6"/>
        <v>04</v>
      </c>
      <c r="B40" s="56">
        <f t="shared" si="7"/>
        <v>14</v>
      </c>
      <c r="C40" s="22" t="str">
        <f t="shared" ref="C40:C115" si="9">DEC2HEX(D40,4)</f>
        <v>0401</v>
      </c>
      <c r="D40" s="2">
        <f t="shared" ref="D40:D80" si="10">2^12*E40+2^8*F40+G40</f>
        <v>1025</v>
      </c>
      <c r="E40" s="28">
        <v>0</v>
      </c>
      <c r="F40" s="28">
        <f>F39</f>
        <v>4</v>
      </c>
      <c r="G40" s="28">
        <f>G39+1</f>
        <v>1</v>
      </c>
      <c r="H40" s="17" t="str">
        <f t="shared" si="0"/>
        <v>01004</v>
      </c>
      <c r="I40" s="2">
        <f t="shared" si="8"/>
        <v>4100</v>
      </c>
      <c r="J40" s="38" t="s">
        <v>2</v>
      </c>
      <c r="K40" t="s">
        <v>1108</v>
      </c>
      <c r="L40" s="22">
        <v>0</v>
      </c>
      <c r="M40" s="63">
        <v>0</v>
      </c>
      <c r="N40" s="63" t="s">
        <v>797</v>
      </c>
      <c r="O40" s="4" t="s">
        <v>740</v>
      </c>
      <c r="P40" s="34" t="s">
        <v>299</v>
      </c>
      <c r="Q40" s="19" t="s">
        <v>320</v>
      </c>
      <c r="S40" s="14" t="s">
        <v>316</v>
      </c>
    </row>
    <row r="41" spans="1:26" x14ac:dyDescent="0.3">
      <c r="A41" s="31" t="str">
        <f t="shared" si="6"/>
        <v>04</v>
      </c>
      <c r="B41" s="56">
        <f t="shared" si="7"/>
        <v>15</v>
      </c>
      <c r="C41" s="22" t="str">
        <f t="shared" si="9"/>
        <v>0402</v>
      </c>
      <c r="D41" s="2">
        <f t="shared" si="10"/>
        <v>1026</v>
      </c>
      <c r="E41" s="28">
        <v>0</v>
      </c>
      <c r="F41" s="28">
        <f>F40</f>
        <v>4</v>
      </c>
      <c r="G41" s="28">
        <f>G40+1</f>
        <v>2</v>
      </c>
      <c r="H41" s="17" t="str">
        <f t="shared" si="0"/>
        <v>01008</v>
      </c>
      <c r="I41" s="2">
        <f t="shared" si="8"/>
        <v>4104</v>
      </c>
      <c r="J41" t="s">
        <v>3</v>
      </c>
      <c r="K41" t="s">
        <v>1109</v>
      </c>
      <c r="L41" s="22">
        <v>0</v>
      </c>
      <c r="M41" s="63">
        <v>0</v>
      </c>
      <c r="O41" s="4" t="s">
        <v>740</v>
      </c>
      <c r="P41" s="34" t="s">
        <v>300</v>
      </c>
      <c r="S41" s="14" t="s">
        <v>184</v>
      </c>
    </row>
    <row r="42" spans="1:26" x14ac:dyDescent="0.3">
      <c r="A42" s="31" t="str">
        <f t="shared" si="6"/>
        <v>04</v>
      </c>
      <c r="B42" s="56">
        <f t="shared" si="7"/>
        <v>16</v>
      </c>
      <c r="C42" s="22" t="str">
        <f>DEC2HEX(D42,4)</f>
        <v>0403</v>
      </c>
      <c r="D42" s="2">
        <f>2^12*E42+2^8*F42+G42</f>
        <v>1027</v>
      </c>
      <c r="E42" s="28">
        <v>0</v>
      </c>
      <c r="F42" s="28">
        <f>F41</f>
        <v>4</v>
      </c>
      <c r="G42" s="28">
        <f>G41+1</f>
        <v>3</v>
      </c>
      <c r="H42" s="17" t="str">
        <f>IF(I42="","",DEC2HEX(I42,5))</f>
        <v>0100C</v>
      </c>
      <c r="I42" s="2">
        <f t="shared" si="8"/>
        <v>4108</v>
      </c>
      <c r="J42" t="s">
        <v>365</v>
      </c>
      <c r="K42" t="s">
        <v>397</v>
      </c>
      <c r="L42" s="4">
        <v>0</v>
      </c>
      <c r="M42" s="4">
        <v>0</v>
      </c>
      <c r="N42" s="4"/>
      <c r="O42" s="4" t="s">
        <v>740</v>
      </c>
      <c r="P42" s="34" t="s">
        <v>337</v>
      </c>
      <c r="S42" t="s">
        <v>338</v>
      </c>
    </row>
    <row r="43" spans="1:26" x14ac:dyDescent="0.3">
      <c r="A43" s="165" t="str">
        <f t="shared" si="6"/>
        <v>04</v>
      </c>
      <c r="B43" s="164">
        <f t="shared" si="7"/>
        <v>17</v>
      </c>
      <c r="C43" s="164" t="str">
        <f>DEC2HEX(D43,4)</f>
        <v>0404</v>
      </c>
      <c r="D43" s="2">
        <f>2^12*E43+2^8*F43+G43</f>
        <v>1028</v>
      </c>
      <c r="E43" s="28">
        <v>0</v>
      </c>
      <c r="F43" s="28">
        <f>F42</f>
        <v>4</v>
      </c>
      <c r="G43" s="28">
        <f>G42+1</f>
        <v>4</v>
      </c>
      <c r="H43" s="17" t="str">
        <f>IF(I43="","",DEC2HEX(I43,5))</f>
        <v>01010</v>
      </c>
      <c r="I43" s="2">
        <f>IF(D43="","",D43*4)</f>
        <v>4112</v>
      </c>
      <c r="J43" t="s">
        <v>1022</v>
      </c>
      <c r="L43" s="22">
        <v>12</v>
      </c>
      <c r="M43" s="164" t="s">
        <v>685</v>
      </c>
      <c r="O43" s="4" t="s">
        <v>740</v>
      </c>
      <c r="P43" s="34" t="s">
        <v>988</v>
      </c>
      <c r="S43" t="s">
        <v>987</v>
      </c>
      <c r="T43" t="s">
        <v>985</v>
      </c>
    </row>
    <row r="44" spans="1:26" x14ac:dyDescent="0.3">
      <c r="A44" s="165" t="str">
        <f t="shared" si="6"/>
        <v>04</v>
      </c>
      <c r="B44" s="164">
        <f t="shared" si="7"/>
        <v>18</v>
      </c>
      <c r="C44" s="164" t="str">
        <f>DEC2HEX(D44,4)</f>
        <v>0405</v>
      </c>
      <c r="D44" s="2">
        <f>2^12*E44+2^8*F44+G44</f>
        <v>1029</v>
      </c>
      <c r="E44" s="28">
        <v>0</v>
      </c>
      <c r="F44" s="28">
        <f>F43</f>
        <v>4</v>
      </c>
      <c r="G44" s="28">
        <f>G43+1</f>
        <v>5</v>
      </c>
      <c r="H44" s="17" t="str">
        <f>IF(I44="","",DEC2HEX(I44,5))</f>
        <v>01014</v>
      </c>
      <c r="I44" s="2">
        <f>IF(D44="","",D44*4)</f>
        <v>4116</v>
      </c>
      <c r="J44" t="s">
        <v>1021</v>
      </c>
      <c r="L44" s="164">
        <v>12</v>
      </c>
      <c r="M44" s="164" t="s">
        <v>685</v>
      </c>
      <c r="N44" s="164"/>
      <c r="O44" s="4" t="s">
        <v>740</v>
      </c>
      <c r="P44" s="34" t="s">
        <v>989</v>
      </c>
      <c r="S44" t="s">
        <v>987</v>
      </c>
      <c r="T44" t="s">
        <v>986</v>
      </c>
    </row>
    <row r="45" spans="1:26" x14ac:dyDescent="0.3">
      <c r="A45" s="165" t="str">
        <f t="shared" si="6"/>
        <v/>
      </c>
      <c r="B45" s="164">
        <f t="shared" si="7"/>
        <v>18</v>
      </c>
      <c r="C45" s="164"/>
      <c r="D45" s="2"/>
      <c r="E45" s="28"/>
      <c r="F45" s="28"/>
      <c r="G45" s="28"/>
      <c r="I45" s="2"/>
      <c r="L45" s="164"/>
      <c r="M45" s="164"/>
      <c r="N45" s="164"/>
      <c r="O45" s="164"/>
    </row>
    <row r="46" spans="1:26" x14ac:dyDescent="0.3">
      <c r="A46" s="165" t="str">
        <f t="shared" si="6"/>
        <v>04</v>
      </c>
      <c r="B46" s="164">
        <f t="shared" si="7"/>
        <v>19</v>
      </c>
      <c r="C46" s="22" t="str">
        <f t="shared" si="9"/>
        <v>0410</v>
      </c>
      <c r="D46" s="2">
        <f t="shared" si="10"/>
        <v>1040</v>
      </c>
      <c r="E46" s="28">
        <v>0</v>
      </c>
      <c r="F46" s="28">
        <f>F44</f>
        <v>4</v>
      </c>
      <c r="G46" s="28">
        <v>16</v>
      </c>
      <c r="H46" s="17" t="str">
        <f t="shared" si="0"/>
        <v>01040</v>
      </c>
      <c r="I46" s="2">
        <f t="shared" si="8"/>
        <v>4160</v>
      </c>
      <c r="J46" t="s">
        <v>4</v>
      </c>
      <c r="K46" t="s">
        <v>398</v>
      </c>
      <c r="L46" s="4" t="s">
        <v>186</v>
      </c>
      <c r="M46" s="4" t="s">
        <v>684</v>
      </c>
      <c r="N46" s="4"/>
      <c r="O46" s="4" t="s">
        <v>740</v>
      </c>
      <c r="P46" s="35" t="s">
        <v>185</v>
      </c>
      <c r="S46" t="s">
        <v>287</v>
      </c>
    </row>
    <row r="47" spans="1:26" x14ac:dyDescent="0.3">
      <c r="A47" s="165" t="str">
        <f t="shared" si="6"/>
        <v>04</v>
      </c>
      <c r="B47" s="164">
        <f t="shared" si="7"/>
        <v>20</v>
      </c>
      <c r="C47" s="22" t="str">
        <f t="shared" si="9"/>
        <v>0411</v>
      </c>
      <c r="D47" s="2">
        <f t="shared" si="10"/>
        <v>1041</v>
      </c>
      <c r="E47" s="28">
        <v>0</v>
      </c>
      <c r="F47" s="28">
        <f t="shared" ref="F47:F80" si="11">F46</f>
        <v>4</v>
      </c>
      <c r="G47" s="28">
        <f t="shared" ref="G47:G80" si="12">G46+1</f>
        <v>17</v>
      </c>
      <c r="H47" s="17" t="str">
        <f t="shared" si="0"/>
        <v>01044</v>
      </c>
      <c r="I47" s="2">
        <f t="shared" si="8"/>
        <v>4164</v>
      </c>
      <c r="J47" t="s">
        <v>5</v>
      </c>
      <c r="K47" t="s">
        <v>399</v>
      </c>
      <c r="L47" s="4" t="s">
        <v>187</v>
      </c>
      <c r="M47" s="4" t="s">
        <v>685</v>
      </c>
      <c r="N47" s="4"/>
      <c r="O47" s="4" t="s">
        <v>740</v>
      </c>
      <c r="P47" s="34" t="s">
        <v>289</v>
      </c>
      <c r="S47" t="s">
        <v>288</v>
      </c>
    </row>
    <row r="48" spans="1:26" x14ac:dyDescent="0.3">
      <c r="A48" s="165" t="str">
        <f t="shared" si="6"/>
        <v>04</v>
      </c>
      <c r="B48" s="56">
        <f t="shared" si="7"/>
        <v>21</v>
      </c>
      <c r="C48" s="22" t="str">
        <f t="shared" si="9"/>
        <v>0412</v>
      </c>
      <c r="D48" s="2">
        <f t="shared" si="10"/>
        <v>1042</v>
      </c>
      <c r="E48" s="28">
        <v>0</v>
      </c>
      <c r="F48" s="28">
        <f t="shared" si="11"/>
        <v>4</v>
      </c>
      <c r="G48" s="28">
        <f t="shared" si="12"/>
        <v>18</v>
      </c>
      <c r="H48" s="17" t="str">
        <f t="shared" si="0"/>
        <v>01048</v>
      </c>
      <c r="I48" s="2">
        <f t="shared" si="8"/>
        <v>4168</v>
      </c>
      <c r="J48" t="s">
        <v>6</v>
      </c>
      <c r="K48" t="s">
        <v>400</v>
      </c>
      <c r="L48" s="4" t="s">
        <v>187</v>
      </c>
      <c r="M48" s="4" t="s">
        <v>685</v>
      </c>
      <c r="N48" s="4"/>
      <c r="O48" s="4" t="s">
        <v>740</v>
      </c>
      <c r="P48" s="34" t="s">
        <v>290</v>
      </c>
      <c r="S48" t="s">
        <v>288</v>
      </c>
    </row>
    <row r="49" spans="1:19" x14ac:dyDescent="0.3">
      <c r="A49" s="165" t="str">
        <f t="shared" si="6"/>
        <v>04</v>
      </c>
      <c r="B49" s="56">
        <f t="shared" si="7"/>
        <v>22</v>
      </c>
      <c r="C49" s="22" t="str">
        <f t="shared" si="9"/>
        <v>0413</v>
      </c>
      <c r="D49" s="2">
        <f t="shared" si="10"/>
        <v>1043</v>
      </c>
      <c r="E49" s="28">
        <v>0</v>
      </c>
      <c r="F49" s="28">
        <f t="shared" si="11"/>
        <v>4</v>
      </c>
      <c r="G49" s="28">
        <f t="shared" si="12"/>
        <v>19</v>
      </c>
      <c r="H49" s="17" t="str">
        <f t="shared" si="0"/>
        <v>0104C</v>
      </c>
      <c r="I49" s="2">
        <f t="shared" si="8"/>
        <v>4172</v>
      </c>
      <c r="J49" t="s">
        <v>7</v>
      </c>
      <c r="K49" t="s">
        <v>401</v>
      </c>
      <c r="L49" s="4" t="s">
        <v>187</v>
      </c>
      <c r="M49" s="4" t="s">
        <v>685</v>
      </c>
      <c r="N49" s="4"/>
      <c r="O49" s="4" t="s">
        <v>740</v>
      </c>
      <c r="P49" s="34" t="s">
        <v>189</v>
      </c>
      <c r="S49" t="s">
        <v>288</v>
      </c>
    </row>
    <row r="50" spans="1:19" x14ac:dyDescent="0.3">
      <c r="A50" s="165" t="str">
        <f t="shared" si="6"/>
        <v>04</v>
      </c>
      <c r="B50" s="56">
        <f t="shared" si="7"/>
        <v>23</v>
      </c>
      <c r="C50" s="22" t="str">
        <f t="shared" si="9"/>
        <v>0414</v>
      </c>
      <c r="D50" s="2">
        <f t="shared" si="10"/>
        <v>1044</v>
      </c>
      <c r="E50" s="28">
        <v>0</v>
      </c>
      <c r="F50" s="28">
        <f t="shared" si="11"/>
        <v>4</v>
      </c>
      <c r="G50" s="28">
        <f t="shared" si="12"/>
        <v>20</v>
      </c>
      <c r="H50" s="17" t="str">
        <f t="shared" si="0"/>
        <v>01050</v>
      </c>
      <c r="I50" s="2">
        <f t="shared" si="8"/>
        <v>4176</v>
      </c>
      <c r="J50" t="s">
        <v>8</v>
      </c>
      <c r="K50" t="s">
        <v>402</v>
      </c>
      <c r="L50" s="4" t="s">
        <v>187</v>
      </c>
      <c r="M50" s="4" t="s">
        <v>685</v>
      </c>
      <c r="N50" s="4"/>
      <c r="O50" s="4" t="s">
        <v>740</v>
      </c>
      <c r="P50" s="34" t="s">
        <v>188</v>
      </c>
      <c r="S50" t="s">
        <v>288</v>
      </c>
    </row>
    <row r="51" spans="1:19" x14ac:dyDescent="0.3">
      <c r="A51" s="165" t="str">
        <f t="shared" si="6"/>
        <v>04</v>
      </c>
      <c r="B51" s="56">
        <f t="shared" si="7"/>
        <v>24</v>
      </c>
      <c r="C51" s="22" t="str">
        <f t="shared" si="9"/>
        <v>0415</v>
      </c>
      <c r="D51" s="2">
        <f t="shared" si="10"/>
        <v>1045</v>
      </c>
      <c r="E51" s="28">
        <v>0</v>
      </c>
      <c r="F51" s="28">
        <f t="shared" si="11"/>
        <v>4</v>
      </c>
      <c r="G51" s="28">
        <f t="shared" si="12"/>
        <v>21</v>
      </c>
      <c r="H51" s="17" t="str">
        <f t="shared" si="0"/>
        <v>01054</v>
      </c>
      <c r="I51" s="2">
        <f t="shared" si="8"/>
        <v>4180</v>
      </c>
      <c r="J51" t="s">
        <v>9</v>
      </c>
      <c r="K51" t="s">
        <v>403</v>
      </c>
      <c r="L51" s="4" t="s">
        <v>187</v>
      </c>
      <c r="M51" s="4" t="s">
        <v>685</v>
      </c>
      <c r="N51" s="4"/>
      <c r="O51" s="4" t="s">
        <v>740</v>
      </c>
      <c r="P51" s="34" t="s">
        <v>190</v>
      </c>
      <c r="S51" t="s">
        <v>288</v>
      </c>
    </row>
    <row r="52" spans="1:19" x14ac:dyDescent="0.3">
      <c r="A52" s="165" t="str">
        <f t="shared" si="6"/>
        <v>04</v>
      </c>
      <c r="B52" s="56">
        <f t="shared" si="7"/>
        <v>25</v>
      </c>
      <c r="C52" s="22" t="str">
        <f t="shared" si="9"/>
        <v>0416</v>
      </c>
      <c r="D52" s="2">
        <f t="shared" si="10"/>
        <v>1046</v>
      </c>
      <c r="E52" s="28">
        <v>0</v>
      </c>
      <c r="F52" s="28">
        <f t="shared" si="11"/>
        <v>4</v>
      </c>
      <c r="G52" s="28">
        <f t="shared" si="12"/>
        <v>22</v>
      </c>
      <c r="H52" s="17" t="str">
        <f t="shared" si="0"/>
        <v>01058</v>
      </c>
      <c r="I52" s="2">
        <f t="shared" si="8"/>
        <v>4184</v>
      </c>
      <c r="J52" t="s">
        <v>10</v>
      </c>
      <c r="K52" t="s">
        <v>404</v>
      </c>
      <c r="L52" s="4" t="s">
        <v>187</v>
      </c>
      <c r="M52" s="4" t="s">
        <v>685</v>
      </c>
      <c r="N52" s="4"/>
      <c r="O52" s="4" t="s">
        <v>740</v>
      </c>
      <c r="P52" s="34" t="s">
        <v>191</v>
      </c>
      <c r="S52" t="s">
        <v>288</v>
      </c>
    </row>
    <row r="53" spans="1:19" x14ac:dyDescent="0.3">
      <c r="A53" s="31" t="str">
        <f t="shared" si="6"/>
        <v>04</v>
      </c>
      <c r="B53" s="56">
        <f t="shared" si="7"/>
        <v>26</v>
      </c>
      <c r="C53" s="22" t="str">
        <f t="shared" si="9"/>
        <v>0417</v>
      </c>
      <c r="D53" s="2">
        <f t="shared" si="10"/>
        <v>1047</v>
      </c>
      <c r="E53" s="28">
        <v>0</v>
      </c>
      <c r="F53" s="28">
        <f t="shared" si="11"/>
        <v>4</v>
      </c>
      <c r="G53" s="28">
        <f t="shared" si="12"/>
        <v>23</v>
      </c>
      <c r="H53" s="17" t="str">
        <f t="shared" si="0"/>
        <v>0105C</v>
      </c>
      <c r="I53" s="2">
        <f t="shared" si="8"/>
        <v>4188</v>
      </c>
      <c r="J53" t="s">
        <v>11</v>
      </c>
      <c r="K53" t="s">
        <v>405</v>
      </c>
      <c r="L53" s="4" t="s">
        <v>187</v>
      </c>
      <c r="M53" s="4" t="s">
        <v>685</v>
      </c>
      <c r="N53" s="4"/>
      <c r="O53" s="4" t="s">
        <v>740</v>
      </c>
      <c r="P53" s="34" t="s">
        <v>192</v>
      </c>
      <c r="S53" t="s">
        <v>288</v>
      </c>
    </row>
    <row r="54" spans="1:19" x14ac:dyDescent="0.3">
      <c r="A54" s="31" t="str">
        <f t="shared" si="6"/>
        <v>04</v>
      </c>
      <c r="B54" s="56">
        <f t="shared" si="7"/>
        <v>27</v>
      </c>
      <c r="C54" s="22" t="str">
        <f t="shared" si="9"/>
        <v>0418</v>
      </c>
      <c r="D54" s="2">
        <f t="shared" si="10"/>
        <v>1048</v>
      </c>
      <c r="E54" s="28">
        <v>0</v>
      </c>
      <c r="F54" s="28">
        <f t="shared" si="11"/>
        <v>4</v>
      </c>
      <c r="G54" s="28">
        <f t="shared" si="12"/>
        <v>24</v>
      </c>
      <c r="H54" s="17" t="str">
        <f t="shared" si="0"/>
        <v>01060</v>
      </c>
      <c r="I54" s="2">
        <f t="shared" si="8"/>
        <v>4192</v>
      </c>
      <c r="J54" t="s">
        <v>12</v>
      </c>
      <c r="K54" t="s">
        <v>406</v>
      </c>
      <c r="L54" s="4" t="s">
        <v>187</v>
      </c>
      <c r="M54" s="4" t="s">
        <v>685</v>
      </c>
      <c r="N54" s="4"/>
      <c r="O54" s="4" t="s">
        <v>740</v>
      </c>
      <c r="P54" s="34" t="s">
        <v>193</v>
      </c>
      <c r="S54" t="s">
        <v>288</v>
      </c>
    </row>
    <row r="55" spans="1:19" x14ac:dyDescent="0.3">
      <c r="A55" s="31" t="str">
        <f t="shared" si="6"/>
        <v>04</v>
      </c>
      <c r="B55" s="56">
        <f t="shared" si="7"/>
        <v>28</v>
      </c>
      <c r="C55" s="22" t="str">
        <f t="shared" si="9"/>
        <v>0419</v>
      </c>
      <c r="D55" s="2">
        <f t="shared" si="10"/>
        <v>1049</v>
      </c>
      <c r="E55" s="28">
        <v>0</v>
      </c>
      <c r="F55" s="28">
        <f t="shared" si="11"/>
        <v>4</v>
      </c>
      <c r="G55" s="28">
        <f t="shared" si="12"/>
        <v>25</v>
      </c>
      <c r="H55" s="17" t="str">
        <f t="shared" si="0"/>
        <v>01064</v>
      </c>
      <c r="I55" s="2">
        <f t="shared" si="8"/>
        <v>4196</v>
      </c>
      <c r="J55" t="s">
        <v>13</v>
      </c>
      <c r="K55" t="s">
        <v>407</v>
      </c>
      <c r="L55" s="4" t="s">
        <v>187</v>
      </c>
      <c r="M55" s="4" t="s">
        <v>685</v>
      </c>
      <c r="N55" s="4"/>
      <c r="O55" s="4" t="s">
        <v>740</v>
      </c>
      <c r="P55" s="34" t="s">
        <v>194</v>
      </c>
      <c r="S55" t="s">
        <v>288</v>
      </c>
    </row>
    <row r="56" spans="1:19" x14ac:dyDescent="0.3">
      <c r="A56" s="31" t="str">
        <f t="shared" si="6"/>
        <v>04</v>
      </c>
      <c r="B56" s="56">
        <f t="shared" si="7"/>
        <v>29</v>
      </c>
      <c r="C56" s="22" t="str">
        <f t="shared" si="9"/>
        <v>041A</v>
      </c>
      <c r="D56" s="2">
        <f t="shared" si="10"/>
        <v>1050</v>
      </c>
      <c r="E56" s="28">
        <v>0</v>
      </c>
      <c r="F56" s="28">
        <f t="shared" si="11"/>
        <v>4</v>
      </c>
      <c r="G56" s="28">
        <f t="shared" si="12"/>
        <v>26</v>
      </c>
      <c r="H56" s="17" t="str">
        <f t="shared" si="0"/>
        <v>01068</v>
      </c>
      <c r="I56" s="2">
        <f t="shared" si="8"/>
        <v>4200</v>
      </c>
      <c r="J56" t="s">
        <v>14</v>
      </c>
      <c r="K56" t="s">
        <v>408</v>
      </c>
      <c r="L56" s="4" t="s">
        <v>187</v>
      </c>
      <c r="M56" s="4" t="s">
        <v>685</v>
      </c>
      <c r="N56" s="4"/>
      <c r="O56" s="4" t="s">
        <v>740</v>
      </c>
      <c r="P56" s="34" t="s">
        <v>195</v>
      </c>
      <c r="S56" t="s">
        <v>288</v>
      </c>
    </row>
    <row r="57" spans="1:19" x14ac:dyDescent="0.3">
      <c r="A57" s="31" t="str">
        <f t="shared" si="6"/>
        <v>04</v>
      </c>
      <c r="B57" s="56">
        <f t="shared" si="7"/>
        <v>30</v>
      </c>
      <c r="C57" s="22" t="str">
        <f t="shared" si="9"/>
        <v>041B</v>
      </c>
      <c r="D57" s="2">
        <f t="shared" si="10"/>
        <v>1051</v>
      </c>
      <c r="E57" s="28">
        <v>0</v>
      </c>
      <c r="F57" s="28">
        <f t="shared" si="11"/>
        <v>4</v>
      </c>
      <c r="G57" s="28">
        <f t="shared" si="12"/>
        <v>27</v>
      </c>
      <c r="H57" s="17" t="str">
        <f t="shared" si="0"/>
        <v>0106C</v>
      </c>
      <c r="I57" s="2">
        <f t="shared" si="8"/>
        <v>4204</v>
      </c>
      <c r="J57" t="s">
        <v>15</v>
      </c>
      <c r="K57" t="s">
        <v>409</v>
      </c>
      <c r="L57" s="4" t="s">
        <v>187</v>
      </c>
      <c r="M57" s="4" t="s">
        <v>685</v>
      </c>
      <c r="N57" s="4"/>
      <c r="O57" s="4" t="s">
        <v>740</v>
      </c>
      <c r="P57" s="34" t="s">
        <v>196</v>
      </c>
      <c r="S57" t="s">
        <v>288</v>
      </c>
    </row>
    <row r="58" spans="1:19" x14ac:dyDescent="0.3">
      <c r="A58" s="31" t="str">
        <f t="shared" si="6"/>
        <v>04</v>
      </c>
      <c r="B58" s="56">
        <f t="shared" si="7"/>
        <v>31</v>
      </c>
      <c r="C58" s="22" t="str">
        <f t="shared" si="9"/>
        <v>041C</v>
      </c>
      <c r="D58" s="2">
        <f t="shared" si="10"/>
        <v>1052</v>
      </c>
      <c r="E58" s="28">
        <v>0</v>
      </c>
      <c r="F58" s="28">
        <f t="shared" si="11"/>
        <v>4</v>
      </c>
      <c r="G58" s="28">
        <f t="shared" si="12"/>
        <v>28</v>
      </c>
      <c r="H58" s="17" t="str">
        <f t="shared" si="0"/>
        <v>01070</v>
      </c>
      <c r="I58" s="2">
        <f t="shared" si="8"/>
        <v>4208</v>
      </c>
      <c r="J58" t="s">
        <v>16</v>
      </c>
      <c r="K58" t="s">
        <v>410</v>
      </c>
      <c r="L58" s="4" t="s">
        <v>187</v>
      </c>
      <c r="M58" s="4" t="s">
        <v>685</v>
      </c>
      <c r="N58" s="4"/>
      <c r="O58" s="4" t="s">
        <v>740</v>
      </c>
      <c r="P58" s="34" t="s">
        <v>197</v>
      </c>
      <c r="S58" t="s">
        <v>288</v>
      </c>
    </row>
    <row r="59" spans="1:19" x14ac:dyDescent="0.3">
      <c r="A59" s="31" t="str">
        <f t="shared" si="6"/>
        <v>04</v>
      </c>
      <c r="B59" s="56">
        <f t="shared" si="7"/>
        <v>32</v>
      </c>
      <c r="C59" s="22" t="str">
        <f t="shared" si="9"/>
        <v>041D</v>
      </c>
      <c r="D59" s="2">
        <f t="shared" si="10"/>
        <v>1053</v>
      </c>
      <c r="E59" s="28">
        <v>0</v>
      </c>
      <c r="F59" s="28">
        <f t="shared" si="11"/>
        <v>4</v>
      </c>
      <c r="G59" s="28">
        <f t="shared" si="12"/>
        <v>29</v>
      </c>
      <c r="H59" s="17" t="str">
        <f t="shared" si="0"/>
        <v>01074</v>
      </c>
      <c r="I59" s="2">
        <f t="shared" si="8"/>
        <v>4212</v>
      </c>
      <c r="J59" t="s">
        <v>17</v>
      </c>
      <c r="K59" t="s">
        <v>411</v>
      </c>
      <c r="L59" s="4" t="s">
        <v>187</v>
      </c>
      <c r="M59" s="4" t="s">
        <v>685</v>
      </c>
      <c r="N59" s="4"/>
      <c r="O59" s="4" t="s">
        <v>740</v>
      </c>
      <c r="P59" s="34" t="s">
        <v>198</v>
      </c>
      <c r="S59" t="s">
        <v>288</v>
      </c>
    </row>
    <row r="60" spans="1:19" x14ac:dyDescent="0.3">
      <c r="A60" s="31" t="str">
        <f t="shared" si="6"/>
        <v>04</v>
      </c>
      <c r="B60" s="56">
        <f t="shared" si="7"/>
        <v>33</v>
      </c>
      <c r="C60" s="22" t="str">
        <f t="shared" si="9"/>
        <v>041E</v>
      </c>
      <c r="D60" s="2">
        <f t="shared" si="10"/>
        <v>1054</v>
      </c>
      <c r="E60" s="28">
        <v>0</v>
      </c>
      <c r="F60" s="28">
        <f t="shared" si="11"/>
        <v>4</v>
      </c>
      <c r="G60" s="28">
        <f t="shared" si="12"/>
        <v>30</v>
      </c>
      <c r="H60" s="17" t="str">
        <f t="shared" si="0"/>
        <v>01078</v>
      </c>
      <c r="I60" s="2">
        <f t="shared" si="8"/>
        <v>4216</v>
      </c>
      <c r="J60" t="s">
        <v>18</v>
      </c>
      <c r="K60" t="s">
        <v>412</v>
      </c>
      <c r="L60" s="4" t="s">
        <v>187</v>
      </c>
      <c r="M60" s="4" t="s">
        <v>685</v>
      </c>
      <c r="N60" s="4"/>
      <c r="O60" s="4" t="s">
        <v>740</v>
      </c>
      <c r="P60" s="34" t="s">
        <v>199</v>
      </c>
      <c r="S60" t="s">
        <v>288</v>
      </c>
    </row>
    <row r="61" spans="1:19" x14ac:dyDescent="0.3">
      <c r="A61" s="31" t="str">
        <f t="shared" si="6"/>
        <v>04</v>
      </c>
      <c r="B61" s="56">
        <f t="shared" si="7"/>
        <v>34</v>
      </c>
      <c r="C61" s="22" t="str">
        <f t="shared" si="9"/>
        <v>041F</v>
      </c>
      <c r="D61" s="2">
        <f t="shared" si="10"/>
        <v>1055</v>
      </c>
      <c r="E61" s="28">
        <v>0</v>
      </c>
      <c r="F61" s="28">
        <f t="shared" si="11"/>
        <v>4</v>
      </c>
      <c r="G61" s="28">
        <f t="shared" si="12"/>
        <v>31</v>
      </c>
      <c r="H61" s="17" t="str">
        <f t="shared" si="0"/>
        <v>0107C</v>
      </c>
      <c r="I61" s="2">
        <f t="shared" si="8"/>
        <v>4220</v>
      </c>
      <c r="J61" t="s">
        <v>19</v>
      </c>
      <c r="K61" t="s">
        <v>413</v>
      </c>
      <c r="L61" s="4" t="s">
        <v>187</v>
      </c>
      <c r="M61" s="4" t="s">
        <v>685</v>
      </c>
      <c r="N61" s="4"/>
      <c r="O61" s="4" t="s">
        <v>740</v>
      </c>
      <c r="P61" s="34" t="s">
        <v>200</v>
      </c>
      <c r="S61" t="s">
        <v>288</v>
      </c>
    </row>
    <row r="62" spans="1:19" x14ac:dyDescent="0.3">
      <c r="A62" s="31" t="str">
        <f t="shared" si="6"/>
        <v>04</v>
      </c>
      <c r="B62" s="56">
        <f t="shared" si="7"/>
        <v>35</v>
      </c>
      <c r="C62" s="22" t="str">
        <f t="shared" si="9"/>
        <v>0420</v>
      </c>
      <c r="D62" s="2">
        <f t="shared" si="10"/>
        <v>1056</v>
      </c>
      <c r="E62" s="28">
        <v>0</v>
      </c>
      <c r="F62" s="28">
        <f t="shared" si="11"/>
        <v>4</v>
      </c>
      <c r="G62" s="28">
        <f t="shared" si="12"/>
        <v>32</v>
      </c>
      <c r="H62" s="17" t="str">
        <f t="shared" si="0"/>
        <v>01080</v>
      </c>
      <c r="I62" s="2">
        <f t="shared" si="8"/>
        <v>4224</v>
      </c>
      <c r="J62" t="s">
        <v>20</v>
      </c>
      <c r="K62" t="s">
        <v>414</v>
      </c>
      <c r="L62" s="4" t="s">
        <v>187</v>
      </c>
      <c r="M62" s="4" t="s">
        <v>685</v>
      </c>
      <c r="N62" s="4"/>
      <c r="O62" s="4" t="s">
        <v>740</v>
      </c>
      <c r="P62" s="34" t="s">
        <v>201</v>
      </c>
      <c r="S62" t="s">
        <v>288</v>
      </c>
    </row>
    <row r="63" spans="1:19" x14ac:dyDescent="0.3">
      <c r="A63" s="31" t="str">
        <f t="shared" si="6"/>
        <v>04</v>
      </c>
      <c r="B63" s="56">
        <f t="shared" si="7"/>
        <v>36</v>
      </c>
      <c r="C63" s="22" t="str">
        <f t="shared" si="9"/>
        <v>0421</v>
      </c>
      <c r="D63" s="2">
        <f t="shared" si="10"/>
        <v>1057</v>
      </c>
      <c r="E63" s="28">
        <v>0</v>
      </c>
      <c r="F63" s="28">
        <f t="shared" si="11"/>
        <v>4</v>
      </c>
      <c r="G63" s="28">
        <f t="shared" si="12"/>
        <v>33</v>
      </c>
      <c r="H63" s="17" t="str">
        <f t="shared" si="0"/>
        <v>01084</v>
      </c>
      <c r="I63" s="2">
        <f t="shared" si="8"/>
        <v>4228</v>
      </c>
      <c r="J63" t="s">
        <v>21</v>
      </c>
      <c r="K63" t="s">
        <v>415</v>
      </c>
      <c r="L63" s="4" t="s">
        <v>187</v>
      </c>
      <c r="M63" s="4" t="s">
        <v>685</v>
      </c>
      <c r="N63" s="4"/>
      <c r="O63" s="4" t="s">
        <v>740</v>
      </c>
      <c r="P63" s="34" t="s">
        <v>202</v>
      </c>
      <c r="S63" t="s">
        <v>288</v>
      </c>
    </row>
    <row r="64" spans="1:19" x14ac:dyDescent="0.3">
      <c r="A64" s="31" t="str">
        <f t="shared" si="6"/>
        <v>04</v>
      </c>
      <c r="B64" s="56">
        <f t="shared" si="7"/>
        <v>37</v>
      </c>
      <c r="C64" s="22" t="str">
        <f t="shared" si="9"/>
        <v>0422</v>
      </c>
      <c r="D64" s="2">
        <f t="shared" si="10"/>
        <v>1058</v>
      </c>
      <c r="E64" s="28">
        <v>0</v>
      </c>
      <c r="F64" s="28">
        <f t="shared" si="11"/>
        <v>4</v>
      </c>
      <c r="G64" s="28">
        <f t="shared" si="12"/>
        <v>34</v>
      </c>
      <c r="H64" s="17" t="str">
        <f t="shared" si="0"/>
        <v>01088</v>
      </c>
      <c r="I64" s="2">
        <f t="shared" si="8"/>
        <v>4232</v>
      </c>
      <c r="J64" t="s">
        <v>22</v>
      </c>
      <c r="K64" t="s">
        <v>416</v>
      </c>
      <c r="L64" s="4" t="s">
        <v>187</v>
      </c>
      <c r="M64" s="4" t="s">
        <v>685</v>
      </c>
      <c r="N64" s="4"/>
      <c r="O64" s="4" t="s">
        <v>740</v>
      </c>
      <c r="P64" s="34" t="s">
        <v>203</v>
      </c>
      <c r="S64" t="s">
        <v>288</v>
      </c>
    </row>
    <row r="65" spans="1:21" x14ac:dyDescent="0.3">
      <c r="A65" s="31" t="str">
        <f t="shared" si="6"/>
        <v/>
      </c>
      <c r="B65" s="56">
        <f t="shared" si="7"/>
        <v>37</v>
      </c>
      <c r="D65" s="2"/>
      <c r="E65" s="28"/>
      <c r="F65" s="28"/>
      <c r="G65" s="28"/>
      <c r="H65" s="17" t="str">
        <f t="shared" si="0"/>
        <v/>
      </c>
      <c r="I65" s="2" t="str">
        <f t="shared" si="8"/>
        <v/>
      </c>
    </row>
    <row r="66" spans="1:21" x14ac:dyDescent="0.3">
      <c r="A66" s="31" t="str">
        <f t="shared" si="6"/>
        <v>04</v>
      </c>
      <c r="B66" s="56">
        <f t="shared" si="7"/>
        <v>38</v>
      </c>
      <c r="C66" s="22" t="str">
        <f t="shared" si="9"/>
        <v>0430</v>
      </c>
      <c r="D66" s="2">
        <f t="shared" si="10"/>
        <v>1072</v>
      </c>
      <c r="E66" s="28">
        <v>0</v>
      </c>
      <c r="F66" s="28">
        <f>F64</f>
        <v>4</v>
      </c>
      <c r="G66" s="28">
        <v>48</v>
      </c>
      <c r="H66" s="17" t="str">
        <f t="shared" si="0"/>
        <v>010C0</v>
      </c>
      <c r="I66" s="2">
        <f t="shared" si="8"/>
        <v>4288</v>
      </c>
      <c r="J66" t="s">
        <v>23</v>
      </c>
      <c r="K66" t="s">
        <v>417</v>
      </c>
      <c r="L66" s="4" t="s">
        <v>207</v>
      </c>
      <c r="M66" s="4" t="s">
        <v>686</v>
      </c>
      <c r="N66" s="4"/>
      <c r="O66" s="4" t="s">
        <v>740</v>
      </c>
      <c r="P66" s="34" t="s">
        <v>208</v>
      </c>
    </row>
    <row r="67" spans="1:21" x14ac:dyDescent="0.3">
      <c r="A67" s="31" t="str">
        <f t="shared" si="6"/>
        <v>04</v>
      </c>
      <c r="B67" s="56">
        <f t="shared" si="7"/>
        <v>39</v>
      </c>
      <c r="C67" s="22" t="str">
        <f t="shared" si="9"/>
        <v>0431</v>
      </c>
      <c r="D67" s="2">
        <f t="shared" si="10"/>
        <v>1073</v>
      </c>
      <c r="E67" s="28">
        <v>0</v>
      </c>
      <c r="F67" s="28">
        <f t="shared" si="11"/>
        <v>4</v>
      </c>
      <c r="G67" s="28">
        <f t="shared" si="12"/>
        <v>49</v>
      </c>
      <c r="H67" s="17" t="str">
        <f t="shared" si="0"/>
        <v>010C4</v>
      </c>
      <c r="I67" s="2">
        <f t="shared" si="8"/>
        <v>4292</v>
      </c>
      <c r="J67" t="s">
        <v>24</v>
      </c>
      <c r="K67" t="s">
        <v>418</v>
      </c>
      <c r="L67" s="4" t="s">
        <v>207</v>
      </c>
      <c r="M67" s="4" t="s">
        <v>686</v>
      </c>
      <c r="N67" s="4"/>
      <c r="O67" s="4" t="s">
        <v>740</v>
      </c>
      <c r="P67" s="34" t="s">
        <v>209</v>
      </c>
    </row>
    <row r="68" spans="1:21" x14ac:dyDescent="0.3">
      <c r="A68" s="31" t="str">
        <f t="shared" si="6"/>
        <v>04</v>
      </c>
      <c r="B68" s="56">
        <f t="shared" si="7"/>
        <v>40</v>
      </c>
      <c r="C68" s="22" t="str">
        <f t="shared" si="9"/>
        <v>0432</v>
      </c>
      <c r="D68" s="2">
        <f t="shared" si="10"/>
        <v>1074</v>
      </c>
      <c r="E68" s="28">
        <v>0</v>
      </c>
      <c r="F68" s="28">
        <f t="shared" si="11"/>
        <v>4</v>
      </c>
      <c r="G68" s="28">
        <f t="shared" si="12"/>
        <v>50</v>
      </c>
      <c r="H68" s="17" t="str">
        <f t="shared" si="0"/>
        <v>010C8</v>
      </c>
      <c r="I68" s="2">
        <f t="shared" si="8"/>
        <v>4296</v>
      </c>
      <c r="J68" t="s">
        <v>25</v>
      </c>
      <c r="K68" t="s">
        <v>419</v>
      </c>
      <c r="L68" s="4" t="s">
        <v>207</v>
      </c>
      <c r="M68" s="4" t="s">
        <v>686</v>
      </c>
      <c r="N68" s="4"/>
      <c r="O68" s="4" t="s">
        <v>740</v>
      </c>
      <c r="P68" s="34" t="s">
        <v>210</v>
      </c>
    </row>
    <row r="69" spans="1:21" x14ac:dyDescent="0.3">
      <c r="A69" s="31" t="str">
        <f t="shared" si="6"/>
        <v>04</v>
      </c>
      <c r="B69" s="56">
        <f t="shared" si="7"/>
        <v>41</v>
      </c>
      <c r="C69" s="22" t="str">
        <f t="shared" si="9"/>
        <v>0433</v>
      </c>
      <c r="D69" s="2">
        <f t="shared" si="10"/>
        <v>1075</v>
      </c>
      <c r="E69" s="28">
        <v>0</v>
      </c>
      <c r="F69" s="28">
        <f t="shared" si="11"/>
        <v>4</v>
      </c>
      <c r="G69" s="28">
        <f t="shared" si="12"/>
        <v>51</v>
      </c>
      <c r="H69" s="17" t="str">
        <f t="shared" si="0"/>
        <v>010CC</v>
      </c>
      <c r="I69" s="2">
        <f t="shared" si="8"/>
        <v>4300</v>
      </c>
      <c r="J69" t="s">
        <v>26</v>
      </c>
      <c r="K69" t="s">
        <v>420</v>
      </c>
      <c r="L69" s="4" t="s">
        <v>207</v>
      </c>
      <c r="M69" s="4" t="s">
        <v>686</v>
      </c>
      <c r="N69" s="4"/>
      <c r="O69" s="4" t="s">
        <v>740</v>
      </c>
      <c r="P69" s="34" t="s">
        <v>211</v>
      </c>
    </row>
    <row r="70" spans="1:21" x14ac:dyDescent="0.3">
      <c r="A70" s="31" t="str">
        <f t="shared" si="6"/>
        <v>04</v>
      </c>
      <c r="B70" s="56">
        <f t="shared" si="7"/>
        <v>42</v>
      </c>
      <c r="C70" s="22" t="str">
        <f t="shared" si="9"/>
        <v>0434</v>
      </c>
      <c r="D70" s="2">
        <f t="shared" si="10"/>
        <v>1076</v>
      </c>
      <c r="E70" s="28">
        <v>0</v>
      </c>
      <c r="F70" s="28">
        <f t="shared" si="11"/>
        <v>4</v>
      </c>
      <c r="G70" s="28">
        <f t="shared" si="12"/>
        <v>52</v>
      </c>
      <c r="H70" s="17" t="str">
        <f t="shared" si="0"/>
        <v>010D0</v>
      </c>
      <c r="I70" s="2">
        <f t="shared" si="8"/>
        <v>4304</v>
      </c>
      <c r="J70" t="s">
        <v>27</v>
      </c>
      <c r="K70" t="s">
        <v>421</v>
      </c>
      <c r="L70" s="4" t="s">
        <v>207</v>
      </c>
      <c r="M70" s="4" t="s">
        <v>686</v>
      </c>
      <c r="N70" s="4"/>
      <c r="O70" s="4" t="s">
        <v>740</v>
      </c>
      <c r="P70" s="34" t="s">
        <v>212</v>
      </c>
    </row>
    <row r="71" spans="1:21" x14ac:dyDescent="0.3">
      <c r="A71" s="31" t="str">
        <f t="shared" si="6"/>
        <v>04</v>
      </c>
      <c r="B71" s="56">
        <f t="shared" si="7"/>
        <v>43</v>
      </c>
      <c r="C71" s="22" t="str">
        <f t="shared" si="9"/>
        <v>0435</v>
      </c>
      <c r="D71" s="2">
        <f t="shared" si="10"/>
        <v>1077</v>
      </c>
      <c r="E71" s="28">
        <v>0</v>
      </c>
      <c r="F71" s="28">
        <f t="shared" si="11"/>
        <v>4</v>
      </c>
      <c r="G71" s="28">
        <f t="shared" si="12"/>
        <v>53</v>
      </c>
      <c r="H71" s="17" t="str">
        <f t="shared" si="0"/>
        <v>010D4</v>
      </c>
      <c r="I71" s="2">
        <f t="shared" si="8"/>
        <v>4308</v>
      </c>
      <c r="J71" t="s">
        <v>28</v>
      </c>
      <c r="K71" t="s">
        <v>422</v>
      </c>
      <c r="L71" s="4" t="s">
        <v>207</v>
      </c>
      <c r="M71" s="4" t="s">
        <v>686</v>
      </c>
      <c r="N71" s="4"/>
      <c r="O71" s="4" t="s">
        <v>740</v>
      </c>
      <c r="P71" s="34" t="s">
        <v>213</v>
      </c>
    </row>
    <row r="72" spans="1:21" x14ac:dyDescent="0.3">
      <c r="A72" s="31" t="str">
        <f t="shared" si="6"/>
        <v>04</v>
      </c>
      <c r="B72" s="56">
        <f t="shared" si="7"/>
        <v>44</v>
      </c>
      <c r="C72" s="22" t="str">
        <f t="shared" si="9"/>
        <v>0436</v>
      </c>
      <c r="D72" s="2">
        <f t="shared" si="10"/>
        <v>1078</v>
      </c>
      <c r="E72" s="28">
        <v>0</v>
      </c>
      <c r="F72" s="28">
        <f t="shared" si="11"/>
        <v>4</v>
      </c>
      <c r="G72" s="28">
        <f t="shared" si="12"/>
        <v>54</v>
      </c>
      <c r="H72" s="17" t="str">
        <f t="shared" si="0"/>
        <v>010D8</v>
      </c>
      <c r="I72" s="2">
        <f t="shared" si="8"/>
        <v>4312</v>
      </c>
      <c r="J72" t="s">
        <v>29</v>
      </c>
      <c r="K72" t="s">
        <v>423</v>
      </c>
      <c r="L72" s="4" t="s">
        <v>207</v>
      </c>
      <c r="M72" s="4" t="s">
        <v>686</v>
      </c>
      <c r="N72" s="4"/>
      <c r="O72" s="4" t="s">
        <v>740</v>
      </c>
      <c r="P72" s="34" t="s">
        <v>214</v>
      </c>
    </row>
    <row r="73" spans="1:21" x14ac:dyDescent="0.3">
      <c r="A73" s="31" t="str">
        <f t="shared" si="6"/>
        <v>04</v>
      </c>
      <c r="B73" s="56">
        <f t="shared" si="7"/>
        <v>45</v>
      </c>
      <c r="C73" s="22" t="str">
        <f t="shared" si="9"/>
        <v>0437</v>
      </c>
      <c r="D73" s="2">
        <f t="shared" si="10"/>
        <v>1079</v>
      </c>
      <c r="E73" s="28">
        <v>0</v>
      </c>
      <c r="F73" s="28">
        <f t="shared" si="11"/>
        <v>4</v>
      </c>
      <c r="G73" s="28">
        <f t="shared" si="12"/>
        <v>55</v>
      </c>
      <c r="H73" s="17" t="str">
        <f t="shared" si="0"/>
        <v>010DC</v>
      </c>
      <c r="I73" s="2">
        <f t="shared" si="8"/>
        <v>4316</v>
      </c>
      <c r="J73" t="s">
        <v>30</v>
      </c>
      <c r="K73" t="s">
        <v>424</v>
      </c>
      <c r="L73" s="4" t="s">
        <v>207</v>
      </c>
      <c r="M73" s="4" t="s">
        <v>686</v>
      </c>
      <c r="N73" s="4"/>
      <c r="O73" s="4" t="s">
        <v>740</v>
      </c>
      <c r="P73" s="34" t="s">
        <v>215</v>
      </c>
    </row>
    <row r="74" spans="1:21" x14ac:dyDescent="0.3">
      <c r="A74" s="31" t="str">
        <f t="shared" si="6"/>
        <v>04</v>
      </c>
      <c r="B74" s="56">
        <f t="shared" si="7"/>
        <v>46</v>
      </c>
      <c r="C74" s="22" t="str">
        <f t="shared" si="9"/>
        <v>0438</v>
      </c>
      <c r="D74" s="2">
        <f t="shared" si="10"/>
        <v>1080</v>
      </c>
      <c r="E74" s="28">
        <v>0</v>
      </c>
      <c r="F74" s="28">
        <f t="shared" si="11"/>
        <v>4</v>
      </c>
      <c r="G74" s="28">
        <f t="shared" si="12"/>
        <v>56</v>
      </c>
      <c r="H74" s="17" t="str">
        <f t="shared" si="0"/>
        <v>010E0</v>
      </c>
      <c r="I74" s="2">
        <f t="shared" si="8"/>
        <v>4320</v>
      </c>
      <c r="J74" t="s">
        <v>31</v>
      </c>
      <c r="K74" t="s">
        <v>425</v>
      </c>
      <c r="L74" s="5" t="s">
        <v>216</v>
      </c>
      <c r="M74" s="4">
        <v>0</v>
      </c>
      <c r="N74" s="5"/>
      <c r="O74" s="4" t="s">
        <v>740</v>
      </c>
      <c r="P74" s="34" t="s">
        <v>293</v>
      </c>
      <c r="S74" t="s">
        <v>291</v>
      </c>
    </row>
    <row r="75" spans="1:21" x14ac:dyDescent="0.3">
      <c r="A75" s="200" t="str">
        <f t="shared" si="6"/>
        <v/>
      </c>
      <c r="B75" s="250">
        <f t="shared" si="7"/>
        <v>46</v>
      </c>
      <c r="C75" s="250"/>
      <c r="D75" s="2"/>
      <c r="E75" s="28"/>
      <c r="F75" s="28"/>
      <c r="G75" s="28"/>
      <c r="H75" s="17" t="str">
        <f t="shared" si="0"/>
        <v/>
      </c>
      <c r="I75" s="2" t="str">
        <f t="shared" si="8"/>
        <v/>
      </c>
      <c r="J75" s="149"/>
      <c r="K75" s="149"/>
      <c r="L75" s="155"/>
      <c r="M75" s="153"/>
      <c r="N75" s="155"/>
      <c r="O75" s="153"/>
      <c r="P75" s="151"/>
    </row>
    <row r="76" spans="1:21" x14ac:dyDescent="0.3">
      <c r="A76" s="200" t="str">
        <f t="shared" si="6"/>
        <v>04</v>
      </c>
      <c r="B76" s="56">
        <f t="shared" si="7"/>
        <v>47</v>
      </c>
      <c r="C76" s="22" t="str">
        <f t="shared" si="9"/>
        <v>043A</v>
      </c>
      <c r="D76" s="2">
        <f t="shared" si="10"/>
        <v>1082</v>
      </c>
      <c r="E76" s="28">
        <v>0</v>
      </c>
      <c r="F76" s="28">
        <f>F74</f>
        <v>4</v>
      </c>
      <c r="G76" s="28">
        <v>58</v>
      </c>
      <c r="H76" s="17" t="str">
        <f t="shared" si="0"/>
        <v>010E8</v>
      </c>
      <c r="I76" s="2">
        <f t="shared" si="8"/>
        <v>4328</v>
      </c>
      <c r="J76" t="s">
        <v>32</v>
      </c>
      <c r="K76" t="s">
        <v>426</v>
      </c>
      <c r="L76" s="4" t="s">
        <v>186</v>
      </c>
      <c r="M76" s="4" t="s">
        <v>684</v>
      </c>
      <c r="N76" s="4"/>
      <c r="O76" s="4" t="s">
        <v>740</v>
      </c>
      <c r="P76" s="34" t="s">
        <v>217</v>
      </c>
      <c r="S76" t="s">
        <v>287</v>
      </c>
    </row>
    <row r="77" spans="1:21" x14ac:dyDescent="0.3">
      <c r="A77" s="31" t="str">
        <f t="shared" si="6"/>
        <v>04</v>
      </c>
      <c r="B77" s="56">
        <f t="shared" si="7"/>
        <v>48</v>
      </c>
      <c r="C77" s="22" t="str">
        <f t="shared" si="9"/>
        <v>043B</v>
      </c>
      <c r="D77" s="2">
        <f t="shared" si="10"/>
        <v>1083</v>
      </c>
      <c r="E77" s="28">
        <v>0</v>
      </c>
      <c r="F77" s="28">
        <f t="shared" si="11"/>
        <v>4</v>
      </c>
      <c r="G77" s="28">
        <f t="shared" si="12"/>
        <v>59</v>
      </c>
      <c r="H77" s="17" t="str">
        <f t="shared" si="0"/>
        <v>010EC</v>
      </c>
      <c r="I77" s="2">
        <f t="shared" si="8"/>
        <v>4332</v>
      </c>
      <c r="J77" t="s">
        <v>33</v>
      </c>
      <c r="K77" t="s">
        <v>427</v>
      </c>
      <c r="L77" s="4" t="s">
        <v>218</v>
      </c>
      <c r="M77" s="4" t="s">
        <v>687</v>
      </c>
      <c r="N77" s="4"/>
      <c r="O77" s="4" t="s">
        <v>740</v>
      </c>
      <c r="P77" s="34" t="s">
        <v>292</v>
      </c>
      <c r="S77" t="s">
        <v>914</v>
      </c>
    </row>
    <row r="78" spans="1:21" x14ac:dyDescent="0.3">
      <c r="A78" s="31" t="str">
        <f t="shared" si="6"/>
        <v/>
      </c>
      <c r="B78" s="56">
        <f t="shared" si="7"/>
        <v>48</v>
      </c>
      <c r="D78" s="2"/>
      <c r="E78" s="28"/>
      <c r="F78" s="28"/>
      <c r="G78" s="28"/>
      <c r="H78" s="17" t="str">
        <f t="shared" si="0"/>
        <v/>
      </c>
      <c r="I78" s="2" t="str">
        <f t="shared" si="8"/>
        <v/>
      </c>
      <c r="P78" s="38"/>
    </row>
    <row r="79" spans="1:21" x14ac:dyDescent="0.3">
      <c r="A79" s="31" t="str">
        <f t="shared" si="6"/>
        <v>04</v>
      </c>
      <c r="B79" s="56">
        <f t="shared" si="7"/>
        <v>49</v>
      </c>
      <c r="C79" s="22" t="str">
        <f t="shared" si="9"/>
        <v>0440</v>
      </c>
      <c r="D79" s="2">
        <f t="shared" si="10"/>
        <v>1088</v>
      </c>
      <c r="E79" s="28">
        <v>0</v>
      </c>
      <c r="F79" s="28">
        <f>F77</f>
        <v>4</v>
      </c>
      <c r="G79" s="28">
        <v>64</v>
      </c>
      <c r="H79" s="17" t="str">
        <f t="shared" si="0"/>
        <v>01100</v>
      </c>
      <c r="I79" s="2">
        <f t="shared" si="8"/>
        <v>4352</v>
      </c>
      <c r="J79" t="s">
        <v>34</v>
      </c>
      <c r="K79" t="s">
        <v>428</v>
      </c>
      <c r="L79" s="4" t="s">
        <v>207</v>
      </c>
      <c r="M79" s="4" t="s">
        <v>686</v>
      </c>
      <c r="N79" s="4"/>
      <c r="O79" s="4" t="s">
        <v>740</v>
      </c>
      <c r="P79" s="34" t="s">
        <v>294</v>
      </c>
      <c r="S79" t="s">
        <v>297</v>
      </c>
      <c r="U79" t="s">
        <v>915</v>
      </c>
    </row>
    <row r="80" spans="1:21" x14ac:dyDescent="0.3">
      <c r="A80" s="30" t="str">
        <f t="shared" si="6"/>
        <v>04</v>
      </c>
      <c r="B80" s="56">
        <f t="shared" si="7"/>
        <v>50</v>
      </c>
      <c r="C80" s="22" t="str">
        <f t="shared" si="9"/>
        <v>0441</v>
      </c>
      <c r="D80" s="2">
        <f t="shared" si="10"/>
        <v>1089</v>
      </c>
      <c r="E80" s="28">
        <v>0</v>
      </c>
      <c r="F80" s="28">
        <f t="shared" si="11"/>
        <v>4</v>
      </c>
      <c r="G80" s="28">
        <f t="shared" si="12"/>
        <v>65</v>
      </c>
      <c r="H80" s="17" t="str">
        <f t="shared" si="0"/>
        <v>01104</v>
      </c>
      <c r="I80" s="2">
        <f t="shared" si="8"/>
        <v>4356</v>
      </c>
      <c r="J80" t="s">
        <v>35</v>
      </c>
      <c r="K80" t="s">
        <v>429</v>
      </c>
      <c r="L80" s="4" t="s">
        <v>207</v>
      </c>
      <c r="M80" s="4" t="s">
        <v>686</v>
      </c>
      <c r="N80" s="4"/>
      <c r="O80" s="4" t="s">
        <v>740</v>
      </c>
      <c r="P80" s="34" t="s">
        <v>295</v>
      </c>
      <c r="S80" t="s">
        <v>296</v>
      </c>
      <c r="U80" t="s">
        <v>915</v>
      </c>
    </row>
    <row r="81" spans="1:26" x14ac:dyDescent="0.3">
      <c r="A81" s="29" t="str">
        <f t="shared" si="6"/>
        <v/>
      </c>
      <c r="B81" s="56">
        <f t="shared" si="7"/>
        <v>50</v>
      </c>
      <c r="D81" s="2"/>
      <c r="E81" s="28"/>
      <c r="F81" s="28"/>
      <c r="G81" s="28"/>
      <c r="I81" s="2"/>
      <c r="L81" s="4"/>
      <c r="M81" s="4"/>
      <c r="N81" s="4"/>
      <c r="O81" s="4"/>
    </row>
    <row r="82" spans="1:26" s="57" customFormat="1" ht="15.6" x14ac:dyDescent="0.3">
      <c r="A82" s="74" t="str">
        <f t="shared" si="6"/>
        <v/>
      </c>
      <c r="B82" s="75">
        <f t="shared" si="7"/>
        <v>50</v>
      </c>
      <c r="C82" s="67"/>
      <c r="D82" s="70"/>
      <c r="E82" s="68"/>
      <c r="F82" s="68"/>
      <c r="G82" s="68"/>
      <c r="H82" s="69" t="str">
        <f t="shared" si="0"/>
        <v/>
      </c>
      <c r="I82" s="70" t="str">
        <f t="shared" ref="I82:I124" si="13">IF(D82="","",D82*4)</f>
        <v/>
      </c>
      <c r="J82" s="71" t="s">
        <v>156</v>
      </c>
      <c r="K82" s="71"/>
      <c r="L82" s="67"/>
      <c r="M82" s="67"/>
      <c r="N82" s="67"/>
      <c r="O82" s="67"/>
      <c r="P82" s="67"/>
      <c r="Q82" s="72"/>
      <c r="R82" s="72"/>
      <c r="S82" s="72"/>
      <c r="T82" s="72"/>
      <c r="U82" s="72"/>
      <c r="V82" s="72"/>
      <c r="W82" s="72"/>
      <c r="X82" s="72"/>
      <c r="Y82" s="73"/>
      <c r="Z82" s="101"/>
    </row>
    <row r="83" spans="1:26" x14ac:dyDescent="0.3">
      <c r="A83" s="59" t="str">
        <f t="shared" si="6"/>
        <v>08</v>
      </c>
      <c r="B83" s="56">
        <f t="shared" si="7"/>
        <v>51</v>
      </c>
      <c r="C83" s="22" t="str">
        <f t="shared" si="9"/>
        <v>0800</v>
      </c>
      <c r="D83" s="2">
        <f>2^12*E83+2^8*F83+G83</f>
        <v>2048</v>
      </c>
      <c r="E83" s="28">
        <v>0</v>
      </c>
      <c r="F83" s="28">
        <v>8</v>
      </c>
      <c r="G83" s="28">
        <v>0</v>
      </c>
      <c r="H83" s="17" t="str">
        <f t="shared" si="0"/>
        <v>02000</v>
      </c>
      <c r="I83" s="2">
        <f t="shared" si="13"/>
        <v>8192</v>
      </c>
      <c r="J83" t="s">
        <v>36</v>
      </c>
      <c r="L83" s="22">
        <f>L39</f>
        <v>0</v>
      </c>
      <c r="M83" s="63">
        <v>0</v>
      </c>
      <c r="O83" s="4" t="s">
        <v>740</v>
      </c>
      <c r="P83" s="34" t="str">
        <f>P39</f>
        <v>head enable</v>
      </c>
      <c r="S83" t="str">
        <f>S39</f>
        <v>0=disable, 1=enable</v>
      </c>
    </row>
    <row r="84" spans="1:26" x14ac:dyDescent="0.3">
      <c r="A84" s="31" t="str">
        <f t="shared" si="6"/>
        <v>08</v>
      </c>
      <c r="B84" s="56">
        <f t="shared" si="7"/>
        <v>52</v>
      </c>
      <c r="C84" s="22" t="str">
        <f t="shared" si="9"/>
        <v>0801</v>
      </c>
      <c r="D84" s="2">
        <f t="shared" ref="D84:D124" si="14">2^12*E84+2^8*F84+G84</f>
        <v>2049</v>
      </c>
      <c r="E84" s="28">
        <v>0</v>
      </c>
      <c r="F84" s="28">
        <f>F83</f>
        <v>8</v>
      </c>
      <c r="G84" s="28">
        <f>G83+1</f>
        <v>1</v>
      </c>
      <c r="H84" s="17" t="str">
        <f t="shared" si="0"/>
        <v>02004</v>
      </c>
      <c r="I84" s="2">
        <f t="shared" si="13"/>
        <v>8196</v>
      </c>
      <c r="J84" s="38" t="s">
        <v>37</v>
      </c>
      <c r="L84" s="22">
        <f>L40</f>
        <v>0</v>
      </c>
      <c r="M84" s="63">
        <v>0</v>
      </c>
      <c r="N84" s="63" t="s">
        <v>797</v>
      </c>
      <c r="O84" s="4" t="s">
        <v>740</v>
      </c>
      <c r="P84" s="34" t="str">
        <f>P40</f>
        <v>error register reset</v>
      </c>
      <c r="Q84" s="19" t="s">
        <v>320</v>
      </c>
      <c r="S84" t="str">
        <f>S40</f>
        <v>0=idle, 1=reset error registers of data_print_ctrl</v>
      </c>
    </row>
    <row r="85" spans="1:26" x14ac:dyDescent="0.3">
      <c r="A85" s="31" t="str">
        <f t="shared" si="6"/>
        <v>08</v>
      </c>
      <c r="B85" s="56">
        <f t="shared" si="7"/>
        <v>53</v>
      </c>
      <c r="C85" s="22" t="str">
        <f t="shared" si="9"/>
        <v>0802</v>
      </c>
      <c r="D85" s="2">
        <f t="shared" si="14"/>
        <v>2050</v>
      </c>
      <c r="E85" s="28">
        <v>0</v>
      </c>
      <c r="F85" s="28">
        <f>F84</f>
        <v>8</v>
      </c>
      <c r="G85" s="28">
        <f>G84+1</f>
        <v>2</v>
      </c>
      <c r="H85" s="17" t="str">
        <f t="shared" si="0"/>
        <v>02008</v>
      </c>
      <c r="I85" s="2">
        <f t="shared" si="13"/>
        <v>8200</v>
      </c>
      <c r="J85" t="s">
        <v>38</v>
      </c>
      <c r="L85" s="22">
        <f>L41</f>
        <v>0</v>
      </c>
      <c r="M85" s="63">
        <v>0</v>
      </c>
      <c r="O85" s="4" t="s">
        <v>740</v>
      </c>
      <c r="P85" s="34" t="str">
        <f>P41</f>
        <v>ink counter reset</v>
      </c>
      <c r="S85" t="str">
        <f>S41</f>
        <v>0=idle, 1=reset ink counter</v>
      </c>
    </row>
    <row r="86" spans="1:26" x14ac:dyDescent="0.3">
      <c r="A86" s="31" t="str">
        <f t="shared" si="6"/>
        <v>08</v>
      </c>
      <c r="B86" s="164">
        <f t="shared" si="7"/>
        <v>54</v>
      </c>
      <c r="C86" s="22" t="str">
        <f>DEC2HEX(D86,4)</f>
        <v>0803</v>
      </c>
      <c r="D86" s="2">
        <f>2^12*E86+2^8*F86+G86</f>
        <v>2051</v>
      </c>
      <c r="E86" s="28">
        <v>0</v>
      </c>
      <c r="F86" s="28">
        <f>F85</f>
        <v>8</v>
      </c>
      <c r="G86" s="28">
        <f>G85+1</f>
        <v>3</v>
      </c>
      <c r="H86" s="17" t="str">
        <f>IF(I86="","",DEC2HEX(I86,5))</f>
        <v>0200C</v>
      </c>
      <c r="I86" s="2">
        <f t="shared" si="13"/>
        <v>8204</v>
      </c>
      <c r="J86" t="s">
        <v>366</v>
      </c>
      <c r="L86" s="22">
        <v>0</v>
      </c>
      <c r="M86" s="4">
        <v>0</v>
      </c>
      <c r="O86" s="4" t="s">
        <v>740</v>
      </c>
      <c r="P86" s="34" t="s">
        <v>337</v>
      </c>
      <c r="S86" t="s">
        <v>338</v>
      </c>
    </row>
    <row r="87" spans="1:26" x14ac:dyDescent="0.3">
      <c r="A87" s="165" t="str">
        <f>IF(AND(E87=0,F87=0),"",DEC2HEX(E87,1)&amp;DEC2HEX(F87,1))</f>
        <v>08</v>
      </c>
      <c r="B87" s="164">
        <f t="shared" si="7"/>
        <v>55</v>
      </c>
      <c r="C87" s="164" t="str">
        <f>DEC2HEX(D87,4)</f>
        <v>0804</v>
      </c>
      <c r="D87" s="2">
        <f>2^12*E87+2^8*F87+G87</f>
        <v>2052</v>
      </c>
      <c r="E87" s="28">
        <v>0</v>
      </c>
      <c r="F87" s="28">
        <f>F86</f>
        <v>8</v>
      </c>
      <c r="G87" s="28">
        <f>G86+1</f>
        <v>4</v>
      </c>
      <c r="H87" s="17" t="str">
        <f>IF(I87="","",DEC2HEX(I87,5))</f>
        <v>02010</v>
      </c>
      <c r="I87" s="2">
        <f t="shared" si="13"/>
        <v>8208</v>
      </c>
      <c r="J87" t="s">
        <v>1024</v>
      </c>
      <c r="L87" s="164">
        <v>12</v>
      </c>
      <c r="M87" s="164" t="s">
        <v>685</v>
      </c>
      <c r="N87" s="164"/>
      <c r="O87" s="4" t="s">
        <v>740</v>
      </c>
      <c r="P87" s="34" t="s">
        <v>988</v>
      </c>
      <c r="S87" t="s">
        <v>987</v>
      </c>
      <c r="T87" t="s">
        <v>985</v>
      </c>
    </row>
    <row r="88" spans="1:26" x14ac:dyDescent="0.3">
      <c r="A88" s="165" t="str">
        <f>IF(AND(E88=0,F88=0),"",DEC2HEX(E88,1)&amp;DEC2HEX(F88,1))</f>
        <v>08</v>
      </c>
      <c r="B88" s="164">
        <f t="shared" si="7"/>
        <v>56</v>
      </c>
      <c r="C88" s="164" t="str">
        <f>DEC2HEX(D88,4)</f>
        <v>0805</v>
      </c>
      <c r="D88" s="2">
        <f>2^12*E88+2^8*F88+G88</f>
        <v>2053</v>
      </c>
      <c r="E88" s="28">
        <v>0</v>
      </c>
      <c r="F88" s="28">
        <f>F87</f>
        <v>8</v>
      </c>
      <c r="G88" s="28">
        <f>G87+1</f>
        <v>5</v>
      </c>
      <c r="H88" s="17" t="str">
        <f>IF(I88="","",DEC2HEX(I88,5))</f>
        <v>02014</v>
      </c>
      <c r="I88" s="2">
        <f t="shared" si="13"/>
        <v>8212</v>
      </c>
      <c r="J88" t="s">
        <v>1023</v>
      </c>
      <c r="L88" s="164">
        <v>12</v>
      </c>
      <c r="M88" s="164" t="s">
        <v>685</v>
      </c>
      <c r="N88" s="164"/>
      <c r="O88" s="4" t="s">
        <v>740</v>
      </c>
      <c r="P88" s="34" t="s">
        <v>989</v>
      </c>
      <c r="S88" t="s">
        <v>987</v>
      </c>
      <c r="T88" t="s">
        <v>986</v>
      </c>
    </row>
    <row r="89" spans="1:26" x14ac:dyDescent="0.3">
      <c r="A89" s="31" t="str">
        <f t="shared" si="6"/>
        <v/>
      </c>
      <c r="B89" s="164">
        <f t="shared" si="7"/>
        <v>56</v>
      </c>
      <c r="D89" s="2"/>
      <c r="E89" s="28"/>
      <c r="F89" s="28"/>
      <c r="G89" s="28"/>
      <c r="H89" s="17" t="str">
        <f t="shared" si="0"/>
        <v/>
      </c>
      <c r="I89" s="2" t="str">
        <f t="shared" si="13"/>
        <v/>
      </c>
    </row>
    <row r="90" spans="1:26" x14ac:dyDescent="0.3">
      <c r="A90" s="31" t="str">
        <f t="shared" si="6"/>
        <v>08</v>
      </c>
      <c r="B90" s="164">
        <f t="shared" si="7"/>
        <v>57</v>
      </c>
      <c r="C90" s="22" t="str">
        <f t="shared" si="9"/>
        <v>0810</v>
      </c>
      <c r="D90" s="2">
        <f t="shared" si="14"/>
        <v>2064</v>
      </c>
      <c r="E90" s="28">
        <v>0</v>
      </c>
      <c r="F90" s="28">
        <f>F85</f>
        <v>8</v>
      </c>
      <c r="G90" s="28">
        <v>16</v>
      </c>
      <c r="H90" s="17" t="str">
        <f t="shared" si="0"/>
        <v>02040</v>
      </c>
      <c r="I90" s="2">
        <f t="shared" si="13"/>
        <v>8256</v>
      </c>
      <c r="J90" t="s">
        <v>39</v>
      </c>
      <c r="L90" s="22" t="str">
        <f t="shared" ref="L90:L108" si="15">L46</f>
        <v>3:0</v>
      </c>
      <c r="M90" s="4" t="s">
        <v>684</v>
      </c>
      <c r="O90" s="4" t="s">
        <v>740</v>
      </c>
      <c r="P90" s="34" t="str">
        <f t="shared" ref="P90:P108" si="16">P46</f>
        <v>firepulse number</v>
      </c>
      <c r="S90" t="str">
        <f t="shared" ref="S90:S108" si="17">S46</f>
        <v>(0..15)</v>
      </c>
    </row>
    <row r="91" spans="1:26" x14ac:dyDescent="0.3">
      <c r="A91" s="31" t="str">
        <f t="shared" si="6"/>
        <v>08</v>
      </c>
      <c r="B91" s="164">
        <f t="shared" si="7"/>
        <v>58</v>
      </c>
      <c r="C91" s="22" t="str">
        <f t="shared" si="9"/>
        <v>0811</v>
      </c>
      <c r="D91" s="2">
        <f t="shared" si="14"/>
        <v>2065</v>
      </c>
      <c r="E91" s="28">
        <v>0</v>
      </c>
      <c r="F91" s="28">
        <f t="shared" ref="F91:F124" si="18">F90</f>
        <v>8</v>
      </c>
      <c r="G91" s="28">
        <f t="shared" ref="G91:G108" si="19">G90+1</f>
        <v>17</v>
      </c>
      <c r="H91" s="17" t="str">
        <f t="shared" si="0"/>
        <v>02044</v>
      </c>
      <c r="I91" s="2">
        <f t="shared" si="13"/>
        <v>8260</v>
      </c>
      <c r="J91" t="s">
        <v>40</v>
      </c>
      <c r="L91" s="22" t="str">
        <f t="shared" si="15"/>
        <v>11:0</v>
      </c>
      <c r="M91" s="4" t="s">
        <v>685</v>
      </c>
      <c r="O91" s="4" t="s">
        <v>740</v>
      </c>
      <c r="P91" s="34" t="str">
        <f t="shared" si="16"/>
        <v>waveform length</v>
      </c>
      <c r="S91" t="str">
        <f t="shared" si="17"/>
        <v>(0..4095)</v>
      </c>
    </row>
    <row r="92" spans="1:26" x14ac:dyDescent="0.3">
      <c r="A92" s="31" t="str">
        <f t="shared" si="6"/>
        <v>08</v>
      </c>
      <c r="B92" s="164">
        <f t="shared" si="7"/>
        <v>59</v>
      </c>
      <c r="C92" s="22" t="str">
        <f t="shared" si="9"/>
        <v>0812</v>
      </c>
      <c r="D92" s="2">
        <f t="shared" si="14"/>
        <v>2066</v>
      </c>
      <c r="E92" s="28">
        <v>0</v>
      </c>
      <c r="F92" s="28">
        <f t="shared" si="18"/>
        <v>8</v>
      </c>
      <c r="G92" s="28">
        <f t="shared" si="19"/>
        <v>18</v>
      </c>
      <c r="H92" s="17" t="str">
        <f t="shared" si="0"/>
        <v>02048</v>
      </c>
      <c r="I92" s="2">
        <f t="shared" si="13"/>
        <v>8264</v>
      </c>
      <c r="J92" t="s">
        <v>41</v>
      </c>
      <c r="L92" s="22" t="str">
        <f t="shared" si="15"/>
        <v>11:0</v>
      </c>
      <c r="M92" s="4" t="s">
        <v>685</v>
      </c>
      <c r="O92" s="4" t="s">
        <v>740</v>
      </c>
      <c r="P92" s="34" t="str">
        <f t="shared" si="16"/>
        <v>allOn on time</v>
      </c>
      <c r="S92" t="str">
        <f t="shared" si="17"/>
        <v>(0..4095)</v>
      </c>
    </row>
    <row r="93" spans="1:26" x14ac:dyDescent="0.3">
      <c r="A93" s="31" t="str">
        <f t="shared" si="6"/>
        <v>08</v>
      </c>
      <c r="B93" s="164">
        <f t="shared" si="7"/>
        <v>60</v>
      </c>
      <c r="C93" s="22" t="str">
        <f t="shared" si="9"/>
        <v>0813</v>
      </c>
      <c r="D93" s="2">
        <f t="shared" si="14"/>
        <v>2067</v>
      </c>
      <c r="E93" s="28">
        <v>0</v>
      </c>
      <c r="F93" s="28">
        <f t="shared" si="18"/>
        <v>8</v>
      </c>
      <c r="G93" s="28">
        <f t="shared" si="19"/>
        <v>19</v>
      </c>
      <c r="H93" s="17" t="str">
        <f t="shared" si="0"/>
        <v>0204C</v>
      </c>
      <c r="I93" s="2">
        <f t="shared" si="13"/>
        <v>8268</v>
      </c>
      <c r="J93" t="s">
        <v>42</v>
      </c>
      <c r="L93" s="22" t="str">
        <f t="shared" si="15"/>
        <v>11:0</v>
      </c>
      <c r="M93" s="4" t="s">
        <v>685</v>
      </c>
      <c r="O93" s="4" t="s">
        <v>740</v>
      </c>
      <c r="P93" s="34" t="str">
        <f t="shared" si="16"/>
        <v>firepulse0 on time</v>
      </c>
      <c r="S93" t="str">
        <f t="shared" si="17"/>
        <v>(0..4095)</v>
      </c>
    </row>
    <row r="94" spans="1:26" x14ac:dyDescent="0.3">
      <c r="A94" s="31" t="str">
        <f t="shared" si="6"/>
        <v>08</v>
      </c>
      <c r="B94" s="164">
        <f t="shared" si="7"/>
        <v>61</v>
      </c>
      <c r="C94" s="22" t="str">
        <f t="shared" si="9"/>
        <v>0814</v>
      </c>
      <c r="D94" s="2">
        <f t="shared" si="14"/>
        <v>2068</v>
      </c>
      <c r="E94" s="28">
        <v>0</v>
      </c>
      <c r="F94" s="28">
        <f t="shared" si="18"/>
        <v>8</v>
      </c>
      <c r="G94" s="28">
        <f t="shared" si="19"/>
        <v>20</v>
      </c>
      <c r="H94" s="17" t="str">
        <f t="shared" si="0"/>
        <v>02050</v>
      </c>
      <c r="I94" s="2">
        <f t="shared" si="13"/>
        <v>8272</v>
      </c>
      <c r="J94" t="s">
        <v>43</v>
      </c>
      <c r="L94" s="22" t="str">
        <f t="shared" si="15"/>
        <v>11:0</v>
      </c>
      <c r="M94" s="4" t="s">
        <v>685</v>
      </c>
      <c r="O94" s="4" t="s">
        <v>740</v>
      </c>
      <c r="P94" s="34" t="str">
        <f t="shared" si="16"/>
        <v>firepulse0 off time</v>
      </c>
      <c r="S94" t="str">
        <f t="shared" si="17"/>
        <v>(0..4095)</v>
      </c>
    </row>
    <row r="95" spans="1:26" x14ac:dyDescent="0.3">
      <c r="A95" s="31" t="str">
        <f t="shared" si="6"/>
        <v>08</v>
      </c>
      <c r="B95" s="56">
        <f t="shared" si="7"/>
        <v>62</v>
      </c>
      <c r="C95" s="22" t="str">
        <f t="shared" si="9"/>
        <v>0815</v>
      </c>
      <c r="D95" s="2">
        <f t="shared" si="14"/>
        <v>2069</v>
      </c>
      <c r="E95" s="28">
        <v>0</v>
      </c>
      <c r="F95" s="28">
        <f t="shared" si="18"/>
        <v>8</v>
      </c>
      <c r="G95" s="28">
        <f t="shared" si="19"/>
        <v>21</v>
      </c>
      <c r="H95" s="17" t="str">
        <f t="shared" si="0"/>
        <v>02054</v>
      </c>
      <c r="I95" s="2">
        <f t="shared" si="13"/>
        <v>8276</v>
      </c>
      <c r="J95" t="s">
        <v>44</v>
      </c>
      <c r="L95" s="22" t="str">
        <f t="shared" si="15"/>
        <v>11:0</v>
      </c>
      <c r="M95" s="4" t="s">
        <v>685</v>
      </c>
      <c r="O95" s="4" t="s">
        <v>740</v>
      </c>
      <c r="P95" s="34" t="str">
        <f t="shared" si="16"/>
        <v>firepulse1 on time</v>
      </c>
      <c r="S95" t="str">
        <f t="shared" si="17"/>
        <v>(0..4095)</v>
      </c>
    </row>
    <row r="96" spans="1:26" x14ac:dyDescent="0.3">
      <c r="A96" s="31" t="str">
        <f t="shared" si="6"/>
        <v>08</v>
      </c>
      <c r="B96" s="56">
        <f t="shared" si="7"/>
        <v>63</v>
      </c>
      <c r="C96" s="22" t="str">
        <f t="shared" si="9"/>
        <v>0816</v>
      </c>
      <c r="D96" s="2">
        <f t="shared" si="14"/>
        <v>2070</v>
      </c>
      <c r="E96" s="28">
        <v>0</v>
      </c>
      <c r="F96" s="28">
        <f t="shared" si="18"/>
        <v>8</v>
      </c>
      <c r="G96" s="28">
        <f t="shared" si="19"/>
        <v>22</v>
      </c>
      <c r="H96" s="17" t="str">
        <f t="shared" si="0"/>
        <v>02058</v>
      </c>
      <c r="I96" s="2">
        <f t="shared" si="13"/>
        <v>8280</v>
      </c>
      <c r="J96" t="s">
        <v>45</v>
      </c>
      <c r="L96" s="22" t="str">
        <f t="shared" si="15"/>
        <v>11:0</v>
      </c>
      <c r="M96" s="4" t="s">
        <v>685</v>
      </c>
      <c r="O96" s="4" t="s">
        <v>740</v>
      </c>
      <c r="P96" s="34" t="str">
        <f t="shared" si="16"/>
        <v>firepulse1 off time</v>
      </c>
      <c r="S96" t="str">
        <f t="shared" si="17"/>
        <v>(0..4095)</v>
      </c>
    </row>
    <row r="97" spans="1:19" x14ac:dyDescent="0.3">
      <c r="A97" s="31" t="str">
        <f t="shared" si="6"/>
        <v>08</v>
      </c>
      <c r="B97" s="56">
        <f t="shared" si="7"/>
        <v>64</v>
      </c>
      <c r="C97" s="22" t="str">
        <f t="shared" si="9"/>
        <v>0817</v>
      </c>
      <c r="D97" s="2">
        <f t="shared" si="14"/>
        <v>2071</v>
      </c>
      <c r="E97" s="28">
        <v>0</v>
      </c>
      <c r="F97" s="28">
        <f t="shared" si="18"/>
        <v>8</v>
      </c>
      <c r="G97" s="28">
        <f t="shared" si="19"/>
        <v>23</v>
      </c>
      <c r="H97" s="17" t="str">
        <f t="shared" si="0"/>
        <v>0205C</v>
      </c>
      <c r="I97" s="2">
        <f t="shared" si="13"/>
        <v>8284</v>
      </c>
      <c r="J97" t="s">
        <v>46</v>
      </c>
      <c r="L97" s="22" t="str">
        <f t="shared" si="15"/>
        <v>11:0</v>
      </c>
      <c r="M97" s="4" t="s">
        <v>685</v>
      </c>
      <c r="O97" s="4" t="s">
        <v>740</v>
      </c>
      <c r="P97" s="34" t="str">
        <f t="shared" si="16"/>
        <v>firepulse2 on time</v>
      </c>
      <c r="S97" t="str">
        <f t="shared" si="17"/>
        <v>(0..4095)</v>
      </c>
    </row>
    <row r="98" spans="1:19" x14ac:dyDescent="0.3">
      <c r="A98" s="31" t="str">
        <f t="shared" si="6"/>
        <v>08</v>
      </c>
      <c r="B98" s="56">
        <f t="shared" si="7"/>
        <v>65</v>
      </c>
      <c r="C98" s="22" t="str">
        <f t="shared" si="9"/>
        <v>0818</v>
      </c>
      <c r="D98" s="2">
        <f t="shared" si="14"/>
        <v>2072</v>
      </c>
      <c r="E98" s="28">
        <v>0</v>
      </c>
      <c r="F98" s="28">
        <f t="shared" si="18"/>
        <v>8</v>
      </c>
      <c r="G98" s="28">
        <f t="shared" si="19"/>
        <v>24</v>
      </c>
      <c r="H98" s="17" t="str">
        <f t="shared" si="0"/>
        <v>02060</v>
      </c>
      <c r="I98" s="2">
        <f t="shared" si="13"/>
        <v>8288</v>
      </c>
      <c r="J98" t="s">
        <v>47</v>
      </c>
      <c r="L98" s="22" t="str">
        <f t="shared" si="15"/>
        <v>11:0</v>
      </c>
      <c r="M98" s="4" t="s">
        <v>685</v>
      </c>
      <c r="O98" s="4" t="s">
        <v>740</v>
      </c>
      <c r="P98" s="34" t="str">
        <f t="shared" si="16"/>
        <v>firepulse2 off time</v>
      </c>
      <c r="S98" t="str">
        <f t="shared" si="17"/>
        <v>(0..4095)</v>
      </c>
    </row>
    <row r="99" spans="1:19" x14ac:dyDescent="0.3">
      <c r="A99" s="31" t="str">
        <f t="shared" si="6"/>
        <v>08</v>
      </c>
      <c r="B99" s="56">
        <f t="shared" si="7"/>
        <v>66</v>
      </c>
      <c r="C99" s="22" t="str">
        <f t="shared" si="9"/>
        <v>0819</v>
      </c>
      <c r="D99" s="2">
        <f t="shared" si="14"/>
        <v>2073</v>
      </c>
      <c r="E99" s="28">
        <v>0</v>
      </c>
      <c r="F99" s="28">
        <f t="shared" si="18"/>
        <v>8</v>
      </c>
      <c r="G99" s="28">
        <f t="shared" si="19"/>
        <v>25</v>
      </c>
      <c r="H99" s="17" t="str">
        <f t="shared" si="0"/>
        <v>02064</v>
      </c>
      <c r="I99" s="2">
        <f t="shared" si="13"/>
        <v>8292</v>
      </c>
      <c r="J99" t="s">
        <v>48</v>
      </c>
      <c r="L99" s="22" t="str">
        <f t="shared" si="15"/>
        <v>11:0</v>
      </c>
      <c r="M99" s="4" t="s">
        <v>685</v>
      </c>
      <c r="O99" s="4" t="s">
        <v>740</v>
      </c>
      <c r="P99" s="34" t="str">
        <f t="shared" si="16"/>
        <v>firepulse3 on time</v>
      </c>
      <c r="S99" t="str">
        <f t="shared" si="17"/>
        <v>(0..4095)</v>
      </c>
    </row>
    <row r="100" spans="1:19" x14ac:dyDescent="0.3">
      <c r="A100" s="31" t="str">
        <f t="shared" si="6"/>
        <v>08</v>
      </c>
      <c r="B100" s="56">
        <f t="shared" si="7"/>
        <v>67</v>
      </c>
      <c r="C100" s="22" t="str">
        <f t="shared" si="9"/>
        <v>081A</v>
      </c>
      <c r="D100" s="2">
        <f t="shared" si="14"/>
        <v>2074</v>
      </c>
      <c r="E100" s="28">
        <v>0</v>
      </c>
      <c r="F100" s="28">
        <f t="shared" si="18"/>
        <v>8</v>
      </c>
      <c r="G100" s="28">
        <f t="shared" si="19"/>
        <v>26</v>
      </c>
      <c r="H100" s="17" t="str">
        <f t="shared" si="0"/>
        <v>02068</v>
      </c>
      <c r="I100" s="2">
        <f t="shared" si="13"/>
        <v>8296</v>
      </c>
      <c r="J100" t="s">
        <v>49</v>
      </c>
      <c r="L100" s="22" t="str">
        <f t="shared" si="15"/>
        <v>11:0</v>
      </c>
      <c r="M100" s="4" t="s">
        <v>685</v>
      </c>
      <c r="O100" s="4" t="s">
        <v>740</v>
      </c>
      <c r="P100" s="34" t="str">
        <f t="shared" si="16"/>
        <v>firepulse3 off time</v>
      </c>
      <c r="S100" t="str">
        <f t="shared" si="17"/>
        <v>(0..4095)</v>
      </c>
    </row>
    <row r="101" spans="1:19" x14ac:dyDescent="0.3">
      <c r="A101" s="31" t="str">
        <f t="shared" ref="A101:A166" si="20">IF(AND(E101=0,F101=0),"",DEC2HEX(E101,1)&amp;DEC2HEX(F101,1))</f>
        <v>08</v>
      </c>
      <c r="B101" s="56">
        <f t="shared" si="7"/>
        <v>68</v>
      </c>
      <c r="C101" s="22" t="str">
        <f t="shared" si="9"/>
        <v>081B</v>
      </c>
      <c r="D101" s="2">
        <f t="shared" si="14"/>
        <v>2075</v>
      </c>
      <c r="E101" s="28">
        <v>0</v>
      </c>
      <c r="F101" s="28">
        <f t="shared" si="18"/>
        <v>8</v>
      </c>
      <c r="G101" s="28">
        <f t="shared" si="19"/>
        <v>27</v>
      </c>
      <c r="H101" s="17" t="str">
        <f t="shared" si="0"/>
        <v>0206C</v>
      </c>
      <c r="I101" s="2">
        <f t="shared" si="13"/>
        <v>8300</v>
      </c>
      <c r="J101" t="s">
        <v>50</v>
      </c>
      <c r="L101" s="22" t="str">
        <f t="shared" si="15"/>
        <v>11:0</v>
      </c>
      <c r="M101" s="4" t="s">
        <v>685</v>
      </c>
      <c r="O101" s="4" t="s">
        <v>740</v>
      </c>
      <c r="P101" s="34" t="str">
        <f t="shared" si="16"/>
        <v>firepulse4 on time</v>
      </c>
      <c r="S101" t="str">
        <f t="shared" si="17"/>
        <v>(0..4095)</v>
      </c>
    </row>
    <row r="102" spans="1:19" x14ac:dyDescent="0.3">
      <c r="A102" s="31" t="str">
        <f t="shared" si="20"/>
        <v>08</v>
      </c>
      <c r="B102" s="56">
        <f t="shared" ref="B102:B167" si="21">IF(C102="",B101,B101+1)</f>
        <v>69</v>
      </c>
      <c r="C102" s="22" t="str">
        <f t="shared" si="9"/>
        <v>081C</v>
      </c>
      <c r="D102" s="2">
        <f t="shared" si="14"/>
        <v>2076</v>
      </c>
      <c r="E102" s="28">
        <v>0</v>
      </c>
      <c r="F102" s="28">
        <f t="shared" si="18"/>
        <v>8</v>
      </c>
      <c r="G102" s="28">
        <f t="shared" si="19"/>
        <v>28</v>
      </c>
      <c r="H102" s="17" t="str">
        <f t="shared" si="0"/>
        <v>02070</v>
      </c>
      <c r="I102" s="2">
        <f t="shared" si="13"/>
        <v>8304</v>
      </c>
      <c r="J102" t="s">
        <v>51</v>
      </c>
      <c r="L102" s="22" t="str">
        <f t="shared" si="15"/>
        <v>11:0</v>
      </c>
      <c r="M102" s="4" t="s">
        <v>685</v>
      </c>
      <c r="O102" s="4" t="s">
        <v>740</v>
      </c>
      <c r="P102" s="34" t="str">
        <f t="shared" si="16"/>
        <v>firepulse4 off time</v>
      </c>
      <c r="S102" t="str">
        <f t="shared" si="17"/>
        <v>(0..4095)</v>
      </c>
    </row>
    <row r="103" spans="1:19" x14ac:dyDescent="0.3">
      <c r="A103" s="31" t="str">
        <f t="shared" si="20"/>
        <v>08</v>
      </c>
      <c r="B103" s="56">
        <f t="shared" si="21"/>
        <v>70</v>
      </c>
      <c r="C103" s="22" t="str">
        <f t="shared" si="9"/>
        <v>081D</v>
      </c>
      <c r="D103" s="2">
        <f t="shared" si="14"/>
        <v>2077</v>
      </c>
      <c r="E103" s="28">
        <v>0</v>
      </c>
      <c r="F103" s="28">
        <f t="shared" si="18"/>
        <v>8</v>
      </c>
      <c r="G103" s="28">
        <f t="shared" si="19"/>
        <v>29</v>
      </c>
      <c r="H103" s="17" t="str">
        <f t="shared" si="0"/>
        <v>02074</v>
      </c>
      <c r="I103" s="2">
        <f t="shared" si="13"/>
        <v>8308</v>
      </c>
      <c r="J103" t="s">
        <v>52</v>
      </c>
      <c r="L103" s="22" t="str">
        <f t="shared" si="15"/>
        <v>11:0</v>
      </c>
      <c r="M103" s="4" t="s">
        <v>685</v>
      </c>
      <c r="O103" s="4" t="s">
        <v>740</v>
      </c>
      <c r="P103" s="34" t="str">
        <f t="shared" si="16"/>
        <v>firepulse5 on time</v>
      </c>
      <c r="S103" t="str">
        <f t="shared" si="17"/>
        <v>(0..4095)</v>
      </c>
    </row>
    <row r="104" spans="1:19" x14ac:dyDescent="0.3">
      <c r="A104" s="31" t="str">
        <f t="shared" si="20"/>
        <v>08</v>
      </c>
      <c r="B104" s="56">
        <f t="shared" si="21"/>
        <v>71</v>
      </c>
      <c r="C104" s="22" t="str">
        <f t="shared" si="9"/>
        <v>081E</v>
      </c>
      <c r="D104" s="2">
        <f t="shared" si="14"/>
        <v>2078</v>
      </c>
      <c r="E104" s="28">
        <v>0</v>
      </c>
      <c r="F104" s="28">
        <f t="shared" si="18"/>
        <v>8</v>
      </c>
      <c r="G104" s="28">
        <f t="shared" si="19"/>
        <v>30</v>
      </c>
      <c r="H104" s="17" t="str">
        <f t="shared" si="0"/>
        <v>02078</v>
      </c>
      <c r="I104" s="2">
        <f t="shared" si="13"/>
        <v>8312</v>
      </c>
      <c r="J104" t="s">
        <v>53</v>
      </c>
      <c r="L104" s="22" t="str">
        <f t="shared" si="15"/>
        <v>11:0</v>
      </c>
      <c r="M104" s="4" t="s">
        <v>685</v>
      </c>
      <c r="O104" s="4" t="s">
        <v>740</v>
      </c>
      <c r="P104" s="34" t="str">
        <f t="shared" si="16"/>
        <v>firepulse5 off time</v>
      </c>
      <c r="S104" t="str">
        <f t="shared" si="17"/>
        <v>(0..4095)</v>
      </c>
    </row>
    <row r="105" spans="1:19" x14ac:dyDescent="0.3">
      <c r="A105" s="31" t="str">
        <f t="shared" si="20"/>
        <v>08</v>
      </c>
      <c r="B105" s="56">
        <f t="shared" si="21"/>
        <v>72</v>
      </c>
      <c r="C105" s="22" t="str">
        <f t="shared" si="9"/>
        <v>081F</v>
      </c>
      <c r="D105" s="2">
        <f t="shared" si="14"/>
        <v>2079</v>
      </c>
      <c r="E105" s="28">
        <v>0</v>
      </c>
      <c r="F105" s="28">
        <f t="shared" si="18"/>
        <v>8</v>
      </c>
      <c r="G105" s="28">
        <f t="shared" si="19"/>
        <v>31</v>
      </c>
      <c r="H105" s="17" t="str">
        <f t="shared" si="0"/>
        <v>0207C</v>
      </c>
      <c r="I105" s="2">
        <f t="shared" si="13"/>
        <v>8316</v>
      </c>
      <c r="J105" t="s">
        <v>54</v>
      </c>
      <c r="L105" s="22" t="str">
        <f t="shared" si="15"/>
        <v>11:0</v>
      </c>
      <c r="M105" s="4" t="s">
        <v>685</v>
      </c>
      <c r="O105" s="4" t="s">
        <v>740</v>
      </c>
      <c r="P105" s="34" t="str">
        <f t="shared" si="16"/>
        <v>firepulse6 on time</v>
      </c>
      <c r="S105" t="str">
        <f t="shared" si="17"/>
        <v>(0..4095)</v>
      </c>
    </row>
    <row r="106" spans="1:19" x14ac:dyDescent="0.3">
      <c r="A106" s="31" t="str">
        <f t="shared" si="20"/>
        <v>08</v>
      </c>
      <c r="B106" s="56">
        <f t="shared" si="21"/>
        <v>73</v>
      </c>
      <c r="C106" s="22" t="str">
        <f t="shared" si="9"/>
        <v>0820</v>
      </c>
      <c r="D106" s="2">
        <f t="shared" si="14"/>
        <v>2080</v>
      </c>
      <c r="E106" s="28">
        <v>0</v>
      </c>
      <c r="F106" s="28">
        <f t="shared" si="18"/>
        <v>8</v>
      </c>
      <c r="G106" s="28">
        <f t="shared" si="19"/>
        <v>32</v>
      </c>
      <c r="H106" s="17" t="str">
        <f t="shared" ref="H106:H172" si="22">IF(I106="","",DEC2HEX(I106,5))</f>
        <v>02080</v>
      </c>
      <c r="I106" s="2">
        <f t="shared" si="13"/>
        <v>8320</v>
      </c>
      <c r="J106" t="s">
        <v>55</v>
      </c>
      <c r="L106" s="22" t="str">
        <f t="shared" si="15"/>
        <v>11:0</v>
      </c>
      <c r="M106" s="4" t="s">
        <v>685</v>
      </c>
      <c r="O106" s="4" t="s">
        <v>740</v>
      </c>
      <c r="P106" s="34" t="str">
        <f t="shared" si="16"/>
        <v>firepulse6 off time</v>
      </c>
      <c r="S106" t="str">
        <f t="shared" si="17"/>
        <v>(0..4095)</v>
      </c>
    </row>
    <row r="107" spans="1:19" x14ac:dyDescent="0.3">
      <c r="A107" s="31" t="str">
        <f t="shared" si="20"/>
        <v>08</v>
      </c>
      <c r="B107" s="56">
        <f t="shared" si="21"/>
        <v>74</v>
      </c>
      <c r="C107" s="22" t="str">
        <f t="shared" si="9"/>
        <v>0821</v>
      </c>
      <c r="D107" s="2">
        <f t="shared" si="14"/>
        <v>2081</v>
      </c>
      <c r="E107" s="28">
        <v>0</v>
      </c>
      <c r="F107" s="28">
        <f t="shared" si="18"/>
        <v>8</v>
      </c>
      <c r="G107" s="28">
        <f t="shared" si="19"/>
        <v>33</v>
      </c>
      <c r="H107" s="17" t="str">
        <f t="shared" si="22"/>
        <v>02084</v>
      </c>
      <c r="I107" s="2">
        <f t="shared" si="13"/>
        <v>8324</v>
      </c>
      <c r="J107" t="s">
        <v>56</v>
      </c>
      <c r="L107" s="22" t="str">
        <f t="shared" si="15"/>
        <v>11:0</v>
      </c>
      <c r="M107" s="4" t="s">
        <v>685</v>
      </c>
      <c r="O107" s="4" t="s">
        <v>740</v>
      </c>
      <c r="P107" s="34" t="str">
        <f t="shared" si="16"/>
        <v>firepulse7 on time</v>
      </c>
      <c r="S107" t="str">
        <f t="shared" si="17"/>
        <v>(0..4095)</v>
      </c>
    </row>
    <row r="108" spans="1:19" x14ac:dyDescent="0.3">
      <c r="A108" s="31" t="str">
        <f t="shared" si="20"/>
        <v>08</v>
      </c>
      <c r="B108" s="56">
        <f t="shared" si="21"/>
        <v>75</v>
      </c>
      <c r="C108" s="22" t="str">
        <f t="shared" si="9"/>
        <v>0822</v>
      </c>
      <c r="D108" s="2">
        <f t="shared" si="14"/>
        <v>2082</v>
      </c>
      <c r="E108" s="28">
        <v>0</v>
      </c>
      <c r="F108" s="28">
        <f t="shared" si="18"/>
        <v>8</v>
      </c>
      <c r="G108" s="28">
        <f t="shared" si="19"/>
        <v>34</v>
      </c>
      <c r="H108" s="17" t="str">
        <f t="shared" si="22"/>
        <v>02088</v>
      </c>
      <c r="I108" s="2">
        <f t="shared" si="13"/>
        <v>8328</v>
      </c>
      <c r="J108" t="s">
        <v>57</v>
      </c>
      <c r="L108" s="22" t="str">
        <f t="shared" si="15"/>
        <v>11:0</v>
      </c>
      <c r="M108" s="4" t="s">
        <v>685</v>
      </c>
      <c r="O108" s="4" t="s">
        <v>740</v>
      </c>
      <c r="P108" s="34" t="str">
        <f t="shared" si="16"/>
        <v>firepulse7 off time</v>
      </c>
      <c r="S108" t="str">
        <f t="shared" si="17"/>
        <v>(0..4095)</v>
      </c>
    </row>
    <row r="109" spans="1:19" x14ac:dyDescent="0.3">
      <c r="A109" s="31" t="str">
        <f t="shared" si="20"/>
        <v/>
      </c>
      <c r="B109" s="56">
        <f t="shared" si="21"/>
        <v>75</v>
      </c>
      <c r="D109" s="2"/>
      <c r="E109" s="28"/>
      <c r="F109" s="28"/>
      <c r="G109" s="28"/>
      <c r="H109" s="17" t="str">
        <f t="shared" si="22"/>
        <v/>
      </c>
      <c r="I109" s="2" t="str">
        <f t="shared" si="13"/>
        <v/>
      </c>
    </row>
    <row r="110" spans="1:19" x14ac:dyDescent="0.3">
      <c r="A110" s="31" t="str">
        <f t="shared" si="20"/>
        <v>08</v>
      </c>
      <c r="B110" s="56">
        <f t="shared" si="21"/>
        <v>76</v>
      </c>
      <c r="C110" s="22" t="str">
        <f t="shared" si="9"/>
        <v>0830</v>
      </c>
      <c r="D110" s="2">
        <f t="shared" si="14"/>
        <v>2096</v>
      </c>
      <c r="E110" s="28">
        <v>0</v>
      </c>
      <c r="F110" s="28">
        <f>F108</f>
        <v>8</v>
      </c>
      <c r="G110" s="28">
        <v>48</v>
      </c>
      <c r="H110" s="17" t="str">
        <f t="shared" si="22"/>
        <v>020C0</v>
      </c>
      <c r="I110" s="2">
        <f t="shared" si="13"/>
        <v>8384</v>
      </c>
      <c r="J110" t="s">
        <v>58</v>
      </c>
      <c r="L110" s="22" t="str">
        <f t="shared" ref="L110:L121" si="23">L66</f>
        <v>7:0</v>
      </c>
      <c r="M110" s="4" t="s">
        <v>686</v>
      </c>
      <c r="O110" s="4" t="s">
        <v>740</v>
      </c>
      <c r="P110" s="34" t="str">
        <f t="shared" ref="P110:P118" si="24">P66</f>
        <v>firepulse number @pix-info 0</v>
      </c>
    </row>
    <row r="111" spans="1:19" x14ac:dyDescent="0.3">
      <c r="A111" s="31" t="str">
        <f t="shared" si="20"/>
        <v>08</v>
      </c>
      <c r="B111" s="56">
        <f t="shared" si="21"/>
        <v>77</v>
      </c>
      <c r="C111" s="22" t="str">
        <f t="shared" si="9"/>
        <v>0831</v>
      </c>
      <c r="D111" s="2">
        <f t="shared" si="14"/>
        <v>2097</v>
      </c>
      <c r="E111" s="28">
        <v>0</v>
      </c>
      <c r="F111" s="28">
        <f t="shared" si="18"/>
        <v>8</v>
      </c>
      <c r="G111" s="28">
        <f t="shared" ref="G111:G121" si="25">G110+1</f>
        <v>49</v>
      </c>
      <c r="H111" s="17" t="str">
        <f t="shared" si="22"/>
        <v>020C4</v>
      </c>
      <c r="I111" s="2">
        <f t="shared" si="13"/>
        <v>8388</v>
      </c>
      <c r="J111" t="s">
        <v>59</v>
      </c>
      <c r="L111" s="22" t="str">
        <f t="shared" si="23"/>
        <v>7:0</v>
      </c>
      <c r="M111" s="4" t="s">
        <v>686</v>
      </c>
      <c r="O111" s="4" t="s">
        <v>740</v>
      </c>
      <c r="P111" s="34" t="str">
        <f t="shared" si="24"/>
        <v>firepulse number @pix-info 1</v>
      </c>
    </row>
    <row r="112" spans="1:19" x14ac:dyDescent="0.3">
      <c r="A112" s="31" t="str">
        <f t="shared" si="20"/>
        <v>08</v>
      </c>
      <c r="B112" s="56">
        <f t="shared" si="21"/>
        <v>78</v>
      </c>
      <c r="C112" s="22" t="str">
        <f t="shared" si="9"/>
        <v>0832</v>
      </c>
      <c r="D112" s="2">
        <f t="shared" si="14"/>
        <v>2098</v>
      </c>
      <c r="E112" s="28">
        <v>0</v>
      </c>
      <c r="F112" s="28">
        <f t="shared" si="18"/>
        <v>8</v>
      </c>
      <c r="G112" s="28">
        <f t="shared" si="25"/>
        <v>50</v>
      </c>
      <c r="H112" s="17" t="str">
        <f t="shared" si="22"/>
        <v>020C8</v>
      </c>
      <c r="I112" s="2">
        <f t="shared" si="13"/>
        <v>8392</v>
      </c>
      <c r="J112" t="s">
        <v>60</v>
      </c>
      <c r="L112" s="22" t="str">
        <f t="shared" si="23"/>
        <v>7:0</v>
      </c>
      <c r="M112" s="4" t="s">
        <v>686</v>
      </c>
      <c r="O112" s="4" t="s">
        <v>740</v>
      </c>
      <c r="P112" s="34" t="str">
        <f t="shared" si="24"/>
        <v>firepulse number @pix-info 2</v>
      </c>
    </row>
    <row r="113" spans="1:26" x14ac:dyDescent="0.3">
      <c r="A113" s="31" t="str">
        <f t="shared" si="20"/>
        <v>08</v>
      </c>
      <c r="B113" s="56">
        <f t="shared" si="21"/>
        <v>79</v>
      </c>
      <c r="C113" s="22" t="str">
        <f t="shared" si="9"/>
        <v>0833</v>
      </c>
      <c r="D113" s="2">
        <f t="shared" si="14"/>
        <v>2099</v>
      </c>
      <c r="E113" s="28">
        <v>0</v>
      </c>
      <c r="F113" s="28">
        <f t="shared" si="18"/>
        <v>8</v>
      </c>
      <c r="G113" s="28">
        <f t="shared" si="25"/>
        <v>51</v>
      </c>
      <c r="H113" s="17" t="str">
        <f t="shared" si="22"/>
        <v>020CC</v>
      </c>
      <c r="I113" s="2">
        <f t="shared" si="13"/>
        <v>8396</v>
      </c>
      <c r="J113" t="s">
        <v>61</v>
      </c>
      <c r="L113" s="22" t="str">
        <f t="shared" si="23"/>
        <v>7:0</v>
      </c>
      <c r="M113" s="4" t="s">
        <v>686</v>
      </c>
      <c r="O113" s="4" t="s">
        <v>740</v>
      </c>
      <c r="P113" s="34" t="str">
        <f t="shared" si="24"/>
        <v>firepulse number @pix-info 3</v>
      </c>
    </row>
    <row r="114" spans="1:26" x14ac:dyDescent="0.3">
      <c r="A114" s="31" t="str">
        <f t="shared" si="20"/>
        <v>08</v>
      </c>
      <c r="B114" s="56">
        <f t="shared" si="21"/>
        <v>80</v>
      </c>
      <c r="C114" s="22" t="str">
        <f t="shared" si="9"/>
        <v>0834</v>
      </c>
      <c r="D114" s="2">
        <f t="shared" si="14"/>
        <v>2100</v>
      </c>
      <c r="E114" s="28">
        <v>0</v>
      </c>
      <c r="F114" s="28">
        <f t="shared" si="18"/>
        <v>8</v>
      </c>
      <c r="G114" s="28">
        <f t="shared" si="25"/>
        <v>52</v>
      </c>
      <c r="H114" s="17" t="str">
        <f t="shared" si="22"/>
        <v>020D0</v>
      </c>
      <c r="I114" s="2">
        <f t="shared" si="13"/>
        <v>8400</v>
      </c>
      <c r="J114" t="s">
        <v>62</v>
      </c>
      <c r="L114" s="22" t="str">
        <f t="shared" si="23"/>
        <v>7:0</v>
      </c>
      <c r="M114" s="4" t="s">
        <v>686</v>
      </c>
      <c r="O114" s="4" t="s">
        <v>740</v>
      </c>
      <c r="P114" s="34" t="str">
        <f t="shared" si="24"/>
        <v>firepulse number @pix-info 4</v>
      </c>
    </row>
    <row r="115" spans="1:26" x14ac:dyDescent="0.3">
      <c r="A115" s="31" t="str">
        <f t="shared" si="20"/>
        <v>08</v>
      </c>
      <c r="B115" s="56">
        <f t="shared" si="21"/>
        <v>81</v>
      </c>
      <c r="C115" s="22" t="str">
        <f t="shared" si="9"/>
        <v>0835</v>
      </c>
      <c r="D115" s="2">
        <f t="shared" si="14"/>
        <v>2101</v>
      </c>
      <c r="E115" s="28">
        <v>0</v>
      </c>
      <c r="F115" s="28">
        <f t="shared" si="18"/>
        <v>8</v>
      </c>
      <c r="G115" s="28">
        <f t="shared" si="25"/>
        <v>53</v>
      </c>
      <c r="H115" s="17" t="str">
        <f t="shared" si="22"/>
        <v>020D4</v>
      </c>
      <c r="I115" s="2">
        <f t="shared" si="13"/>
        <v>8404</v>
      </c>
      <c r="J115" t="s">
        <v>63</v>
      </c>
      <c r="L115" s="22" t="str">
        <f t="shared" si="23"/>
        <v>7:0</v>
      </c>
      <c r="M115" s="4" t="s">
        <v>686</v>
      </c>
      <c r="O115" s="4" t="s">
        <v>740</v>
      </c>
      <c r="P115" s="34" t="str">
        <f t="shared" si="24"/>
        <v>firepulse number @pix-info 5</v>
      </c>
    </row>
    <row r="116" spans="1:26" x14ac:dyDescent="0.3">
      <c r="A116" s="31" t="str">
        <f t="shared" si="20"/>
        <v>08</v>
      </c>
      <c r="B116" s="56">
        <f t="shared" si="21"/>
        <v>82</v>
      </c>
      <c r="C116" s="22" t="str">
        <f t="shared" ref="C116:C124" si="26">DEC2HEX(D116,4)</f>
        <v>0836</v>
      </c>
      <c r="D116" s="2">
        <f t="shared" si="14"/>
        <v>2102</v>
      </c>
      <c r="E116" s="28">
        <v>0</v>
      </c>
      <c r="F116" s="28">
        <f t="shared" si="18"/>
        <v>8</v>
      </c>
      <c r="G116" s="28">
        <f t="shared" si="25"/>
        <v>54</v>
      </c>
      <c r="H116" s="17" t="str">
        <f t="shared" si="22"/>
        <v>020D8</v>
      </c>
      <c r="I116" s="2">
        <f t="shared" si="13"/>
        <v>8408</v>
      </c>
      <c r="J116" t="s">
        <v>64</v>
      </c>
      <c r="L116" s="22" t="str">
        <f t="shared" si="23"/>
        <v>7:0</v>
      </c>
      <c r="M116" s="4" t="s">
        <v>686</v>
      </c>
      <c r="O116" s="4" t="s">
        <v>740</v>
      </c>
      <c r="P116" s="34" t="str">
        <f t="shared" si="24"/>
        <v>firepulse number @pix-info 6</v>
      </c>
    </row>
    <row r="117" spans="1:26" x14ac:dyDescent="0.3">
      <c r="A117" s="31" t="str">
        <f t="shared" si="20"/>
        <v>08</v>
      </c>
      <c r="B117" s="56">
        <f t="shared" si="21"/>
        <v>83</v>
      </c>
      <c r="C117" s="22" t="str">
        <f t="shared" si="26"/>
        <v>0837</v>
      </c>
      <c r="D117" s="2">
        <f t="shared" si="14"/>
        <v>2103</v>
      </c>
      <c r="E117" s="28">
        <v>0</v>
      </c>
      <c r="F117" s="28">
        <f t="shared" si="18"/>
        <v>8</v>
      </c>
      <c r="G117" s="28">
        <f t="shared" si="25"/>
        <v>55</v>
      </c>
      <c r="H117" s="17" t="str">
        <f t="shared" si="22"/>
        <v>020DC</v>
      </c>
      <c r="I117" s="2">
        <f t="shared" si="13"/>
        <v>8412</v>
      </c>
      <c r="J117" t="s">
        <v>65</v>
      </c>
      <c r="L117" s="22" t="str">
        <f t="shared" si="23"/>
        <v>7:0</v>
      </c>
      <c r="M117" s="4" t="s">
        <v>686</v>
      </c>
      <c r="O117" s="4" t="s">
        <v>740</v>
      </c>
      <c r="P117" s="34" t="str">
        <f t="shared" si="24"/>
        <v>firepulse number @pix-info 7</v>
      </c>
    </row>
    <row r="118" spans="1:26" x14ac:dyDescent="0.3">
      <c r="A118" s="31" t="str">
        <f t="shared" si="20"/>
        <v>08</v>
      </c>
      <c r="B118" s="56">
        <f t="shared" si="21"/>
        <v>84</v>
      </c>
      <c r="C118" s="22" t="str">
        <f t="shared" si="26"/>
        <v>0838</v>
      </c>
      <c r="D118" s="2">
        <f t="shared" si="14"/>
        <v>2104</v>
      </c>
      <c r="E118" s="28">
        <v>0</v>
      </c>
      <c r="F118" s="28">
        <f t="shared" si="18"/>
        <v>8</v>
      </c>
      <c r="G118" s="28">
        <f t="shared" si="25"/>
        <v>56</v>
      </c>
      <c r="H118" s="17" t="str">
        <f t="shared" si="22"/>
        <v>020E0</v>
      </c>
      <c r="I118" s="2">
        <f t="shared" si="13"/>
        <v>8416</v>
      </c>
      <c r="J118" t="s">
        <v>66</v>
      </c>
      <c r="L118" s="22" t="str">
        <f t="shared" si="23"/>
        <v>2:0</v>
      </c>
      <c r="M118" s="4">
        <v>0</v>
      </c>
      <c r="O118" s="4" t="s">
        <v>740</v>
      </c>
      <c r="P118" s="34" t="str">
        <f t="shared" si="24"/>
        <v>encoder number</v>
      </c>
      <c r="S118" t="str">
        <f>S74</f>
        <v>(0..7)</v>
      </c>
    </row>
    <row r="119" spans="1:26" x14ac:dyDescent="0.3">
      <c r="A119" s="200" t="str">
        <f t="shared" si="20"/>
        <v/>
      </c>
      <c r="B119" s="250">
        <f t="shared" si="21"/>
        <v>84</v>
      </c>
      <c r="C119" s="250"/>
      <c r="D119" s="2"/>
      <c r="E119" s="28"/>
      <c r="F119" s="28"/>
      <c r="G119" s="28"/>
      <c r="H119" s="17" t="str">
        <f t="shared" si="22"/>
        <v/>
      </c>
      <c r="I119" s="2" t="str">
        <f t="shared" si="13"/>
        <v/>
      </c>
      <c r="J119" s="149"/>
      <c r="K119" s="149"/>
      <c r="L119" s="155"/>
      <c r="M119" s="153"/>
      <c r="N119" s="155"/>
      <c r="O119" s="153"/>
      <c r="P119" s="151"/>
    </row>
    <row r="120" spans="1:26" x14ac:dyDescent="0.3">
      <c r="A120" s="200" t="str">
        <f t="shared" si="20"/>
        <v>08</v>
      </c>
      <c r="B120" s="250">
        <f t="shared" si="21"/>
        <v>85</v>
      </c>
      <c r="C120" s="250" t="str">
        <f t="shared" ref="C120" si="27">DEC2HEX(D120,4)</f>
        <v>083A</v>
      </c>
      <c r="D120" s="2">
        <f t="shared" ref="D120" si="28">2^12*E120+2^8*F120+G120</f>
        <v>2106</v>
      </c>
      <c r="E120" s="28">
        <v>0</v>
      </c>
      <c r="F120" s="28">
        <f>F118</f>
        <v>8</v>
      </c>
      <c r="G120" s="28">
        <v>58</v>
      </c>
      <c r="H120" s="17" t="str">
        <f t="shared" si="22"/>
        <v>020E8</v>
      </c>
      <c r="I120" s="2">
        <f t="shared" si="13"/>
        <v>8424</v>
      </c>
      <c r="J120" t="s">
        <v>67</v>
      </c>
      <c r="L120" s="22" t="str">
        <f t="shared" si="23"/>
        <v>3:0</v>
      </c>
      <c r="M120" s="4" t="s">
        <v>684</v>
      </c>
      <c r="O120" s="4" t="s">
        <v>740</v>
      </c>
      <c r="P120" s="34" t="str">
        <f>P76</f>
        <v>offset fire-sub-stroke</v>
      </c>
      <c r="S120" t="str">
        <f>S76</f>
        <v>(0..15)</v>
      </c>
    </row>
    <row r="121" spans="1:26" x14ac:dyDescent="0.3">
      <c r="A121" s="31" t="str">
        <f t="shared" si="20"/>
        <v>08</v>
      </c>
      <c r="B121" s="56">
        <f t="shared" si="21"/>
        <v>86</v>
      </c>
      <c r="C121" s="22" t="str">
        <f t="shared" si="26"/>
        <v>083B</v>
      </c>
      <c r="D121" s="2">
        <f t="shared" si="14"/>
        <v>2107</v>
      </c>
      <c r="E121" s="28">
        <v>0</v>
      </c>
      <c r="F121" s="28">
        <f t="shared" si="18"/>
        <v>8</v>
      </c>
      <c r="G121" s="28">
        <f t="shared" si="25"/>
        <v>59</v>
      </c>
      <c r="H121" s="17" t="str">
        <f t="shared" si="22"/>
        <v>020EC</v>
      </c>
      <c r="I121" s="2">
        <f t="shared" si="13"/>
        <v>8428</v>
      </c>
      <c r="J121" t="s">
        <v>68</v>
      </c>
      <c r="L121" s="22" t="str">
        <f t="shared" si="23"/>
        <v>15:0</v>
      </c>
      <c r="M121" s="4" t="s">
        <v>687</v>
      </c>
      <c r="O121" s="4" t="s">
        <v>740</v>
      </c>
      <c r="P121" s="34" t="str">
        <f>P77</f>
        <v>offset fire-stroke</v>
      </c>
      <c r="S121" t="str">
        <f>S77</f>
        <v>(1..65'534)</v>
      </c>
    </row>
    <row r="122" spans="1:26" x14ac:dyDescent="0.3">
      <c r="A122" s="31" t="str">
        <f t="shared" si="20"/>
        <v/>
      </c>
      <c r="B122" s="56">
        <f t="shared" si="21"/>
        <v>86</v>
      </c>
      <c r="D122" s="2"/>
      <c r="E122" s="28"/>
      <c r="F122" s="28"/>
      <c r="G122" s="28"/>
      <c r="H122" s="17" t="str">
        <f t="shared" si="22"/>
        <v/>
      </c>
      <c r="I122" s="2" t="str">
        <f t="shared" si="13"/>
        <v/>
      </c>
    </row>
    <row r="123" spans="1:26" x14ac:dyDescent="0.3">
      <c r="A123" s="31" t="str">
        <f t="shared" si="20"/>
        <v>08</v>
      </c>
      <c r="B123" s="56">
        <f t="shared" si="21"/>
        <v>87</v>
      </c>
      <c r="C123" s="22" t="str">
        <f t="shared" si="26"/>
        <v>0840</v>
      </c>
      <c r="D123" s="2">
        <f t="shared" si="14"/>
        <v>2112</v>
      </c>
      <c r="E123" s="28">
        <v>0</v>
      </c>
      <c r="F123" s="28">
        <f>F121</f>
        <v>8</v>
      </c>
      <c r="G123" s="28">
        <v>64</v>
      </c>
      <c r="H123" s="17" t="str">
        <f t="shared" si="22"/>
        <v>02100</v>
      </c>
      <c r="I123" s="2">
        <f t="shared" si="13"/>
        <v>8448</v>
      </c>
      <c r="J123" t="s">
        <v>69</v>
      </c>
      <c r="L123" s="22" t="str">
        <f>L79</f>
        <v>7:0</v>
      </c>
      <c r="M123" s="4" t="s">
        <v>686</v>
      </c>
      <c r="O123" s="4" t="s">
        <v>740</v>
      </c>
      <c r="P123" s="34" t="str">
        <f>P79</f>
        <v>max fire-stroke compensation</v>
      </c>
      <c r="S123" t="str">
        <f>S79</f>
        <v>(0..255 fs)</v>
      </c>
      <c r="U123" t="s">
        <v>915</v>
      </c>
    </row>
    <row r="124" spans="1:26" x14ac:dyDescent="0.3">
      <c r="A124" s="30" t="str">
        <f t="shared" si="20"/>
        <v>08</v>
      </c>
      <c r="B124" s="56">
        <f t="shared" si="21"/>
        <v>88</v>
      </c>
      <c r="C124" s="22" t="str">
        <f t="shared" si="26"/>
        <v>0841</v>
      </c>
      <c r="D124" s="2">
        <f t="shared" si="14"/>
        <v>2113</v>
      </c>
      <c r="E124" s="28">
        <v>0</v>
      </c>
      <c r="F124" s="28">
        <f t="shared" si="18"/>
        <v>8</v>
      </c>
      <c r="G124" s="28">
        <f>G123+1</f>
        <v>65</v>
      </c>
      <c r="H124" s="17" t="str">
        <f t="shared" si="22"/>
        <v>02104</v>
      </c>
      <c r="I124" s="2">
        <f t="shared" si="13"/>
        <v>8452</v>
      </c>
      <c r="J124" t="s">
        <v>70</v>
      </c>
      <c r="L124" s="22" t="str">
        <f>L80</f>
        <v>7:0</v>
      </c>
      <c r="M124" s="4" t="s">
        <v>686</v>
      </c>
      <c r="O124" s="4" t="s">
        <v>740</v>
      </c>
      <c r="P124" s="34" t="str">
        <f>P80</f>
        <v>max speed</v>
      </c>
      <c r="S124" t="str">
        <f>S80</f>
        <v>(0..255 =&gt; 0..4m/s)</v>
      </c>
      <c r="U124" t="s">
        <v>915</v>
      </c>
    </row>
    <row r="125" spans="1:26" x14ac:dyDescent="0.3">
      <c r="A125" s="29" t="str">
        <f t="shared" si="20"/>
        <v/>
      </c>
      <c r="B125" s="56">
        <f t="shared" si="21"/>
        <v>88</v>
      </c>
      <c r="D125" s="2"/>
      <c r="E125" s="28"/>
      <c r="F125" s="28"/>
      <c r="G125" s="28"/>
      <c r="I125" s="2"/>
    </row>
    <row r="126" spans="1:26" s="57" customFormat="1" ht="15.6" x14ac:dyDescent="0.3">
      <c r="A126" s="74" t="str">
        <f t="shared" si="20"/>
        <v/>
      </c>
      <c r="B126" s="75">
        <f t="shared" si="21"/>
        <v>88</v>
      </c>
      <c r="C126" s="67"/>
      <c r="D126" s="70"/>
      <c r="E126" s="68"/>
      <c r="F126" s="68"/>
      <c r="G126" s="68"/>
      <c r="H126" s="69" t="str">
        <f t="shared" si="22"/>
        <v/>
      </c>
      <c r="I126" s="70" t="str">
        <f t="shared" ref="I126:I168" si="29">IF(D126="","",D126*4)</f>
        <v/>
      </c>
      <c r="J126" s="71" t="s">
        <v>157</v>
      </c>
      <c r="K126" s="71"/>
      <c r="L126" s="67"/>
      <c r="M126" s="67"/>
      <c r="N126" s="67"/>
      <c r="O126" s="67"/>
      <c r="P126" s="67"/>
      <c r="Q126" s="72"/>
      <c r="R126" s="72"/>
      <c r="S126" s="72"/>
      <c r="T126" s="72"/>
      <c r="U126" s="72"/>
      <c r="V126" s="72"/>
      <c r="W126" s="72"/>
      <c r="X126" s="72"/>
      <c r="Y126" s="73"/>
      <c r="Z126" s="101"/>
    </row>
    <row r="127" spans="1:26" x14ac:dyDescent="0.3">
      <c r="A127" s="59" t="str">
        <f t="shared" si="20"/>
        <v>0C</v>
      </c>
      <c r="B127" s="56">
        <f t="shared" si="21"/>
        <v>89</v>
      </c>
      <c r="C127" s="22" t="str">
        <f t="shared" ref="C127:C168" si="30">DEC2HEX(D127,4)</f>
        <v>0C00</v>
      </c>
      <c r="D127" s="2">
        <f>2^12*E127+2^8*F127+G127</f>
        <v>3072</v>
      </c>
      <c r="E127" s="28">
        <v>0</v>
      </c>
      <c r="F127" s="28">
        <v>12</v>
      </c>
      <c r="G127" s="28">
        <v>0</v>
      </c>
      <c r="H127" s="17" t="str">
        <f t="shared" si="22"/>
        <v>03000</v>
      </c>
      <c r="I127" s="2">
        <f t="shared" si="29"/>
        <v>12288</v>
      </c>
      <c r="J127" t="s">
        <v>71</v>
      </c>
      <c r="L127" s="22">
        <f>L83</f>
        <v>0</v>
      </c>
      <c r="M127" s="63">
        <v>0</v>
      </c>
      <c r="O127" s="4" t="s">
        <v>740</v>
      </c>
      <c r="P127" s="34" t="str">
        <f>P83</f>
        <v>head enable</v>
      </c>
      <c r="S127" t="str">
        <f>S83</f>
        <v>0=disable, 1=enable</v>
      </c>
    </row>
    <row r="128" spans="1:26" x14ac:dyDescent="0.3">
      <c r="A128" s="31" t="str">
        <f t="shared" si="20"/>
        <v>0C</v>
      </c>
      <c r="B128" s="56">
        <f t="shared" si="21"/>
        <v>90</v>
      </c>
      <c r="C128" s="22" t="str">
        <f t="shared" si="30"/>
        <v>0C01</v>
      </c>
      <c r="D128" s="2">
        <f t="shared" ref="D128:D168" si="31">2^12*E128+2^8*F128+G128</f>
        <v>3073</v>
      </c>
      <c r="E128" s="28">
        <v>0</v>
      </c>
      <c r="F128" s="28">
        <f>F127</f>
        <v>12</v>
      </c>
      <c r="G128" s="28">
        <f>G127+1</f>
        <v>1</v>
      </c>
      <c r="H128" s="17" t="str">
        <f t="shared" si="22"/>
        <v>03004</v>
      </c>
      <c r="I128" s="2">
        <f t="shared" si="29"/>
        <v>12292</v>
      </c>
      <c r="J128" s="38" t="s">
        <v>72</v>
      </c>
      <c r="L128" s="22">
        <f>L84</f>
        <v>0</v>
      </c>
      <c r="M128" s="63">
        <v>0</v>
      </c>
      <c r="N128" s="63" t="s">
        <v>797</v>
      </c>
      <c r="O128" s="4" t="s">
        <v>740</v>
      </c>
      <c r="P128" s="34" t="str">
        <f>P84</f>
        <v>error register reset</v>
      </c>
      <c r="Q128" s="19" t="s">
        <v>320</v>
      </c>
      <c r="S128" t="str">
        <f>S84</f>
        <v>0=idle, 1=reset error registers of data_print_ctrl</v>
      </c>
    </row>
    <row r="129" spans="1:20" x14ac:dyDescent="0.3">
      <c r="A129" s="31" t="str">
        <f t="shared" si="20"/>
        <v>0C</v>
      </c>
      <c r="B129" s="56">
        <f t="shared" si="21"/>
        <v>91</v>
      </c>
      <c r="C129" s="22" t="str">
        <f t="shared" si="30"/>
        <v>0C02</v>
      </c>
      <c r="D129" s="2">
        <f t="shared" si="31"/>
        <v>3074</v>
      </c>
      <c r="E129" s="28">
        <v>0</v>
      </c>
      <c r="F129" s="28">
        <f t="shared" ref="F129:F168" si="32">F128</f>
        <v>12</v>
      </c>
      <c r="G129" s="28">
        <f>G128+1</f>
        <v>2</v>
      </c>
      <c r="H129" s="17" t="str">
        <f t="shared" si="22"/>
        <v>03008</v>
      </c>
      <c r="I129" s="2">
        <f t="shared" si="29"/>
        <v>12296</v>
      </c>
      <c r="J129" t="s">
        <v>73</v>
      </c>
      <c r="L129" s="22">
        <f>L85</f>
        <v>0</v>
      </c>
      <c r="M129" s="63">
        <v>0</v>
      </c>
      <c r="O129" s="4" t="s">
        <v>740</v>
      </c>
      <c r="P129" s="34" t="str">
        <f>P85</f>
        <v>ink counter reset</v>
      </c>
      <c r="S129" t="str">
        <f>S85</f>
        <v>0=idle, 1=reset ink counter</v>
      </c>
    </row>
    <row r="130" spans="1:20" x14ac:dyDescent="0.3">
      <c r="A130" s="31" t="str">
        <f t="shared" si="20"/>
        <v>0C</v>
      </c>
      <c r="B130" s="56">
        <f t="shared" si="21"/>
        <v>92</v>
      </c>
      <c r="C130" s="22" t="str">
        <f>DEC2HEX(D130,4)</f>
        <v>0C03</v>
      </c>
      <c r="D130" s="2">
        <f>2^12*E130+2^8*F130+G130</f>
        <v>3075</v>
      </c>
      <c r="E130" s="28">
        <v>0</v>
      </c>
      <c r="F130" s="28">
        <f t="shared" si="32"/>
        <v>12</v>
      </c>
      <c r="G130" s="28">
        <f>G129+1</f>
        <v>3</v>
      </c>
      <c r="H130" s="17" t="str">
        <f>IF(I130="","",DEC2HEX(I130,5))</f>
        <v>0300C</v>
      </c>
      <c r="I130" s="2">
        <f t="shared" si="29"/>
        <v>12300</v>
      </c>
      <c r="J130" t="s">
        <v>367</v>
      </c>
      <c r="L130" s="22">
        <f>L109</f>
        <v>0</v>
      </c>
      <c r="M130" s="4">
        <v>0</v>
      </c>
      <c r="O130" s="4" t="s">
        <v>740</v>
      </c>
      <c r="P130" s="34" t="s">
        <v>337</v>
      </c>
      <c r="S130" t="s">
        <v>338</v>
      </c>
    </row>
    <row r="131" spans="1:20" x14ac:dyDescent="0.3">
      <c r="A131" s="165" t="str">
        <f t="shared" si="20"/>
        <v>0C</v>
      </c>
      <c r="B131" s="164">
        <f t="shared" si="21"/>
        <v>93</v>
      </c>
      <c r="C131" s="164" t="str">
        <f>DEC2HEX(D131,4)</f>
        <v>0C04</v>
      </c>
      <c r="D131" s="2">
        <f>2^12*E131+2^8*F131+G131</f>
        <v>3076</v>
      </c>
      <c r="E131" s="28">
        <v>0</v>
      </c>
      <c r="F131" s="28">
        <f t="shared" si="32"/>
        <v>12</v>
      </c>
      <c r="G131" s="28">
        <f>G130+1</f>
        <v>4</v>
      </c>
      <c r="H131" s="17" t="str">
        <f>IF(I131="","",DEC2HEX(I131,5))</f>
        <v>03010</v>
      </c>
      <c r="I131" s="2">
        <f t="shared" si="29"/>
        <v>12304</v>
      </c>
      <c r="J131" t="s">
        <v>1025</v>
      </c>
      <c r="L131" s="164">
        <v>12</v>
      </c>
      <c r="M131" s="164" t="s">
        <v>685</v>
      </c>
      <c r="N131" s="164"/>
      <c r="O131" s="4" t="s">
        <v>740</v>
      </c>
      <c r="P131" s="34" t="s">
        <v>988</v>
      </c>
      <c r="S131" t="s">
        <v>987</v>
      </c>
      <c r="T131" t="s">
        <v>985</v>
      </c>
    </row>
    <row r="132" spans="1:20" x14ac:dyDescent="0.3">
      <c r="A132" s="165" t="str">
        <f t="shared" si="20"/>
        <v>0C</v>
      </c>
      <c r="B132" s="164">
        <f t="shared" si="21"/>
        <v>94</v>
      </c>
      <c r="C132" s="164" t="str">
        <f>DEC2HEX(D132,4)</f>
        <v>0C05</v>
      </c>
      <c r="D132" s="2">
        <f>2^12*E132+2^8*F132+G132</f>
        <v>3077</v>
      </c>
      <c r="E132" s="28">
        <v>0</v>
      </c>
      <c r="F132" s="28">
        <f t="shared" si="32"/>
        <v>12</v>
      </c>
      <c r="G132" s="28">
        <f>G131+1</f>
        <v>5</v>
      </c>
      <c r="H132" s="17" t="str">
        <f>IF(I132="","",DEC2HEX(I132,5))</f>
        <v>03014</v>
      </c>
      <c r="I132" s="2">
        <f t="shared" si="29"/>
        <v>12308</v>
      </c>
      <c r="J132" t="s">
        <v>1026</v>
      </c>
      <c r="L132" s="164">
        <v>12</v>
      </c>
      <c r="M132" s="164" t="s">
        <v>685</v>
      </c>
      <c r="N132" s="164"/>
      <c r="O132" s="4" t="s">
        <v>740</v>
      </c>
      <c r="P132" s="34" t="s">
        <v>989</v>
      </c>
      <c r="S132" t="s">
        <v>987</v>
      </c>
      <c r="T132" t="s">
        <v>986</v>
      </c>
    </row>
    <row r="133" spans="1:20" x14ac:dyDescent="0.3">
      <c r="A133" s="165" t="str">
        <f t="shared" si="20"/>
        <v/>
      </c>
      <c r="B133" s="164">
        <f t="shared" si="21"/>
        <v>94</v>
      </c>
      <c r="D133" s="2"/>
      <c r="E133" s="28"/>
      <c r="F133" s="28"/>
      <c r="G133" s="28"/>
      <c r="H133" s="17" t="str">
        <f t="shared" si="22"/>
        <v/>
      </c>
      <c r="I133" s="2" t="str">
        <f t="shared" si="29"/>
        <v/>
      </c>
    </row>
    <row r="134" spans="1:20" x14ac:dyDescent="0.3">
      <c r="A134" s="165" t="str">
        <f t="shared" si="20"/>
        <v>0C</v>
      </c>
      <c r="B134" s="164">
        <f t="shared" si="21"/>
        <v>95</v>
      </c>
      <c r="C134" s="22" t="str">
        <f t="shared" si="30"/>
        <v>0C10</v>
      </c>
      <c r="D134" s="2">
        <f t="shared" si="31"/>
        <v>3088</v>
      </c>
      <c r="E134" s="28">
        <v>0</v>
      </c>
      <c r="F134" s="28">
        <f>F129</f>
        <v>12</v>
      </c>
      <c r="G134" s="28">
        <v>16</v>
      </c>
      <c r="H134" s="17" t="str">
        <f t="shared" si="22"/>
        <v>03040</v>
      </c>
      <c r="I134" s="2">
        <f t="shared" si="29"/>
        <v>12352</v>
      </c>
      <c r="J134" t="s">
        <v>74</v>
      </c>
      <c r="L134" s="22" t="str">
        <f t="shared" ref="L134:L152" si="33">L90</f>
        <v>3:0</v>
      </c>
      <c r="M134" s="4" t="s">
        <v>684</v>
      </c>
      <c r="O134" s="4" t="s">
        <v>740</v>
      </c>
      <c r="P134" s="34" t="str">
        <f t="shared" ref="P134:P152" si="34">P90</f>
        <v>firepulse number</v>
      </c>
      <c r="S134" t="str">
        <f t="shared" ref="S134:S152" si="35">S90</f>
        <v>(0..15)</v>
      </c>
    </row>
    <row r="135" spans="1:20" x14ac:dyDescent="0.3">
      <c r="A135" s="165" t="str">
        <f t="shared" si="20"/>
        <v>0C</v>
      </c>
      <c r="B135" s="164">
        <f t="shared" si="21"/>
        <v>96</v>
      </c>
      <c r="C135" s="22" t="str">
        <f t="shared" si="30"/>
        <v>0C11</v>
      </c>
      <c r="D135" s="2">
        <f t="shared" si="31"/>
        <v>3089</v>
      </c>
      <c r="E135" s="28">
        <v>0</v>
      </c>
      <c r="F135" s="28">
        <f t="shared" si="32"/>
        <v>12</v>
      </c>
      <c r="G135" s="28">
        <f t="shared" ref="G135:G152" si="36">G134+1</f>
        <v>17</v>
      </c>
      <c r="H135" s="17" t="str">
        <f t="shared" si="22"/>
        <v>03044</v>
      </c>
      <c r="I135" s="2">
        <f t="shared" si="29"/>
        <v>12356</v>
      </c>
      <c r="J135" t="s">
        <v>75</v>
      </c>
      <c r="L135" s="22" t="str">
        <f t="shared" si="33"/>
        <v>11:0</v>
      </c>
      <c r="M135" s="4" t="s">
        <v>685</v>
      </c>
      <c r="O135" s="4" t="s">
        <v>740</v>
      </c>
      <c r="P135" s="34" t="str">
        <f t="shared" si="34"/>
        <v>waveform length</v>
      </c>
      <c r="S135" t="str">
        <f t="shared" si="35"/>
        <v>(0..4095)</v>
      </c>
    </row>
    <row r="136" spans="1:20" x14ac:dyDescent="0.3">
      <c r="A136" s="165" t="str">
        <f t="shared" si="20"/>
        <v>0C</v>
      </c>
      <c r="B136" s="164">
        <f t="shared" si="21"/>
        <v>97</v>
      </c>
      <c r="C136" s="22" t="str">
        <f t="shared" si="30"/>
        <v>0C12</v>
      </c>
      <c r="D136" s="2">
        <f t="shared" si="31"/>
        <v>3090</v>
      </c>
      <c r="E136" s="28">
        <v>0</v>
      </c>
      <c r="F136" s="28">
        <f t="shared" si="32"/>
        <v>12</v>
      </c>
      <c r="G136" s="28">
        <f t="shared" si="36"/>
        <v>18</v>
      </c>
      <c r="H136" s="17" t="str">
        <f t="shared" si="22"/>
        <v>03048</v>
      </c>
      <c r="I136" s="2">
        <f t="shared" si="29"/>
        <v>12360</v>
      </c>
      <c r="J136" t="s">
        <v>76</v>
      </c>
      <c r="L136" s="22" t="str">
        <f t="shared" si="33"/>
        <v>11:0</v>
      </c>
      <c r="M136" s="4" t="s">
        <v>685</v>
      </c>
      <c r="O136" s="4" t="s">
        <v>740</v>
      </c>
      <c r="P136" s="34" t="str">
        <f t="shared" si="34"/>
        <v>allOn on time</v>
      </c>
      <c r="S136" t="str">
        <f t="shared" si="35"/>
        <v>(0..4095)</v>
      </c>
    </row>
    <row r="137" spans="1:20" x14ac:dyDescent="0.3">
      <c r="A137" s="165" t="str">
        <f t="shared" si="20"/>
        <v>0C</v>
      </c>
      <c r="B137" s="164">
        <f t="shared" si="21"/>
        <v>98</v>
      </c>
      <c r="C137" s="22" t="str">
        <f t="shared" si="30"/>
        <v>0C13</v>
      </c>
      <c r="D137" s="2">
        <f t="shared" si="31"/>
        <v>3091</v>
      </c>
      <c r="E137" s="28">
        <v>0</v>
      </c>
      <c r="F137" s="28">
        <f t="shared" si="32"/>
        <v>12</v>
      </c>
      <c r="G137" s="28">
        <f t="shared" si="36"/>
        <v>19</v>
      </c>
      <c r="H137" s="17" t="str">
        <f t="shared" si="22"/>
        <v>0304C</v>
      </c>
      <c r="I137" s="2">
        <f t="shared" si="29"/>
        <v>12364</v>
      </c>
      <c r="J137" t="s">
        <v>77</v>
      </c>
      <c r="L137" s="22" t="str">
        <f t="shared" si="33"/>
        <v>11:0</v>
      </c>
      <c r="M137" s="4" t="s">
        <v>685</v>
      </c>
      <c r="O137" s="4" t="s">
        <v>740</v>
      </c>
      <c r="P137" s="34" t="str">
        <f t="shared" si="34"/>
        <v>firepulse0 on time</v>
      </c>
      <c r="S137" t="str">
        <f t="shared" si="35"/>
        <v>(0..4095)</v>
      </c>
    </row>
    <row r="138" spans="1:20" x14ac:dyDescent="0.3">
      <c r="A138" s="31" t="str">
        <f t="shared" si="20"/>
        <v>0C</v>
      </c>
      <c r="B138" s="164">
        <f t="shared" si="21"/>
        <v>99</v>
      </c>
      <c r="C138" s="22" t="str">
        <f t="shared" si="30"/>
        <v>0C14</v>
      </c>
      <c r="D138" s="2">
        <f t="shared" si="31"/>
        <v>3092</v>
      </c>
      <c r="E138" s="28">
        <v>0</v>
      </c>
      <c r="F138" s="28">
        <f t="shared" si="32"/>
        <v>12</v>
      </c>
      <c r="G138" s="28">
        <f t="shared" si="36"/>
        <v>20</v>
      </c>
      <c r="H138" s="17" t="str">
        <f t="shared" si="22"/>
        <v>03050</v>
      </c>
      <c r="I138" s="2">
        <f t="shared" si="29"/>
        <v>12368</v>
      </c>
      <c r="J138" t="s">
        <v>78</v>
      </c>
      <c r="L138" s="22" t="str">
        <f t="shared" si="33"/>
        <v>11:0</v>
      </c>
      <c r="M138" s="4" t="s">
        <v>685</v>
      </c>
      <c r="O138" s="4" t="s">
        <v>740</v>
      </c>
      <c r="P138" s="34" t="str">
        <f t="shared" si="34"/>
        <v>firepulse0 off time</v>
      </c>
      <c r="S138" t="str">
        <f t="shared" si="35"/>
        <v>(0..4095)</v>
      </c>
    </row>
    <row r="139" spans="1:20" x14ac:dyDescent="0.3">
      <c r="A139" s="31" t="str">
        <f t="shared" si="20"/>
        <v>0C</v>
      </c>
      <c r="B139" s="164">
        <f t="shared" si="21"/>
        <v>100</v>
      </c>
      <c r="C139" s="22" t="str">
        <f t="shared" si="30"/>
        <v>0C15</v>
      </c>
      <c r="D139" s="2">
        <f t="shared" si="31"/>
        <v>3093</v>
      </c>
      <c r="E139" s="28">
        <v>0</v>
      </c>
      <c r="F139" s="28">
        <f t="shared" si="32"/>
        <v>12</v>
      </c>
      <c r="G139" s="28">
        <f t="shared" si="36"/>
        <v>21</v>
      </c>
      <c r="H139" s="17" t="str">
        <f t="shared" si="22"/>
        <v>03054</v>
      </c>
      <c r="I139" s="2">
        <f t="shared" si="29"/>
        <v>12372</v>
      </c>
      <c r="J139" t="s">
        <v>79</v>
      </c>
      <c r="L139" s="22" t="str">
        <f t="shared" si="33"/>
        <v>11:0</v>
      </c>
      <c r="M139" s="4" t="s">
        <v>685</v>
      </c>
      <c r="O139" s="4" t="s">
        <v>740</v>
      </c>
      <c r="P139" s="34" t="str">
        <f t="shared" si="34"/>
        <v>firepulse1 on time</v>
      </c>
      <c r="S139" t="str">
        <f t="shared" si="35"/>
        <v>(0..4095)</v>
      </c>
    </row>
    <row r="140" spans="1:20" x14ac:dyDescent="0.3">
      <c r="A140" s="31" t="str">
        <f t="shared" si="20"/>
        <v>0C</v>
      </c>
      <c r="B140" s="164">
        <f t="shared" si="21"/>
        <v>101</v>
      </c>
      <c r="C140" s="22" t="str">
        <f t="shared" si="30"/>
        <v>0C16</v>
      </c>
      <c r="D140" s="2">
        <f t="shared" si="31"/>
        <v>3094</v>
      </c>
      <c r="E140" s="28">
        <v>0</v>
      </c>
      <c r="F140" s="28">
        <f t="shared" si="32"/>
        <v>12</v>
      </c>
      <c r="G140" s="28">
        <f t="shared" si="36"/>
        <v>22</v>
      </c>
      <c r="H140" s="17" t="str">
        <f t="shared" si="22"/>
        <v>03058</v>
      </c>
      <c r="I140" s="2">
        <f t="shared" si="29"/>
        <v>12376</v>
      </c>
      <c r="J140" t="s">
        <v>80</v>
      </c>
      <c r="L140" s="22" t="str">
        <f t="shared" si="33"/>
        <v>11:0</v>
      </c>
      <c r="M140" s="4" t="s">
        <v>685</v>
      </c>
      <c r="O140" s="4" t="s">
        <v>740</v>
      </c>
      <c r="P140" s="34" t="str">
        <f t="shared" si="34"/>
        <v>firepulse1 off time</v>
      </c>
      <c r="S140" t="str">
        <f t="shared" si="35"/>
        <v>(0..4095)</v>
      </c>
    </row>
    <row r="141" spans="1:20" x14ac:dyDescent="0.3">
      <c r="A141" s="31" t="str">
        <f t="shared" si="20"/>
        <v>0C</v>
      </c>
      <c r="B141" s="164">
        <f t="shared" si="21"/>
        <v>102</v>
      </c>
      <c r="C141" s="22" t="str">
        <f t="shared" si="30"/>
        <v>0C17</v>
      </c>
      <c r="D141" s="2">
        <f t="shared" si="31"/>
        <v>3095</v>
      </c>
      <c r="E141" s="28">
        <v>0</v>
      </c>
      <c r="F141" s="28">
        <f t="shared" si="32"/>
        <v>12</v>
      </c>
      <c r="G141" s="28">
        <f t="shared" si="36"/>
        <v>23</v>
      </c>
      <c r="H141" s="17" t="str">
        <f t="shared" si="22"/>
        <v>0305C</v>
      </c>
      <c r="I141" s="2">
        <f t="shared" si="29"/>
        <v>12380</v>
      </c>
      <c r="J141" t="s">
        <v>81</v>
      </c>
      <c r="L141" s="22" t="str">
        <f t="shared" si="33"/>
        <v>11:0</v>
      </c>
      <c r="M141" s="4" t="s">
        <v>685</v>
      </c>
      <c r="O141" s="4" t="s">
        <v>740</v>
      </c>
      <c r="P141" s="34" t="str">
        <f t="shared" si="34"/>
        <v>firepulse2 on time</v>
      </c>
      <c r="S141" t="str">
        <f t="shared" si="35"/>
        <v>(0..4095)</v>
      </c>
    </row>
    <row r="142" spans="1:20" x14ac:dyDescent="0.3">
      <c r="A142" s="31" t="str">
        <f t="shared" si="20"/>
        <v>0C</v>
      </c>
      <c r="B142" s="56">
        <f t="shared" si="21"/>
        <v>103</v>
      </c>
      <c r="C142" s="22" t="str">
        <f t="shared" si="30"/>
        <v>0C18</v>
      </c>
      <c r="D142" s="2">
        <f t="shared" si="31"/>
        <v>3096</v>
      </c>
      <c r="E142" s="28">
        <v>0</v>
      </c>
      <c r="F142" s="28">
        <f t="shared" si="32"/>
        <v>12</v>
      </c>
      <c r="G142" s="28">
        <f t="shared" si="36"/>
        <v>24</v>
      </c>
      <c r="H142" s="17" t="str">
        <f t="shared" si="22"/>
        <v>03060</v>
      </c>
      <c r="I142" s="2">
        <f t="shared" si="29"/>
        <v>12384</v>
      </c>
      <c r="J142" t="s">
        <v>82</v>
      </c>
      <c r="L142" s="22" t="str">
        <f t="shared" si="33"/>
        <v>11:0</v>
      </c>
      <c r="M142" s="4" t="s">
        <v>685</v>
      </c>
      <c r="O142" s="4" t="s">
        <v>740</v>
      </c>
      <c r="P142" s="34" t="str">
        <f t="shared" si="34"/>
        <v>firepulse2 off time</v>
      </c>
      <c r="S142" t="str">
        <f t="shared" si="35"/>
        <v>(0..4095)</v>
      </c>
    </row>
    <row r="143" spans="1:20" x14ac:dyDescent="0.3">
      <c r="A143" s="31" t="str">
        <f t="shared" si="20"/>
        <v>0C</v>
      </c>
      <c r="B143" s="56">
        <f t="shared" si="21"/>
        <v>104</v>
      </c>
      <c r="C143" s="22" t="str">
        <f t="shared" si="30"/>
        <v>0C19</v>
      </c>
      <c r="D143" s="2">
        <f t="shared" si="31"/>
        <v>3097</v>
      </c>
      <c r="E143" s="28">
        <v>0</v>
      </c>
      <c r="F143" s="28">
        <f t="shared" si="32"/>
        <v>12</v>
      </c>
      <c r="G143" s="28">
        <f t="shared" si="36"/>
        <v>25</v>
      </c>
      <c r="H143" s="17" t="str">
        <f t="shared" si="22"/>
        <v>03064</v>
      </c>
      <c r="I143" s="2">
        <f t="shared" si="29"/>
        <v>12388</v>
      </c>
      <c r="J143" t="s">
        <v>83</v>
      </c>
      <c r="L143" s="22" t="str">
        <f t="shared" si="33"/>
        <v>11:0</v>
      </c>
      <c r="M143" s="4" t="s">
        <v>685</v>
      </c>
      <c r="O143" s="4" t="s">
        <v>740</v>
      </c>
      <c r="P143" s="34" t="str">
        <f t="shared" si="34"/>
        <v>firepulse3 on time</v>
      </c>
      <c r="S143" t="str">
        <f t="shared" si="35"/>
        <v>(0..4095)</v>
      </c>
    </row>
    <row r="144" spans="1:20" x14ac:dyDescent="0.3">
      <c r="A144" s="31" t="str">
        <f t="shared" si="20"/>
        <v>0C</v>
      </c>
      <c r="B144" s="56">
        <f t="shared" si="21"/>
        <v>105</v>
      </c>
      <c r="C144" s="22" t="str">
        <f t="shared" si="30"/>
        <v>0C1A</v>
      </c>
      <c r="D144" s="2">
        <f t="shared" si="31"/>
        <v>3098</v>
      </c>
      <c r="E144" s="28">
        <v>0</v>
      </c>
      <c r="F144" s="28">
        <f t="shared" si="32"/>
        <v>12</v>
      </c>
      <c r="G144" s="28">
        <f t="shared" si="36"/>
        <v>26</v>
      </c>
      <c r="H144" s="17" t="str">
        <f t="shared" si="22"/>
        <v>03068</v>
      </c>
      <c r="I144" s="2">
        <f t="shared" si="29"/>
        <v>12392</v>
      </c>
      <c r="J144" t="s">
        <v>84</v>
      </c>
      <c r="L144" s="22" t="str">
        <f t="shared" si="33"/>
        <v>11:0</v>
      </c>
      <c r="M144" s="4" t="s">
        <v>685</v>
      </c>
      <c r="O144" s="4" t="s">
        <v>740</v>
      </c>
      <c r="P144" s="34" t="str">
        <f t="shared" si="34"/>
        <v>firepulse3 off time</v>
      </c>
      <c r="S144" t="str">
        <f t="shared" si="35"/>
        <v>(0..4095)</v>
      </c>
    </row>
    <row r="145" spans="1:19" x14ac:dyDescent="0.3">
      <c r="A145" s="31" t="str">
        <f t="shared" si="20"/>
        <v>0C</v>
      </c>
      <c r="B145" s="56">
        <f t="shared" si="21"/>
        <v>106</v>
      </c>
      <c r="C145" s="22" t="str">
        <f t="shared" si="30"/>
        <v>0C1B</v>
      </c>
      <c r="D145" s="2">
        <f t="shared" si="31"/>
        <v>3099</v>
      </c>
      <c r="E145" s="28">
        <v>0</v>
      </c>
      <c r="F145" s="28">
        <f t="shared" si="32"/>
        <v>12</v>
      </c>
      <c r="G145" s="28">
        <f t="shared" si="36"/>
        <v>27</v>
      </c>
      <c r="H145" s="17" t="str">
        <f t="shared" si="22"/>
        <v>0306C</v>
      </c>
      <c r="I145" s="2">
        <f t="shared" si="29"/>
        <v>12396</v>
      </c>
      <c r="J145" t="s">
        <v>85</v>
      </c>
      <c r="L145" s="22" t="str">
        <f t="shared" si="33"/>
        <v>11:0</v>
      </c>
      <c r="M145" s="4" t="s">
        <v>685</v>
      </c>
      <c r="O145" s="4" t="s">
        <v>740</v>
      </c>
      <c r="P145" s="34" t="str">
        <f t="shared" si="34"/>
        <v>firepulse4 on time</v>
      </c>
      <c r="S145" t="str">
        <f t="shared" si="35"/>
        <v>(0..4095)</v>
      </c>
    </row>
    <row r="146" spans="1:19" x14ac:dyDescent="0.3">
      <c r="A146" s="31" t="str">
        <f t="shared" si="20"/>
        <v>0C</v>
      </c>
      <c r="B146" s="56">
        <f t="shared" si="21"/>
        <v>107</v>
      </c>
      <c r="C146" s="22" t="str">
        <f t="shared" si="30"/>
        <v>0C1C</v>
      </c>
      <c r="D146" s="2">
        <f t="shared" si="31"/>
        <v>3100</v>
      </c>
      <c r="E146" s="28">
        <v>0</v>
      </c>
      <c r="F146" s="28">
        <f t="shared" si="32"/>
        <v>12</v>
      </c>
      <c r="G146" s="28">
        <f t="shared" si="36"/>
        <v>28</v>
      </c>
      <c r="H146" s="17" t="str">
        <f t="shared" si="22"/>
        <v>03070</v>
      </c>
      <c r="I146" s="2">
        <f t="shared" si="29"/>
        <v>12400</v>
      </c>
      <c r="J146" t="s">
        <v>86</v>
      </c>
      <c r="L146" s="22" t="str">
        <f t="shared" si="33"/>
        <v>11:0</v>
      </c>
      <c r="M146" s="4" t="s">
        <v>685</v>
      </c>
      <c r="O146" s="4" t="s">
        <v>740</v>
      </c>
      <c r="P146" s="34" t="str">
        <f t="shared" si="34"/>
        <v>firepulse4 off time</v>
      </c>
      <c r="S146" t="str">
        <f t="shared" si="35"/>
        <v>(0..4095)</v>
      </c>
    </row>
    <row r="147" spans="1:19" x14ac:dyDescent="0.3">
      <c r="A147" s="31" t="str">
        <f t="shared" si="20"/>
        <v>0C</v>
      </c>
      <c r="B147" s="56">
        <f t="shared" si="21"/>
        <v>108</v>
      </c>
      <c r="C147" s="22" t="str">
        <f t="shared" si="30"/>
        <v>0C1D</v>
      </c>
      <c r="D147" s="2">
        <f t="shared" si="31"/>
        <v>3101</v>
      </c>
      <c r="E147" s="28">
        <v>0</v>
      </c>
      <c r="F147" s="28">
        <f t="shared" si="32"/>
        <v>12</v>
      </c>
      <c r="G147" s="28">
        <f t="shared" si="36"/>
        <v>29</v>
      </c>
      <c r="H147" s="17" t="str">
        <f t="shared" si="22"/>
        <v>03074</v>
      </c>
      <c r="I147" s="2">
        <f t="shared" si="29"/>
        <v>12404</v>
      </c>
      <c r="J147" t="s">
        <v>87</v>
      </c>
      <c r="L147" s="22" t="str">
        <f t="shared" si="33"/>
        <v>11:0</v>
      </c>
      <c r="M147" s="4" t="s">
        <v>685</v>
      </c>
      <c r="O147" s="4" t="s">
        <v>740</v>
      </c>
      <c r="P147" s="34" t="str">
        <f t="shared" si="34"/>
        <v>firepulse5 on time</v>
      </c>
      <c r="S147" t="str">
        <f t="shared" si="35"/>
        <v>(0..4095)</v>
      </c>
    </row>
    <row r="148" spans="1:19" x14ac:dyDescent="0.3">
      <c r="A148" s="31" t="str">
        <f t="shared" si="20"/>
        <v>0C</v>
      </c>
      <c r="B148" s="56">
        <f t="shared" si="21"/>
        <v>109</v>
      </c>
      <c r="C148" s="22" t="str">
        <f t="shared" si="30"/>
        <v>0C1E</v>
      </c>
      <c r="D148" s="2">
        <f t="shared" si="31"/>
        <v>3102</v>
      </c>
      <c r="E148" s="28">
        <v>0</v>
      </c>
      <c r="F148" s="28">
        <f t="shared" si="32"/>
        <v>12</v>
      </c>
      <c r="G148" s="28">
        <f t="shared" si="36"/>
        <v>30</v>
      </c>
      <c r="H148" s="17" t="str">
        <f t="shared" si="22"/>
        <v>03078</v>
      </c>
      <c r="I148" s="2">
        <f t="shared" si="29"/>
        <v>12408</v>
      </c>
      <c r="J148" t="s">
        <v>88</v>
      </c>
      <c r="L148" s="22" t="str">
        <f t="shared" si="33"/>
        <v>11:0</v>
      </c>
      <c r="M148" s="4" t="s">
        <v>685</v>
      </c>
      <c r="O148" s="4" t="s">
        <v>740</v>
      </c>
      <c r="P148" s="34" t="str">
        <f t="shared" si="34"/>
        <v>firepulse5 off time</v>
      </c>
      <c r="S148" t="str">
        <f t="shared" si="35"/>
        <v>(0..4095)</v>
      </c>
    </row>
    <row r="149" spans="1:19" x14ac:dyDescent="0.3">
      <c r="A149" s="31" t="str">
        <f t="shared" si="20"/>
        <v>0C</v>
      </c>
      <c r="B149" s="56">
        <f t="shared" si="21"/>
        <v>110</v>
      </c>
      <c r="C149" s="22" t="str">
        <f t="shared" si="30"/>
        <v>0C1F</v>
      </c>
      <c r="D149" s="2">
        <f t="shared" si="31"/>
        <v>3103</v>
      </c>
      <c r="E149" s="28">
        <v>0</v>
      </c>
      <c r="F149" s="28">
        <f t="shared" si="32"/>
        <v>12</v>
      </c>
      <c r="G149" s="28">
        <f t="shared" si="36"/>
        <v>31</v>
      </c>
      <c r="H149" s="17" t="str">
        <f t="shared" si="22"/>
        <v>0307C</v>
      </c>
      <c r="I149" s="2">
        <f t="shared" si="29"/>
        <v>12412</v>
      </c>
      <c r="J149" t="s">
        <v>89</v>
      </c>
      <c r="L149" s="22" t="str">
        <f t="shared" si="33"/>
        <v>11:0</v>
      </c>
      <c r="M149" s="4" t="s">
        <v>685</v>
      </c>
      <c r="O149" s="4" t="s">
        <v>740</v>
      </c>
      <c r="P149" s="34" t="str">
        <f t="shared" si="34"/>
        <v>firepulse6 on time</v>
      </c>
      <c r="S149" t="str">
        <f t="shared" si="35"/>
        <v>(0..4095)</v>
      </c>
    </row>
    <row r="150" spans="1:19" x14ac:dyDescent="0.3">
      <c r="A150" s="31" t="str">
        <f t="shared" si="20"/>
        <v>0C</v>
      </c>
      <c r="B150" s="56">
        <f t="shared" si="21"/>
        <v>111</v>
      </c>
      <c r="C150" s="22" t="str">
        <f t="shared" si="30"/>
        <v>0C20</v>
      </c>
      <c r="D150" s="2">
        <f t="shared" si="31"/>
        <v>3104</v>
      </c>
      <c r="E150" s="28">
        <v>0</v>
      </c>
      <c r="F150" s="28">
        <f t="shared" si="32"/>
        <v>12</v>
      </c>
      <c r="G150" s="28">
        <f t="shared" si="36"/>
        <v>32</v>
      </c>
      <c r="H150" s="17" t="str">
        <f t="shared" si="22"/>
        <v>03080</v>
      </c>
      <c r="I150" s="2">
        <f t="shared" si="29"/>
        <v>12416</v>
      </c>
      <c r="J150" t="s">
        <v>90</v>
      </c>
      <c r="L150" s="22" t="str">
        <f t="shared" si="33"/>
        <v>11:0</v>
      </c>
      <c r="M150" s="4" t="s">
        <v>685</v>
      </c>
      <c r="O150" s="4" t="s">
        <v>740</v>
      </c>
      <c r="P150" s="34" t="str">
        <f t="shared" si="34"/>
        <v>firepulse6 off time</v>
      </c>
      <c r="S150" t="str">
        <f t="shared" si="35"/>
        <v>(0..4095)</v>
      </c>
    </row>
    <row r="151" spans="1:19" x14ac:dyDescent="0.3">
      <c r="A151" s="31" t="str">
        <f t="shared" si="20"/>
        <v>0C</v>
      </c>
      <c r="B151" s="56">
        <f t="shared" si="21"/>
        <v>112</v>
      </c>
      <c r="C151" s="22" t="str">
        <f t="shared" si="30"/>
        <v>0C21</v>
      </c>
      <c r="D151" s="2">
        <f t="shared" si="31"/>
        <v>3105</v>
      </c>
      <c r="E151" s="28">
        <v>0</v>
      </c>
      <c r="F151" s="28">
        <f t="shared" si="32"/>
        <v>12</v>
      </c>
      <c r="G151" s="28">
        <f t="shared" si="36"/>
        <v>33</v>
      </c>
      <c r="H151" s="17" t="str">
        <f t="shared" si="22"/>
        <v>03084</v>
      </c>
      <c r="I151" s="2">
        <f t="shared" si="29"/>
        <v>12420</v>
      </c>
      <c r="J151" t="s">
        <v>91</v>
      </c>
      <c r="L151" s="22" t="str">
        <f t="shared" si="33"/>
        <v>11:0</v>
      </c>
      <c r="M151" s="4" t="s">
        <v>685</v>
      </c>
      <c r="O151" s="4" t="s">
        <v>740</v>
      </c>
      <c r="P151" s="34" t="str">
        <f t="shared" si="34"/>
        <v>firepulse7 on time</v>
      </c>
      <c r="S151" t="str">
        <f t="shared" si="35"/>
        <v>(0..4095)</v>
      </c>
    </row>
    <row r="152" spans="1:19" x14ac:dyDescent="0.3">
      <c r="A152" s="31" t="str">
        <f t="shared" si="20"/>
        <v>0C</v>
      </c>
      <c r="B152" s="56">
        <f t="shared" si="21"/>
        <v>113</v>
      </c>
      <c r="C152" s="22" t="str">
        <f t="shared" si="30"/>
        <v>0C22</v>
      </c>
      <c r="D152" s="2">
        <f t="shared" si="31"/>
        <v>3106</v>
      </c>
      <c r="E152" s="28">
        <v>0</v>
      </c>
      <c r="F152" s="28">
        <f t="shared" si="32"/>
        <v>12</v>
      </c>
      <c r="G152" s="28">
        <f t="shared" si="36"/>
        <v>34</v>
      </c>
      <c r="H152" s="17" t="str">
        <f t="shared" si="22"/>
        <v>03088</v>
      </c>
      <c r="I152" s="2">
        <f t="shared" si="29"/>
        <v>12424</v>
      </c>
      <c r="J152" t="s">
        <v>92</v>
      </c>
      <c r="L152" s="22" t="str">
        <f t="shared" si="33"/>
        <v>11:0</v>
      </c>
      <c r="M152" s="4" t="s">
        <v>685</v>
      </c>
      <c r="O152" s="4" t="s">
        <v>740</v>
      </c>
      <c r="P152" s="34" t="str">
        <f t="shared" si="34"/>
        <v>firepulse7 off time</v>
      </c>
      <c r="S152" t="str">
        <f t="shared" si="35"/>
        <v>(0..4095)</v>
      </c>
    </row>
    <row r="153" spans="1:19" x14ac:dyDescent="0.3">
      <c r="A153" s="31" t="str">
        <f t="shared" si="20"/>
        <v/>
      </c>
      <c r="B153" s="56">
        <f t="shared" si="21"/>
        <v>113</v>
      </c>
      <c r="D153" s="2"/>
      <c r="E153" s="28"/>
      <c r="F153" s="28"/>
      <c r="G153" s="28"/>
      <c r="H153" s="17" t="str">
        <f t="shared" si="22"/>
        <v/>
      </c>
      <c r="I153" s="2" t="str">
        <f t="shared" si="29"/>
        <v/>
      </c>
    </row>
    <row r="154" spans="1:19" x14ac:dyDescent="0.3">
      <c r="A154" s="31" t="str">
        <f t="shared" si="20"/>
        <v>0C</v>
      </c>
      <c r="B154" s="56">
        <f t="shared" si="21"/>
        <v>114</v>
      </c>
      <c r="C154" s="22" t="str">
        <f t="shared" si="30"/>
        <v>0C30</v>
      </c>
      <c r="D154" s="2">
        <f t="shared" si="31"/>
        <v>3120</v>
      </c>
      <c r="E154" s="28">
        <v>0</v>
      </c>
      <c r="F154" s="28">
        <f>F152</f>
        <v>12</v>
      </c>
      <c r="G154" s="28">
        <v>48</v>
      </c>
      <c r="H154" s="17" t="str">
        <f t="shared" si="22"/>
        <v>030C0</v>
      </c>
      <c r="I154" s="2">
        <f t="shared" si="29"/>
        <v>12480</v>
      </c>
      <c r="J154" t="s">
        <v>93</v>
      </c>
      <c r="L154" s="22" t="str">
        <f t="shared" ref="L154:L165" si="37">L110</f>
        <v>7:0</v>
      </c>
      <c r="M154" s="4" t="s">
        <v>686</v>
      </c>
      <c r="O154" s="4" t="s">
        <v>740</v>
      </c>
      <c r="P154" s="34" t="str">
        <f t="shared" ref="P154:P162" si="38">P110</f>
        <v>firepulse number @pix-info 0</v>
      </c>
    </row>
    <row r="155" spans="1:19" x14ac:dyDescent="0.3">
      <c r="A155" s="31" t="str">
        <f t="shared" si="20"/>
        <v>0C</v>
      </c>
      <c r="B155" s="56">
        <f t="shared" si="21"/>
        <v>115</v>
      </c>
      <c r="C155" s="22" t="str">
        <f t="shared" si="30"/>
        <v>0C31</v>
      </c>
      <c r="D155" s="2">
        <f t="shared" si="31"/>
        <v>3121</v>
      </c>
      <c r="E155" s="28">
        <v>0</v>
      </c>
      <c r="F155" s="28">
        <f t="shared" si="32"/>
        <v>12</v>
      </c>
      <c r="G155" s="28">
        <f t="shared" ref="G155:G165" si="39">G154+1</f>
        <v>49</v>
      </c>
      <c r="H155" s="17" t="str">
        <f t="shared" si="22"/>
        <v>030C4</v>
      </c>
      <c r="I155" s="2">
        <f t="shared" si="29"/>
        <v>12484</v>
      </c>
      <c r="J155" t="s">
        <v>94</v>
      </c>
      <c r="L155" s="22" t="str">
        <f t="shared" si="37"/>
        <v>7:0</v>
      </c>
      <c r="M155" s="4" t="s">
        <v>686</v>
      </c>
      <c r="O155" s="4" t="s">
        <v>740</v>
      </c>
      <c r="P155" s="34" t="str">
        <f t="shared" si="38"/>
        <v>firepulse number @pix-info 1</v>
      </c>
    </row>
    <row r="156" spans="1:19" x14ac:dyDescent="0.3">
      <c r="A156" s="31" t="str">
        <f t="shared" si="20"/>
        <v>0C</v>
      </c>
      <c r="B156" s="56">
        <f t="shared" si="21"/>
        <v>116</v>
      </c>
      <c r="C156" s="22" t="str">
        <f t="shared" si="30"/>
        <v>0C32</v>
      </c>
      <c r="D156" s="2">
        <f t="shared" si="31"/>
        <v>3122</v>
      </c>
      <c r="E156" s="28">
        <v>0</v>
      </c>
      <c r="F156" s="28">
        <f t="shared" si="32"/>
        <v>12</v>
      </c>
      <c r="G156" s="28">
        <f t="shared" si="39"/>
        <v>50</v>
      </c>
      <c r="H156" s="17" t="str">
        <f t="shared" si="22"/>
        <v>030C8</v>
      </c>
      <c r="I156" s="2">
        <f t="shared" si="29"/>
        <v>12488</v>
      </c>
      <c r="J156" t="s">
        <v>95</v>
      </c>
      <c r="L156" s="22" t="str">
        <f t="shared" si="37"/>
        <v>7:0</v>
      </c>
      <c r="M156" s="4" t="s">
        <v>686</v>
      </c>
      <c r="O156" s="4" t="s">
        <v>740</v>
      </c>
      <c r="P156" s="34" t="str">
        <f t="shared" si="38"/>
        <v>firepulse number @pix-info 2</v>
      </c>
    </row>
    <row r="157" spans="1:19" x14ac:dyDescent="0.3">
      <c r="A157" s="31" t="str">
        <f t="shared" si="20"/>
        <v>0C</v>
      </c>
      <c r="B157" s="56">
        <f t="shared" si="21"/>
        <v>117</v>
      </c>
      <c r="C157" s="22" t="str">
        <f t="shared" si="30"/>
        <v>0C33</v>
      </c>
      <c r="D157" s="2">
        <f t="shared" si="31"/>
        <v>3123</v>
      </c>
      <c r="E157" s="28">
        <v>0</v>
      </c>
      <c r="F157" s="28">
        <f t="shared" si="32"/>
        <v>12</v>
      </c>
      <c r="G157" s="28">
        <f t="shared" si="39"/>
        <v>51</v>
      </c>
      <c r="H157" s="17" t="str">
        <f t="shared" si="22"/>
        <v>030CC</v>
      </c>
      <c r="I157" s="2">
        <f t="shared" si="29"/>
        <v>12492</v>
      </c>
      <c r="J157" t="s">
        <v>96</v>
      </c>
      <c r="L157" s="22" t="str">
        <f t="shared" si="37"/>
        <v>7:0</v>
      </c>
      <c r="M157" s="4" t="s">
        <v>686</v>
      </c>
      <c r="O157" s="4" t="s">
        <v>740</v>
      </c>
      <c r="P157" s="34" t="str">
        <f t="shared" si="38"/>
        <v>firepulse number @pix-info 3</v>
      </c>
    </row>
    <row r="158" spans="1:19" x14ac:dyDescent="0.3">
      <c r="A158" s="31" t="str">
        <f t="shared" si="20"/>
        <v>0C</v>
      </c>
      <c r="B158" s="56">
        <f t="shared" si="21"/>
        <v>118</v>
      </c>
      <c r="C158" s="22" t="str">
        <f t="shared" si="30"/>
        <v>0C34</v>
      </c>
      <c r="D158" s="2">
        <f t="shared" si="31"/>
        <v>3124</v>
      </c>
      <c r="E158" s="28">
        <v>0</v>
      </c>
      <c r="F158" s="28">
        <f t="shared" si="32"/>
        <v>12</v>
      </c>
      <c r="G158" s="28">
        <f t="shared" si="39"/>
        <v>52</v>
      </c>
      <c r="H158" s="17" t="str">
        <f t="shared" si="22"/>
        <v>030D0</v>
      </c>
      <c r="I158" s="2">
        <f t="shared" si="29"/>
        <v>12496</v>
      </c>
      <c r="J158" t="s">
        <v>97</v>
      </c>
      <c r="L158" s="22" t="str">
        <f t="shared" si="37"/>
        <v>7:0</v>
      </c>
      <c r="M158" s="4" t="s">
        <v>686</v>
      </c>
      <c r="O158" s="4" t="s">
        <v>740</v>
      </c>
      <c r="P158" s="34" t="str">
        <f t="shared" si="38"/>
        <v>firepulse number @pix-info 4</v>
      </c>
    </row>
    <row r="159" spans="1:19" x14ac:dyDescent="0.3">
      <c r="A159" s="31" t="str">
        <f t="shared" si="20"/>
        <v>0C</v>
      </c>
      <c r="B159" s="56">
        <f t="shared" si="21"/>
        <v>119</v>
      </c>
      <c r="C159" s="22" t="str">
        <f t="shared" si="30"/>
        <v>0C35</v>
      </c>
      <c r="D159" s="2">
        <f t="shared" si="31"/>
        <v>3125</v>
      </c>
      <c r="E159" s="28">
        <v>0</v>
      </c>
      <c r="F159" s="28">
        <f t="shared" si="32"/>
        <v>12</v>
      </c>
      <c r="G159" s="28">
        <f t="shared" si="39"/>
        <v>53</v>
      </c>
      <c r="H159" s="17" t="str">
        <f t="shared" si="22"/>
        <v>030D4</v>
      </c>
      <c r="I159" s="2">
        <f t="shared" si="29"/>
        <v>12500</v>
      </c>
      <c r="J159" t="s">
        <v>98</v>
      </c>
      <c r="L159" s="22" t="str">
        <f t="shared" si="37"/>
        <v>7:0</v>
      </c>
      <c r="M159" s="4" t="s">
        <v>686</v>
      </c>
      <c r="O159" s="4" t="s">
        <v>740</v>
      </c>
      <c r="P159" s="34" t="str">
        <f t="shared" si="38"/>
        <v>firepulse number @pix-info 5</v>
      </c>
    </row>
    <row r="160" spans="1:19" x14ac:dyDescent="0.3">
      <c r="A160" s="31" t="str">
        <f t="shared" si="20"/>
        <v>0C</v>
      </c>
      <c r="B160" s="56">
        <f t="shared" si="21"/>
        <v>120</v>
      </c>
      <c r="C160" s="22" t="str">
        <f t="shared" si="30"/>
        <v>0C36</v>
      </c>
      <c r="D160" s="2">
        <f t="shared" si="31"/>
        <v>3126</v>
      </c>
      <c r="E160" s="28">
        <v>0</v>
      </c>
      <c r="F160" s="28">
        <f t="shared" si="32"/>
        <v>12</v>
      </c>
      <c r="G160" s="28">
        <f t="shared" si="39"/>
        <v>54</v>
      </c>
      <c r="H160" s="17" t="str">
        <f t="shared" si="22"/>
        <v>030D8</v>
      </c>
      <c r="I160" s="2">
        <f t="shared" si="29"/>
        <v>12504</v>
      </c>
      <c r="J160" t="s">
        <v>99</v>
      </c>
      <c r="L160" s="22" t="str">
        <f t="shared" si="37"/>
        <v>7:0</v>
      </c>
      <c r="M160" s="4" t="s">
        <v>686</v>
      </c>
      <c r="O160" s="4" t="s">
        <v>740</v>
      </c>
      <c r="P160" s="34" t="str">
        <f t="shared" si="38"/>
        <v>firepulse number @pix-info 6</v>
      </c>
    </row>
    <row r="161" spans="1:26" x14ac:dyDescent="0.3">
      <c r="A161" s="31" t="str">
        <f t="shared" si="20"/>
        <v>0C</v>
      </c>
      <c r="B161" s="56">
        <f t="shared" si="21"/>
        <v>121</v>
      </c>
      <c r="C161" s="22" t="str">
        <f t="shared" si="30"/>
        <v>0C37</v>
      </c>
      <c r="D161" s="2">
        <f t="shared" si="31"/>
        <v>3127</v>
      </c>
      <c r="E161" s="28">
        <v>0</v>
      </c>
      <c r="F161" s="28">
        <f t="shared" si="32"/>
        <v>12</v>
      </c>
      <c r="G161" s="28">
        <f t="shared" si="39"/>
        <v>55</v>
      </c>
      <c r="H161" s="17" t="str">
        <f t="shared" si="22"/>
        <v>030DC</v>
      </c>
      <c r="I161" s="2">
        <f t="shared" si="29"/>
        <v>12508</v>
      </c>
      <c r="J161" t="s">
        <v>100</v>
      </c>
      <c r="L161" s="22" t="str">
        <f t="shared" si="37"/>
        <v>7:0</v>
      </c>
      <c r="M161" s="4" t="s">
        <v>686</v>
      </c>
      <c r="O161" s="4" t="s">
        <v>740</v>
      </c>
      <c r="P161" s="34" t="str">
        <f t="shared" si="38"/>
        <v>firepulse number @pix-info 7</v>
      </c>
    </row>
    <row r="162" spans="1:26" x14ac:dyDescent="0.3">
      <c r="A162" s="31" t="str">
        <f t="shared" si="20"/>
        <v>0C</v>
      </c>
      <c r="B162" s="56">
        <f t="shared" si="21"/>
        <v>122</v>
      </c>
      <c r="C162" s="22" t="str">
        <f t="shared" si="30"/>
        <v>0C38</v>
      </c>
      <c r="D162" s="2">
        <f t="shared" si="31"/>
        <v>3128</v>
      </c>
      <c r="E162" s="28">
        <v>0</v>
      </c>
      <c r="F162" s="28">
        <f t="shared" si="32"/>
        <v>12</v>
      </c>
      <c r="G162" s="28">
        <f t="shared" si="39"/>
        <v>56</v>
      </c>
      <c r="H162" s="17" t="str">
        <f t="shared" si="22"/>
        <v>030E0</v>
      </c>
      <c r="I162" s="2">
        <f t="shared" si="29"/>
        <v>12512</v>
      </c>
      <c r="J162" t="s">
        <v>101</v>
      </c>
      <c r="L162" s="22" t="str">
        <f t="shared" si="37"/>
        <v>2:0</v>
      </c>
      <c r="M162" s="4">
        <v>0</v>
      </c>
      <c r="O162" s="4" t="s">
        <v>740</v>
      </c>
      <c r="P162" s="34" t="str">
        <f t="shared" si="38"/>
        <v>encoder number</v>
      </c>
      <c r="S162" t="str">
        <f>S118</f>
        <v>(0..7)</v>
      </c>
    </row>
    <row r="163" spans="1:26" x14ac:dyDescent="0.3">
      <c r="A163" s="200" t="str">
        <f t="shared" ref="A163:A164" si="40">IF(AND(E163=0,F163=0),"",DEC2HEX(E163,1)&amp;DEC2HEX(F163,1))</f>
        <v/>
      </c>
      <c r="B163" s="250">
        <f t="shared" ref="B163:B164" si="41">IF(C163="",B162,B162+1)</f>
        <v>122</v>
      </c>
      <c r="C163" s="250"/>
      <c r="D163" s="2"/>
      <c r="E163" s="28"/>
      <c r="F163" s="28"/>
      <c r="G163" s="28"/>
      <c r="H163" s="17" t="str">
        <f t="shared" ref="H163:H164" si="42">IF(I163="","",DEC2HEX(I163,5))</f>
        <v/>
      </c>
      <c r="I163" s="2" t="str">
        <f t="shared" si="29"/>
        <v/>
      </c>
      <c r="J163" s="149"/>
      <c r="K163" s="149"/>
      <c r="L163" s="155"/>
      <c r="M163" s="153"/>
      <c r="N163" s="155"/>
      <c r="O163" s="153"/>
      <c r="P163" s="151"/>
    </row>
    <row r="164" spans="1:26" x14ac:dyDescent="0.3">
      <c r="A164" s="200" t="str">
        <f t="shared" si="40"/>
        <v>0C</v>
      </c>
      <c r="B164" s="250">
        <f t="shared" si="41"/>
        <v>123</v>
      </c>
      <c r="C164" s="250" t="str">
        <f t="shared" ref="C164" si="43">DEC2HEX(D164,4)</f>
        <v>0C3A</v>
      </c>
      <c r="D164" s="2">
        <f t="shared" ref="D164" si="44">2^12*E164+2^8*F164+G164</f>
        <v>3130</v>
      </c>
      <c r="E164" s="28">
        <v>0</v>
      </c>
      <c r="F164" s="28">
        <f>F162</f>
        <v>12</v>
      </c>
      <c r="G164" s="28">
        <v>58</v>
      </c>
      <c r="H164" s="17" t="str">
        <f t="shared" si="42"/>
        <v>030E8</v>
      </c>
      <c r="I164" s="2">
        <f t="shared" si="29"/>
        <v>12520</v>
      </c>
      <c r="J164" t="s">
        <v>102</v>
      </c>
      <c r="L164" s="22" t="str">
        <f t="shared" si="37"/>
        <v>3:0</v>
      </c>
      <c r="M164" s="4" t="s">
        <v>684</v>
      </c>
      <c r="O164" s="4" t="s">
        <v>740</v>
      </c>
      <c r="P164" s="34" t="str">
        <f>P120</f>
        <v>offset fire-sub-stroke</v>
      </c>
      <c r="S164" t="str">
        <f>S120</f>
        <v>(0..15)</v>
      </c>
    </row>
    <row r="165" spans="1:26" x14ac:dyDescent="0.3">
      <c r="A165" s="31" t="str">
        <f t="shared" si="20"/>
        <v>0C</v>
      </c>
      <c r="B165" s="56">
        <f t="shared" si="21"/>
        <v>124</v>
      </c>
      <c r="C165" s="22" t="str">
        <f t="shared" si="30"/>
        <v>0C3B</v>
      </c>
      <c r="D165" s="2">
        <f t="shared" si="31"/>
        <v>3131</v>
      </c>
      <c r="E165" s="28">
        <v>0</v>
      </c>
      <c r="F165" s="28">
        <f t="shared" si="32"/>
        <v>12</v>
      </c>
      <c r="G165" s="28">
        <f t="shared" si="39"/>
        <v>59</v>
      </c>
      <c r="H165" s="17" t="str">
        <f t="shared" si="22"/>
        <v>030EC</v>
      </c>
      <c r="I165" s="2">
        <f t="shared" si="29"/>
        <v>12524</v>
      </c>
      <c r="J165" t="s">
        <v>103</v>
      </c>
      <c r="L165" s="22" t="str">
        <f t="shared" si="37"/>
        <v>15:0</v>
      </c>
      <c r="M165" s="4" t="s">
        <v>687</v>
      </c>
      <c r="O165" s="4" t="s">
        <v>740</v>
      </c>
      <c r="P165" s="34" t="str">
        <f>P121</f>
        <v>offset fire-stroke</v>
      </c>
      <c r="S165" t="str">
        <f>S121</f>
        <v>(1..65'534)</v>
      </c>
    </row>
    <row r="166" spans="1:26" x14ac:dyDescent="0.3">
      <c r="A166" s="31" t="str">
        <f t="shared" si="20"/>
        <v/>
      </c>
      <c r="B166" s="56">
        <f t="shared" si="21"/>
        <v>124</v>
      </c>
      <c r="D166" s="2"/>
      <c r="E166" s="28"/>
      <c r="F166" s="28"/>
      <c r="G166" s="28"/>
      <c r="H166" s="17" t="str">
        <f t="shared" si="22"/>
        <v/>
      </c>
      <c r="I166" s="2" t="str">
        <f t="shared" si="29"/>
        <v/>
      </c>
    </row>
    <row r="167" spans="1:26" x14ac:dyDescent="0.3">
      <c r="A167" s="31" t="str">
        <f t="shared" ref="A167:A231" si="45">IF(AND(E167=0,F167=0),"",DEC2HEX(E167,1)&amp;DEC2HEX(F167,1))</f>
        <v>0C</v>
      </c>
      <c r="B167" s="56">
        <f t="shared" si="21"/>
        <v>125</v>
      </c>
      <c r="C167" s="22" t="str">
        <f t="shared" si="30"/>
        <v>0C40</v>
      </c>
      <c r="D167" s="2">
        <f t="shared" si="31"/>
        <v>3136</v>
      </c>
      <c r="E167" s="28">
        <v>0</v>
      </c>
      <c r="F167" s="28">
        <f>F165</f>
        <v>12</v>
      </c>
      <c r="G167" s="28">
        <v>64</v>
      </c>
      <c r="H167" s="17" t="str">
        <f t="shared" si="22"/>
        <v>03100</v>
      </c>
      <c r="I167" s="2">
        <f t="shared" si="29"/>
        <v>12544</v>
      </c>
      <c r="J167" t="s">
        <v>104</v>
      </c>
      <c r="L167" s="22" t="str">
        <f>L123</f>
        <v>7:0</v>
      </c>
      <c r="M167" s="4" t="s">
        <v>686</v>
      </c>
      <c r="O167" s="4" t="s">
        <v>740</v>
      </c>
      <c r="P167" s="34" t="str">
        <f>P123</f>
        <v>max fire-stroke compensation</v>
      </c>
      <c r="S167" t="str">
        <f>S123</f>
        <v>(0..255 fs)</v>
      </c>
      <c r="U167" t="s">
        <v>915</v>
      </c>
    </row>
    <row r="168" spans="1:26" x14ac:dyDescent="0.3">
      <c r="A168" s="30" t="str">
        <f t="shared" si="45"/>
        <v>0C</v>
      </c>
      <c r="B168" s="56">
        <f t="shared" ref="B168:B232" si="46">IF(C168="",B167,B167+1)</f>
        <v>126</v>
      </c>
      <c r="C168" s="22" t="str">
        <f t="shared" si="30"/>
        <v>0C41</v>
      </c>
      <c r="D168" s="2">
        <f t="shared" si="31"/>
        <v>3137</v>
      </c>
      <c r="E168" s="28">
        <v>0</v>
      </c>
      <c r="F168" s="28">
        <f t="shared" si="32"/>
        <v>12</v>
      </c>
      <c r="G168" s="28">
        <f>G167+1</f>
        <v>65</v>
      </c>
      <c r="H168" s="17" t="str">
        <f t="shared" si="22"/>
        <v>03104</v>
      </c>
      <c r="I168" s="2">
        <f t="shared" si="29"/>
        <v>12548</v>
      </c>
      <c r="J168" t="s">
        <v>105</v>
      </c>
      <c r="L168" s="22" t="str">
        <f>L124</f>
        <v>7:0</v>
      </c>
      <c r="M168" s="4" t="s">
        <v>686</v>
      </c>
      <c r="O168" s="4" t="s">
        <v>740</v>
      </c>
      <c r="P168" s="34" t="str">
        <f>P124</f>
        <v>max speed</v>
      </c>
      <c r="S168" t="str">
        <f>S124</f>
        <v>(0..255 =&gt; 0..4m/s)</v>
      </c>
      <c r="U168" t="s">
        <v>915</v>
      </c>
    </row>
    <row r="169" spans="1:26" x14ac:dyDescent="0.3">
      <c r="A169" s="29" t="str">
        <f t="shared" si="45"/>
        <v/>
      </c>
      <c r="B169" s="56">
        <f t="shared" si="46"/>
        <v>126</v>
      </c>
      <c r="D169" s="2"/>
      <c r="E169" s="28"/>
      <c r="F169" s="28"/>
      <c r="G169" s="28"/>
      <c r="I169" s="2"/>
    </row>
    <row r="170" spans="1:26" s="57" customFormat="1" ht="15.6" x14ac:dyDescent="0.3">
      <c r="A170" s="74" t="str">
        <f t="shared" si="45"/>
        <v/>
      </c>
      <c r="B170" s="75">
        <f t="shared" si="46"/>
        <v>126</v>
      </c>
      <c r="C170" s="67"/>
      <c r="D170" s="70"/>
      <c r="E170" s="68"/>
      <c r="F170" s="68"/>
      <c r="G170" s="68"/>
      <c r="H170" s="69" t="str">
        <f t="shared" si="22"/>
        <v/>
      </c>
      <c r="I170" s="70" t="str">
        <f t="shared" ref="I170:I212" si="47">IF(D170="","",D170*4)</f>
        <v/>
      </c>
      <c r="J170" s="71" t="s">
        <v>158</v>
      </c>
      <c r="K170" s="71"/>
      <c r="L170" s="67"/>
      <c r="M170" s="67"/>
      <c r="N170" s="67"/>
      <c r="O170" s="67"/>
      <c r="P170" s="67"/>
      <c r="Q170" s="72"/>
      <c r="R170" s="72"/>
      <c r="S170" s="72"/>
      <c r="T170" s="72"/>
      <c r="U170" s="72"/>
      <c r="V170" s="72"/>
      <c r="W170" s="72"/>
      <c r="X170" s="72"/>
      <c r="Y170" s="73"/>
      <c r="Z170" s="101"/>
    </row>
    <row r="171" spans="1:26" x14ac:dyDescent="0.3">
      <c r="A171" s="59" t="str">
        <f t="shared" si="45"/>
        <v>10</v>
      </c>
      <c r="B171" s="56">
        <f t="shared" si="46"/>
        <v>127</v>
      </c>
      <c r="C171" s="22" t="str">
        <f t="shared" ref="C171:C224" si="48">DEC2HEX(D171,4)</f>
        <v>1000</v>
      </c>
      <c r="D171" s="2">
        <f>2^12*E171+2^8*F171+G171</f>
        <v>4096</v>
      </c>
      <c r="E171" s="28">
        <v>1</v>
      </c>
      <c r="F171" s="28">
        <v>0</v>
      </c>
      <c r="G171" s="28">
        <v>0</v>
      </c>
      <c r="H171" s="17" t="str">
        <f t="shared" si="22"/>
        <v>04000</v>
      </c>
      <c r="I171" s="2">
        <f t="shared" si="47"/>
        <v>16384</v>
      </c>
      <c r="J171" t="s">
        <v>106</v>
      </c>
      <c r="L171" s="22">
        <f>L127</f>
        <v>0</v>
      </c>
      <c r="M171" s="63">
        <v>0</v>
      </c>
      <c r="O171" s="4" t="s">
        <v>740</v>
      </c>
      <c r="P171" s="34" t="str">
        <f>P127</f>
        <v>head enable</v>
      </c>
      <c r="S171" s="14" t="str">
        <f>S127</f>
        <v>0=disable, 1=enable</v>
      </c>
    </row>
    <row r="172" spans="1:26" x14ac:dyDescent="0.3">
      <c r="A172" s="31" t="str">
        <f t="shared" si="45"/>
        <v>10</v>
      </c>
      <c r="B172" s="56">
        <f t="shared" si="46"/>
        <v>128</v>
      </c>
      <c r="C172" s="22" t="str">
        <f t="shared" si="48"/>
        <v>1001</v>
      </c>
      <c r="D172" s="2">
        <f t="shared" ref="D172:D212" si="49">2^12*E172+2^8*F172+G172</f>
        <v>4097</v>
      </c>
      <c r="E172" s="28">
        <f>E171</f>
        <v>1</v>
      </c>
      <c r="F172" s="28">
        <f>F171</f>
        <v>0</v>
      </c>
      <c r="G172" s="28">
        <f>G171+1</f>
        <v>1</v>
      </c>
      <c r="H172" s="17" t="str">
        <f t="shared" si="22"/>
        <v>04004</v>
      </c>
      <c r="I172" s="2">
        <f t="shared" si="47"/>
        <v>16388</v>
      </c>
      <c r="J172" s="38" t="s">
        <v>107</v>
      </c>
      <c r="L172" s="22">
        <f>L128</f>
        <v>0</v>
      </c>
      <c r="M172" s="63">
        <v>0</v>
      </c>
      <c r="N172" s="63" t="s">
        <v>797</v>
      </c>
      <c r="O172" s="4" t="s">
        <v>740</v>
      </c>
      <c r="P172" s="34" t="str">
        <f>P128</f>
        <v>error register reset</v>
      </c>
      <c r="Q172" s="19" t="s">
        <v>320</v>
      </c>
      <c r="S172" s="14" t="str">
        <f>S128</f>
        <v>0=idle, 1=reset error registers of data_print_ctrl</v>
      </c>
    </row>
    <row r="173" spans="1:26" x14ac:dyDescent="0.3">
      <c r="A173" s="31" t="str">
        <f t="shared" si="45"/>
        <v>10</v>
      </c>
      <c r="B173" s="56">
        <f t="shared" si="46"/>
        <v>129</v>
      </c>
      <c r="C173" s="22" t="str">
        <f t="shared" si="48"/>
        <v>1002</v>
      </c>
      <c r="D173" s="2">
        <f t="shared" si="49"/>
        <v>4098</v>
      </c>
      <c r="E173" s="28">
        <f>E172</f>
        <v>1</v>
      </c>
      <c r="F173" s="28">
        <f t="shared" ref="E173:F191" si="50">F172</f>
        <v>0</v>
      </c>
      <c r="G173" s="28">
        <f>G172+1</f>
        <v>2</v>
      </c>
      <c r="H173" s="17" t="str">
        <f t="shared" ref="H173:H212" si="51">IF(I173="","",DEC2HEX(I173,5))</f>
        <v>04008</v>
      </c>
      <c r="I173" s="2">
        <f t="shared" si="47"/>
        <v>16392</v>
      </c>
      <c r="J173" t="s">
        <v>108</v>
      </c>
      <c r="L173" s="22">
        <f>L129</f>
        <v>0</v>
      </c>
      <c r="M173" s="63">
        <v>0</v>
      </c>
      <c r="O173" s="4" t="s">
        <v>740</v>
      </c>
      <c r="P173" s="34" t="str">
        <f>P129</f>
        <v>ink counter reset</v>
      </c>
      <c r="S173" s="14" t="str">
        <f>S129</f>
        <v>0=idle, 1=reset ink counter</v>
      </c>
    </row>
    <row r="174" spans="1:26" x14ac:dyDescent="0.3">
      <c r="A174" s="165" t="str">
        <f t="shared" ref="A174:A180" si="52">IF(AND(E174=0,F174=0),"",DEC2HEX(E174,1)&amp;DEC2HEX(F174,1))</f>
        <v>10</v>
      </c>
      <c r="B174" s="164">
        <f t="shared" ref="B174:B180" si="53">IF(C174="",B173,B173+1)</f>
        <v>130</v>
      </c>
      <c r="C174" s="22" t="str">
        <f>DEC2HEX(D174,4)</f>
        <v>1003</v>
      </c>
      <c r="D174" s="2">
        <f>2^12*E174+2^8*F174+G174</f>
        <v>4099</v>
      </c>
      <c r="E174" s="28">
        <f>E212</f>
        <v>1</v>
      </c>
      <c r="F174" s="28">
        <f t="shared" si="50"/>
        <v>0</v>
      </c>
      <c r="G174" s="28">
        <f>G173+1</f>
        <v>3</v>
      </c>
      <c r="H174" s="17" t="str">
        <f t="shared" si="51"/>
        <v>0400C</v>
      </c>
      <c r="I174" s="2">
        <f t="shared" si="47"/>
        <v>16396</v>
      </c>
      <c r="J174" t="s">
        <v>368</v>
      </c>
      <c r="L174" s="22">
        <f>L153</f>
        <v>0</v>
      </c>
      <c r="M174" s="4">
        <v>0</v>
      </c>
      <c r="O174" s="4" t="s">
        <v>740</v>
      </c>
      <c r="P174" s="34" t="s">
        <v>337</v>
      </c>
      <c r="S174" t="s">
        <v>338</v>
      </c>
    </row>
    <row r="175" spans="1:26" x14ac:dyDescent="0.3">
      <c r="A175" s="165" t="str">
        <f t="shared" si="52"/>
        <v>10</v>
      </c>
      <c r="B175" s="164">
        <f t="shared" si="53"/>
        <v>131</v>
      </c>
      <c r="C175" s="164" t="str">
        <f>DEC2HEX(D175,4)</f>
        <v>1004</v>
      </c>
      <c r="D175" s="2">
        <f>2^12*E175+2^8*F175+G175</f>
        <v>4100</v>
      </c>
      <c r="E175" s="28">
        <v>1</v>
      </c>
      <c r="F175" s="28">
        <f t="shared" si="50"/>
        <v>0</v>
      </c>
      <c r="G175" s="28">
        <f>G174+1</f>
        <v>4</v>
      </c>
      <c r="H175" s="17" t="str">
        <f t="shared" si="51"/>
        <v>04010</v>
      </c>
      <c r="I175" s="2">
        <f t="shared" si="47"/>
        <v>16400</v>
      </c>
      <c r="J175" t="s">
        <v>1027</v>
      </c>
      <c r="L175" s="164">
        <v>12</v>
      </c>
      <c r="M175" s="164" t="s">
        <v>685</v>
      </c>
      <c r="N175" s="164"/>
      <c r="O175" s="4" t="s">
        <v>740</v>
      </c>
      <c r="P175" s="34" t="s">
        <v>988</v>
      </c>
      <c r="S175" t="s">
        <v>987</v>
      </c>
      <c r="T175" t="s">
        <v>985</v>
      </c>
    </row>
    <row r="176" spans="1:26" x14ac:dyDescent="0.3">
      <c r="A176" s="165" t="str">
        <f t="shared" si="52"/>
        <v>10</v>
      </c>
      <c r="B176" s="164">
        <f t="shared" si="53"/>
        <v>132</v>
      </c>
      <c r="C176" s="164" t="str">
        <f>DEC2HEX(D176,4)</f>
        <v>1005</v>
      </c>
      <c r="D176" s="2">
        <f>2^12*E176+2^8*F176+G176</f>
        <v>4101</v>
      </c>
      <c r="E176" s="28">
        <v>1</v>
      </c>
      <c r="F176" s="28">
        <f t="shared" si="50"/>
        <v>0</v>
      </c>
      <c r="G176" s="28">
        <f>G175+1</f>
        <v>5</v>
      </c>
      <c r="H176" s="17" t="str">
        <f t="shared" si="51"/>
        <v>04014</v>
      </c>
      <c r="I176" s="2">
        <f t="shared" si="47"/>
        <v>16404</v>
      </c>
      <c r="J176" t="s">
        <v>1028</v>
      </c>
      <c r="L176" s="164">
        <v>12</v>
      </c>
      <c r="M176" s="164" t="s">
        <v>685</v>
      </c>
      <c r="N176" s="164"/>
      <c r="O176" s="4" t="s">
        <v>740</v>
      </c>
      <c r="P176" s="34" t="s">
        <v>989</v>
      </c>
      <c r="S176" t="s">
        <v>987</v>
      </c>
      <c r="T176" t="s">
        <v>986</v>
      </c>
    </row>
    <row r="177" spans="1:19" x14ac:dyDescent="0.3">
      <c r="A177" s="165" t="str">
        <f t="shared" si="52"/>
        <v/>
      </c>
      <c r="B177" s="164">
        <f t="shared" si="53"/>
        <v>132</v>
      </c>
      <c r="D177" s="2"/>
      <c r="E177" s="28"/>
      <c r="F177" s="28"/>
      <c r="G177" s="28"/>
      <c r="H177" s="17" t="str">
        <f t="shared" si="51"/>
        <v/>
      </c>
      <c r="I177" s="2" t="str">
        <f t="shared" si="47"/>
        <v/>
      </c>
      <c r="S177" s="14"/>
    </row>
    <row r="178" spans="1:19" x14ac:dyDescent="0.3">
      <c r="A178" s="165" t="str">
        <f t="shared" si="52"/>
        <v>10</v>
      </c>
      <c r="B178" s="164">
        <f t="shared" si="53"/>
        <v>133</v>
      </c>
      <c r="C178" s="22" t="str">
        <f t="shared" si="48"/>
        <v>1010</v>
      </c>
      <c r="D178" s="2">
        <f t="shared" si="49"/>
        <v>4112</v>
      </c>
      <c r="E178" s="28">
        <f>E173</f>
        <v>1</v>
      </c>
      <c r="F178" s="28">
        <f>F176</f>
        <v>0</v>
      </c>
      <c r="G178" s="28">
        <v>16</v>
      </c>
      <c r="H178" s="17" t="str">
        <f t="shared" si="51"/>
        <v>04040</v>
      </c>
      <c r="I178" s="2">
        <f t="shared" si="47"/>
        <v>16448</v>
      </c>
      <c r="J178" t="s">
        <v>109</v>
      </c>
      <c r="L178" s="22" t="str">
        <f t="shared" ref="L178:L196" si="54">L134</f>
        <v>3:0</v>
      </c>
      <c r="M178" s="4" t="s">
        <v>684</v>
      </c>
      <c r="O178" s="4" t="s">
        <v>740</v>
      </c>
      <c r="P178" s="34" t="str">
        <f t="shared" ref="P178:P196" si="55">P134</f>
        <v>firepulse number</v>
      </c>
      <c r="S178" s="14" t="str">
        <f t="shared" ref="S178:S196" si="56">S134</f>
        <v>(0..15)</v>
      </c>
    </row>
    <row r="179" spans="1:19" x14ac:dyDescent="0.3">
      <c r="A179" s="165" t="str">
        <f t="shared" si="52"/>
        <v>10</v>
      </c>
      <c r="B179" s="164">
        <f t="shared" si="53"/>
        <v>134</v>
      </c>
      <c r="C179" s="22" t="str">
        <f t="shared" si="48"/>
        <v>1011</v>
      </c>
      <c r="D179" s="2">
        <f t="shared" si="49"/>
        <v>4113</v>
      </c>
      <c r="E179" s="28">
        <f t="shared" si="50"/>
        <v>1</v>
      </c>
      <c r="F179" s="28">
        <f t="shared" si="50"/>
        <v>0</v>
      </c>
      <c r="G179" s="28">
        <f t="shared" ref="G179:G196" si="57">G178+1</f>
        <v>17</v>
      </c>
      <c r="H179" s="17" t="str">
        <f t="shared" si="51"/>
        <v>04044</v>
      </c>
      <c r="I179" s="2">
        <f t="shared" si="47"/>
        <v>16452</v>
      </c>
      <c r="J179" t="s">
        <v>110</v>
      </c>
      <c r="L179" s="22" t="str">
        <f t="shared" si="54"/>
        <v>11:0</v>
      </c>
      <c r="M179" s="4" t="s">
        <v>685</v>
      </c>
      <c r="O179" s="4" t="s">
        <v>740</v>
      </c>
      <c r="P179" s="34" t="str">
        <f t="shared" si="55"/>
        <v>waveform length</v>
      </c>
      <c r="S179" s="14" t="str">
        <f t="shared" si="56"/>
        <v>(0..4095)</v>
      </c>
    </row>
    <row r="180" spans="1:19" x14ac:dyDescent="0.3">
      <c r="A180" s="165" t="str">
        <f t="shared" si="52"/>
        <v>10</v>
      </c>
      <c r="B180" s="164">
        <f t="shared" si="53"/>
        <v>135</v>
      </c>
      <c r="C180" s="22" t="str">
        <f t="shared" si="48"/>
        <v>1012</v>
      </c>
      <c r="D180" s="2">
        <f t="shared" si="49"/>
        <v>4114</v>
      </c>
      <c r="E180" s="28">
        <f t="shared" si="50"/>
        <v>1</v>
      </c>
      <c r="F180" s="28">
        <f t="shared" si="50"/>
        <v>0</v>
      </c>
      <c r="G180" s="28">
        <f t="shared" si="57"/>
        <v>18</v>
      </c>
      <c r="H180" s="17" t="str">
        <f t="shared" si="51"/>
        <v>04048</v>
      </c>
      <c r="I180" s="2">
        <f t="shared" si="47"/>
        <v>16456</v>
      </c>
      <c r="J180" t="s">
        <v>111</v>
      </c>
      <c r="L180" s="22" t="str">
        <f t="shared" si="54"/>
        <v>11:0</v>
      </c>
      <c r="M180" s="4" t="s">
        <v>685</v>
      </c>
      <c r="O180" s="4" t="s">
        <v>740</v>
      </c>
      <c r="P180" s="34" t="str">
        <f t="shared" si="55"/>
        <v>allOn on time</v>
      </c>
      <c r="S180" s="14" t="str">
        <f t="shared" si="56"/>
        <v>(0..4095)</v>
      </c>
    </row>
    <row r="181" spans="1:19" x14ac:dyDescent="0.3">
      <c r="A181" s="31" t="str">
        <f t="shared" si="45"/>
        <v>10</v>
      </c>
      <c r="B181" s="56">
        <f t="shared" si="46"/>
        <v>136</v>
      </c>
      <c r="C181" s="22" t="str">
        <f t="shared" si="48"/>
        <v>1013</v>
      </c>
      <c r="D181" s="2">
        <f t="shared" si="49"/>
        <v>4115</v>
      </c>
      <c r="E181" s="28">
        <f t="shared" si="50"/>
        <v>1</v>
      </c>
      <c r="F181" s="28">
        <f t="shared" si="50"/>
        <v>0</v>
      </c>
      <c r="G181" s="28">
        <f t="shared" si="57"/>
        <v>19</v>
      </c>
      <c r="H181" s="17" t="str">
        <f t="shared" si="51"/>
        <v>0404C</v>
      </c>
      <c r="I181" s="2">
        <f t="shared" si="47"/>
        <v>16460</v>
      </c>
      <c r="J181" t="s">
        <v>112</v>
      </c>
      <c r="L181" s="22" t="str">
        <f t="shared" si="54"/>
        <v>11:0</v>
      </c>
      <c r="M181" s="4" t="s">
        <v>685</v>
      </c>
      <c r="O181" s="4" t="s">
        <v>740</v>
      </c>
      <c r="P181" s="34" t="str">
        <f t="shared" si="55"/>
        <v>firepulse0 on time</v>
      </c>
      <c r="S181" s="14" t="str">
        <f t="shared" si="56"/>
        <v>(0..4095)</v>
      </c>
    </row>
    <row r="182" spans="1:19" x14ac:dyDescent="0.3">
      <c r="A182" s="31" t="str">
        <f t="shared" si="45"/>
        <v>10</v>
      </c>
      <c r="B182" s="56">
        <f t="shared" si="46"/>
        <v>137</v>
      </c>
      <c r="C182" s="22" t="str">
        <f t="shared" si="48"/>
        <v>1014</v>
      </c>
      <c r="D182" s="2">
        <f t="shared" si="49"/>
        <v>4116</v>
      </c>
      <c r="E182" s="28">
        <f t="shared" si="50"/>
        <v>1</v>
      </c>
      <c r="F182" s="28">
        <f t="shared" si="50"/>
        <v>0</v>
      </c>
      <c r="G182" s="28">
        <f t="shared" si="57"/>
        <v>20</v>
      </c>
      <c r="H182" s="17" t="str">
        <f t="shared" si="51"/>
        <v>04050</v>
      </c>
      <c r="I182" s="2">
        <f t="shared" si="47"/>
        <v>16464</v>
      </c>
      <c r="J182" t="s">
        <v>113</v>
      </c>
      <c r="L182" s="22" t="str">
        <f t="shared" si="54"/>
        <v>11:0</v>
      </c>
      <c r="M182" s="4" t="s">
        <v>685</v>
      </c>
      <c r="O182" s="4" t="s">
        <v>740</v>
      </c>
      <c r="P182" s="34" t="str">
        <f t="shared" si="55"/>
        <v>firepulse0 off time</v>
      </c>
      <c r="S182" s="14" t="str">
        <f t="shared" si="56"/>
        <v>(0..4095)</v>
      </c>
    </row>
    <row r="183" spans="1:19" x14ac:dyDescent="0.3">
      <c r="A183" s="31" t="str">
        <f t="shared" si="45"/>
        <v>10</v>
      </c>
      <c r="B183" s="56">
        <f t="shared" si="46"/>
        <v>138</v>
      </c>
      <c r="C183" s="22" t="str">
        <f t="shared" si="48"/>
        <v>1015</v>
      </c>
      <c r="D183" s="2">
        <f t="shared" si="49"/>
        <v>4117</v>
      </c>
      <c r="E183" s="28">
        <f t="shared" si="50"/>
        <v>1</v>
      </c>
      <c r="F183" s="28">
        <f t="shared" si="50"/>
        <v>0</v>
      </c>
      <c r="G183" s="28">
        <f t="shared" si="57"/>
        <v>21</v>
      </c>
      <c r="H183" s="17" t="str">
        <f t="shared" si="51"/>
        <v>04054</v>
      </c>
      <c r="I183" s="2">
        <f t="shared" si="47"/>
        <v>16468</v>
      </c>
      <c r="J183" t="s">
        <v>114</v>
      </c>
      <c r="L183" s="22" t="str">
        <f t="shared" si="54"/>
        <v>11:0</v>
      </c>
      <c r="M183" s="4" t="s">
        <v>685</v>
      </c>
      <c r="O183" s="4" t="s">
        <v>740</v>
      </c>
      <c r="P183" s="34" t="str">
        <f t="shared" si="55"/>
        <v>firepulse1 on time</v>
      </c>
      <c r="S183" s="14" t="str">
        <f t="shared" si="56"/>
        <v>(0..4095)</v>
      </c>
    </row>
    <row r="184" spans="1:19" x14ac:dyDescent="0.3">
      <c r="A184" s="31" t="str">
        <f t="shared" si="45"/>
        <v>10</v>
      </c>
      <c r="B184" s="56">
        <f t="shared" si="46"/>
        <v>139</v>
      </c>
      <c r="C184" s="22" t="str">
        <f t="shared" si="48"/>
        <v>1016</v>
      </c>
      <c r="D184" s="2">
        <f t="shared" si="49"/>
        <v>4118</v>
      </c>
      <c r="E184" s="28">
        <f t="shared" si="50"/>
        <v>1</v>
      </c>
      <c r="F184" s="28">
        <f t="shared" si="50"/>
        <v>0</v>
      </c>
      <c r="G184" s="28">
        <f t="shared" si="57"/>
        <v>22</v>
      </c>
      <c r="H184" s="17" t="str">
        <f t="shared" si="51"/>
        <v>04058</v>
      </c>
      <c r="I184" s="2">
        <f t="shared" si="47"/>
        <v>16472</v>
      </c>
      <c r="J184" t="s">
        <v>115</v>
      </c>
      <c r="L184" s="22" t="str">
        <f t="shared" si="54"/>
        <v>11:0</v>
      </c>
      <c r="M184" s="4" t="s">
        <v>685</v>
      </c>
      <c r="O184" s="4" t="s">
        <v>740</v>
      </c>
      <c r="P184" s="34" t="str">
        <f t="shared" si="55"/>
        <v>firepulse1 off time</v>
      </c>
      <c r="S184" s="14" t="str">
        <f t="shared" si="56"/>
        <v>(0..4095)</v>
      </c>
    </row>
    <row r="185" spans="1:19" x14ac:dyDescent="0.3">
      <c r="A185" s="31" t="str">
        <f t="shared" si="45"/>
        <v>10</v>
      </c>
      <c r="B185" s="56">
        <f t="shared" si="46"/>
        <v>140</v>
      </c>
      <c r="C185" s="22" t="str">
        <f t="shared" si="48"/>
        <v>1017</v>
      </c>
      <c r="D185" s="2">
        <f t="shared" si="49"/>
        <v>4119</v>
      </c>
      <c r="E185" s="28">
        <f t="shared" si="50"/>
        <v>1</v>
      </c>
      <c r="F185" s="28">
        <f t="shared" si="50"/>
        <v>0</v>
      </c>
      <c r="G185" s="28">
        <f t="shared" si="57"/>
        <v>23</v>
      </c>
      <c r="H185" s="17" t="str">
        <f t="shared" si="51"/>
        <v>0405C</v>
      </c>
      <c r="I185" s="2">
        <f t="shared" si="47"/>
        <v>16476</v>
      </c>
      <c r="J185" t="s">
        <v>116</v>
      </c>
      <c r="L185" s="22" t="str">
        <f t="shared" si="54"/>
        <v>11:0</v>
      </c>
      <c r="M185" s="4" t="s">
        <v>685</v>
      </c>
      <c r="O185" s="4" t="s">
        <v>740</v>
      </c>
      <c r="P185" s="34" t="str">
        <f t="shared" si="55"/>
        <v>firepulse2 on time</v>
      </c>
      <c r="S185" s="14" t="str">
        <f t="shared" si="56"/>
        <v>(0..4095)</v>
      </c>
    </row>
    <row r="186" spans="1:19" x14ac:dyDescent="0.3">
      <c r="A186" s="31" t="str">
        <f t="shared" si="45"/>
        <v>10</v>
      </c>
      <c r="B186" s="56">
        <f t="shared" si="46"/>
        <v>141</v>
      </c>
      <c r="C186" s="22" t="str">
        <f t="shared" si="48"/>
        <v>1018</v>
      </c>
      <c r="D186" s="2">
        <f t="shared" si="49"/>
        <v>4120</v>
      </c>
      <c r="E186" s="28">
        <f t="shared" si="50"/>
        <v>1</v>
      </c>
      <c r="F186" s="28">
        <f t="shared" si="50"/>
        <v>0</v>
      </c>
      <c r="G186" s="28">
        <f t="shared" si="57"/>
        <v>24</v>
      </c>
      <c r="H186" s="17" t="str">
        <f t="shared" si="51"/>
        <v>04060</v>
      </c>
      <c r="I186" s="2">
        <f t="shared" si="47"/>
        <v>16480</v>
      </c>
      <c r="J186" t="s">
        <v>117</v>
      </c>
      <c r="L186" s="22" t="str">
        <f t="shared" si="54"/>
        <v>11:0</v>
      </c>
      <c r="M186" s="4" t="s">
        <v>685</v>
      </c>
      <c r="O186" s="4" t="s">
        <v>740</v>
      </c>
      <c r="P186" s="34" t="str">
        <f t="shared" si="55"/>
        <v>firepulse2 off time</v>
      </c>
      <c r="S186" s="14" t="str">
        <f t="shared" si="56"/>
        <v>(0..4095)</v>
      </c>
    </row>
    <row r="187" spans="1:19" x14ac:dyDescent="0.3">
      <c r="A187" s="31" t="str">
        <f t="shared" si="45"/>
        <v>10</v>
      </c>
      <c r="B187" s="56">
        <f t="shared" si="46"/>
        <v>142</v>
      </c>
      <c r="C187" s="22" t="str">
        <f t="shared" si="48"/>
        <v>1019</v>
      </c>
      <c r="D187" s="2">
        <f t="shared" si="49"/>
        <v>4121</v>
      </c>
      <c r="E187" s="28">
        <f t="shared" si="50"/>
        <v>1</v>
      </c>
      <c r="F187" s="28">
        <f t="shared" si="50"/>
        <v>0</v>
      </c>
      <c r="G187" s="28">
        <f t="shared" si="57"/>
        <v>25</v>
      </c>
      <c r="H187" s="17" t="str">
        <f t="shared" si="51"/>
        <v>04064</v>
      </c>
      <c r="I187" s="2">
        <f t="shared" si="47"/>
        <v>16484</v>
      </c>
      <c r="J187" t="s">
        <v>118</v>
      </c>
      <c r="L187" s="22" t="str">
        <f t="shared" si="54"/>
        <v>11:0</v>
      </c>
      <c r="M187" s="4" t="s">
        <v>685</v>
      </c>
      <c r="O187" s="4" t="s">
        <v>740</v>
      </c>
      <c r="P187" s="34" t="str">
        <f t="shared" si="55"/>
        <v>firepulse3 on time</v>
      </c>
      <c r="S187" s="14" t="str">
        <f t="shared" si="56"/>
        <v>(0..4095)</v>
      </c>
    </row>
    <row r="188" spans="1:19" x14ac:dyDescent="0.3">
      <c r="A188" s="31" t="str">
        <f t="shared" si="45"/>
        <v>10</v>
      </c>
      <c r="B188" s="56">
        <f t="shared" si="46"/>
        <v>143</v>
      </c>
      <c r="C188" s="22" t="str">
        <f t="shared" si="48"/>
        <v>101A</v>
      </c>
      <c r="D188" s="2">
        <f t="shared" si="49"/>
        <v>4122</v>
      </c>
      <c r="E188" s="28">
        <f t="shared" si="50"/>
        <v>1</v>
      </c>
      <c r="F188" s="28">
        <f t="shared" si="50"/>
        <v>0</v>
      </c>
      <c r="G188" s="28">
        <f t="shared" si="57"/>
        <v>26</v>
      </c>
      <c r="H188" s="17" t="str">
        <f t="shared" si="51"/>
        <v>04068</v>
      </c>
      <c r="I188" s="2">
        <f t="shared" si="47"/>
        <v>16488</v>
      </c>
      <c r="J188" t="s">
        <v>119</v>
      </c>
      <c r="L188" s="22" t="str">
        <f t="shared" si="54"/>
        <v>11:0</v>
      </c>
      <c r="M188" s="4" t="s">
        <v>685</v>
      </c>
      <c r="O188" s="4" t="s">
        <v>740</v>
      </c>
      <c r="P188" s="34" t="str">
        <f t="shared" si="55"/>
        <v>firepulse3 off time</v>
      </c>
      <c r="S188" s="14" t="str">
        <f t="shared" si="56"/>
        <v>(0..4095)</v>
      </c>
    </row>
    <row r="189" spans="1:19" x14ac:dyDescent="0.3">
      <c r="A189" s="31" t="str">
        <f t="shared" si="45"/>
        <v>10</v>
      </c>
      <c r="B189" s="56">
        <f t="shared" si="46"/>
        <v>144</v>
      </c>
      <c r="C189" s="22" t="str">
        <f t="shared" si="48"/>
        <v>101B</v>
      </c>
      <c r="D189" s="2">
        <f t="shared" si="49"/>
        <v>4123</v>
      </c>
      <c r="E189" s="28">
        <f t="shared" si="50"/>
        <v>1</v>
      </c>
      <c r="F189" s="28">
        <f t="shared" si="50"/>
        <v>0</v>
      </c>
      <c r="G189" s="28">
        <f t="shared" si="57"/>
        <v>27</v>
      </c>
      <c r="H189" s="17" t="str">
        <f t="shared" si="51"/>
        <v>0406C</v>
      </c>
      <c r="I189" s="2">
        <f t="shared" si="47"/>
        <v>16492</v>
      </c>
      <c r="J189" t="s">
        <v>120</v>
      </c>
      <c r="L189" s="22" t="str">
        <f t="shared" si="54"/>
        <v>11:0</v>
      </c>
      <c r="M189" s="4" t="s">
        <v>685</v>
      </c>
      <c r="O189" s="4" t="s">
        <v>740</v>
      </c>
      <c r="P189" s="34" t="str">
        <f t="shared" si="55"/>
        <v>firepulse4 on time</v>
      </c>
      <c r="S189" s="14" t="str">
        <f t="shared" si="56"/>
        <v>(0..4095)</v>
      </c>
    </row>
    <row r="190" spans="1:19" x14ac:dyDescent="0.3">
      <c r="A190" s="31" t="str">
        <f t="shared" si="45"/>
        <v>10</v>
      </c>
      <c r="B190" s="56">
        <f t="shared" si="46"/>
        <v>145</v>
      </c>
      <c r="C190" s="22" t="str">
        <f t="shared" si="48"/>
        <v>101C</v>
      </c>
      <c r="D190" s="2">
        <f t="shared" si="49"/>
        <v>4124</v>
      </c>
      <c r="E190" s="28">
        <f t="shared" si="50"/>
        <v>1</v>
      </c>
      <c r="F190" s="28">
        <f t="shared" si="50"/>
        <v>0</v>
      </c>
      <c r="G190" s="28">
        <f t="shared" si="57"/>
        <v>28</v>
      </c>
      <c r="H190" s="17" t="str">
        <f t="shared" si="51"/>
        <v>04070</v>
      </c>
      <c r="I190" s="2">
        <f t="shared" si="47"/>
        <v>16496</v>
      </c>
      <c r="J190" t="s">
        <v>121</v>
      </c>
      <c r="L190" s="22" t="str">
        <f t="shared" si="54"/>
        <v>11:0</v>
      </c>
      <c r="M190" s="4" t="s">
        <v>685</v>
      </c>
      <c r="O190" s="4" t="s">
        <v>740</v>
      </c>
      <c r="P190" s="34" t="str">
        <f t="shared" si="55"/>
        <v>firepulse4 off time</v>
      </c>
      <c r="S190" s="14" t="str">
        <f t="shared" si="56"/>
        <v>(0..4095)</v>
      </c>
    </row>
    <row r="191" spans="1:19" x14ac:dyDescent="0.3">
      <c r="A191" s="31" t="str">
        <f t="shared" si="45"/>
        <v>10</v>
      </c>
      <c r="B191" s="56">
        <f t="shared" si="46"/>
        <v>146</v>
      </c>
      <c r="C191" s="22" t="str">
        <f t="shared" si="48"/>
        <v>101D</v>
      </c>
      <c r="D191" s="2">
        <f t="shared" si="49"/>
        <v>4125</v>
      </c>
      <c r="E191" s="28">
        <f t="shared" si="50"/>
        <v>1</v>
      </c>
      <c r="F191" s="28">
        <f t="shared" si="50"/>
        <v>0</v>
      </c>
      <c r="G191" s="28">
        <f t="shared" si="57"/>
        <v>29</v>
      </c>
      <c r="H191" s="17" t="str">
        <f t="shared" si="51"/>
        <v>04074</v>
      </c>
      <c r="I191" s="2">
        <f t="shared" si="47"/>
        <v>16500</v>
      </c>
      <c r="J191" t="s">
        <v>122</v>
      </c>
      <c r="L191" s="22" t="str">
        <f t="shared" si="54"/>
        <v>11:0</v>
      </c>
      <c r="M191" s="4" t="s">
        <v>685</v>
      </c>
      <c r="O191" s="4" t="s">
        <v>740</v>
      </c>
      <c r="P191" s="34" t="str">
        <f t="shared" si="55"/>
        <v>firepulse5 on time</v>
      </c>
      <c r="S191" s="14" t="str">
        <f t="shared" si="56"/>
        <v>(0..4095)</v>
      </c>
    </row>
    <row r="192" spans="1:19" x14ac:dyDescent="0.3">
      <c r="A192" s="31" t="str">
        <f t="shared" si="45"/>
        <v>10</v>
      </c>
      <c r="B192" s="56">
        <f t="shared" si="46"/>
        <v>147</v>
      </c>
      <c r="C192" s="22" t="str">
        <f t="shared" si="48"/>
        <v>101E</v>
      </c>
      <c r="D192" s="2">
        <f t="shared" si="49"/>
        <v>4126</v>
      </c>
      <c r="E192" s="28">
        <f t="shared" ref="E192:F206" si="58">E191</f>
        <v>1</v>
      </c>
      <c r="F192" s="28">
        <f t="shared" si="58"/>
        <v>0</v>
      </c>
      <c r="G192" s="28">
        <f t="shared" si="57"/>
        <v>30</v>
      </c>
      <c r="H192" s="17" t="str">
        <f t="shared" si="51"/>
        <v>04078</v>
      </c>
      <c r="I192" s="2">
        <f t="shared" si="47"/>
        <v>16504</v>
      </c>
      <c r="J192" t="s">
        <v>123</v>
      </c>
      <c r="L192" s="22" t="str">
        <f t="shared" si="54"/>
        <v>11:0</v>
      </c>
      <c r="M192" s="4" t="s">
        <v>685</v>
      </c>
      <c r="O192" s="4" t="s">
        <v>740</v>
      </c>
      <c r="P192" s="34" t="str">
        <f t="shared" si="55"/>
        <v>firepulse5 off time</v>
      </c>
      <c r="S192" s="14" t="str">
        <f t="shared" si="56"/>
        <v>(0..4095)</v>
      </c>
    </row>
    <row r="193" spans="1:19" x14ac:dyDescent="0.3">
      <c r="A193" s="31" t="str">
        <f t="shared" si="45"/>
        <v>10</v>
      </c>
      <c r="B193" s="56">
        <f t="shared" si="46"/>
        <v>148</v>
      </c>
      <c r="C193" s="22" t="str">
        <f t="shared" si="48"/>
        <v>101F</v>
      </c>
      <c r="D193" s="2">
        <f t="shared" si="49"/>
        <v>4127</v>
      </c>
      <c r="E193" s="28">
        <f t="shared" si="58"/>
        <v>1</v>
      </c>
      <c r="F193" s="28">
        <f t="shared" si="58"/>
        <v>0</v>
      </c>
      <c r="G193" s="28">
        <f t="shared" si="57"/>
        <v>31</v>
      </c>
      <c r="H193" s="17" t="str">
        <f t="shared" si="51"/>
        <v>0407C</v>
      </c>
      <c r="I193" s="2">
        <f t="shared" si="47"/>
        <v>16508</v>
      </c>
      <c r="J193" t="s">
        <v>124</v>
      </c>
      <c r="L193" s="22" t="str">
        <f t="shared" si="54"/>
        <v>11:0</v>
      </c>
      <c r="M193" s="4" t="s">
        <v>685</v>
      </c>
      <c r="O193" s="4" t="s">
        <v>740</v>
      </c>
      <c r="P193" s="34" t="str">
        <f t="shared" si="55"/>
        <v>firepulse6 on time</v>
      </c>
      <c r="S193" s="14" t="str">
        <f t="shared" si="56"/>
        <v>(0..4095)</v>
      </c>
    </row>
    <row r="194" spans="1:19" x14ac:dyDescent="0.3">
      <c r="A194" s="31" t="str">
        <f t="shared" si="45"/>
        <v>10</v>
      </c>
      <c r="B194" s="56">
        <f t="shared" si="46"/>
        <v>149</v>
      </c>
      <c r="C194" s="22" t="str">
        <f t="shared" si="48"/>
        <v>1020</v>
      </c>
      <c r="D194" s="2">
        <f t="shared" si="49"/>
        <v>4128</v>
      </c>
      <c r="E194" s="28">
        <f t="shared" si="58"/>
        <v>1</v>
      </c>
      <c r="F194" s="28">
        <f t="shared" si="58"/>
        <v>0</v>
      </c>
      <c r="G194" s="28">
        <f t="shared" si="57"/>
        <v>32</v>
      </c>
      <c r="H194" s="17" t="str">
        <f t="shared" si="51"/>
        <v>04080</v>
      </c>
      <c r="I194" s="2">
        <f t="shared" si="47"/>
        <v>16512</v>
      </c>
      <c r="J194" t="s">
        <v>125</v>
      </c>
      <c r="L194" s="22" t="str">
        <f t="shared" si="54"/>
        <v>11:0</v>
      </c>
      <c r="M194" s="4" t="s">
        <v>685</v>
      </c>
      <c r="O194" s="4" t="s">
        <v>740</v>
      </c>
      <c r="P194" s="34" t="str">
        <f t="shared" si="55"/>
        <v>firepulse6 off time</v>
      </c>
      <c r="S194" s="14" t="str">
        <f t="shared" si="56"/>
        <v>(0..4095)</v>
      </c>
    </row>
    <row r="195" spans="1:19" x14ac:dyDescent="0.3">
      <c r="A195" s="31" t="str">
        <f t="shared" si="45"/>
        <v>10</v>
      </c>
      <c r="B195" s="56">
        <f t="shared" si="46"/>
        <v>150</v>
      </c>
      <c r="C195" s="22" t="str">
        <f t="shared" si="48"/>
        <v>1021</v>
      </c>
      <c r="D195" s="2">
        <f t="shared" si="49"/>
        <v>4129</v>
      </c>
      <c r="E195" s="28">
        <f t="shared" si="58"/>
        <v>1</v>
      </c>
      <c r="F195" s="28">
        <f t="shared" si="58"/>
        <v>0</v>
      </c>
      <c r="G195" s="28">
        <f t="shared" si="57"/>
        <v>33</v>
      </c>
      <c r="H195" s="17" t="str">
        <f t="shared" si="51"/>
        <v>04084</v>
      </c>
      <c r="I195" s="2">
        <f t="shared" si="47"/>
        <v>16516</v>
      </c>
      <c r="J195" t="s">
        <v>126</v>
      </c>
      <c r="L195" s="22" t="str">
        <f t="shared" si="54"/>
        <v>11:0</v>
      </c>
      <c r="M195" s="4" t="s">
        <v>685</v>
      </c>
      <c r="O195" s="4" t="s">
        <v>740</v>
      </c>
      <c r="P195" s="34" t="str">
        <f t="shared" si="55"/>
        <v>firepulse7 on time</v>
      </c>
      <c r="S195" s="14" t="str">
        <f t="shared" si="56"/>
        <v>(0..4095)</v>
      </c>
    </row>
    <row r="196" spans="1:19" x14ac:dyDescent="0.3">
      <c r="A196" s="31" t="str">
        <f t="shared" si="45"/>
        <v>10</v>
      </c>
      <c r="B196" s="56">
        <f t="shared" si="46"/>
        <v>151</v>
      </c>
      <c r="C196" s="22" t="str">
        <f t="shared" si="48"/>
        <v>1022</v>
      </c>
      <c r="D196" s="2">
        <f t="shared" si="49"/>
        <v>4130</v>
      </c>
      <c r="E196" s="28">
        <f t="shared" si="58"/>
        <v>1</v>
      </c>
      <c r="F196" s="28">
        <f t="shared" si="58"/>
        <v>0</v>
      </c>
      <c r="G196" s="28">
        <f t="shared" si="57"/>
        <v>34</v>
      </c>
      <c r="H196" s="136" t="str">
        <f t="shared" si="51"/>
        <v>04088</v>
      </c>
      <c r="I196" s="2">
        <f t="shared" si="47"/>
        <v>16520</v>
      </c>
      <c r="J196" t="s">
        <v>127</v>
      </c>
      <c r="L196" s="22" t="str">
        <f t="shared" si="54"/>
        <v>11:0</v>
      </c>
      <c r="M196" s="4" t="s">
        <v>685</v>
      </c>
      <c r="O196" s="4" t="s">
        <v>740</v>
      </c>
      <c r="P196" s="34" t="str">
        <f t="shared" si="55"/>
        <v>firepulse7 off time</v>
      </c>
      <c r="S196" s="14" t="str">
        <f t="shared" si="56"/>
        <v>(0..4095)</v>
      </c>
    </row>
    <row r="197" spans="1:19" x14ac:dyDescent="0.3">
      <c r="A197" s="31" t="str">
        <f t="shared" si="45"/>
        <v/>
      </c>
      <c r="B197" s="56">
        <f t="shared" si="46"/>
        <v>151</v>
      </c>
      <c r="D197" s="2"/>
      <c r="E197" s="28"/>
      <c r="F197" s="28"/>
      <c r="G197" s="28"/>
      <c r="H197" s="17" t="str">
        <f t="shared" si="51"/>
        <v/>
      </c>
      <c r="I197" s="2" t="str">
        <f t="shared" si="47"/>
        <v/>
      </c>
      <c r="S197" s="14"/>
    </row>
    <row r="198" spans="1:19" x14ac:dyDescent="0.3">
      <c r="A198" s="31" t="str">
        <f t="shared" si="45"/>
        <v>10</v>
      </c>
      <c r="B198" s="56">
        <f t="shared" si="46"/>
        <v>152</v>
      </c>
      <c r="C198" s="22" t="str">
        <f t="shared" si="48"/>
        <v>1030</v>
      </c>
      <c r="D198" s="2">
        <f t="shared" si="49"/>
        <v>4144</v>
      </c>
      <c r="E198" s="28">
        <f>E196</f>
        <v>1</v>
      </c>
      <c r="F198" s="28">
        <f>F196</f>
        <v>0</v>
      </c>
      <c r="G198" s="28">
        <v>48</v>
      </c>
      <c r="H198" s="17" t="str">
        <f t="shared" si="51"/>
        <v>040C0</v>
      </c>
      <c r="I198" s="2">
        <f t="shared" si="47"/>
        <v>16576</v>
      </c>
      <c r="J198" t="s">
        <v>128</v>
      </c>
      <c r="L198" s="22" t="str">
        <f t="shared" ref="L198:L209" si="59">L154</f>
        <v>7:0</v>
      </c>
      <c r="M198" s="4" t="s">
        <v>686</v>
      </c>
      <c r="O198" s="4" t="s">
        <v>740</v>
      </c>
      <c r="P198" s="34" t="str">
        <f t="shared" ref="P198:P206" si="60">P154</f>
        <v>firepulse number @pix-info 0</v>
      </c>
      <c r="S198" s="14"/>
    </row>
    <row r="199" spans="1:19" x14ac:dyDescent="0.3">
      <c r="A199" s="31" t="str">
        <f t="shared" si="45"/>
        <v>10</v>
      </c>
      <c r="B199" s="56">
        <f t="shared" si="46"/>
        <v>153</v>
      </c>
      <c r="C199" s="22" t="str">
        <f t="shared" si="48"/>
        <v>1031</v>
      </c>
      <c r="D199" s="2">
        <f t="shared" si="49"/>
        <v>4145</v>
      </c>
      <c r="E199" s="28">
        <f>E198</f>
        <v>1</v>
      </c>
      <c r="F199" s="28">
        <f t="shared" si="58"/>
        <v>0</v>
      </c>
      <c r="G199" s="28">
        <f t="shared" ref="G199:G209" si="61">G198+1</f>
        <v>49</v>
      </c>
      <c r="H199" s="17" t="str">
        <f t="shared" si="51"/>
        <v>040C4</v>
      </c>
      <c r="I199" s="2">
        <f t="shared" si="47"/>
        <v>16580</v>
      </c>
      <c r="J199" t="s">
        <v>129</v>
      </c>
      <c r="L199" s="22" t="str">
        <f t="shared" si="59"/>
        <v>7:0</v>
      </c>
      <c r="M199" s="4" t="s">
        <v>686</v>
      </c>
      <c r="O199" s="4" t="s">
        <v>740</v>
      </c>
      <c r="P199" s="34" t="str">
        <f t="shared" si="60"/>
        <v>firepulse number @pix-info 1</v>
      </c>
      <c r="S199" s="14"/>
    </row>
    <row r="200" spans="1:19" x14ac:dyDescent="0.3">
      <c r="A200" s="31" t="str">
        <f t="shared" si="45"/>
        <v>10</v>
      </c>
      <c r="B200" s="56">
        <f t="shared" si="46"/>
        <v>154</v>
      </c>
      <c r="C200" s="22" t="str">
        <f t="shared" si="48"/>
        <v>1032</v>
      </c>
      <c r="D200" s="2">
        <f t="shared" si="49"/>
        <v>4146</v>
      </c>
      <c r="E200" s="28">
        <f t="shared" ref="E200:F212" si="62">E199</f>
        <v>1</v>
      </c>
      <c r="F200" s="28">
        <f t="shared" si="58"/>
        <v>0</v>
      </c>
      <c r="G200" s="28">
        <f t="shared" si="61"/>
        <v>50</v>
      </c>
      <c r="H200" s="17" t="str">
        <f t="shared" si="51"/>
        <v>040C8</v>
      </c>
      <c r="I200" s="2">
        <f t="shared" si="47"/>
        <v>16584</v>
      </c>
      <c r="J200" t="s">
        <v>130</v>
      </c>
      <c r="L200" s="22" t="str">
        <f t="shared" si="59"/>
        <v>7:0</v>
      </c>
      <c r="M200" s="4" t="s">
        <v>686</v>
      </c>
      <c r="O200" s="4" t="s">
        <v>740</v>
      </c>
      <c r="P200" s="34" t="str">
        <f t="shared" si="60"/>
        <v>firepulse number @pix-info 2</v>
      </c>
      <c r="S200" s="14"/>
    </row>
    <row r="201" spans="1:19" x14ac:dyDescent="0.3">
      <c r="A201" s="31" t="str">
        <f t="shared" si="45"/>
        <v>10</v>
      </c>
      <c r="B201" s="56">
        <f t="shared" si="46"/>
        <v>155</v>
      </c>
      <c r="C201" s="22" t="str">
        <f t="shared" si="48"/>
        <v>1033</v>
      </c>
      <c r="D201" s="2">
        <f t="shared" si="49"/>
        <v>4147</v>
      </c>
      <c r="E201" s="28">
        <f t="shared" si="62"/>
        <v>1</v>
      </c>
      <c r="F201" s="28">
        <f t="shared" si="58"/>
        <v>0</v>
      </c>
      <c r="G201" s="28">
        <f t="shared" si="61"/>
        <v>51</v>
      </c>
      <c r="H201" s="17" t="str">
        <f t="shared" si="51"/>
        <v>040CC</v>
      </c>
      <c r="I201" s="2">
        <f t="shared" si="47"/>
        <v>16588</v>
      </c>
      <c r="J201" t="s">
        <v>131</v>
      </c>
      <c r="L201" s="22" t="str">
        <f t="shared" si="59"/>
        <v>7:0</v>
      </c>
      <c r="M201" s="4" t="s">
        <v>686</v>
      </c>
      <c r="O201" s="4" t="s">
        <v>740</v>
      </c>
      <c r="P201" s="34" t="str">
        <f t="shared" si="60"/>
        <v>firepulse number @pix-info 3</v>
      </c>
      <c r="S201" s="14"/>
    </row>
    <row r="202" spans="1:19" x14ac:dyDescent="0.3">
      <c r="A202" s="31" t="str">
        <f t="shared" si="45"/>
        <v>10</v>
      </c>
      <c r="B202" s="56">
        <f t="shared" si="46"/>
        <v>156</v>
      </c>
      <c r="C202" s="22" t="str">
        <f t="shared" si="48"/>
        <v>1034</v>
      </c>
      <c r="D202" s="2">
        <f t="shared" si="49"/>
        <v>4148</v>
      </c>
      <c r="E202" s="28">
        <f t="shared" si="62"/>
        <v>1</v>
      </c>
      <c r="F202" s="28">
        <f t="shared" si="58"/>
        <v>0</v>
      </c>
      <c r="G202" s="28">
        <f t="shared" si="61"/>
        <v>52</v>
      </c>
      <c r="H202" s="17" t="str">
        <f t="shared" si="51"/>
        <v>040D0</v>
      </c>
      <c r="I202" s="2">
        <f t="shared" si="47"/>
        <v>16592</v>
      </c>
      <c r="J202" t="s">
        <v>132</v>
      </c>
      <c r="L202" s="22" t="str">
        <f t="shared" si="59"/>
        <v>7:0</v>
      </c>
      <c r="M202" s="4" t="s">
        <v>686</v>
      </c>
      <c r="O202" s="4" t="s">
        <v>740</v>
      </c>
      <c r="P202" s="34" t="str">
        <f t="shared" si="60"/>
        <v>firepulse number @pix-info 4</v>
      </c>
      <c r="S202" s="14"/>
    </row>
    <row r="203" spans="1:19" x14ac:dyDescent="0.3">
      <c r="A203" s="31" t="str">
        <f t="shared" si="45"/>
        <v>10</v>
      </c>
      <c r="B203" s="56">
        <f t="shared" si="46"/>
        <v>157</v>
      </c>
      <c r="C203" s="22" t="str">
        <f t="shared" si="48"/>
        <v>1035</v>
      </c>
      <c r="D203" s="2">
        <f t="shared" si="49"/>
        <v>4149</v>
      </c>
      <c r="E203" s="28">
        <f t="shared" si="62"/>
        <v>1</v>
      </c>
      <c r="F203" s="28">
        <f t="shared" si="58"/>
        <v>0</v>
      </c>
      <c r="G203" s="28">
        <f t="shared" si="61"/>
        <v>53</v>
      </c>
      <c r="H203" s="17" t="str">
        <f t="shared" si="51"/>
        <v>040D4</v>
      </c>
      <c r="I203" s="2">
        <f t="shared" si="47"/>
        <v>16596</v>
      </c>
      <c r="J203" t="s">
        <v>133</v>
      </c>
      <c r="L203" s="22" t="str">
        <f t="shared" si="59"/>
        <v>7:0</v>
      </c>
      <c r="M203" s="4" t="s">
        <v>686</v>
      </c>
      <c r="O203" s="4" t="s">
        <v>740</v>
      </c>
      <c r="P203" s="34" t="str">
        <f t="shared" si="60"/>
        <v>firepulse number @pix-info 5</v>
      </c>
      <c r="S203" s="14"/>
    </row>
    <row r="204" spans="1:19" x14ac:dyDescent="0.3">
      <c r="A204" s="31" t="str">
        <f t="shared" si="45"/>
        <v>10</v>
      </c>
      <c r="B204" s="56">
        <f t="shared" si="46"/>
        <v>158</v>
      </c>
      <c r="C204" s="22" t="str">
        <f t="shared" si="48"/>
        <v>1036</v>
      </c>
      <c r="D204" s="2">
        <f t="shared" si="49"/>
        <v>4150</v>
      </c>
      <c r="E204" s="28">
        <f t="shared" si="62"/>
        <v>1</v>
      </c>
      <c r="F204" s="28">
        <f t="shared" si="58"/>
        <v>0</v>
      </c>
      <c r="G204" s="28">
        <f t="shared" si="61"/>
        <v>54</v>
      </c>
      <c r="H204" s="17" t="str">
        <f t="shared" si="51"/>
        <v>040D8</v>
      </c>
      <c r="I204" s="2">
        <f t="shared" si="47"/>
        <v>16600</v>
      </c>
      <c r="J204" t="s">
        <v>134</v>
      </c>
      <c r="L204" s="22" t="str">
        <f t="shared" si="59"/>
        <v>7:0</v>
      </c>
      <c r="M204" s="4" t="s">
        <v>686</v>
      </c>
      <c r="O204" s="4" t="s">
        <v>740</v>
      </c>
      <c r="P204" s="34" t="str">
        <f t="shared" si="60"/>
        <v>firepulse number @pix-info 6</v>
      </c>
      <c r="S204" s="14"/>
    </row>
    <row r="205" spans="1:19" x14ac:dyDescent="0.3">
      <c r="A205" s="31" t="str">
        <f t="shared" si="45"/>
        <v>10</v>
      </c>
      <c r="B205" s="56">
        <f t="shared" si="46"/>
        <v>159</v>
      </c>
      <c r="C205" s="22" t="str">
        <f t="shared" si="48"/>
        <v>1037</v>
      </c>
      <c r="D205" s="2">
        <f t="shared" si="49"/>
        <v>4151</v>
      </c>
      <c r="E205" s="28">
        <f t="shared" si="62"/>
        <v>1</v>
      </c>
      <c r="F205" s="28">
        <f t="shared" si="58"/>
        <v>0</v>
      </c>
      <c r="G205" s="28">
        <f t="shared" si="61"/>
        <v>55</v>
      </c>
      <c r="H205" s="17" t="str">
        <f t="shared" si="51"/>
        <v>040DC</v>
      </c>
      <c r="I205" s="2">
        <f t="shared" si="47"/>
        <v>16604</v>
      </c>
      <c r="J205" t="s">
        <v>135</v>
      </c>
      <c r="L205" s="22" t="str">
        <f t="shared" si="59"/>
        <v>7:0</v>
      </c>
      <c r="M205" s="4" t="s">
        <v>686</v>
      </c>
      <c r="O205" s="4" t="s">
        <v>740</v>
      </c>
      <c r="P205" s="34" t="str">
        <f t="shared" si="60"/>
        <v>firepulse number @pix-info 7</v>
      </c>
      <c r="S205" s="14"/>
    </row>
    <row r="206" spans="1:19" x14ac:dyDescent="0.3">
      <c r="A206" s="31" t="str">
        <f t="shared" si="45"/>
        <v>10</v>
      </c>
      <c r="B206" s="56">
        <f t="shared" si="46"/>
        <v>160</v>
      </c>
      <c r="C206" s="22" t="str">
        <f t="shared" si="48"/>
        <v>1038</v>
      </c>
      <c r="D206" s="2">
        <f t="shared" si="49"/>
        <v>4152</v>
      </c>
      <c r="E206" s="28">
        <f t="shared" si="62"/>
        <v>1</v>
      </c>
      <c r="F206" s="28">
        <f t="shared" si="58"/>
        <v>0</v>
      </c>
      <c r="G206" s="28">
        <f t="shared" si="61"/>
        <v>56</v>
      </c>
      <c r="H206" s="17" t="str">
        <f t="shared" si="51"/>
        <v>040E0</v>
      </c>
      <c r="I206" s="2">
        <f t="shared" si="47"/>
        <v>16608</v>
      </c>
      <c r="J206" t="s">
        <v>136</v>
      </c>
      <c r="L206" s="22" t="str">
        <f t="shared" si="59"/>
        <v>2:0</v>
      </c>
      <c r="M206" s="4">
        <v>0</v>
      </c>
      <c r="O206" s="4" t="s">
        <v>740</v>
      </c>
      <c r="P206" s="34" t="str">
        <f t="shared" si="60"/>
        <v>encoder number</v>
      </c>
      <c r="S206" s="14" t="str">
        <f>S162</f>
        <v>(0..7)</v>
      </c>
    </row>
    <row r="207" spans="1:19" x14ac:dyDescent="0.3">
      <c r="A207" s="200" t="str">
        <f t="shared" si="45"/>
        <v/>
      </c>
      <c r="B207" s="250">
        <f t="shared" si="46"/>
        <v>160</v>
      </c>
      <c r="C207" s="250"/>
      <c r="D207" s="2"/>
      <c r="E207" s="28"/>
      <c r="F207" s="28"/>
      <c r="G207" s="28"/>
      <c r="H207" s="17" t="str">
        <f t="shared" si="51"/>
        <v/>
      </c>
      <c r="I207" s="2" t="str">
        <f t="shared" si="47"/>
        <v/>
      </c>
      <c r="J207" s="149"/>
      <c r="K207" s="149"/>
      <c r="L207" s="155"/>
      <c r="M207" s="153"/>
      <c r="N207" s="155"/>
      <c r="O207" s="153"/>
      <c r="P207" s="151"/>
      <c r="S207" s="14"/>
    </row>
    <row r="208" spans="1:19" x14ac:dyDescent="0.3">
      <c r="A208" s="200" t="str">
        <f t="shared" si="45"/>
        <v>10</v>
      </c>
      <c r="B208" s="250">
        <f t="shared" si="46"/>
        <v>161</v>
      </c>
      <c r="C208" s="250" t="str">
        <f t="shared" ref="C208" si="63">DEC2HEX(D208,4)</f>
        <v>103A</v>
      </c>
      <c r="D208" s="2">
        <f t="shared" ref="D208" si="64">2^12*E208+2^8*F208+G208</f>
        <v>4154</v>
      </c>
      <c r="E208" s="28">
        <v>1</v>
      </c>
      <c r="F208" s="28">
        <f>F206</f>
        <v>0</v>
      </c>
      <c r="G208" s="28">
        <v>58</v>
      </c>
      <c r="H208" s="17" t="str">
        <f t="shared" si="51"/>
        <v>040E8</v>
      </c>
      <c r="I208" s="2">
        <f t="shared" si="47"/>
        <v>16616</v>
      </c>
      <c r="J208" t="s">
        <v>137</v>
      </c>
      <c r="L208" s="22" t="str">
        <f t="shared" si="59"/>
        <v>3:0</v>
      </c>
      <c r="M208" s="4" t="s">
        <v>684</v>
      </c>
      <c r="O208" s="4" t="s">
        <v>740</v>
      </c>
      <c r="P208" s="34" t="str">
        <f>P164</f>
        <v>offset fire-sub-stroke</v>
      </c>
      <c r="S208" s="14" t="str">
        <f>S164</f>
        <v>(0..15)</v>
      </c>
    </row>
    <row r="209" spans="1:26" x14ac:dyDescent="0.3">
      <c r="A209" s="31" t="str">
        <f t="shared" si="45"/>
        <v>10</v>
      </c>
      <c r="B209" s="56">
        <f t="shared" si="46"/>
        <v>162</v>
      </c>
      <c r="C209" s="22" t="str">
        <f t="shared" si="48"/>
        <v>103B</v>
      </c>
      <c r="D209" s="2">
        <f t="shared" si="49"/>
        <v>4155</v>
      </c>
      <c r="E209" s="28">
        <f t="shared" si="62"/>
        <v>1</v>
      </c>
      <c r="F209" s="28">
        <f t="shared" si="62"/>
        <v>0</v>
      </c>
      <c r="G209" s="28">
        <f t="shared" si="61"/>
        <v>59</v>
      </c>
      <c r="H209" s="17" t="str">
        <f t="shared" si="51"/>
        <v>040EC</v>
      </c>
      <c r="I209" s="2">
        <f t="shared" si="47"/>
        <v>16620</v>
      </c>
      <c r="J209" t="s">
        <v>138</v>
      </c>
      <c r="L209" s="22" t="str">
        <f t="shared" si="59"/>
        <v>15:0</v>
      </c>
      <c r="M209" s="4" t="s">
        <v>687</v>
      </c>
      <c r="O209" s="4" t="s">
        <v>740</v>
      </c>
      <c r="P209" s="34" t="str">
        <f>P165</f>
        <v>offset fire-stroke</v>
      </c>
      <c r="S209" s="14" t="str">
        <f>S165</f>
        <v>(1..65'534)</v>
      </c>
    </row>
    <row r="210" spans="1:26" x14ac:dyDescent="0.3">
      <c r="A210" s="31" t="str">
        <f t="shared" si="45"/>
        <v/>
      </c>
      <c r="B210" s="56">
        <f t="shared" si="46"/>
        <v>162</v>
      </c>
      <c r="D210" s="2"/>
      <c r="E210" s="28"/>
      <c r="F210" s="28"/>
      <c r="G210" s="28"/>
      <c r="H210" s="17" t="str">
        <f t="shared" si="51"/>
        <v/>
      </c>
      <c r="I210" s="2" t="str">
        <f t="shared" si="47"/>
        <v/>
      </c>
      <c r="S210" s="14"/>
    </row>
    <row r="211" spans="1:26" x14ac:dyDescent="0.3">
      <c r="A211" s="31" t="str">
        <f t="shared" si="45"/>
        <v>10</v>
      </c>
      <c r="B211" s="56">
        <f t="shared" si="46"/>
        <v>163</v>
      </c>
      <c r="C211" s="22" t="str">
        <f t="shared" si="48"/>
        <v>1040</v>
      </c>
      <c r="D211" s="2">
        <f t="shared" si="49"/>
        <v>4160</v>
      </c>
      <c r="E211" s="28">
        <f>E209</f>
        <v>1</v>
      </c>
      <c r="F211" s="28">
        <f>F209</f>
        <v>0</v>
      </c>
      <c r="G211" s="28">
        <v>64</v>
      </c>
      <c r="H211" s="17" t="str">
        <f t="shared" si="51"/>
        <v>04100</v>
      </c>
      <c r="I211" s="2">
        <f t="shared" si="47"/>
        <v>16640</v>
      </c>
      <c r="J211" t="s">
        <v>139</v>
      </c>
      <c r="L211" s="22" t="str">
        <f>L167</f>
        <v>7:0</v>
      </c>
      <c r="M211" s="4" t="s">
        <v>686</v>
      </c>
      <c r="O211" s="4" t="s">
        <v>740</v>
      </c>
      <c r="P211" s="34" t="str">
        <f>P167</f>
        <v>max fire-stroke compensation</v>
      </c>
      <c r="S211" s="14" t="str">
        <f>S167</f>
        <v>(0..255 fs)</v>
      </c>
      <c r="U211" t="s">
        <v>915</v>
      </c>
    </row>
    <row r="212" spans="1:26" x14ac:dyDescent="0.3">
      <c r="A212" s="30" t="str">
        <f t="shared" si="45"/>
        <v>10</v>
      </c>
      <c r="B212" s="56">
        <f t="shared" si="46"/>
        <v>164</v>
      </c>
      <c r="C212" s="22" t="str">
        <f t="shared" si="48"/>
        <v>1041</v>
      </c>
      <c r="D212" s="2">
        <f t="shared" si="49"/>
        <v>4161</v>
      </c>
      <c r="E212" s="28">
        <f>E211</f>
        <v>1</v>
      </c>
      <c r="F212" s="28">
        <f t="shared" si="62"/>
        <v>0</v>
      </c>
      <c r="G212" s="28">
        <f>G211+1</f>
        <v>65</v>
      </c>
      <c r="H212" s="17" t="str">
        <f t="shared" si="51"/>
        <v>04104</v>
      </c>
      <c r="I212" s="2">
        <f t="shared" si="47"/>
        <v>16644</v>
      </c>
      <c r="J212" t="s">
        <v>140</v>
      </c>
      <c r="L212" s="22" t="str">
        <f>L168</f>
        <v>7:0</v>
      </c>
      <c r="M212" s="4" t="s">
        <v>686</v>
      </c>
      <c r="O212" s="4" t="s">
        <v>740</v>
      </c>
      <c r="P212" s="34" t="str">
        <f>P168</f>
        <v>max speed</v>
      </c>
      <c r="S212" s="14" t="str">
        <f>S168</f>
        <v>(0..255 =&gt; 0..4m/s)</v>
      </c>
      <c r="U212" t="s">
        <v>915</v>
      </c>
    </row>
    <row r="213" spans="1:26" x14ac:dyDescent="0.3">
      <c r="A213" s="29" t="str">
        <f t="shared" si="45"/>
        <v/>
      </c>
      <c r="B213" s="132">
        <f t="shared" si="46"/>
        <v>164</v>
      </c>
      <c r="D213" s="2"/>
      <c r="E213" s="28"/>
      <c r="F213" s="28"/>
      <c r="G213" s="28"/>
      <c r="I213" s="2"/>
    </row>
    <row r="214" spans="1:26" s="57" customFormat="1" ht="15.6" x14ac:dyDescent="0.3">
      <c r="A214" s="74" t="str">
        <f t="shared" si="45"/>
        <v/>
      </c>
      <c r="B214" s="75">
        <f t="shared" si="46"/>
        <v>164</v>
      </c>
      <c r="C214" s="67"/>
      <c r="D214" s="70"/>
      <c r="E214" s="68"/>
      <c r="F214" s="68"/>
      <c r="G214" s="68"/>
      <c r="H214" s="69" t="str">
        <f t="shared" ref="H214:H235" si="65">IF(I214="","",DEC2HEX(I214,5))</f>
        <v/>
      </c>
      <c r="I214" s="70" t="str">
        <f t="shared" ref="I214:I235" si="66">IF(D214="","",D214*4)</f>
        <v/>
      </c>
      <c r="J214" s="71" t="s">
        <v>180</v>
      </c>
      <c r="K214" s="71" t="s">
        <v>430</v>
      </c>
      <c r="L214" s="67"/>
      <c r="M214" s="67"/>
      <c r="N214" s="67"/>
      <c r="O214" s="67"/>
      <c r="P214" s="67"/>
      <c r="Q214" s="72"/>
      <c r="R214" s="72"/>
      <c r="S214" s="72"/>
      <c r="T214" s="72"/>
      <c r="U214" s="72"/>
      <c r="V214" s="72"/>
      <c r="W214" s="72"/>
      <c r="X214" s="72"/>
      <c r="Y214" s="73"/>
      <c r="Z214" s="101"/>
    </row>
    <row r="215" spans="1:26" x14ac:dyDescent="0.3">
      <c r="A215" s="246" t="str">
        <f t="shared" si="45"/>
        <v>14</v>
      </c>
      <c r="B215" s="56">
        <f t="shared" si="46"/>
        <v>165</v>
      </c>
      <c r="C215" s="22" t="str">
        <f t="shared" si="48"/>
        <v>1400</v>
      </c>
      <c r="D215" s="2">
        <f>2^12*E215+2^8*F215+G215</f>
        <v>5120</v>
      </c>
      <c r="E215" s="28">
        <v>1</v>
      </c>
      <c r="F215" s="28">
        <v>4</v>
      </c>
      <c r="G215" s="28">
        <v>0</v>
      </c>
      <c r="H215" s="17" t="str">
        <f t="shared" si="65"/>
        <v>05000</v>
      </c>
      <c r="I215" s="2">
        <f t="shared" si="66"/>
        <v>20480</v>
      </c>
      <c r="J215" t="s">
        <v>141</v>
      </c>
      <c r="K215" t="s">
        <v>431</v>
      </c>
      <c r="L215" s="4" t="s">
        <v>219</v>
      </c>
      <c r="M215" s="4" t="s">
        <v>688</v>
      </c>
      <c r="N215" s="4"/>
      <c r="O215" s="4" t="s">
        <v>740</v>
      </c>
      <c r="P215" s="34" t="s">
        <v>689</v>
      </c>
      <c r="S215" t="s">
        <v>301</v>
      </c>
    </row>
    <row r="216" spans="1:26" x14ac:dyDescent="0.3">
      <c r="A216" s="200" t="str">
        <f t="shared" si="45"/>
        <v>14</v>
      </c>
      <c r="B216" s="56">
        <f t="shared" si="46"/>
        <v>166</v>
      </c>
      <c r="C216" s="22" t="str">
        <f t="shared" si="48"/>
        <v>1401</v>
      </c>
      <c r="D216" s="2">
        <f>2^12*E216+2^8*F216+G216</f>
        <v>5121</v>
      </c>
      <c r="E216" s="28">
        <f t="shared" ref="E216:F218" si="67">E215</f>
        <v>1</v>
      </c>
      <c r="F216" s="28">
        <f t="shared" si="67"/>
        <v>4</v>
      </c>
      <c r="G216" s="28">
        <f>G215+1</f>
        <v>1</v>
      </c>
      <c r="H216" s="17" t="str">
        <f t="shared" si="65"/>
        <v>05004</v>
      </c>
      <c r="I216" s="2">
        <f t="shared" si="66"/>
        <v>20484</v>
      </c>
      <c r="J216" t="s">
        <v>142</v>
      </c>
      <c r="K216" t="s">
        <v>432</v>
      </c>
      <c r="L216" s="4" t="s">
        <v>218</v>
      </c>
      <c r="M216" s="4" t="s">
        <v>700</v>
      </c>
      <c r="N216" s="4"/>
      <c r="O216" s="4" t="s">
        <v>740</v>
      </c>
      <c r="P216" s="34" t="s">
        <v>690</v>
      </c>
      <c r="S216" t="s">
        <v>302</v>
      </c>
    </row>
    <row r="217" spans="1:26" x14ac:dyDescent="0.3">
      <c r="A217" s="200" t="str">
        <f t="shared" si="45"/>
        <v>14</v>
      </c>
      <c r="B217" s="56">
        <f t="shared" si="46"/>
        <v>167</v>
      </c>
      <c r="C217" s="22" t="str">
        <f t="shared" si="48"/>
        <v>1402</v>
      </c>
      <c r="D217" s="2">
        <f>2^12*E217+2^8*F217+G217</f>
        <v>5122</v>
      </c>
      <c r="E217" s="28">
        <f t="shared" si="67"/>
        <v>1</v>
      </c>
      <c r="F217" s="28">
        <f t="shared" si="67"/>
        <v>4</v>
      </c>
      <c r="G217" s="28">
        <f>G216+1</f>
        <v>2</v>
      </c>
      <c r="H217" s="17" t="str">
        <f t="shared" si="65"/>
        <v>05008</v>
      </c>
      <c r="I217" s="2">
        <f t="shared" si="66"/>
        <v>20488</v>
      </c>
      <c r="J217" t="s">
        <v>355</v>
      </c>
      <c r="K217" t="s">
        <v>433</v>
      </c>
      <c r="L217" s="4" t="s">
        <v>219</v>
      </c>
      <c r="M217" s="4" t="s">
        <v>691</v>
      </c>
      <c r="N217" s="4"/>
      <c r="O217" s="4" t="s">
        <v>740</v>
      </c>
      <c r="P217" s="34" t="s">
        <v>359</v>
      </c>
    </row>
    <row r="218" spans="1:26" x14ac:dyDescent="0.3">
      <c r="A218" s="148" t="str">
        <f t="shared" si="45"/>
        <v>14</v>
      </c>
      <c r="B218" s="56">
        <f t="shared" ref="B218:B219" si="68">IF(C218="",B217,B217+1)</f>
        <v>168</v>
      </c>
      <c r="C218" s="22" t="str">
        <f t="shared" si="48"/>
        <v>1403</v>
      </c>
      <c r="D218" s="2">
        <f>2^12*E218+2^8*F218+G218</f>
        <v>5123</v>
      </c>
      <c r="E218" s="28">
        <f t="shared" si="67"/>
        <v>1</v>
      </c>
      <c r="F218" s="28">
        <f t="shared" si="67"/>
        <v>4</v>
      </c>
      <c r="G218" s="28">
        <f>G217+1</f>
        <v>3</v>
      </c>
      <c r="H218" s="17" t="str">
        <f t="shared" si="65"/>
        <v>0500C</v>
      </c>
      <c r="I218" s="2">
        <f t="shared" si="66"/>
        <v>20492</v>
      </c>
      <c r="J218" t="s">
        <v>356</v>
      </c>
      <c r="K218" t="s">
        <v>434</v>
      </c>
      <c r="L218" s="4" t="s">
        <v>218</v>
      </c>
      <c r="M218" s="4" t="s">
        <v>692</v>
      </c>
      <c r="N218" s="4"/>
      <c r="O218" s="4" t="s">
        <v>740</v>
      </c>
      <c r="P218" s="34" t="s">
        <v>360</v>
      </c>
    </row>
    <row r="219" spans="1:26" x14ac:dyDescent="0.3">
      <c r="A219" s="250" t="str">
        <f t="shared" ref="A219" si="69">IF(AND(E219=0,F219=0),"",DEC2HEX(E219,1)&amp;DEC2HEX(F219,1))</f>
        <v/>
      </c>
      <c r="B219" s="250">
        <f t="shared" si="68"/>
        <v>168</v>
      </c>
      <c r="C219" s="250"/>
      <c r="D219" s="2"/>
      <c r="E219" s="28"/>
      <c r="F219" s="28"/>
      <c r="G219" s="28"/>
      <c r="I219" s="2"/>
      <c r="L219" s="4"/>
      <c r="M219" s="4"/>
      <c r="N219" s="4"/>
      <c r="O219" s="4"/>
    </row>
    <row r="220" spans="1:26" s="57" customFormat="1" ht="15.6" x14ac:dyDescent="0.3">
      <c r="A220" s="74" t="str">
        <f t="shared" si="45"/>
        <v/>
      </c>
      <c r="B220" s="75">
        <f>IF(C220="",B219,B219+1)</f>
        <v>168</v>
      </c>
      <c r="C220" s="67"/>
      <c r="D220" s="70"/>
      <c r="E220" s="68"/>
      <c r="F220" s="68"/>
      <c r="G220" s="68"/>
      <c r="H220" s="69" t="str">
        <f t="shared" si="65"/>
        <v/>
      </c>
      <c r="I220" s="70" t="str">
        <f t="shared" si="66"/>
        <v/>
      </c>
      <c r="J220" s="71" t="s">
        <v>181</v>
      </c>
      <c r="K220" s="71"/>
      <c r="L220" s="67"/>
      <c r="M220" s="67"/>
      <c r="N220" s="67"/>
      <c r="O220" s="67"/>
      <c r="P220" s="67"/>
      <c r="Q220" s="72"/>
      <c r="R220" s="72"/>
      <c r="S220" s="72"/>
      <c r="T220" s="72"/>
      <c r="U220" s="72"/>
      <c r="V220" s="72"/>
      <c r="W220" s="72"/>
      <c r="X220" s="72"/>
      <c r="Y220" s="73"/>
      <c r="Z220" s="101"/>
    </row>
    <row r="221" spans="1:26" x14ac:dyDescent="0.3">
      <c r="A221" s="60" t="str">
        <f t="shared" si="45"/>
        <v>18</v>
      </c>
      <c r="B221" s="56">
        <f t="shared" si="46"/>
        <v>169</v>
      </c>
      <c r="C221" s="22" t="str">
        <f t="shared" si="48"/>
        <v>1800</v>
      </c>
      <c r="D221" s="2">
        <f>2^12*E221+2^8*F221+G221</f>
        <v>6144</v>
      </c>
      <c r="E221" s="28">
        <f>E216</f>
        <v>1</v>
      </c>
      <c r="F221" s="28">
        <v>8</v>
      </c>
      <c r="G221" s="28">
        <v>0</v>
      </c>
      <c r="H221" s="17" t="str">
        <f t="shared" si="65"/>
        <v>06000</v>
      </c>
      <c r="I221" s="2">
        <f t="shared" si="66"/>
        <v>24576</v>
      </c>
      <c r="J221" t="s">
        <v>143</v>
      </c>
      <c r="L221" s="4" t="s">
        <v>219</v>
      </c>
      <c r="M221" s="4" t="s">
        <v>693</v>
      </c>
      <c r="N221" s="4"/>
      <c r="O221" s="4" t="s">
        <v>740</v>
      </c>
      <c r="P221" s="34" t="s">
        <v>694</v>
      </c>
      <c r="S221" s="14" t="str">
        <f>S215</f>
        <v>(0..4'294'967'295)</v>
      </c>
    </row>
    <row r="222" spans="1:26" x14ac:dyDescent="0.3">
      <c r="A222" s="59" t="str">
        <f t="shared" si="45"/>
        <v>18</v>
      </c>
      <c r="B222" s="56">
        <f t="shared" si="46"/>
        <v>170</v>
      </c>
      <c r="C222" s="22" t="str">
        <f t="shared" si="48"/>
        <v>1801</v>
      </c>
      <c r="D222" s="2">
        <f>2^12*E222+2^8*F222+G222</f>
        <v>6145</v>
      </c>
      <c r="E222" s="28">
        <f t="shared" ref="E222:F224" si="70">E221</f>
        <v>1</v>
      </c>
      <c r="F222" s="28">
        <f t="shared" si="70"/>
        <v>8</v>
      </c>
      <c r="G222" s="28">
        <f>G221+1</f>
        <v>1</v>
      </c>
      <c r="H222" s="17" t="str">
        <f t="shared" si="65"/>
        <v>06004</v>
      </c>
      <c r="I222" s="2">
        <f t="shared" si="66"/>
        <v>24580</v>
      </c>
      <c r="J222" t="s">
        <v>144</v>
      </c>
      <c r="L222" s="4" t="s">
        <v>218</v>
      </c>
      <c r="M222" s="4" t="s">
        <v>700</v>
      </c>
      <c r="N222" s="4"/>
      <c r="O222" s="4" t="s">
        <v>740</v>
      </c>
      <c r="P222" s="34" t="s">
        <v>690</v>
      </c>
      <c r="S222" s="14" t="str">
        <f>S216</f>
        <v>(0..1'048'575)</v>
      </c>
    </row>
    <row r="223" spans="1:26" x14ac:dyDescent="0.3">
      <c r="A223" s="59" t="str">
        <f t="shared" si="45"/>
        <v>18</v>
      </c>
      <c r="B223" s="56">
        <f t="shared" si="46"/>
        <v>171</v>
      </c>
      <c r="C223" s="22" t="str">
        <f t="shared" si="48"/>
        <v>1802</v>
      </c>
      <c r="D223" s="2">
        <f>2^12*E223+2^8*F223+G223</f>
        <v>6146</v>
      </c>
      <c r="E223" s="28">
        <f t="shared" si="70"/>
        <v>1</v>
      </c>
      <c r="F223" s="28">
        <f t="shared" si="70"/>
        <v>8</v>
      </c>
      <c r="G223" s="28">
        <f>G222+1</f>
        <v>2</v>
      </c>
      <c r="H223" s="17" t="str">
        <f t="shared" si="65"/>
        <v>06008</v>
      </c>
      <c r="I223" s="2">
        <f t="shared" si="66"/>
        <v>24584</v>
      </c>
      <c r="J223" t="s">
        <v>357</v>
      </c>
      <c r="L223" s="4" t="s">
        <v>219</v>
      </c>
      <c r="M223" s="4" t="s">
        <v>691</v>
      </c>
      <c r="N223" s="4"/>
      <c r="O223" s="4" t="s">
        <v>740</v>
      </c>
      <c r="P223" s="34" t="s">
        <v>359</v>
      </c>
      <c r="R223" s="6"/>
    </row>
    <row r="224" spans="1:26" x14ac:dyDescent="0.3">
      <c r="A224" s="59" t="str">
        <f t="shared" si="45"/>
        <v>18</v>
      </c>
      <c r="B224" s="56">
        <f t="shared" si="46"/>
        <v>172</v>
      </c>
      <c r="C224" s="22" t="str">
        <f t="shared" si="48"/>
        <v>1803</v>
      </c>
      <c r="D224" s="2">
        <f>2^12*E224+2^8*F224+G224</f>
        <v>6147</v>
      </c>
      <c r="E224" s="28">
        <f t="shared" si="70"/>
        <v>1</v>
      </c>
      <c r="F224" s="28">
        <f t="shared" si="70"/>
        <v>8</v>
      </c>
      <c r="G224" s="28">
        <f>G223+1</f>
        <v>3</v>
      </c>
      <c r="H224" s="17" t="str">
        <f t="shared" si="65"/>
        <v>0600C</v>
      </c>
      <c r="I224" s="2">
        <f t="shared" si="66"/>
        <v>24588</v>
      </c>
      <c r="J224" t="s">
        <v>358</v>
      </c>
      <c r="L224" s="4" t="s">
        <v>218</v>
      </c>
      <c r="M224" s="4" t="s">
        <v>692</v>
      </c>
      <c r="N224" s="4"/>
      <c r="O224" s="4" t="s">
        <v>740</v>
      </c>
      <c r="P224" s="34" t="s">
        <v>360</v>
      </c>
      <c r="R224" s="6"/>
    </row>
    <row r="225" spans="1:26" x14ac:dyDescent="0.3">
      <c r="A225" s="250" t="str">
        <f t="shared" si="45"/>
        <v/>
      </c>
      <c r="B225" s="250">
        <f t="shared" si="46"/>
        <v>172</v>
      </c>
      <c r="C225" s="250"/>
      <c r="D225" s="2"/>
      <c r="E225" s="28"/>
      <c r="F225" s="28"/>
      <c r="G225" s="28"/>
      <c r="I225" s="2"/>
      <c r="L225" s="4"/>
      <c r="M225" s="4"/>
      <c r="N225" s="4"/>
      <c r="O225" s="4"/>
    </row>
    <row r="226" spans="1:26" s="57" customFormat="1" ht="15.6" x14ac:dyDescent="0.3">
      <c r="A226" s="74" t="str">
        <f t="shared" si="45"/>
        <v/>
      </c>
      <c r="B226" s="75">
        <f t="shared" si="46"/>
        <v>172</v>
      </c>
      <c r="C226" s="67"/>
      <c r="D226" s="70"/>
      <c r="E226" s="68"/>
      <c r="F226" s="68"/>
      <c r="G226" s="68"/>
      <c r="H226" s="69" t="str">
        <f t="shared" si="65"/>
        <v/>
      </c>
      <c r="I226" s="70" t="str">
        <f t="shared" si="66"/>
        <v/>
      </c>
      <c r="J226" s="71" t="s">
        <v>167</v>
      </c>
      <c r="K226" s="71" t="s">
        <v>435</v>
      </c>
      <c r="L226" s="67"/>
      <c r="M226" s="67"/>
      <c r="N226" s="67"/>
      <c r="O226" s="67"/>
      <c r="P226" s="67"/>
      <c r="Q226" s="72"/>
      <c r="R226" s="72"/>
      <c r="S226" s="72"/>
      <c r="T226" s="72"/>
      <c r="U226" s="72"/>
      <c r="V226" s="72"/>
      <c r="W226" s="72"/>
      <c r="X226" s="72"/>
      <c r="Y226" s="73"/>
      <c r="Z226" s="101"/>
    </row>
    <row r="227" spans="1:26" x14ac:dyDescent="0.3">
      <c r="A227" s="59" t="str">
        <f t="shared" si="45"/>
        <v>1C</v>
      </c>
      <c r="B227" s="56">
        <f t="shared" si="46"/>
        <v>173</v>
      </c>
      <c r="C227" s="22" t="str">
        <f t="shared" ref="C227:C239" si="71">DEC2HEX(D227,4)</f>
        <v>1C00</v>
      </c>
      <c r="D227" s="2">
        <f>2^12*E227+2^8*F227+G227</f>
        <v>7168</v>
      </c>
      <c r="E227" s="28">
        <v>1</v>
      </c>
      <c r="F227" s="28">
        <v>12</v>
      </c>
      <c r="G227" s="28">
        <v>0</v>
      </c>
      <c r="H227" s="17" t="str">
        <f t="shared" si="65"/>
        <v>07000</v>
      </c>
      <c r="I227" s="2">
        <f t="shared" si="66"/>
        <v>28672</v>
      </c>
      <c r="J227" t="s">
        <v>148</v>
      </c>
      <c r="K227" t="s">
        <v>436</v>
      </c>
      <c r="L227" s="4" t="s">
        <v>220</v>
      </c>
      <c r="M227" s="4" t="s">
        <v>695</v>
      </c>
      <c r="N227" s="4"/>
      <c r="O227" s="4" t="s">
        <v>740</v>
      </c>
      <c r="P227" s="34" t="s">
        <v>221</v>
      </c>
      <c r="S227" s="120" t="s">
        <v>1113</v>
      </c>
      <c r="Y227" s="219" t="s">
        <v>1117</v>
      </c>
    </row>
    <row r="228" spans="1:26" x14ac:dyDescent="0.3">
      <c r="A228" s="31" t="str">
        <f t="shared" si="45"/>
        <v>1C</v>
      </c>
      <c r="B228" s="56">
        <f t="shared" si="46"/>
        <v>174</v>
      </c>
      <c r="C228" s="22" t="str">
        <f t="shared" si="71"/>
        <v>1C01</v>
      </c>
      <c r="D228" s="2">
        <f>2^12*E228+2^8*F228+G228</f>
        <v>7169</v>
      </c>
      <c r="E228" s="28">
        <f t="shared" ref="E228:F234" si="72">E227</f>
        <v>1</v>
      </c>
      <c r="F228" s="28">
        <f t="shared" si="72"/>
        <v>12</v>
      </c>
      <c r="G228" s="28">
        <f t="shared" ref="G228:G234" si="73">G227+1</f>
        <v>1</v>
      </c>
      <c r="H228" s="17" t="str">
        <f t="shared" si="65"/>
        <v>07004</v>
      </c>
      <c r="I228" s="2">
        <f t="shared" si="66"/>
        <v>28676</v>
      </c>
      <c r="J228" t="s">
        <v>382</v>
      </c>
      <c r="K228" t="s">
        <v>437</v>
      </c>
      <c r="L228" s="4" t="s">
        <v>220</v>
      </c>
      <c r="M228" s="4" t="s">
        <v>695</v>
      </c>
      <c r="N228" s="4"/>
      <c r="O228" s="4" t="s">
        <v>740</v>
      </c>
      <c r="P228" s="34" t="s">
        <v>386</v>
      </c>
      <c r="S228" s="120" t="s">
        <v>1114</v>
      </c>
      <c r="Y228" s="219" t="s">
        <v>1118</v>
      </c>
    </row>
    <row r="229" spans="1:26" x14ac:dyDescent="0.3">
      <c r="A229" s="31" t="str">
        <f t="shared" si="45"/>
        <v>1C</v>
      </c>
      <c r="B229" s="56">
        <f t="shared" si="46"/>
        <v>175</v>
      </c>
      <c r="C229" s="22" t="str">
        <f t="shared" si="71"/>
        <v>1C02</v>
      </c>
      <c r="D229" s="2">
        <f t="shared" ref="D229:D234" si="74">2^12*E229+2^8*F229+G229</f>
        <v>7170</v>
      </c>
      <c r="E229" s="28">
        <f t="shared" si="72"/>
        <v>1</v>
      </c>
      <c r="F229" s="28">
        <f t="shared" si="72"/>
        <v>12</v>
      </c>
      <c r="G229" s="28">
        <f t="shared" si="73"/>
        <v>2</v>
      </c>
      <c r="H229" s="17" t="str">
        <f t="shared" si="65"/>
        <v>07008</v>
      </c>
      <c r="I229" s="2">
        <f t="shared" si="66"/>
        <v>28680</v>
      </c>
      <c r="J229" t="s">
        <v>149</v>
      </c>
      <c r="K229" t="s">
        <v>438</v>
      </c>
      <c r="L229" s="4" t="s">
        <v>220</v>
      </c>
      <c r="M229" s="4" t="s">
        <v>695</v>
      </c>
      <c r="N229" s="4"/>
      <c r="O229" s="4" t="s">
        <v>740</v>
      </c>
      <c r="P229" s="34" t="s">
        <v>222</v>
      </c>
      <c r="S229" s="120" t="s">
        <v>1116</v>
      </c>
      <c r="Y229" s="219" t="s">
        <v>1119</v>
      </c>
    </row>
    <row r="230" spans="1:26" x14ac:dyDescent="0.3">
      <c r="A230" s="31" t="str">
        <f t="shared" si="45"/>
        <v>1C</v>
      </c>
      <c r="B230" s="56">
        <f t="shared" si="46"/>
        <v>176</v>
      </c>
      <c r="C230" s="22" t="str">
        <f t="shared" si="71"/>
        <v>1C03</v>
      </c>
      <c r="D230" s="2">
        <f t="shared" si="74"/>
        <v>7171</v>
      </c>
      <c r="E230" s="28">
        <f t="shared" si="72"/>
        <v>1</v>
      </c>
      <c r="F230" s="28">
        <f t="shared" si="72"/>
        <v>12</v>
      </c>
      <c r="G230" s="28">
        <f t="shared" si="73"/>
        <v>3</v>
      </c>
      <c r="H230" s="17" t="str">
        <f t="shared" si="65"/>
        <v>0700C</v>
      </c>
      <c r="I230" s="2">
        <f t="shared" si="66"/>
        <v>28684</v>
      </c>
      <c r="J230" t="s">
        <v>383</v>
      </c>
      <c r="K230" t="s">
        <v>439</v>
      </c>
      <c r="L230" s="4" t="s">
        <v>220</v>
      </c>
      <c r="M230" s="4" t="s">
        <v>695</v>
      </c>
      <c r="N230" s="4"/>
      <c r="O230" s="4" t="s">
        <v>740</v>
      </c>
      <c r="P230" s="34" t="s">
        <v>387</v>
      </c>
      <c r="S230" s="120" t="s">
        <v>1115</v>
      </c>
      <c r="Y230" s="219" t="s">
        <v>1120</v>
      </c>
    </row>
    <row r="231" spans="1:26" x14ac:dyDescent="0.3">
      <c r="A231" s="31" t="str">
        <f t="shared" si="45"/>
        <v>1C</v>
      </c>
      <c r="B231" s="56">
        <f t="shared" si="46"/>
        <v>177</v>
      </c>
      <c r="C231" s="22" t="str">
        <f t="shared" si="71"/>
        <v>1C04</v>
      </c>
      <c r="D231" s="2">
        <f t="shared" si="74"/>
        <v>7172</v>
      </c>
      <c r="E231" s="28">
        <f t="shared" si="72"/>
        <v>1</v>
      </c>
      <c r="F231" s="28">
        <f t="shared" si="72"/>
        <v>12</v>
      </c>
      <c r="G231" s="28">
        <f t="shared" si="73"/>
        <v>4</v>
      </c>
      <c r="H231" s="17" t="str">
        <f t="shared" si="65"/>
        <v>07010</v>
      </c>
      <c r="I231" s="2">
        <f t="shared" si="66"/>
        <v>28688</v>
      </c>
      <c r="J231" t="s">
        <v>150</v>
      </c>
      <c r="K231" t="s">
        <v>440</v>
      </c>
      <c r="L231" s="4" t="s">
        <v>220</v>
      </c>
      <c r="M231" s="4" t="s">
        <v>695</v>
      </c>
      <c r="N231" s="4"/>
      <c r="O231" s="4" t="s">
        <v>740</v>
      </c>
      <c r="P231" s="34" t="s">
        <v>223</v>
      </c>
    </row>
    <row r="232" spans="1:26" x14ac:dyDescent="0.3">
      <c r="A232" s="31" t="str">
        <f t="shared" ref="A232:A289" si="75">IF(AND(E232=0,F232=0),"",DEC2HEX(E232,1)&amp;DEC2HEX(F232,1))</f>
        <v>1C</v>
      </c>
      <c r="B232" s="56">
        <f t="shared" si="46"/>
        <v>178</v>
      </c>
      <c r="C232" s="22" t="str">
        <f t="shared" si="71"/>
        <v>1C05</v>
      </c>
      <c r="D232" s="2">
        <f t="shared" si="74"/>
        <v>7173</v>
      </c>
      <c r="E232" s="28">
        <f t="shared" si="72"/>
        <v>1</v>
      </c>
      <c r="F232" s="28">
        <f t="shared" si="72"/>
        <v>12</v>
      </c>
      <c r="G232" s="28">
        <f t="shared" si="73"/>
        <v>5</v>
      </c>
      <c r="H232" s="17" t="str">
        <f t="shared" si="65"/>
        <v>07014</v>
      </c>
      <c r="I232" s="2">
        <f t="shared" si="66"/>
        <v>28692</v>
      </c>
      <c r="J232" t="s">
        <v>384</v>
      </c>
      <c r="K232" t="s">
        <v>441</v>
      </c>
      <c r="L232" s="4" t="s">
        <v>220</v>
      </c>
      <c r="M232" s="4" t="s">
        <v>695</v>
      </c>
      <c r="N232" s="4"/>
      <c r="O232" s="4" t="s">
        <v>740</v>
      </c>
      <c r="P232" s="34" t="s">
        <v>388</v>
      </c>
      <c r="S232" t="s">
        <v>246</v>
      </c>
    </row>
    <row r="233" spans="1:26" x14ac:dyDescent="0.3">
      <c r="A233" s="31" t="str">
        <f t="shared" si="75"/>
        <v>1C</v>
      </c>
      <c r="B233" s="56">
        <f t="shared" ref="B233:B324" si="76">IF(C233="",B232,B232+1)</f>
        <v>179</v>
      </c>
      <c r="C233" s="22" t="str">
        <f t="shared" si="71"/>
        <v>1C06</v>
      </c>
      <c r="D233" s="2">
        <f t="shared" si="74"/>
        <v>7174</v>
      </c>
      <c r="E233" s="28">
        <f t="shared" si="72"/>
        <v>1</v>
      </c>
      <c r="F233" s="28">
        <f t="shared" si="72"/>
        <v>12</v>
      </c>
      <c r="G233" s="28">
        <f t="shared" si="73"/>
        <v>6</v>
      </c>
      <c r="H233" s="17" t="str">
        <f t="shared" si="65"/>
        <v>07018</v>
      </c>
      <c r="I233" s="2">
        <f t="shared" si="66"/>
        <v>28696</v>
      </c>
      <c r="J233" t="s">
        <v>151</v>
      </c>
      <c r="K233" t="s">
        <v>442</v>
      </c>
      <c r="L233" s="4" t="s">
        <v>220</v>
      </c>
      <c r="M233" s="4" t="s">
        <v>695</v>
      </c>
      <c r="N233" s="4"/>
      <c r="O233" s="4" t="s">
        <v>740</v>
      </c>
      <c r="P233" s="34" t="s">
        <v>224</v>
      </c>
    </row>
    <row r="234" spans="1:26" x14ac:dyDescent="0.3">
      <c r="A234" s="31" t="str">
        <f t="shared" si="75"/>
        <v>1C</v>
      </c>
      <c r="B234" s="56">
        <f t="shared" si="76"/>
        <v>180</v>
      </c>
      <c r="C234" s="22" t="str">
        <f t="shared" si="71"/>
        <v>1C07</v>
      </c>
      <c r="D234" s="2">
        <f t="shared" si="74"/>
        <v>7175</v>
      </c>
      <c r="E234" s="28">
        <f t="shared" si="72"/>
        <v>1</v>
      </c>
      <c r="F234" s="28">
        <f t="shared" si="72"/>
        <v>12</v>
      </c>
      <c r="G234" s="28">
        <f t="shared" si="73"/>
        <v>7</v>
      </c>
      <c r="H234" s="17" t="str">
        <f t="shared" si="65"/>
        <v>0701C</v>
      </c>
      <c r="I234" s="2">
        <f t="shared" si="66"/>
        <v>28700</v>
      </c>
      <c r="J234" t="s">
        <v>385</v>
      </c>
      <c r="K234" t="s">
        <v>443</v>
      </c>
      <c r="L234" s="4" t="s">
        <v>220</v>
      </c>
      <c r="M234" s="4" t="s">
        <v>695</v>
      </c>
      <c r="N234" s="4"/>
      <c r="O234" s="4" t="s">
        <v>740</v>
      </c>
      <c r="P234" s="34" t="s">
        <v>389</v>
      </c>
    </row>
    <row r="235" spans="1:26" x14ac:dyDescent="0.3">
      <c r="A235" s="30" t="str">
        <f t="shared" si="75"/>
        <v>1C</v>
      </c>
      <c r="B235" s="56">
        <f t="shared" si="76"/>
        <v>181</v>
      </c>
      <c r="C235" s="25" t="str">
        <f>DEC2HEX(D235,4)</f>
        <v>1C08</v>
      </c>
      <c r="D235" s="2">
        <f>2^12*E235+2^8*F235+G235</f>
        <v>7176</v>
      </c>
      <c r="E235" s="28">
        <v>1</v>
      </c>
      <c r="F235" s="28">
        <v>12</v>
      </c>
      <c r="G235" s="28">
        <v>8</v>
      </c>
      <c r="H235" s="17" t="str">
        <f t="shared" si="65"/>
        <v>07020</v>
      </c>
      <c r="I235" s="2">
        <f t="shared" si="66"/>
        <v>28704</v>
      </c>
      <c r="J235" t="s">
        <v>175</v>
      </c>
      <c r="K235" t="s">
        <v>444</v>
      </c>
      <c r="L235" s="4" t="s">
        <v>204</v>
      </c>
      <c r="M235" s="4">
        <v>0</v>
      </c>
      <c r="N235" s="4"/>
      <c r="O235" s="4" t="s">
        <v>740</v>
      </c>
      <c r="P235" s="34" t="s">
        <v>1222</v>
      </c>
      <c r="Q235" t="s">
        <v>1223</v>
      </c>
      <c r="S235" s="22" t="s">
        <v>230</v>
      </c>
      <c r="T235" s="280" t="s">
        <v>231</v>
      </c>
      <c r="U235" s="280"/>
    </row>
    <row r="236" spans="1:26" x14ac:dyDescent="0.3">
      <c r="A236" s="29" t="str">
        <f t="shared" si="75"/>
        <v/>
      </c>
      <c r="B236" s="56">
        <f t="shared" si="76"/>
        <v>181</v>
      </c>
      <c r="C236" s="25"/>
      <c r="D236" s="2"/>
      <c r="E236" s="28"/>
      <c r="F236" s="28"/>
      <c r="G236" s="28"/>
      <c r="I236" s="2"/>
      <c r="L236" s="25"/>
      <c r="S236" s="25"/>
      <c r="T236" s="25"/>
      <c r="U236" s="25"/>
    </row>
    <row r="237" spans="1:26" x14ac:dyDescent="0.3">
      <c r="A237" s="32" t="str">
        <f t="shared" si="75"/>
        <v>20</v>
      </c>
      <c r="B237" s="112">
        <f t="shared" si="76"/>
        <v>182</v>
      </c>
      <c r="C237" s="22" t="str">
        <f t="shared" si="71"/>
        <v>2000</v>
      </c>
      <c r="D237" s="2">
        <f>2^12*E237+2^8*F237+G237</f>
        <v>8192</v>
      </c>
      <c r="E237" s="28">
        <v>2</v>
      </c>
      <c r="F237" s="28">
        <v>0</v>
      </c>
      <c r="G237" s="28">
        <v>0</v>
      </c>
      <c r="H237" s="17" t="str">
        <f t="shared" ref="H237:H307" si="77">IF(I237="","",DEC2HEX(I237,5))</f>
        <v>08000</v>
      </c>
      <c r="I237" s="2">
        <f t="shared" ref="I237:I307" si="78">IF(D237="","",D237*4)</f>
        <v>32768</v>
      </c>
      <c r="J237" s="109" t="s">
        <v>243</v>
      </c>
      <c r="K237" s="1" t="s">
        <v>445</v>
      </c>
      <c r="L237" s="4" t="s">
        <v>219</v>
      </c>
      <c r="M237" s="4" t="s">
        <v>683</v>
      </c>
      <c r="N237" s="4"/>
      <c r="O237" s="4" t="s">
        <v>741</v>
      </c>
      <c r="P237" s="34" t="s">
        <v>228</v>
      </c>
      <c r="S237" s="22">
        <v>0</v>
      </c>
      <c r="T237">
        <v>31</v>
      </c>
      <c r="U237" s="8" t="s">
        <v>232</v>
      </c>
    </row>
    <row r="238" spans="1:26" x14ac:dyDescent="0.3">
      <c r="A238" s="31" t="str">
        <f t="shared" si="75"/>
        <v/>
      </c>
      <c r="B238" s="112">
        <f t="shared" si="76"/>
        <v>183</v>
      </c>
      <c r="C238" s="22" t="s">
        <v>226</v>
      </c>
      <c r="D238" s="2"/>
      <c r="E238" s="28"/>
      <c r="F238" s="28"/>
      <c r="G238" s="28"/>
      <c r="H238" s="17" t="str">
        <f t="shared" si="77"/>
        <v/>
      </c>
      <c r="I238" s="2" t="str">
        <f t="shared" si="78"/>
        <v/>
      </c>
      <c r="J238" s="110" t="s">
        <v>243</v>
      </c>
      <c r="L238" s="4" t="s">
        <v>219</v>
      </c>
      <c r="M238" s="4" t="s">
        <v>683</v>
      </c>
      <c r="N238" s="4"/>
      <c r="O238" s="4" t="s">
        <v>741</v>
      </c>
      <c r="P238" s="34" t="s">
        <v>227</v>
      </c>
      <c r="S238" s="22" t="s">
        <v>234</v>
      </c>
      <c r="T238" s="280" t="s">
        <v>226</v>
      </c>
      <c r="U238" s="280"/>
    </row>
    <row r="239" spans="1:26" x14ac:dyDescent="0.3">
      <c r="A239" s="30" t="str">
        <f t="shared" si="75"/>
        <v>7B</v>
      </c>
      <c r="B239" s="112">
        <f t="shared" si="76"/>
        <v>184</v>
      </c>
      <c r="C239" s="22" t="str">
        <f t="shared" si="71"/>
        <v>7B05</v>
      </c>
      <c r="D239" s="2">
        <f>2^12*E239+2^8*F239+G239-1</f>
        <v>31493</v>
      </c>
      <c r="E239" s="28">
        <f>E237+5</f>
        <v>7</v>
      </c>
      <c r="F239" s="28">
        <f>F237+11</f>
        <v>11</v>
      </c>
      <c r="G239" s="28">
        <f>G237+6</f>
        <v>6</v>
      </c>
      <c r="H239" s="17" t="str">
        <f t="shared" si="77"/>
        <v>1EC14</v>
      </c>
      <c r="I239" s="2">
        <f t="shared" si="78"/>
        <v>125972</v>
      </c>
      <c r="J239" s="111" t="s">
        <v>243</v>
      </c>
      <c r="L239" s="4" t="s">
        <v>219</v>
      </c>
      <c r="M239" s="4" t="s">
        <v>683</v>
      </c>
      <c r="N239" s="4"/>
      <c r="O239" s="4" t="s">
        <v>741</v>
      </c>
      <c r="P239" s="34" t="s">
        <v>229</v>
      </c>
      <c r="S239" s="2">
        <v>23301</v>
      </c>
      <c r="T239" s="3">
        <v>745663</v>
      </c>
      <c r="U239" s="9" t="s">
        <v>233</v>
      </c>
    </row>
    <row r="240" spans="1:26" x14ac:dyDescent="0.3">
      <c r="A240" s="29" t="str">
        <f t="shared" si="75"/>
        <v/>
      </c>
      <c r="B240" s="56">
        <f t="shared" si="76"/>
        <v>184</v>
      </c>
      <c r="D240" s="2"/>
      <c r="E240" s="28"/>
      <c r="F240" s="28"/>
      <c r="G240" s="28"/>
      <c r="H240" s="17" t="str">
        <f t="shared" si="77"/>
        <v/>
      </c>
      <c r="I240" s="2" t="str">
        <f t="shared" si="78"/>
        <v/>
      </c>
    </row>
    <row r="241" spans="1:26" s="57" customFormat="1" ht="15.6" x14ac:dyDescent="0.3">
      <c r="A241" s="74" t="str">
        <f t="shared" si="75"/>
        <v/>
      </c>
      <c r="B241" s="75">
        <f>IF(C241="",B240,B240+1)</f>
        <v>184</v>
      </c>
      <c r="C241" s="67"/>
      <c r="D241" s="70"/>
      <c r="E241" s="68"/>
      <c r="F241" s="68"/>
      <c r="G241" s="68"/>
      <c r="H241" s="69" t="str">
        <f t="shared" si="77"/>
        <v/>
      </c>
      <c r="I241" s="70" t="str">
        <f t="shared" si="78"/>
        <v/>
      </c>
      <c r="J241" s="71" t="s">
        <v>174</v>
      </c>
      <c r="K241" s="71" t="s">
        <v>446</v>
      </c>
      <c r="L241" s="67"/>
      <c r="M241" s="67"/>
      <c r="N241" s="67"/>
      <c r="O241" s="67"/>
      <c r="P241" s="67"/>
      <c r="Q241" s="72"/>
      <c r="R241" s="72"/>
      <c r="S241" s="72"/>
      <c r="T241" s="72"/>
      <c r="U241" s="76"/>
      <c r="V241" s="76"/>
      <c r="W241" s="76"/>
      <c r="X241" s="72"/>
      <c r="Y241" s="73"/>
      <c r="Z241" s="101"/>
    </row>
    <row r="242" spans="1:26" x14ac:dyDescent="0.3">
      <c r="A242" s="59" t="str">
        <f t="shared" si="75"/>
        <v>80</v>
      </c>
      <c r="B242" s="56">
        <f t="shared" si="76"/>
        <v>185</v>
      </c>
      <c r="C242" s="22" t="str">
        <f t="shared" ref="C242:C256" si="79">DEC2HEX(D242,4)</f>
        <v>8000</v>
      </c>
      <c r="D242" s="2">
        <f>2^12*E242+2^8*F242+G242</f>
        <v>32768</v>
      </c>
      <c r="E242" s="28">
        <v>8</v>
      </c>
      <c r="F242" s="28">
        <v>0</v>
      </c>
      <c r="G242" s="28">
        <v>0</v>
      </c>
      <c r="H242" s="17" t="str">
        <f t="shared" si="77"/>
        <v>20000</v>
      </c>
      <c r="I242" s="2">
        <f t="shared" si="78"/>
        <v>131072</v>
      </c>
      <c r="J242" t="s">
        <v>173</v>
      </c>
      <c r="K242" t="s">
        <v>447</v>
      </c>
      <c r="L242" s="4" t="s">
        <v>239</v>
      </c>
      <c r="M242" s="4">
        <v>0</v>
      </c>
      <c r="N242" s="4"/>
      <c r="O242" s="4" t="s">
        <v>740</v>
      </c>
      <c r="P242" s="34" t="s">
        <v>235</v>
      </c>
      <c r="S242" t="s">
        <v>240</v>
      </c>
      <c r="U242" s="21"/>
      <c r="V242" s="21"/>
      <c r="W242" s="21"/>
      <c r="X242" s="12"/>
      <c r="Y242" s="12"/>
      <c r="Z242" s="12"/>
    </row>
    <row r="243" spans="1:26" x14ac:dyDescent="0.3">
      <c r="A243" s="31" t="str">
        <f t="shared" si="75"/>
        <v>80</v>
      </c>
      <c r="B243" s="56">
        <f t="shared" si="76"/>
        <v>186</v>
      </c>
      <c r="C243" s="22" t="str">
        <f t="shared" si="79"/>
        <v>8001</v>
      </c>
      <c r="D243" s="2">
        <f>2^12*E243+2^8*F243+G243</f>
        <v>32769</v>
      </c>
      <c r="E243" s="28">
        <f t="shared" ref="E243:F245" si="80">E242</f>
        <v>8</v>
      </c>
      <c r="F243" s="28">
        <f t="shared" si="80"/>
        <v>0</v>
      </c>
      <c r="G243" s="28">
        <f>G242+1</f>
        <v>1</v>
      </c>
      <c r="H243" s="17" t="str">
        <f t="shared" si="77"/>
        <v>20004</v>
      </c>
      <c r="I243" s="2">
        <f t="shared" si="78"/>
        <v>131076</v>
      </c>
      <c r="J243" t="s">
        <v>172</v>
      </c>
      <c r="K243" t="s">
        <v>448</v>
      </c>
      <c r="L243" s="4" t="s">
        <v>239</v>
      </c>
      <c r="M243" s="4">
        <v>0</v>
      </c>
      <c r="N243" s="4"/>
      <c r="O243" s="4" t="s">
        <v>740</v>
      </c>
      <c r="P243" s="34" t="s">
        <v>236</v>
      </c>
      <c r="S243" t="s">
        <v>240</v>
      </c>
      <c r="U243" s="21"/>
      <c r="V243" s="21"/>
      <c r="W243" s="21"/>
      <c r="X243" s="12"/>
      <c r="Y243" s="12"/>
      <c r="Z243" s="12"/>
    </row>
    <row r="244" spans="1:26" x14ac:dyDescent="0.3">
      <c r="A244" s="31" t="str">
        <f t="shared" si="75"/>
        <v>80</v>
      </c>
      <c r="B244" s="56">
        <f t="shared" si="76"/>
        <v>187</v>
      </c>
      <c r="C244" s="22" t="str">
        <f t="shared" si="79"/>
        <v>8002</v>
      </c>
      <c r="D244" s="2">
        <f>2^12*E244+2^8*F244+G244</f>
        <v>32770</v>
      </c>
      <c r="E244" s="28">
        <f t="shared" si="80"/>
        <v>8</v>
      </c>
      <c r="F244" s="28">
        <f t="shared" si="80"/>
        <v>0</v>
      </c>
      <c r="G244" s="28">
        <f>G243+1</f>
        <v>2</v>
      </c>
      <c r="H244" s="17" t="str">
        <f t="shared" si="77"/>
        <v>20008</v>
      </c>
      <c r="I244" s="2">
        <f t="shared" si="78"/>
        <v>131080</v>
      </c>
      <c r="J244" t="s">
        <v>171</v>
      </c>
      <c r="K244" t="s">
        <v>449</v>
      </c>
      <c r="L244" s="4" t="s">
        <v>239</v>
      </c>
      <c r="M244" s="4">
        <v>0</v>
      </c>
      <c r="N244" s="4"/>
      <c r="O244" s="4" t="s">
        <v>740</v>
      </c>
      <c r="P244" s="34" t="s">
        <v>237</v>
      </c>
      <c r="S244" t="s">
        <v>240</v>
      </c>
      <c r="U244" s="21"/>
      <c r="V244" s="21"/>
      <c r="W244" s="21"/>
      <c r="X244" s="12"/>
      <c r="Y244" s="12"/>
      <c r="Z244" s="12"/>
    </row>
    <row r="245" spans="1:26" x14ac:dyDescent="0.3">
      <c r="A245" s="31" t="str">
        <f t="shared" si="75"/>
        <v>80</v>
      </c>
      <c r="B245" s="56">
        <f t="shared" si="76"/>
        <v>188</v>
      </c>
      <c r="C245" s="22" t="str">
        <f t="shared" si="79"/>
        <v>8003</v>
      </c>
      <c r="D245" s="2">
        <f>2^12*E245+2^8*F245+G245</f>
        <v>32771</v>
      </c>
      <c r="E245" s="28">
        <f t="shared" si="80"/>
        <v>8</v>
      </c>
      <c r="F245" s="28">
        <f t="shared" si="80"/>
        <v>0</v>
      </c>
      <c r="G245" s="28">
        <f>G244+1</f>
        <v>3</v>
      </c>
      <c r="H245" s="17" t="str">
        <f t="shared" si="77"/>
        <v>2000C</v>
      </c>
      <c r="I245" s="2">
        <f t="shared" si="78"/>
        <v>131084</v>
      </c>
      <c r="J245" t="s">
        <v>170</v>
      </c>
      <c r="K245" t="s">
        <v>450</v>
      </c>
      <c r="L245" s="4" t="s">
        <v>239</v>
      </c>
      <c r="M245" s="4">
        <v>0</v>
      </c>
      <c r="N245" s="4"/>
      <c r="O245" s="4" t="s">
        <v>740</v>
      </c>
      <c r="P245" s="34" t="s">
        <v>238</v>
      </c>
      <c r="S245" t="s">
        <v>240</v>
      </c>
      <c r="U245" s="21"/>
      <c r="V245" s="21"/>
      <c r="W245" s="21"/>
      <c r="X245" s="12"/>
      <c r="Y245" s="12"/>
      <c r="Z245" s="12"/>
    </row>
    <row r="246" spans="1:26" x14ac:dyDescent="0.3">
      <c r="A246" s="31" t="str">
        <f t="shared" si="75"/>
        <v/>
      </c>
      <c r="B246" s="56">
        <f t="shared" si="76"/>
        <v>188</v>
      </c>
      <c r="D246" s="2"/>
      <c r="E246" s="28"/>
      <c r="F246" s="28"/>
      <c r="G246" s="28"/>
      <c r="H246" s="17" t="str">
        <f t="shared" si="77"/>
        <v/>
      </c>
      <c r="I246" s="2" t="str">
        <f t="shared" si="78"/>
        <v/>
      </c>
      <c r="U246" s="12"/>
      <c r="V246" s="12"/>
      <c r="W246" s="12"/>
      <c r="X246" s="12"/>
      <c r="Y246" s="12"/>
      <c r="Z246" s="12"/>
    </row>
    <row r="247" spans="1:26" x14ac:dyDescent="0.3">
      <c r="A247" s="31" t="str">
        <f t="shared" si="75"/>
        <v/>
      </c>
      <c r="B247" s="56">
        <f t="shared" si="76"/>
        <v>188</v>
      </c>
      <c r="D247" s="2"/>
      <c r="E247" s="28"/>
      <c r="F247" s="28"/>
      <c r="G247" s="28"/>
      <c r="H247" s="17" t="str">
        <f t="shared" si="77"/>
        <v/>
      </c>
      <c r="I247" s="2" t="str">
        <f t="shared" si="78"/>
        <v/>
      </c>
      <c r="J247" s="255" t="s">
        <v>1296</v>
      </c>
      <c r="K247" t="s">
        <v>451</v>
      </c>
      <c r="U247" s="11"/>
      <c r="V247" s="11"/>
      <c r="W247" s="11"/>
      <c r="X247" s="12"/>
      <c r="Y247" s="12"/>
      <c r="Z247" s="12"/>
    </row>
    <row r="248" spans="1:26" x14ac:dyDescent="0.3">
      <c r="A248" s="31" t="str">
        <f t="shared" si="75"/>
        <v>80</v>
      </c>
      <c r="B248" s="56">
        <f t="shared" si="76"/>
        <v>189</v>
      </c>
      <c r="C248" s="22" t="str">
        <f t="shared" si="79"/>
        <v>8010</v>
      </c>
      <c r="D248" s="2">
        <f t="shared" ref="D248:D256" si="81">2^12*E248+2^8*F248+G248</f>
        <v>32784</v>
      </c>
      <c r="E248" s="28">
        <f>E245</f>
        <v>8</v>
      </c>
      <c r="F248" s="28">
        <v>0</v>
      </c>
      <c r="G248" s="28">
        <v>16</v>
      </c>
      <c r="H248" s="17" t="str">
        <f t="shared" si="77"/>
        <v>20040</v>
      </c>
      <c r="I248" s="2">
        <f t="shared" si="78"/>
        <v>131136</v>
      </c>
      <c r="J248" t="s">
        <v>1224</v>
      </c>
      <c r="K248" t="s">
        <v>452</v>
      </c>
      <c r="L248" s="4" t="s">
        <v>204</v>
      </c>
      <c r="M248" s="4">
        <v>0</v>
      </c>
      <c r="N248" s="4"/>
      <c r="O248" s="4" t="s">
        <v>740</v>
      </c>
      <c r="P248" s="34" t="s">
        <v>1233</v>
      </c>
      <c r="S248" t="s">
        <v>303</v>
      </c>
      <c r="U248" s="21"/>
      <c r="V248" s="21"/>
      <c r="W248" s="21"/>
      <c r="X248" s="12"/>
      <c r="Y248" s="12"/>
      <c r="Z248" s="12"/>
    </row>
    <row r="249" spans="1:26" x14ac:dyDescent="0.3">
      <c r="A249" s="31" t="str">
        <f t="shared" si="75"/>
        <v>80</v>
      </c>
      <c r="B249" s="56">
        <f t="shared" si="76"/>
        <v>190</v>
      </c>
      <c r="C249" s="22" t="str">
        <f t="shared" si="79"/>
        <v>8011</v>
      </c>
      <c r="D249" s="2">
        <f t="shared" si="81"/>
        <v>32785</v>
      </c>
      <c r="E249" s="28">
        <f t="shared" ref="E249:F256" si="82">E248</f>
        <v>8</v>
      </c>
      <c r="F249" s="28">
        <f t="shared" si="82"/>
        <v>0</v>
      </c>
      <c r="G249" s="28">
        <f t="shared" ref="G249:G256" si="83">G248+1</f>
        <v>17</v>
      </c>
      <c r="H249" s="17" t="str">
        <f t="shared" si="77"/>
        <v>20044</v>
      </c>
      <c r="I249" s="2">
        <f t="shared" si="78"/>
        <v>131140</v>
      </c>
      <c r="J249" t="s">
        <v>1225</v>
      </c>
      <c r="K249" t="s">
        <v>453</v>
      </c>
      <c r="L249" s="4" t="s">
        <v>220</v>
      </c>
      <c r="M249" s="4" t="s">
        <v>695</v>
      </c>
      <c r="N249" s="4"/>
      <c r="O249" s="4" t="s">
        <v>740</v>
      </c>
      <c r="P249" s="34" t="s">
        <v>1261</v>
      </c>
      <c r="U249" s="21"/>
      <c r="V249" s="21"/>
      <c r="W249" s="21"/>
      <c r="X249" s="12"/>
      <c r="Y249" s="12"/>
      <c r="Z249" s="12"/>
    </row>
    <row r="250" spans="1:26" x14ac:dyDescent="0.3">
      <c r="A250" s="31" t="str">
        <f t="shared" si="75"/>
        <v>80</v>
      </c>
      <c r="B250" s="56">
        <f t="shared" si="76"/>
        <v>191</v>
      </c>
      <c r="C250" s="22" t="str">
        <f t="shared" si="79"/>
        <v>8012</v>
      </c>
      <c r="D250" s="2">
        <f t="shared" si="81"/>
        <v>32786</v>
      </c>
      <c r="E250" s="28">
        <f t="shared" si="82"/>
        <v>8</v>
      </c>
      <c r="F250" s="28">
        <f t="shared" si="82"/>
        <v>0</v>
      </c>
      <c r="G250" s="28">
        <f t="shared" si="83"/>
        <v>18</v>
      </c>
      <c r="H250" s="17" t="str">
        <f t="shared" si="77"/>
        <v>20048</v>
      </c>
      <c r="I250" s="2">
        <f t="shared" si="78"/>
        <v>131144</v>
      </c>
      <c r="J250" t="s">
        <v>1226</v>
      </c>
      <c r="K250" t="s">
        <v>454</v>
      </c>
      <c r="L250" s="4" t="s">
        <v>187</v>
      </c>
      <c r="M250" s="4" t="s">
        <v>685</v>
      </c>
      <c r="N250" s="4"/>
      <c r="O250" s="4" t="s">
        <v>740</v>
      </c>
      <c r="P250" s="34" t="s">
        <v>1262</v>
      </c>
      <c r="U250" s="21"/>
      <c r="V250" s="21"/>
      <c r="W250" s="21"/>
      <c r="X250" s="12"/>
      <c r="Y250" s="12"/>
      <c r="Z250" s="12"/>
    </row>
    <row r="251" spans="1:26" x14ac:dyDescent="0.3">
      <c r="A251" s="31" t="str">
        <f t="shared" si="75"/>
        <v>80</v>
      </c>
      <c r="B251" s="56">
        <f t="shared" si="76"/>
        <v>192</v>
      </c>
      <c r="C251" s="22" t="str">
        <f t="shared" si="79"/>
        <v>8013</v>
      </c>
      <c r="D251" s="2">
        <f t="shared" si="81"/>
        <v>32787</v>
      </c>
      <c r="E251" s="28">
        <f t="shared" si="82"/>
        <v>8</v>
      </c>
      <c r="F251" s="28">
        <f t="shared" si="82"/>
        <v>0</v>
      </c>
      <c r="G251" s="28">
        <f t="shared" si="83"/>
        <v>19</v>
      </c>
      <c r="H251" s="17" t="str">
        <f t="shared" si="77"/>
        <v>2004C</v>
      </c>
      <c r="I251" s="2">
        <f t="shared" si="78"/>
        <v>131148</v>
      </c>
      <c r="J251" t="s">
        <v>1227</v>
      </c>
      <c r="K251" t="s">
        <v>455</v>
      </c>
      <c r="L251" s="5" t="s">
        <v>241</v>
      </c>
      <c r="M251" s="113">
        <v>0</v>
      </c>
      <c r="N251" s="5"/>
      <c r="O251" s="4" t="s">
        <v>740</v>
      </c>
      <c r="P251" s="34" t="s">
        <v>1263</v>
      </c>
      <c r="U251" s="21"/>
      <c r="V251" s="21"/>
      <c r="W251" s="21"/>
      <c r="X251" s="12"/>
      <c r="Y251" s="12"/>
      <c r="Z251" s="12"/>
    </row>
    <row r="252" spans="1:26" x14ac:dyDescent="0.3">
      <c r="A252" s="31" t="str">
        <f t="shared" si="75"/>
        <v>80</v>
      </c>
      <c r="B252" s="56">
        <f t="shared" si="76"/>
        <v>193</v>
      </c>
      <c r="C252" s="22" t="str">
        <f t="shared" si="79"/>
        <v>8014</v>
      </c>
      <c r="D252" s="2">
        <f t="shared" si="81"/>
        <v>32788</v>
      </c>
      <c r="E252" s="28">
        <f t="shared" si="82"/>
        <v>8</v>
      </c>
      <c r="F252" s="28">
        <f t="shared" si="82"/>
        <v>0</v>
      </c>
      <c r="G252" s="28">
        <f t="shared" si="83"/>
        <v>20</v>
      </c>
      <c r="H252" s="17" t="str">
        <f t="shared" si="77"/>
        <v>20050</v>
      </c>
      <c r="I252" s="2">
        <f t="shared" si="78"/>
        <v>131152</v>
      </c>
      <c r="J252" t="s">
        <v>1228</v>
      </c>
      <c r="K252" t="s">
        <v>456</v>
      </c>
      <c r="L252" s="4" t="s">
        <v>242</v>
      </c>
      <c r="M252" s="4">
        <v>0</v>
      </c>
      <c r="N252" s="4"/>
      <c r="O252" s="4" t="s">
        <v>740</v>
      </c>
      <c r="P252" s="34" t="s">
        <v>1264</v>
      </c>
      <c r="U252" s="21"/>
      <c r="V252" s="21"/>
      <c r="W252" s="21"/>
      <c r="X252" s="12"/>
      <c r="Y252" s="12"/>
      <c r="Z252" s="12"/>
    </row>
    <row r="253" spans="1:26" x14ac:dyDescent="0.3">
      <c r="A253" s="31" t="str">
        <f t="shared" si="75"/>
        <v>80</v>
      </c>
      <c r="B253" s="56">
        <f t="shared" si="76"/>
        <v>194</v>
      </c>
      <c r="C253" s="22" t="str">
        <f t="shared" si="79"/>
        <v>8015</v>
      </c>
      <c r="D253" s="2">
        <f t="shared" si="81"/>
        <v>32789</v>
      </c>
      <c r="E253" s="28">
        <f t="shared" si="82"/>
        <v>8</v>
      </c>
      <c r="F253" s="28">
        <f t="shared" si="82"/>
        <v>0</v>
      </c>
      <c r="G253" s="28">
        <f t="shared" si="83"/>
        <v>21</v>
      </c>
      <c r="H253" s="17" t="str">
        <f t="shared" si="77"/>
        <v>20054</v>
      </c>
      <c r="I253" s="2">
        <f t="shared" si="78"/>
        <v>131156</v>
      </c>
      <c r="J253" t="s">
        <v>1229</v>
      </c>
      <c r="K253" t="s">
        <v>457</v>
      </c>
      <c r="L253" s="4" t="s">
        <v>186</v>
      </c>
      <c r="M253" s="4" t="s">
        <v>684</v>
      </c>
      <c r="N253" s="4"/>
      <c r="O253" s="4" t="s">
        <v>740</v>
      </c>
      <c r="P253" s="34" t="s">
        <v>1265</v>
      </c>
      <c r="Q253" t="s">
        <v>304</v>
      </c>
      <c r="U253" s="21"/>
      <c r="V253" s="21"/>
      <c r="W253" s="21"/>
      <c r="X253" s="12"/>
      <c r="Y253" s="12"/>
      <c r="Z253" s="12"/>
    </row>
    <row r="254" spans="1:26" x14ac:dyDescent="0.3">
      <c r="A254" s="31" t="str">
        <f t="shared" si="75"/>
        <v>80</v>
      </c>
      <c r="B254" s="56">
        <f t="shared" si="76"/>
        <v>195</v>
      </c>
      <c r="C254" s="22" t="str">
        <f t="shared" si="79"/>
        <v>8016</v>
      </c>
      <c r="D254" s="2">
        <f t="shared" si="81"/>
        <v>32790</v>
      </c>
      <c r="E254" s="28">
        <f t="shared" si="82"/>
        <v>8</v>
      </c>
      <c r="F254" s="28">
        <f t="shared" si="82"/>
        <v>0</v>
      </c>
      <c r="G254" s="28">
        <f t="shared" si="83"/>
        <v>22</v>
      </c>
      <c r="H254" s="17" t="str">
        <f t="shared" si="77"/>
        <v>20058</v>
      </c>
      <c r="I254" s="2">
        <f t="shared" si="78"/>
        <v>131160</v>
      </c>
      <c r="J254" t="s">
        <v>1230</v>
      </c>
      <c r="K254" t="s">
        <v>458</v>
      </c>
      <c r="L254" s="22">
        <v>0</v>
      </c>
      <c r="M254" s="63">
        <v>0</v>
      </c>
      <c r="O254" s="4" t="s">
        <v>740</v>
      </c>
      <c r="P254" s="34" t="s">
        <v>1266</v>
      </c>
      <c r="Q254" t="s">
        <v>305</v>
      </c>
      <c r="U254" s="21"/>
      <c r="V254" s="21"/>
      <c r="W254" s="21"/>
      <c r="X254" s="12"/>
      <c r="Y254" s="12"/>
      <c r="Z254" s="12"/>
    </row>
    <row r="255" spans="1:26" x14ac:dyDescent="0.3">
      <c r="A255" s="31" t="str">
        <f t="shared" si="75"/>
        <v>80</v>
      </c>
      <c r="B255" s="56">
        <f t="shared" si="76"/>
        <v>196</v>
      </c>
      <c r="C255" s="22" t="str">
        <f t="shared" si="79"/>
        <v>8017</v>
      </c>
      <c r="D255" s="2">
        <f t="shared" si="81"/>
        <v>32791</v>
      </c>
      <c r="E255" s="28">
        <f t="shared" si="82"/>
        <v>8</v>
      </c>
      <c r="F255" s="28">
        <f t="shared" si="82"/>
        <v>0</v>
      </c>
      <c r="G255" s="28">
        <f t="shared" si="83"/>
        <v>23</v>
      </c>
      <c r="H255" s="17" t="str">
        <f t="shared" si="77"/>
        <v>2005C</v>
      </c>
      <c r="I255" s="2">
        <f t="shared" si="78"/>
        <v>131164</v>
      </c>
      <c r="J255" t="s">
        <v>1231</v>
      </c>
      <c r="K255" t="s">
        <v>459</v>
      </c>
      <c r="L255" s="22">
        <v>0</v>
      </c>
      <c r="M255" s="63">
        <v>0</v>
      </c>
      <c r="O255" s="4" t="s">
        <v>740</v>
      </c>
      <c r="P255" s="34" t="s">
        <v>1267</v>
      </c>
      <c r="Q255" t="s">
        <v>306</v>
      </c>
      <c r="U255" s="21"/>
      <c r="V255" s="21"/>
      <c r="W255" s="21"/>
      <c r="X255" s="12"/>
      <c r="Y255" s="12"/>
      <c r="Z255" s="12"/>
    </row>
    <row r="256" spans="1:26" x14ac:dyDescent="0.3">
      <c r="A256" s="31" t="str">
        <f t="shared" si="75"/>
        <v>80</v>
      </c>
      <c r="B256" s="56">
        <f t="shared" si="76"/>
        <v>197</v>
      </c>
      <c r="C256" s="22" t="str">
        <f t="shared" si="79"/>
        <v>8018</v>
      </c>
      <c r="D256" s="2">
        <f t="shared" si="81"/>
        <v>32792</v>
      </c>
      <c r="E256" s="28">
        <f t="shared" si="82"/>
        <v>8</v>
      </c>
      <c r="F256" s="28">
        <f t="shared" si="82"/>
        <v>0</v>
      </c>
      <c r="G256" s="28">
        <f t="shared" si="83"/>
        <v>24</v>
      </c>
      <c r="H256" s="17" t="str">
        <f t="shared" si="77"/>
        <v>20060</v>
      </c>
      <c r="I256" s="2">
        <f t="shared" si="78"/>
        <v>131168</v>
      </c>
      <c r="J256" t="s">
        <v>1232</v>
      </c>
      <c r="K256" t="s">
        <v>460</v>
      </c>
      <c r="L256" s="22">
        <v>0</v>
      </c>
      <c r="M256" s="63">
        <v>0</v>
      </c>
      <c r="O256" s="4" t="s">
        <v>740</v>
      </c>
      <c r="P256" s="34" t="s">
        <v>1268</v>
      </c>
      <c r="Q256" t="s">
        <v>307</v>
      </c>
      <c r="U256" s="21"/>
      <c r="V256" s="21"/>
      <c r="W256" s="21"/>
      <c r="X256" s="12"/>
      <c r="Y256" s="12"/>
      <c r="Z256" s="12"/>
    </row>
    <row r="257" spans="1:26" x14ac:dyDescent="0.3">
      <c r="A257" s="31" t="str">
        <f t="shared" si="75"/>
        <v/>
      </c>
      <c r="B257" s="56">
        <f t="shared" si="76"/>
        <v>197</v>
      </c>
      <c r="D257" s="2"/>
      <c r="E257" s="28"/>
      <c r="F257" s="28"/>
      <c r="G257" s="28"/>
      <c r="H257" s="17" t="str">
        <f t="shared" si="77"/>
        <v/>
      </c>
      <c r="I257" s="2" t="str">
        <f t="shared" si="78"/>
        <v/>
      </c>
      <c r="J257" s="255" t="s">
        <v>1297</v>
      </c>
      <c r="U257" s="21"/>
      <c r="V257" s="21"/>
      <c r="W257" s="21"/>
    </row>
    <row r="258" spans="1:26" x14ac:dyDescent="0.3">
      <c r="A258" s="200" t="str">
        <f t="shared" ref="A258:A277" si="84">IF(AND(E258=0,F258=0),"",DEC2HEX(E258,1)&amp;DEC2HEX(F258,1))</f>
        <v>80</v>
      </c>
      <c r="B258" s="250">
        <f t="shared" ref="B258:B277" si="85">IF(C258="",B257,B257+1)</f>
        <v>198</v>
      </c>
      <c r="C258" s="250" t="str">
        <f t="shared" ref="C258:C266" si="86">DEC2HEX(D258,4)</f>
        <v>801A</v>
      </c>
      <c r="D258" s="2">
        <f t="shared" ref="D258:D266" si="87">2^12*E258+2^8*F258+G258</f>
        <v>32794</v>
      </c>
      <c r="E258" s="28">
        <f>E255</f>
        <v>8</v>
      </c>
      <c r="F258" s="28">
        <v>0</v>
      </c>
      <c r="G258" s="28">
        <v>26</v>
      </c>
      <c r="H258" s="17" t="str">
        <f t="shared" ref="H258:H277" si="88">IF(I258="","",DEC2HEX(I258,5))</f>
        <v>20068</v>
      </c>
      <c r="I258" s="2">
        <f t="shared" ref="I258:I277" si="89">IF(D258="","",D258*4)</f>
        <v>131176</v>
      </c>
      <c r="J258" t="s">
        <v>1234</v>
      </c>
      <c r="K258" t="s">
        <v>452</v>
      </c>
      <c r="L258" s="4" t="s">
        <v>204</v>
      </c>
      <c r="M258" s="4">
        <v>0</v>
      </c>
      <c r="N258" s="4"/>
      <c r="O258" s="4" t="s">
        <v>740</v>
      </c>
      <c r="P258" s="34" t="s">
        <v>1269</v>
      </c>
      <c r="Q258" t="s">
        <v>303</v>
      </c>
      <c r="U258" s="245"/>
      <c r="V258" s="245"/>
      <c r="W258" s="245"/>
      <c r="X258" s="12"/>
      <c r="Y258" s="12"/>
      <c r="Z258" s="12"/>
    </row>
    <row r="259" spans="1:26" x14ac:dyDescent="0.3">
      <c r="A259" s="200" t="str">
        <f t="shared" si="84"/>
        <v>80</v>
      </c>
      <c r="B259" s="250">
        <f t="shared" si="85"/>
        <v>199</v>
      </c>
      <c r="C259" s="250" t="str">
        <f t="shared" si="86"/>
        <v>801B</v>
      </c>
      <c r="D259" s="2">
        <f t="shared" si="87"/>
        <v>32795</v>
      </c>
      <c r="E259" s="28">
        <f t="shared" ref="E259:F259" si="90">E258</f>
        <v>8</v>
      </c>
      <c r="F259" s="28">
        <f t="shared" si="90"/>
        <v>0</v>
      </c>
      <c r="G259" s="28">
        <f t="shared" ref="G259:G266" si="91">G258+1</f>
        <v>27</v>
      </c>
      <c r="H259" s="17" t="str">
        <f t="shared" si="88"/>
        <v>2006C</v>
      </c>
      <c r="I259" s="2">
        <f t="shared" si="89"/>
        <v>131180</v>
      </c>
      <c r="J259" t="s">
        <v>1235</v>
      </c>
      <c r="K259" t="s">
        <v>453</v>
      </c>
      <c r="L259" s="4" t="s">
        <v>220</v>
      </c>
      <c r="M259" s="4" t="s">
        <v>695</v>
      </c>
      <c r="N259" s="4"/>
      <c r="O259" s="4" t="s">
        <v>740</v>
      </c>
      <c r="P259" s="34" t="s">
        <v>1270</v>
      </c>
      <c r="U259" s="245"/>
      <c r="V259" s="245"/>
      <c r="W259" s="245"/>
      <c r="X259" s="12"/>
      <c r="Y259" s="12"/>
      <c r="Z259" s="12"/>
    </row>
    <row r="260" spans="1:26" x14ac:dyDescent="0.3">
      <c r="A260" s="200" t="str">
        <f t="shared" si="84"/>
        <v>80</v>
      </c>
      <c r="B260" s="250">
        <f t="shared" si="85"/>
        <v>200</v>
      </c>
      <c r="C260" s="250" t="str">
        <f t="shared" si="86"/>
        <v>801C</v>
      </c>
      <c r="D260" s="2">
        <f t="shared" si="87"/>
        <v>32796</v>
      </c>
      <c r="E260" s="28">
        <f t="shared" ref="E260:F260" si="92">E259</f>
        <v>8</v>
      </c>
      <c r="F260" s="28">
        <f t="shared" si="92"/>
        <v>0</v>
      </c>
      <c r="G260" s="28">
        <f t="shared" si="91"/>
        <v>28</v>
      </c>
      <c r="H260" s="17" t="str">
        <f t="shared" si="88"/>
        <v>20070</v>
      </c>
      <c r="I260" s="2">
        <f t="shared" si="89"/>
        <v>131184</v>
      </c>
      <c r="J260" t="s">
        <v>1236</v>
      </c>
      <c r="K260" t="s">
        <v>454</v>
      </c>
      <c r="L260" s="4" t="s">
        <v>187</v>
      </c>
      <c r="M260" s="4" t="s">
        <v>685</v>
      </c>
      <c r="N260" s="4"/>
      <c r="O260" s="4" t="s">
        <v>740</v>
      </c>
      <c r="P260" s="34" t="s">
        <v>1271</v>
      </c>
      <c r="U260" s="245"/>
      <c r="V260" s="245"/>
      <c r="W260" s="245"/>
      <c r="X260" s="12"/>
      <c r="Y260" s="12"/>
      <c r="Z260" s="12"/>
    </row>
    <row r="261" spans="1:26" x14ac:dyDescent="0.3">
      <c r="A261" s="200" t="str">
        <f t="shared" si="84"/>
        <v>80</v>
      </c>
      <c r="B261" s="250">
        <f t="shared" si="85"/>
        <v>201</v>
      </c>
      <c r="C261" s="250" t="str">
        <f t="shared" si="86"/>
        <v>801D</v>
      </c>
      <c r="D261" s="2">
        <f t="shared" si="87"/>
        <v>32797</v>
      </c>
      <c r="E261" s="28">
        <f t="shared" ref="E261:F261" si="93">E260</f>
        <v>8</v>
      </c>
      <c r="F261" s="28">
        <f t="shared" si="93"/>
        <v>0</v>
      </c>
      <c r="G261" s="28">
        <f t="shared" si="91"/>
        <v>29</v>
      </c>
      <c r="H261" s="17" t="str">
        <f t="shared" si="88"/>
        <v>20074</v>
      </c>
      <c r="I261" s="2">
        <f t="shared" si="89"/>
        <v>131188</v>
      </c>
      <c r="J261" t="s">
        <v>1237</v>
      </c>
      <c r="K261" t="s">
        <v>455</v>
      </c>
      <c r="L261" s="5" t="s">
        <v>241</v>
      </c>
      <c r="M261" s="113">
        <v>0</v>
      </c>
      <c r="N261" s="5"/>
      <c r="O261" s="4" t="s">
        <v>740</v>
      </c>
      <c r="P261" s="34" t="s">
        <v>1272</v>
      </c>
      <c r="U261" s="245"/>
      <c r="V261" s="245"/>
      <c r="W261" s="245"/>
      <c r="X261" s="12"/>
      <c r="Y261" s="12"/>
      <c r="Z261" s="12"/>
    </row>
    <row r="262" spans="1:26" x14ac:dyDescent="0.3">
      <c r="A262" s="200" t="str">
        <f t="shared" si="84"/>
        <v>80</v>
      </c>
      <c r="B262" s="250">
        <f t="shared" si="85"/>
        <v>202</v>
      </c>
      <c r="C262" s="250" t="str">
        <f t="shared" si="86"/>
        <v>801E</v>
      </c>
      <c r="D262" s="2">
        <f t="shared" si="87"/>
        <v>32798</v>
      </c>
      <c r="E262" s="28">
        <f t="shared" ref="E262:F262" si="94">E261</f>
        <v>8</v>
      </c>
      <c r="F262" s="28">
        <f t="shared" si="94"/>
        <v>0</v>
      </c>
      <c r="G262" s="28">
        <f t="shared" si="91"/>
        <v>30</v>
      </c>
      <c r="H262" s="17" t="str">
        <f t="shared" si="88"/>
        <v>20078</v>
      </c>
      <c r="I262" s="2">
        <f t="shared" si="89"/>
        <v>131192</v>
      </c>
      <c r="J262" t="s">
        <v>1238</v>
      </c>
      <c r="K262" t="s">
        <v>456</v>
      </c>
      <c r="L262" s="4" t="s">
        <v>242</v>
      </c>
      <c r="M262" s="4">
        <v>0</v>
      </c>
      <c r="N262" s="4"/>
      <c r="O262" s="4" t="s">
        <v>740</v>
      </c>
      <c r="P262" s="34" t="s">
        <v>1273</v>
      </c>
      <c r="U262" s="245"/>
      <c r="V262" s="245"/>
      <c r="W262" s="245"/>
      <c r="X262" s="12"/>
      <c r="Y262" s="12"/>
      <c r="Z262" s="12"/>
    </row>
    <row r="263" spans="1:26" x14ac:dyDescent="0.3">
      <c r="A263" s="200" t="str">
        <f t="shared" si="84"/>
        <v>80</v>
      </c>
      <c r="B263" s="250">
        <f t="shared" si="85"/>
        <v>203</v>
      </c>
      <c r="C263" s="250" t="str">
        <f t="shared" si="86"/>
        <v>801F</v>
      </c>
      <c r="D263" s="2">
        <f t="shared" si="87"/>
        <v>32799</v>
      </c>
      <c r="E263" s="28">
        <f t="shared" ref="E263:F263" si="95">E262</f>
        <v>8</v>
      </c>
      <c r="F263" s="28">
        <f t="shared" si="95"/>
        <v>0</v>
      </c>
      <c r="G263" s="28">
        <f t="shared" si="91"/>
        <v>31</v>
      </c>
      <c r="H263" s="17" t="str">
        <f t="shared" si="88"/>
        <v>2007C</v>
      </c>
      <c r="I263" s="2">
        <f t="shared" si="89"/>
        <v>131196</v>
      </c>
      <c r="J263" t="s">
        <v>1239</v>
      </c>
      <c r="K263" t="s">
        <v>457</v>
      </c>
      <c r="L263" s="4" t="s">
        <v>186</v>
      </c>
      <c r="M263" s="4" t="s">
        <v>684</v>
      </c>
      <c r="N263" s="4"/>
      <c r="O263" s="4" t="s">
        <v>740</v>
      </c>
      <c r="P263" s="34" t="s">
        <v>1274</v>
      </c>
      <c r="Q263" t="s">
        <v>304</v>
      </c>
      <c r="U263" s="245"/>
      <c r="V263" s="245"/>
      <c r="W263" s="245"/>
      <c r="X263" s="12"/>
      <c r="Y263" s="12"/>
      <c r="Z263" s="12"/>
    </row>
    <row r="264" spans="1:26" x14ac:dyDescent="0.3">
      <c r="A264" s="200" t="str">
        <f t="shared" si="84"/>
        <v>80</v>
      </c>
      <c r="B264" s="250">
        <f t="shared" si="85"/>
        <v>204</v>
      </c>
      <c r="C264" s="250" t="str">
        <f t="shared" si="86"/>
        <v>8020</v>
      </c>
      <c r="D264" s="2">
        <f t="shared" si="87"/>
        <v>32800</v>
      </c>
      <c r="E264" s="28">
        <f t="shared" ref="E264:F264" si="96">E263</f>
        <v>8</v>
      </c>
      <c r="F264" s="28">
        <f t="shared" si="96"/>
        <v>0</v>
      </c>
      <c r="G264" s="28">
        <f t="shared" si="91"/>
        <v>32</v>
      </c>
      <c r="H264" s="17" t="str">
        <f t="shared" si="88"/>
        <v>20080</v>
      </c>
      <c r="I264" s="2">
        <f t="shared" si="89"/>
        <v>131200</v>
      </c>
      <c r="J264" t="s">
        <v>1240</v>
      </c>
      <c r="K264" t="s">
        <v>458</v>
      </c>
      <c r="L264" s="250">
        <v>0</v>
      </c>
      <c r="M264" s="250">
        <v>0</v>
      </c>
      <c r="N264" s="250"/>
      <c r="O264" s="4" t="s">
        <v>740</v>
      </c>
      <c r="P264" s="34" t="s">
        <v>1275</v>
      </c>
      <c r="Q264" t="s">
        <v>305</v>
      </c>
      <c r="U264" s="245"/>
      <c r="V264" s="245"/>
      <c r="W264" s="245"/>
      <c r="X264" s="12"/>
      <c r="Y264" s="12"/>
      <c r="Z264" s="12"/>
    </row>
    <row r="265" spans="1:26" x14ac:dyDescent="0.3">
      <c r="A265" s="200" t="str">
        <f t="shared" si="84"/>
        <v>80</v>
      </c>
      <c r="B265" s="250">
        <f t="shared" si="85"/>
        <v>205</v>
      </c>
      <c r="C265" s="250" t="str">
        <f t="shared" si="86"/>
        <v>8021</v>
      </c>
      <c r="D265" s="2">
        <f t="shared" si="87"/>
        <v>32801</v>
      </c>
      <c r="E265" s="28">
        <f t="shared" ref="E265:F265" si="97">E264</f>
        <v>8</v>
      </c>
      <c r="F265" s="28">
        <f t="shared" si="97"/>
        <v>0</v>
      </c>
      <c r="G265" s="28">
        <f t="shared" si="91"/>
        <v>33</v>
      </c>
      <c r="H265" s="17" t="str">
        <f t="shared" si="88"/>
        <v>20084</v>
      </c>
      <c r="I265" s="2">
        <f t="shared" si="89"/>
        <v>131204</v>
      </c>
      <c r="J265" t="s">
        <v>1241</v>
      </c>
      <c r="K265" t="s">
        <v>459</v>
      </c>
      <c r="L265" s="250">
        <v>0</v>
      </c>
      <c r="M265" s="250">
        <v>0</v>
      </c>
      <c r="N265" s="250"/>
      <c r="O265" s="4" t="s">
        <v>740</v>
      </c>
      <c r="P265" s="34" t="s">
        <v>1276</v>
      </c>
      <c r="Q265" t="s">
        <v>306</v>
      </c>
      <c r="U265" s="245"/>
      <c r="V265" s="245"/>
      <c r="W265" s="245"/>
      <c r="X265" s="12"/>
      <c r="Y265" s="12"/>
      <c r="Z265" s="12"/>
    </row>
    <row r="266" spans="1:26" x14ac:dyDescent="0.3">
      <c r="A266" s="200" t="str">
        <f t="shared" si="84"/>
        <v>80</v>
      </c>
      <c r="B266" s="250">
        <f t="shared" si="85"/>
        <v>206</v>
      </c>
      <c r="C266" s="250" t="str">
        <f t="shared" si="86"/>
        <v>8022</v>
      </c>
      <c r="D266" s="2">
        <f t="shared" si="87"/>
        <v>32802</v>
      </c>
      <c r="E266" s="28">
        <f t="shared" ref="E266:F266" si="98">E265</f>
        <v>8</v>
      </c>
      <c r="F266" s="28">
        <f t="shared" si="98"/>
        <v>0</v>
      </c>
      <c r="G266" s="28">
        <f t="shared" si="91"/>
        <v>34</v>
      </c>
      <c r="H266" s="17" t="str">
        <f t="shared" si="88"/>
        <v>20088</v>
      </c>
      <c r="I266" s="2">
        <f t="shared" si="89"/>
        <v>131208</v>
      </c>
      <c r="J266" t="s">
        <v>1242</v>
      </c>
      <c r="K266" t="s">
        <v>460</v>
      </c>
      <c r="L266" s="250">
        <v>0</v>
      </c>
      <c r="M266" s="250">
        <v>0</v>
      </c>
      <c r="N266" s="250"/>
      <c r="O266" s="4" t="s">
        <v>740</v>
      </c>
      <c r="P266" s="34" t="s">
        <v>1277</v>
      </c>
      <c r="Q266" t="s">
        <v>307</v>
      </c>
      <c r="U266" s="245"/>
      <c r="V266" s="245"/>
      <c r="W266" s="245"/>
      <c r="X266" s="12"/>
      <c r="Y266" s="12"/>
      <c r="Z266" s="12"/>
    </row>
    <row r="267" spans="1:26" x14ac:dyDescent="0.3">
      <c r="A267" s="200" t="str">
        <f t="shared" si="84"/>
        <v/>
      </c>
      <c r="B267" s="250">
        <f t="shared" si="85"/>
        <v>206</v>
      </c>
      <c r="C267" s="250"/>
      <c r="D267" s="2"/>
      <c r="E267" s="28"/>
      <c r="F267" s="28"/>
      <c r="G267" s="28"/>
      <c r="H267" s="17" t="str">
        <f t="shared" si="88"/>
        <v/>
      </c>
      <c r="I267" s="2" t="str">
        <f t="shared" si="89"/>
        <v/>
      </c>
      <c r="J267" s="255" t="s">
        <v>1298</v>
      </c>
      <c r="L267" s="250"/>
      <c r="M267" s="250"/>
      <c r="N267" s="250"/>
      <c r="O267" s="250"/>
      <c r="U267" s="245"/>
      <c r="V267" s="245"/>
      <c r="W267" s="245"/>
    </row>
    <row r="268" spans="1:26" x14ac:dyDescent="0.3">
      <c r="A268" s="200" t="str">
        <f t="shared" si="84"/>
        <v>80</v>
      </c>
      <c r="B268" s="250">
        <f t="shared" si="85"/>
        <v>207</v>
      </c>
      <c r="C268" s="250" t="str">
        <f t="shared" ref="C268:C276" si="99">DEC2HEX(D268,4)</f>
        <v>8024</v>
      </c>
      <c r="D268" s="2">
        <f t="shared" ref="D268:D276" si="100">2^12*E268+2^8*F268+G268</f>
        <v>32804</v>
      </c>
      <c r="E268" s="28">
        <f>E265</f>
        <v>8</v>
      </c>
      <c r="F268" s="28">
        <v>0</v>
      </c>
      <c r="G268" s="28">
        <v>36</v>
      </c>
      <c r="H268" s="17" t="str">
        <f t="shared" si="88"/>
        <v>20090</v>
      </c>
      <c r="I268" s="2">
        <f t="shared" si="89"/>
        <v>131216</v>
      </c>
      <c r="J268" t="s">
        <v>1243</v>
      </c>
      <c r="K268" t="s">
        <v>452</v>
      </c>
      <c r="L268" s="4" t="s">
        <v>204</v>
      </c>
      <c r="M268" s="4">
        <v>0</v>
      </c>
      <c r="N268" s="4"/>
      <c r="O268" s="4" t="s">
        <v>740</v>
      </c>
      <c r="P268" s="34" t="s">
        <v>1278</v>
      </c>
      <c r="Q268" t="s">
        <v>303</v>
      </c>
      <c r="U268" s="245"/>
      <c r="V268" s="245"/>
      <c r="W268" s="245"/>
      <c r="X268" s="12"/>
      <c r="Y268" s="12"/>
      <c r="Z268" s="12"/>
    </row>
    <row r="269" spans="1:26" x14ac:dyDescent="0.3">
      <c r="A269" s="200" t="str">
        <f t="shared" si="84"/>
        <v>80</v>
      </c>
      <c r="B269" s="250">
        <f t="shared" si="85"/>
        <v>208</v>
      </c>
      <c r="C269" s="250" t="str">
        <f t="shared" si="99"/>
        <v>8025</v>
      </c>
      <c r="D269" s="2">
        <f t="shared" si="100"/>
        <v>32805</v>
      </c>
      <c r="E269" s="28">
        <f t="shared" ref="E269:F269" si="101">E268</f>
        <v>8</v>
      </c>
      <c r="F269" s="28">
        <f t="shared" si="101"/>
        <v>0</v>
      </c>
      <c r="G269" s="28">
        <f t="shared" ref="G269:G276" si="102">G268+1</f>
        <v>37</v>
      </c>
      <c r="H269" s="17" t="str">
        <f t="shared" si="88"/>
        <v>20094</v>
      </c>
      <c r="I269" s="2">
        <f t="shared" si="89"/>
        <v>131220</v>
      </c>
      <c r="J269" t="s">
        <v>1244</v>
      </c>
      <c r="K269" t="s">
        <v>453</v>
      </c>
      <c r="L269" s="4" t="s">
        <v>220</v>
      </c>
      <c r="M269" s="4" t="s">
        <v>695</v>
      </c>
      <c r="N269" s="4"/>
      <c r="O269" s="4" t="s">
        <v>740</v>
      </c>
      <c r="P269" s="34" t="s">
        <v>1279</v>
      </c>
      <c r="U269" s="245"/>
      <c r="V269" s="245"/>
      <c r="W269" s="245"/>
      <c r="X269" s="12"/>
      <c r="Y269" s="12"/>
      <c r="Z269" s="12"/>
    </row>
    <row r="270" spans="1:26" x14ac:dyDescent="0.3">
      <c r="A270" s="200" t="str">
        <f t="shared" si="84"/>
        <v>80</v>
      </c>
      <c r="B270" s="250">
        <f t="shared" si="85"/>
        <v>209</v>
      </c>
      <c r="C270" s="250" t="str">
        <f t="shared" si="99"/>
        <v>8026</v>
      </c>
      <c r="D270" s="2">
        <f t="shared" si="100"/>
        <v>32806</v>
      </c>
      <c r="E270" s="28">
        <f t="shared" ref="E270:F270" si="103">E269</f>
        <v>8</v>
      </c>
      <c r="F270" s="28">
        <f t="shared" si="103"/>
        <v>0</v>
      </c>
      <c r="G270" s="28">
        <f t="shared" si="102"/>
        <v>38</v>
      </c>
      <c r="H270" s="17" t="str">
        <f t="shared" si="88"/>
        <v>20098</v>
      </c>
      <c r="I270" s="2">
        <f t="shared" si="89"/>
        <v>131224</v>
      </c>
      <c r="J270" t="s">
        <v>1245</v>
      </c>
      <c r="K270" t="s">
        <v>454</v>
      </c>
      <c r="L270" s="4" t="s">
        <v>187</v>
      </c>
      <c r="M270" s="4" t="s">
        <v>685</v>
      </c>
      <c r="N270" s="4"/>
      <c r="O270" s="4" t="s">
        <v>740</v>
      </c>
      <c r="P270" s="34" t="s">
        <v>1280</v>
      </c>
      <c r="U270" s="245"/>
      <c r="V270" s="245"/>
      <c r="W270" s="245"/>
      <c r="X270" s="12"/>
      <c r="Y270" s="12"/>
      <c r="Z270" s="12"/>
    </row>
    <row r="271" spans="1:26" x14ac:dyDescent="0.3">
      <c r="A271" s="200" t="str">
        <f t="shared" si="84"/>
        <v>80</v>
      </c>
      <c r="B271" s="250">
        <f t="shared" si="85"/>
        <v>210</v>
      </c>
      <c r="C271" s="250" t="str">
        <f t="shared" si="99"/>
        <v>8027</v>
      </c>
      <c r="D271" s="2">
        <f t="shared" si="100"/>
        <v>32807</v>
      </c>
      <c r="E271" s="28">
        <f t="shared" ref="E271:F271" si="104">E270</f>
        <v>8</v>
      </c>
      <c r="F271" s="28">
        <f t="shared" si="104"/>
        <v>0</v>
      </c>
      <c r="G271" s="28">
        <f t="shared" si="102"/>
        <v>39</v>
      </c>
      <c r="H271" s="17" t="str">
        <f t="shared" si="88"/>
        <v>2009C</v>
      </c>
      <c r="I271" s="2">
        <f t="shared" si="89"/>
        <v>131228</v>
      </c>
      <c r="J271" t="s">
        <v>1246</v>
      </c>
      <c r="K271" t="s">
        <v>455</v>
      </c>
      <c r="L271" s="5" t="s">
        <v>241</v>
      </c>
      <c r="M271" s="113">
        <v>0</v>
      </c>
      <c r="N271" s="5"/>
      <c r="O271" s="4" t="s">
        <v>740</v>
      </c>
      <c r="P271" s="34" t="s">
        <v>1281</v>
      </c>
      <c r="U271" s="245"/>
      <c r="V271" s="245"/>
      <c r="W271" s="245"/>
      <c r="X271" s="12"/>
      <c r="Y271" s="12"/>
      <c r="Z271" s="12"/>
    </row>
    <row r="272" spans="1:26" x14ac:dyDescent="0.3">
      <c r="A272" s="200" t="str">
        <f t="shared" si="84"/>
        <v>80</v>
      </c>
      <c r="B272" s="250">
        <f t="shared" si="85"/>
        <v>211</v>
      </c>
      <c r="C272" s="250" t="str">
        <f t="shared" si="99"/>
        <v>8028</v>
      </c>
      <c r="D272" s="2">
        <f t="shared" si="100"/>
        <v>32808</v>
      </c>
      <c r="E272" s="28">
        <f t="shared" ref="E272:F272" si="105">E271</f>
        <v>8</v>
      </c>
      <c r="F272" s="28">
        <f t="shared" si="105"/>
        <v>0</v>
      </c>
      <c r="G272" s="28">
        <f t="shared" si="102"/>
        <v>40</v>
      </c>
      <c r="H272" s="17" t="str">
        <f t="shared" si="88"/>
        <v>200A0</v>
      </c>
      <c r="I272" s="2">
        <f t="shared" si="89"/>
        <v>131232</v>
      </c>
      <c r="J272" t="s">
        <v>1247</v>
      </c>
      <c r="K272" t="s">
        <v>456</v>
      </c>
      <c r="L272" s="4" t="s">
        <v>242</v>
      </c>
      <c r="M272" s="4">
        <v>0</v>
      </c>
      <c r="N272" s="4"/>
      <c r="O272" s="4" t="s">
        <v>740</v>
      </c>
      <c r="P272" s="34" t="s">
        <v>1282</v>
      </c>
      <c r="U272" s="245"/>
      <c r="V272" s="245"/>
      <c r="W272" s="245"/>
      <c r="X272" s="12"/>
      <c r="Y272" s="12"/>
      <c r="Z272" s="12"/>
    </row>
    <row r="273" spans="1:26" x14ac:dyDescent="0.3">
      <c r="A273" s="200" t="str">
        <f t="shared" si="84"/>
        <v>80</v>
      </c>
      <c r="B273" s="250">
        <f t="shared" si="85"/>
        <v>212</v>
      </c>
      <c r="C273" s="250" t="str">
        <f t="shared" si="99"/>
        <v>8029</v>
      </c>
      <c r="D273" s="2">
        <f t="shared" si="100"/>
        <v>32809</v>
      </c>
      <c r="E273" s="28">
        <f t="shared" ref="E273:F273" si="106">E272</f>
        <v>8</v>
      </c>
      <c r="F273" s="28">
        <f t="shared" si="106"/>
        <v>0</v>
      </c>
      <c r="G273" s="28">
        <f t="shared" si="102"/>
        <v>41</v>
      </c>
      <c r="H273" s="17" t="str">
        <f t="shared" si="88"/>
        <v>200A4</v>
      </c>
      <c r="I273" s="2">
        <f t="shared" si="89"/>
        <v>131236</v>
      </c>
      <c r="J273" t="s">
        <v>1248</v>
      </c>
      <c r="K273" t="s">
        <v>457</v>
      </c>
      <c r="L273" s="4" t="s">
        <v>186</v>
      </c>
      <c r="M273" s="4" t="s">
        <v>684</v>
      </c>
      <c r="N273" s="4"/>
      <c r="O273" s="4" t="s">
        <v>740</v>
      </c>
      <c r="P273" s="34" t="s">
        <v>1283</v>
      </c>
      <c r="Q273" t="s">
        <v>304</v>
      </c>
      <c r="U273" s="245"/>
      <c r="V273" s="245"/>
      <c r="W273" s="245"/>
      <c r="X273" s="12"/>
      <c r="Y273" s="12"/>
      <c r="Z273" s="12"/>
    </row>
    <row r="274" spans="1:26" x14ac:dyDescent="0.3">
      <c r="A274" s="200" t="str">
        <f t="shared" si="84"/>
        <v>80</v>
      </c>
      <c r="B274" s="250">
        <f t="shared" si="85"/>
        <v>213</v>
      </c>
      <c r="C274" s="250" t="str">
        <f t="shared" si="99"/>
        <v>802A</v>
      </c>
      <c r="D274" s="2">
        <f t="shared" si="100"/>
        <v>32810</v>
      </c>
      <c r="E274" s="28">
        <f t="shared" ref="E274:F274" si="107">E273</f>
        <v>8</v>
      </c>
      <c r="F274" s="28">
        <f t="shared" si="107"/>
        <v>0</v>
      </c>
      <c r="G274" s="28">
        <f t="shared" si="102"/>
        <v>42</v>
      </c>
      <c r="H274" s="17" t="str">
        <f t="shared" si="88"/>
        <v>200A8</v>
      </c>
      <c r="I274" s="2">
        <f t="shared" si="89"/>
        <v>131240</v>
      </c>
      <c r="J274" t="s">
        <v>1249</v>
      </c>
      <c r="K274" t="s">
        <v>458</v>
      </c>
      <c r="L274" s="250">
        <v>0</v>
      </c>
      <c r="M274" s="250">
        <v>0</v>
      </c>
      <c r="N274" s="250"/>
      <c r="O274" s="4" t="s">
        <v>740</v>
      </c>
      <c r="P274" s="34" t="s">
        <v>1284</v>
      </c>
      <c r="Q274" t="s">
        <v>305</v>
      </c>
      <c r="U274" s="245"/>
      <c r="V274" s="245"/>
      <c r="W274" s="245"/>
      <c r="X274" s="12"/>
      <c r="Y274" s="12"/>
      <c r="Z274" s="12"/>
    </row>
    <row r="275" spans="1:26" x14ac:dyDescent="0.3">
      <c r="A275" s="200" t="str">
        <f t="shared" si="84"/>
        <v>80</v>
      </c>
      <c r="B275" s="250">
        <f t="shared" si="85"/>
        <v>214</v>
      </c>
      <c r="C275" s="250" t="str">
        <f t="shared" si="99"/>
        <v>802B</v>
      </c>
      <c r="D275" s="2">
        <f t="shared" si="100"/>
        <v>32811</v>
      </c>
      <c r="E275" s="28">
        <f t="shared" ref="E275:F275" si="108">E274</f>
        <v>8</v>
      </c>
      <c r="F275" s="28">
        <f t="shared" si="108"/>
        <v>0</v>
      </c>
      <c r="G275" s="28">
        <f t="shared" si="102"/>
        <v>43</v>
      </c>
      <c r="H275" s="17" t="str">
        <f t="shared" si="88"/>
        <v>200AC</v>
      </c>
      <c r="I275" s="2">
        <f t="shared" si="89"/>
        <v>131244</v>
      </c>
      <c r="J275" t="s">
        <v>1250</v>
      </c>
      <c r="K275" t="s">
        <v>459</v>
      </c>
      <c r="L275" s="250">
        <v>0</v>
      </c>
      <c r="M275" s="250">
        <v>0</v>
      </c>
      <c r="N275" s="250"/>
      <c r="O275" s="4" t="s">
        <v>740</v>
      </c>
      <c r="P275" s="34" t="s">
        <v>1285</v>
      </c>
      <c r="Q275" t="s">
        <v>306</v>
      </c>
      <c r="U275" s="245"/>
      <c r="V275" s="245"/>
      <c r="W275" s="245"/>
      <c r="X275" s="12"/>
      <c r="Y275" s="12"/>
      <c r="Z275" s="12"/>
    </row>
    <row r="276" spans="1:26" x14ac:dyDescent="0.3">
      <c r="A276" s="200" t="str">
        <f t="shared" si="84"/>
        <v>80</v>
      </c>
      <c r="B276" s="250">
        <f t="shared" si="85"/>
        <v>215</v>
      </c>
      <c r="C276" s="250" t="str">
        <f t="shared" si="99"/>
        <v>802C</v>
      </c>
      <c r="D276" s="2">
        <f t="shared" si="100"/>
        <v>32812</v>
      </c>
      <c r="E276" s="28">
        <f t="shared" ref="E276:F276" si="109">E275</f>
        <v>8</v>
      </c>
      <c r="F276" s="28">
        <f t="shared" si="109"/>
        <v>0</v>
      </c>
      <c r="G276" s="28">
        <f t="shared" si="102"/>
        <v>44</v>
      </c>
      <c r="H276" s="17" t="str">
        <f t="shared" si="88"/>
        <v>200B0</v>
      </c>
      <c r="I276" s="2">
        <f t="shared" si="89"/>
        <v>131248</v>
      </c>
      <c r="J276" t="s">
        <v>1251</v>
      </c>
      <c r="K276" t="s">
        <v>460</v>
      </c>
      <c r="L276" s="250">
        <v>0</v>
      </c>
      <c r="M276" s="250">
        <v>0</v>
      </c>
      <c r="N276" s="250"/>
      <c r="O276" s="4" t="s">
        <v>740</v>
      </c>
      <c r="P276" s="34" t="s">
        <v>1286</v>
      </c>
      <c r="Q276" t="s">
        <v>307</v>
      </c>
      <c r="U276" s="245"/>
      <c r="V276" s="245"/>
      <c r="W276" s="245"/>
      <c r="X276" s="12"/>
      <c r="Y276" s="12"/>
      <c r="Z276" s="12"/>
    </row>
    <row r="277" spans="1:26" x14ac:dyDescent="0.3">
      <c r="A277" s="200" t="str">
        <f t="shared" si="84"/>
        <v/>
      </c>
      <c r="B277" s="250">
        <f t="shared" si="85"/>
        <v>215</v>
      </c>
      <c r="C277" s="250"/>
      <c r="D277" s="2"/>
      <c r="E277" s="28"/>
      <c r="F277" s="28"/>
      <c r="G277" s="28"/>
      <c r="H277" s="17" t="str">
        <f t="shared" si="88"/>
        <v/>
      </c>
      <c r="I277" s="2" t="str">
        <f t="shared" si="89"/>
        <v/>
      </c>
      <c r="J277" s="255" t="s">
        <v>1299</v>
      </c>
      <c r="L277" s="250"/>
      <c r="M277" s="250"/>
      <c r="N277" s="250"/>
      <c r="O277" s="250"/>
      <c r="U277" s="245"/>
      <c r="V277" s="245"/>
      <c r="W277" s="245"/>
    </row>
    <row r="278" spans="1:26" x14ac:dyDescent="0.3">
      <c r="A278" s="200" t="str">
        <f t="shared" ref="A278:A287" si="110">IF(AND(E278=0,F278=0),"",DEC2HEX(E278,1)&amp;DEC2HEX(F278,1))</f>
        <v>80</v>
      </c>
      <c r="B278" s="250">
        <f t="shared" ref="B278:B287" si="111">IF(C278="",B277,B277+1)</f>
        <v>216</v>
      </c>
      <c r="C278" s="250" t="str">
        <f t="shared" ref="C278:C286" si="112">DEC2HEX(D278,4)</f>
        <v>802E</v>
      </c>
      <c r="D278" s="2">
        <f t="shared" ref="D278:D286" si="113">2^12*E278+2^8*F278+G278</f>
        <v>32814</v>
      </c>
      <c r="E278" s="28">
        <f>E275</f>
        <v>8</v>
      </c>
      <c r="F278" s="28">
        <v>0</v>
      </c>
      <c r="G278" s="28">
        <v>46</v>
      </c>
      <c r="H278" s="17" t="str">
        <f t="shared" ref="H278:H287" si="114">IF(I278="","",DEC2HEX(I278,5))</f>
        <v>200B8</v>
      </c>
      <c r="I278" s="2">
        <f t="shared" ref="I278:I287" si="115">IF(D278="","",D278*4)</f>
        <v>131256</v>
      </c>
      <c r="J278" t="s">
        <v>1252</v>
      </c>
      <c r="K278" t="s">
        <v>452</v>
      </c>
      <c r="L278" s="4" t="s">
        <v>204</v>
      </c>
      <c r="M278" s="4">
        <v>0</v>
      </c>
      <c r="N278" s="4"/>
      <c r="O278" s="4" t="s">
        <v>740</v>
      </c>
      <c r="P278" s="34" t="s">
        <v>1287</v>
      </c>
      <c r="Q278" t="s">
        <v>303</v>
      </c>
      <c r="U278" s="245"/>
      <c r="V278" s="245"/>
      <c r="W278" s="245"/>
      <c r="X278" s="12"/>
      <c r="Y278" s="12"/>
      <c r="Z278" s="12"/>
    </row>
    <row r="279" spans="1:26" x14ac:dyDescent="0.3">
      <c r="A279" s="200" t="str">
        <f t="shared" si="110"/>
        <v>80</v>
      </c>
      <c r="B279" s="250">
        <f t="shared" si="111"/>
        <v>217</v>
      </c>
      <c r="C279" s="250" t="str">
        <f t="shared" si="112"/>
        <v>802F</v>
      </c>
      <c r="D279" s="2">
        <f t="shared" si="113"/>
        <v>32815</v>
      </c>
      <c r="E279" s="28">
        <f t="shared" ref="E279:F279" si="116">E278</f>
        <v>8</v>
      </c>
      <c r="F279" s="28">
        <f t="shared" si="116"/>
        <v>0</v>
      </c>
      <c r="G279" s="28">
        <f t="shared" ref="G279:G286" si="117">G278+1</f>
        <v>47</v>
      </c>
      <c r="H279" s="17" t="str">
        <f t="shared" si="114"/>
        <v>200BC</v>
      </c>
      <c r="I279" s="2">
        <f t="shared" si="115"/>
        <v>131260</v>
      </c>
      <c r="J279" t="s">
        <v>1253</v>
      </c>
      <c r="K279" t="s">
        <v>453</v>
      </c>
      <c r="L279" s="4" t="s">
        <v>220</v>
      </c>
      <c r="M279" s="4" t="s">
        <v>695</v>
      </c>
      <c r="N279" s="4"/>
      <c r="O279" s="4" t="s">
        <v>740</v>
      </c>
      <c r="P279" s="34" t="s">
        <v>1288</v>
      </c>
      <c r="U279" s="245"/>
      <c r="V279" s="245"/>
      <c r="W279" s="245"/>
      <c r="X279" s="12"/>
      <c r="Y279" s="12"/>
      <c r="Z279" s="12"/>
    </row>
    <row r="280" spans="1:26" x14ac:dyDescent="0.3">
      <c r="A280" s="200" t="str">
        <f t="shared" si="110"/>
        <v>80</v>
      </c>
      <c r="B280" s="250">
        <f t="shared" si="111"/>
        <v>218</v>
      </c>
      <c r="C280" s="250" t="str">
        <f t="shared" si="112"/>
        <v>8030</v>
      </c>
      <c r="D280" s="2">
        <f t="shared" si="113"/>
        <v>32816</v>
      </c>
      <c r="E280" s="28">
        <f t="shared" ref="E280:F280" si="118">E279</f>
        <v>8</v>
      </c>
      <c r="F280" s="28">
        <f t="shared" si="118"/>
        <v>0</v>
      </c>
      <c r="G280" s="28">
        <f t="shared" si="117"/>
        <v>48</v>
      </c>
      <c r="H280" s="17" t="str">
        <f t="shared" si="114"/>
        <v>200C0</v>
      </c>
      <c r="I280" s="2">
        <f t="shared" si="115"/>
        <v>131264</v>
      </c>
      <c r="J280" t="s">
        <v>1254</v>
      </c>
      <c r="K280" t="s">
        <v>454</v>
      </c>
      <c r="L280" s="4" t="s">
        <v>187</v>
      </c>
      <c r="M280" s="4" t="s">
        <v>685</v>
      </c>
      <c r="N280" s="4"/>
      <c r="O280" s="4" t="s">
        <v>740</v>
      </c>
      <c r="P280" s="34" t="s">
        <v>1289</v>
      </c>
      <c r="U280" s="245"/>
      <c r="V280" s="245"/>
      <c r="W280" s="245"/>
      <c r="X280" s="12"/>
      <c r="Y280" s="12"/>
      <c r="Z280" s="12"/>
    </row>
    <row r="281" spans="1:26" x14ac:dyDescent="0.3">
      <c r="A281" s="200" t="str">
        <f t="shared" si="110"/>
        <v>80</v>
      </c>
      <c r="B281" s="250">
        <f t="shared" si="111"/>
        <v>219</v>
      </c>
      <c r="C281" s="250" t="str">
        <f t="shared" si="112"/>
        <v>8031</v>
      </c>
      <c r="D281" s="2">
        <f t="shared" si="113"/>
        <v>32817</v>
      </c>
      <c r="E281" s="28">
        <f t="shared" ref="E281:F281" si="119">E280</f>
        <v>8</v>
      </c>
      <c r="F281" s="28">
        <f t="shared" si="119"/>
        <v>0</v>
      </c>
      <c r="G281" s="28">
        <f t="shared" si="117"/>
        <v>49</v>
      </c>
      <c r="H281" s="17" t="str">
        <f t="shared" si="114"/>
        <v>200C4</v>
      </c>
      <c r="I281" s="2">
        <f t="shared" si="115"/>
        <v>131268</v>
      </c>
      <c r="J281" t="s">
        <v>1255</v>
      </c>
      <c r="K281" t="s">
        <v>455</v>
      </c>
      <c r="L281" s="5" t="s">
        <v>241</v>
      </c>
      <c r="M281" s="113">
        <v>0</v>
      </c>
      <c r="N281" s="5"/>
      <c r="O281" s="4" t="s">
        <v>740</v>
      </c>
      <c r="P281" s="34" t="s">
        <v>1290</v>
      </c>
      <c r="U281" s="245"/>
      <c r="V281" s="245"/>
      <c r="W281" s="245"/>
      <c r="X281" s="12"/>
      <c r="Y281" s="12"/>
      <c r="Z281" s="12"/>
    </row>
    <row r="282" spans="1:26" x14ac:dyDescent="0.3">
      <c r="A282" s="200" t="str">
        <f t="shared" si="110"/>
        <v>80</v>
      </c>
      <c r="B282" s="250">
        <f t="shared" si="111"/>
        <v>220</v>
      </c>
      <c r="C282" s="250" t="str">
        <f t="shared" si="112"/>
        <v>8032</v>
      </c>
      <c r="D282" s="2">
        <f t="shared" si="113"/>
        <v>32818</v>
      </c>
      <c r="E282" s="28">
        <f t="shared" ref="E282:F282" si="120">E281</f>
        <v>8</v>
      </c>
      <c r="F282" s="28">
        <f t="shared" si="120"/>
        <v>0</v>
      </c>
      <c r="G282" s="28">
        <f t="shared" si="117"/>
        <v>50</v>
      </c>
      <c r="H282" s="17" t="str">
        <f t="shared" si="114"/>
        <v>200C8</v>
      </c>
      <c r="I282" s="2">
        <f t="shared" si="115"/>
        <v>131272</v>
      </c>
      <c r="J282" t="s">
        <v>1256</v>
      </c>
      <c r="K282" t="s">
        <v>456</v>
      </c>
      <c r="L282" s="4" t="s">
        <v>242</v>
      </c>
      <c r="M282" s="4">
        <v>0</v>
      </c>
      <c r="N282" s="4"/>
      <c r="O282" s="4" t="s">
        <v>740</v>
      </c>
      <c r="P282" s="34" t="s">
        <v>1291</v>
      </c>
      <c r="U282" s="245"/>
      <c r="V282" s="245"/>
      <c r="W282" s="245"/>
      <c r="X282" s="12"/>
      <c r="Y282" s="12"/>
      <c r="Z282" s="12"/>
    </row>
    <row r="283" spans="1:26" x14ac:dyDescent="0.3">
      <c r="A283" s="200" t="str">
        <f t="shared" si="110"/>
        <v>80</v>
      </c>
      <c r="B283" s="250">
        <f t="shared" si="111"/>
        <v>221</v>
      </c>
      <c r="C283" s="250" t="str">
        <f t="shared" si="112"/>
        <v>8033</v>
      </c>
      <c r="D283" s="2">
        <f t="shared" si="113"/>
        <v>32819</v>
      </c>
      <c r="E283" s="28">
        <f t="shared" ref="E283:F283" si="121">E282</f>
        <v>8</v>
      </c>
      <c r="F283" s="28">
        <f t="shared" si="121"/>
        <v>0</v>
      </c>
      <c r="G283" s="28">
        <f t="shared" si="117"/>
        <v>51</v>
      </c>
      <c r="H283" s="17" t="str">
        <f t="shared" si="114"/>
        <v>200CC</v>
      </c>
      <c r="I283" s="2">
        <f t="shared" si="115"/>
        <v>131276</v>
      </c>
      <c r="J283" t="s">
        <v>1257</v>
      </c>
      <c r="K283" t="s">
        <v>457</v>
      </c>
      <c r="L283" s="4" t="s">
        <v>186</v>
      </c>
      <c r="M283" s="4" t="s">
        <v>684</v>
      </c>
      <c r="N283" s="4"/>
      <c r="O283" s="4" t="s">
        <v>740</v>
      </c>
      <c r="P283" s="34" t="s">
        <v>1292</v>
      </c>
      <c r="Q283" t="s">
        <v>304</v>
      </c>
      <c r="U283" s="245"/>
      <c r="V283" s="245"/>
      <c r="W283" s="245"/>
      <c r="X283" s="12"/>
      <c r="Y283" s="12"/>
      <c r="Z283" s="12"/>
    </row>
    <row r="284" spans="1:26" x14ac:dyDescent="0.3">
      <c r="A284" s="200" t="str">
        <f t="shared" si="110"/>
        <v>80</v>
      </c>
      <c r="B284" s="250">
        <f t="shared" si="111"/>
        <v>222</v>
      </c>
      <c r="C284" s="250" t="str">
        <f t="shared" si="112"/>
        <v>8034</v>
      </c>
      <c r="D284" s="2">
        <f t="shared" si="113"/>
        <v>32820</v>
      </c>
      <c r="E284" s="28">
        <f t="shared" ref="E284:F284" si="122">E283</f>
        <v>8</v>
      </c>
      <c r="F284" s="28">
        <f t="shared" si="122"/>
        <v>0</v>
      </c>
      <c r="G284" s="28">
        <f t="shared" si="117"/>
        <v>52</v>
      </c>
      <c r="H284" s="17" t="str">
        <f t="shared" si="114"/>
        <v>200D0</v>
      </c>
      <c r="I284" s="2">
        <f t="shared" si="115"/>
        <v>131280</v>
      </c>
      <c r="J284" t="s">
        <v>1258</v>
      </c>
      <c r="K284" t="s">
        <v>458</v>
      </c>
      <c r="L284" s="250">
        <v>0</v>
      </c>
      <c r="M284" s="250">
        <v>0</v>
      </c>
      <c r="N284" s="250"/>
      <c r="O284" s="4" t="s">
        <v>740</v>
      </c>
      <c r="P284" s="34" t="s">
        <v>1293</v>
      </c>
      <c r="Q284" t="s">
        <v>305</v>
      </c>
      <c r="U284" s="245"/>
      <c r="V284" s="245"/>
      <c r="W284" s="245"/>
      <c r="X284" s="12"/>
      <c r="Y284" s="12"/>
      <c r="Z284" s="12"/>
    </row>
    <row r="285" spans="1:26" x14ac:dyDescent="0.3">
      <c r="A285" s="200" t="str">
        <f t="shared" si="110"/>
        <v>80</v>
      </c>
      <c r="B285" s="250">
        <f t="shared" si="111"/>
        <v>223</v>
      </c>
      <c r="C285" s="250" t="str">
        <f t="shared" si="112"/>
        <v>8035</v>
      </c>
      <c r="D285" s="2">
        <f t="shared" si="113"/>
        <v>32821</v>
      </c>
      <c r="E285" s="28">
        <f t="shared" ref="E285:F285" si="123">E284</f>
        <v>8</v>
      </c>
      <c r="F285" s="28">
        <f t="shared" si="123"/>
        <v>0</v>
      </c>
      <c r="G285" s="28">
        <f t="shared" si="117"/>
        <v>53</v>
      </c>
      <c r="H285" s="17" t="str">
        <f t="shared" si="114"/>
        <v>200D4</v>
      </c>
      <c r="I285" s="2">
        <f t="shared" si="115"/>
        <v>131284</v>
      </c>
      <c r="J285" t="s">
        <v>1259</v>
      </c>
      <c r="K285" t="s">
        <v>459</v>
      </c>
      <c r="L285" s="250">
        <v>0</v>
      </c>
      <c r="M285" s="250">
        <v>0</v>
      </c>
      <c r="N285" s="250"/>
      <c r="O285" s="4" t="s">
        <v>740</v>
      </c>
      <c r="P285" s="34" t="s">
        <v>1294</v>
      </c>
      <c r="Q285" t="s">
        <v>306</v>
      </c>
      <c r="U285" s="245"/>
      <c r="V285" s="245"/>
      <c r="W285" s="245"/>
      <c r="X285" s="12"/>
      <c r="Y285" s="12"/>
      <c r="Z285" s="12"/>
    </row>
    <row r="286" spans="1:26" x14ac:dyDescent="0.3">
      <c r="A286" s="200" t="str">
        <f t="shared" si="110"/>
        <v>80</v>
      </c>
      <c r="B286" s="250">
        <f t="shared" si="111"/>
        <v>224</v>
      </c>
      <c r="C286" s="250" t="str">
        <f t="shared" si="112"/>
        <v>8036</v>
      </c>
      <c r="D286" s="2">
        <f t="shared" si="113"/>
        <v>32822</v>
      </c>
      <c r="E286" s="28">
        <f t="shared" ref="E286:F286" si="124">E285</f>
        <v>8</v>
      </c>
      <c r="F286" s="28">
        <f t="shared" si="124"/>
        <v>0</v>
      </c>
      <c r="G286" s="28">
        <f t="shared" si="117"/>
        <v>54</v>
      </c>
      <c r="H286" s="17" t="str">
        <f t="shared" si="114"/>
        <v>200D8</v>
      </c>
      <c r="I286" s="2">
        <f t="shared" si="115"/>
        <v>131288</v>
      </c>
      <c r="J286" t="s">
        <v>1260</v>
      </c>
      <c r="K286" t="s">
        <v>460</v>
      </c>
      <c r="L286" s="250">
        <v>0</v>
      </c>
      <c r="M286" s="250">
        <v>0</v>
      </c>
      <c r="N286" s="250"/>
      <c r="O286" s="4" t="s">
        <v>740</v>
      </c>
      <c r="P286" s="34" t="s">
        <v>1295</v>
      </c>
      <c r="Q286" t="s">
        <v>307</v>
      </c>
      <c r="U286" s="245"/>
      <c r="V286" s="245"/>
      <c r="W286" s="245"/>
      <c r="X286" s="12"/>
      <c r="Y286" s="12"/>
      <c r="Z286" s="12"/>
    </row>
    <row r="287" spans="1:26" x14ac:dyDescent="0.3">
      <c r="A287" s="250" t="str">
        <f t="shared" si="110"/>
        <v/>
      </c>
      <c r="B287" s="250">
        <f t="shared" si="111"/>
        <v>224</v>
      </c>
      <c r="C287" s="250"/>
      <c r="D287" s="2"/>
      <c r="E287" s="28"/>
      <c r="F287" s="28"/>
      <c r="G287" s="28"/>
      <c r="H287" s="17" t="str">
        <f t="shared" si="114"/>
        <v/>
      </c>
      <c r="I287" s="2" t="str">
        <f t="shared" si="115"/>
        <v/>
      </c>
      <c r="U287" s="21"/>
      <c r="V287" s="21"/>
      <c r="W287" s="21"/>
    </row>
    <row r="288" spans="1:26" s="57" customFormat="1" ht="15.6" x14ac:dyDescent="0.3">
      <c r="A288" s="74" t="str">
        <f t="shared" si="75"/>
        <v/>
      </c>
      <c r="B288" s="75">
        <f t="shared" si="76"/>
        <v>224</v>
      </c>
      <c r="C288" s="67"/>
      <c r="D288" s="70"/>
      <c r="E288" s="68"/>
      <c r="F288" s="68"/>
      <c r="G288" s="68"/>
      <c r="H288" s="69" t="str">
        <f t="shared" si="77"/>
        <v/>
      </c>
      <c r="I288" s="70" t="str">
        <f t="shared" si="78"/>
        <v/>
      </c>
      <c r="J288" s="71" t="s">
        <v>163</v>
      </c>
      <c r="K288" s="71" t="s">
        <v>461</v>
      </c>
      <c r="L288" s="67"/>
      <c r="M288" s="67"/>
      <c r="N288" s="67"/>
      <c r="O288" s="67"/>
      <c r="P288" s="67"/>
      <c r="Q288" s="77"/>
      <c r="R288" s="72"/>
      <c r="S288" s="72"/>
      <c r="T288" s="72"/>
      <c r="U288" s="72"/>
      <c r="V288" s="72"/>
      <c r="W288" s="72"/>
      <c r="X288" s="72"/>
      <c r="Y288" s="73"/>
      <c r="Z288" s="101"/>
    </row>
    <row r="289" spans="1:30" x14ac:dyDescent="0.3">
      <c r="A289" s="59" t="str">
        <f t="shared" si="75"/>
        <v>A0</v>
      </c>
      <c r="B289" s="56">
        <f t="shared" si="76"/>
        <v>225</v>
      </c>
      <c r="C289" s="22" t="str">
        <f>DEC2HEX(D289,4)</f>
        <v>A000</v>
      </c>
      <c r="D289" s="2">
        <f>2^12*E289+2^8*F289+G289</f>
        <v>40960</v>
      </c>
      <c r="E289" s="28">
        <v>10</v>
      </c>
      <c r="F289" s="28">
        <v>0</v>
      </c>
      <c r="G289" s="28">
        <v>0</v>
      </c>
      <c r="H289" s="17" t="str">
        <f t="shared" si="77"/>
        <v>28000</v>
      </c>
      <c r="I289" s="2">
        <f t="shared" si="78"/>
        <v>163840</v>
      </c>
      <c r="J289" t="s">
        <v>176</v>
      </c>
      <c r="K289" s="47" t="s">
        <v>394</v>
      </c>
      <c r="L289" s="4" t="s">
        <v>219</v>
      </c>
      <c r="M289" s="4"/>
      <c r="N289" s="4"/>
      <c r="O289" s="4" t="s">
        <v>740</v>
      </c>
      <c r="Q289" s="10"/>
      <c r="V289" s="10"/>
      <c r="W289" s="10"/>
      <c r="X289" s="10"/>
      <c r="Y289" s="10"/>
      <c r="Z289" s="12"/>
      <c r="AA289" s="10"/>
      <c r="AB289" s="10"/>
      <c r="AD289" s="10"/>
    </row>
    <row r="290" spans="1:30" x14ac:dyDescent="0.3">
      <c r="A290" s="43"/>
      <c r="B290" s="56">
        <f t="shared" si="76"/>
        <v>225</v>
      </c>
      <c r="C290" s="44"/>
      <c r="D290" s="2"/>
      <c r="E290" s="28"/>
      <c r="F290" s="28"/>
      <c r="G290" s="28"/>
      <c r="I290" s="2"/>
      <c r="K290" s="48" t="s">
        <v>711</v>
      </c>
      <c r="L290" s="4">
        <v>0</v>
      </c>
      <c r="M290" s="4">
        <v>0</v>
      </c>
      <c r="N290" s="4"/>
      <c r="O290" s="4"/>
      <c r="P290" s="12" t="s">
        <v>1215</v>
      </c>
      <c r="Q290" s="10" t="s">
        <v>1216</v>
      </c>
      <c r="R290" s="10"/>
      <c r="V290" s="10"/>
      <c r="W290" s="10"/>
      <c r="X290" s="10"/>
      <c r="Y290" s="10"/>
      <c r="Z290" s="12"/>
      <c r="AA290" s="10"/>
      <c r="AB290" s="10"/>
      <c r="AD290" s="10"/>
    </row>
    <row r="291" spans="1:30" x14ac:dyDescent="0.3">
      <c r="A291" s="43"/>
      <c r="B291" s="56">
        <f t="shared" si="76"/>
        <v>225</v>
      </c>
      <c r="C291" s="44"/>
      <c r="D291" s="2"/>
      <c r="E291" s="28"/>
      <c r="F291" s="28"/>
      <c r="G291" s="28"/>
      <c r="I291" s="2"/>
      <c r="K291" s="48" t="s">
        <v>712</v>
      </c>
      <c r="L291" s="4">
        <v>1</v>
      </c>
      <c r="M291" s="4"/>
      <c r="N291" s="4"/>
      <c r="O291" s="4"/>
      <c r="Q291" s="10"/>
      <c r="R291" s="10"/>
      <c r="V291" s="10"/>
      <c r="W291" s="10"/>
      <c r="X291" s="10"/>
      <c r="Y291" s="10"/>
      <c r="Z291" s="12"/>
      <c r="AA291" s="10"/>
      <c r="AB291" s="10"/>
      <c r="AD291" s="10"/>
    </row>
    <row r="292" spans="1:30" x14ac:dyDescent="0.3">
      <c r="A292" s="43"/>
      <c r="B292" s="56">
        <f t="shared" si="76"/>
        <v>225</v>
      </c>
      <c r="C292" s="44"/>
      <c r="D292" s="2"/>
      <c r="E292" s="28"/>
      <c r="F292" s="28"/>
      <c r="G292" s="28"/>
      <c r="I292" s="2"/>
      <c r="K292" s="48" t="s">
        <v>713</v>
      </c>
      <c r="L292" s="4">
        <v>2</v>
      </c>
      <c r="M292" s="4"/>
      <c r="N292" s="4"/>
      <c r="O292" s="4"/>
      <c r="Q292" s="10"/>
      <c r="R292" s="10"/>
      <c r="V292" s="10"/>
      <c r="W292" s="10"/>
      <c r="X292" s="10"/>
      <c r="Y292" s="10"/>
      <c r="Z292" s="12"/>
      <c r="AA292" s="10"/>
      <c r="AB292" s="10"/>
      <c r="AD292" s="10"/>
    </row>
    <row r="293" spans="1:30" x14ac:dyDescent="0.3">
      <c r="A293" s="43"/>
      <c r="B293" s="56">
        <f t="shared" si="76"/>
        <v>225</v>
      </c>
      <c r="C293" s="44"/>
      <c r="D293" s="2"/>
      <c r="E293" s="28"/>
      <c r="F293" s="28"/>
      <c r="G293" s="28"/>
      <c r="I293" s="2"/>
      <c r="K293" s="48" t="s">
        <v>714</v>
      </c>
      <c r="L293" s="4">
        <v>3</v>
      </c>
      <c r="M293" s="4"/>
      <c r="N293" s="4"/>
      <c r="O293" s="4"/>
      <c r="Q293" s="10"/>
      <c r="R293" s="10"/>
      <c r="V293" s="10"/>
      <c r="W293" s="10"/>
      <c r="X293" s="10"/>
      <c r="Y293" s="10"/>
      <c r="Z293" s="12"/>
      <c r="AA293" s="10"/>
      <c r="AB293" s="10"/>
      <c r="AD293" s="10"/>
    </row>
    <row r="294" spans="1:30" x14ac:dyDescent="0.3">
      <c r="A294" s="43"/>
      <c r="B294" s="56">
        <f t="shared" si="76"/>
        <v>225</v>
      </c>
      <c r="C294" s="44"/>
      <c r="D294" s="2"/>
      <c r="E294" s="28"/>
      <c r="F294" s="28"/>
      <c r="G294" s="28"/>
      <c r="I294" s="2"/>
      <c r="K294" s="48" t="s">
        <v>715</v>
      </c>
      <c r="L294" s="4">
        <v>4</v>
      </c>
      <c r="M294" s="4">
        <v>0</v>
      </c>
      <c r="N294" s="4"/>
      <c r="O294" s="4"/>
      <c r="P294" s="167" t="s">
        <v>1217</v>
      </c>
      <c r="Q294" s="10" t="s">
        <v>1218</v>
      </c>
      <c r="R294" s="10"/>
      <c r="V294" s="10"/>
      <c r="W294" s="10"/>
      <c r="X294" s="10"/>
      <c r="Y294" s="10"/>
      <c r="Z294" s="12"/>
      <c r="AA294" s="10"/>
      <c r="AB294" s="10"/>
      <c r="AD294" s="10"/>
    </row>
    <row r="295" spans="1:30" x14ac:dyDescent="0.3">
      <c r="A295" s="43"/>
      <c r="B295" s="56">
        <f t="shared" si="76"/>
        <v>225</v>
      </c>
      <c r="C295" s="44"/>
      <c r="D295" s="2"/>
      <c r="E295" s="28"/>
      <c r="F295" s="28"/>
      <c r="G295" s="28"/>
      <c r="I295" s="2"/>
      <c r="K295" s="48" t="s">
        <v>716</v>
      </c>
      <c r="L295" s="4">
        <v>5</v>
      </c>
      <c r="M295" s="4">
        <v>0</v>
      </c>
      <c r="N295" s="4"/>
      <c r="O295" s="4"/>
      <c r="Q295" s="10"/>
      <c r="R295" s="10"/>
      <c r="V295" s="10"/>
      <c r="W295" s="10"/>
      <c r="X295" s="10"/>
      <c r="Y295" s="10"/>
      <c r="Z295" s="12"/>
      <c r="AA295" s="10"/>
      <c r="AB295" s="10"/>
      <c r="AD295" s="10"/>
    </row>
    <row r="296" spans="1:30" x14ac:dyDescent="0.3">
      <c r="A296" s="43"/>
      <c r="B296" s="56">
        <f t="shared" si="76"/>
        <v>225</v>
      </c>
      <c r="C296" s="44"/>
      <c r="D296" s="2"/>
      <c r="E296" s="28"/>
      <c r="F296" s="28"/>
      <c r="G296" s="28"/>
      <c r="I296" s="2"/>
      <c r="K296" s="48" t="s">
        <v>717</v>
      </c>
      <c r="L296" s="4">
        <v>6</v>
      </c>
      <c r="M296" s="4">
        <v>0</v>
      </c>
      <c r="N296" s="4"/>
      <c r="O296" s="4"/>
      <c r="Q296" s="10"/>
      <c r="R296" s="10"/>
      <c r="V296" s="10"/>
      <c r="W296" s="10"/>
      <c r="X296" s="10"/>
      <c r="Y296" s="10"/>
      <c r="Z296" s="12"/>
      <c r="AA296" s="10"/>
      <c r="AB296" s="10"/>
      <c r="AD296" s="10"/>
    </row>
    <row r="297" spans="1:30" x14ac:dyDescent="0.3">
      <c r="A297" s="43"/>
      <c r="B297" s="56">
        <f t="shared" si="76"/>
        <v>225</v>
      </c>
      <c r="C297" s="44"/>
      <c r="D297" s="2"/>
      <c r="E297" s="28"/>
      <c r="F297" s="28"/>
      <c r="G297" s="28"/>
      <c r="I297" s="2"/>
      <c r="K297" s="48" t="s">
        <v>718</v>
      </c>
      <c r="L297" s="4">
        <v>7</v>
      </c>
      <c r="M297" s="4">
        <v>0</v>
      </c>
      <c r="N297" s="4"/>
      <c r="O297" s="4"/>
      <c r="Q297" s="10"/>
      <c r="R297" s="10"/>
      <c r="V297" s="10"/>
      <c r="W297" s="10"/>
      <c r="X297" s="10"/>
      <c r="Y297" s="10"/>
      <c r="Z297" s="12"/>
      <c r="AA297" s="10"/>
      <c r="AB297" s="10"/>
      <c r="AD297" s="10"/>
    </row>
    <row r="298" spans="1:30" x14ac:dyDescent="0.3">
      <c r="A298" s="43"/>
      <c r="B298" s="56">
        <f t="shared" si="76"/>
        <v>225</v>
      </c>
      <c r="C298" s="44"/>
      <c r="D298" s="2"/>
      <c r="E298" s="28"/>
      <c r="F298" s="28"/>
      <c r="G298" s="28"/>
      <c r="I298" s="2"/>
      <c r="K298" s="48" t="s">
        <v>720</v>
      </c>
      <c r="L298" s="4" t="s">
        <v>509</v>
      </c>
      <c r="M298" s="4"/>
      <c r="N298" s="4"/>
      <c r="O298" s="4"/>
      <c r="Q298" s="10"/>
      <c r="R298" s="10"/>
      <c r="V298" s="10"/>
      <c r="W298" s="10"/>
      <c r="X298" s="10"/>
      <c r="Y298" s="10"/>
      <c r="Z298" s="12"/>
      <c r="AA298" s="10"/>
      <c r="AB298" s="10"/>
      <c r="AD298" s="10"/>
    </row>
    <row r="299" spans="1:30" x14ac:dyDescent="0.3">
      <c r="A299" s="43"/>
      <c r="B299" s="56">
        <f t="shared" si="76"/>
        <v>225</v>
      </c>
      <c r="C299" s="44"/>
      <c r="D299" s="2"/>
      <c r="E299" s="28"/>
      <c r="F299" s="28"/>
      <c r="G299" s="28"/>
      <c r="I299" s="2"/>
      <c r="K299" s="48" t="s">
        <v>719</v>
      </c>
      <c r="L299" s="4">
        <v>31</v>
      </c>
      <c r="M299" s="4">
        <v>0</v>
      </c>
      <c r="N299" s="4"/>
      <c r="O299" s="4"/>
      <c r="P299" s="12" t="s">
        <v>1221</v>
      </c>
      <c r="Q299" s="10" t="s">
        <v>1212</v>
      </c>
      <c r="R299" s="10"/>
      <c r="V299" s="10"/>
      <c r="W299" s="10"/>
      <c r="X299" s="10"/>
      <c r="Y299" s="10"/>
      <c r="Z299" s="12"/>
      <c r="AA299" s="10"/>
      <c r="AB299" s="10"/>
      <c r="AD299" s="10"/>
    </row>
    <row r="300" spans="1:30" x14ac:dyDescent="0.3">
      <c r="A300" s="31" t="str">
        <f>IF(AND(E300=0,F300=0),"",DEC2HEX(E300,1)&amp;DEC2HEX(F300,1))</f>
        <v>A0</v>
      </c>
      <c r="B300" s="56">
        <f t="shared" si="76"/>
        <v>226</v>
      </c>
      <c r="C300" s="22" t="str">
        <f>DEC2HEX(D300,4)</f>
        <v>A001</v>
      </c>
      <c r="D300" s="2">
        <f>2^12*E300+2^8*F300+G300</f>
        <v>40961</v>
      </c>
      <c r="E300" s="28">
        <f>E289</f>
        <v>10</v>
      </c>
      <c r="F300" s="28">
        <f>F289</f>
        <v>0</v>
      </c>
      <c r="G300" s="28">
        <f>G289+1</f>
        <v>1</v>
      </c>
      <c r="H300" s="178" t="str">
        <f t="shared" si="77"/>
        <v>28004</v>
      </c>
      <c r="I300" s="177">
        <f t="shared" si="78"/>
        <v>163844</v>
      </c>
      <c r="J300" s="149" t="s">
        <v>177</v>
      </c>
      <c r="K300" s="152" t="s">
        <v>463</v>
      </c>
      <c r="L300" s="153" t="s">
        <v>219</v>
      </c>
      <c r="M300" s="153" t="s">
        <v>683</v>
      </c>
      <c r="N300" s="153"/>
      <c r="O300" s="153" t="s">
        <v>740</v>
      </c>
      <c r="P300" s="151" t="s">
        <v>309</v>
      </c>
      <c r="Q300" s="149" t="s">
        <v>310</v>
      </c>
      <c r="R300" s="149"/>
      <c r="V300" s="10"/>
      <c r="W300" s="10"/>
      <c r="X300" s="10"/>
      <c r="Y300" s="10"/>
      <c r="Z300" s="12"/>
      <c r="AA300" s="10"/>
      <c r="AB300" s="10"/>
      <c r="AD300" s="10"/>
    </row>
    <row r="301" spans="1:30" x14ac:dyDescent="0.3">
      <c r="A301" s="31" t="str">
        <f>IF(AND(E301=0,F301=0),"",DEC2HEX(E301,1)&amp;DEC2HEX(F301,1))</f>
        <v>A0</v>
      </c>
      <c r="B301" s="56">
        <f t="shared" si="76"/>
        <v>227</v>
      </c>
      <c r="C301" s="22" t="str">
        <f>DEC2HEX(D301,4)</f>
        <v>A002</v>
      </c>
      <c r="D301" s="2">
        <f>2^12*E301+2^8*F301+G301</f>
        <v>40962</v>
      </c>
      <c r="E301" s="28">
        <f>E300</f>
        <v>10</v>
      </c>
      <c r="F301" s="28">
        <f>F300</f>
        <v>0</v>
      </c>
      <c r="G301" s="28">
        <f>G300+1</f>
        <v>2</v>
      </c>
      <c r="H301" s="17" t="str">
        <f t="shared" si="77"/>
        <v>28008</v>
      </c>
      <c r="I301" s="2">
        <f t="shared" si="78"/>
        <v>163848</v>
      </c>
      <c r="J301" t="s">
        <v>178</v>
      </c>
      <c r="K301" s="50" t="s">
        <v>464</v>
      </c>
      <c r="L301" s="4" t="s">
        <v>219</v>
      </c>
      <c r="M301" s="4" t="s">
        <v>683</v>
      </c>
      <c r="N301" s="4"/>
      <c r="O301" s="4" t="s">
        <v>740</v>
      </c>
      <c r="Q301" s="13"/>
      <c r="V301" s="10"/>
      <c r="W301" s="10"/>
      <c r="X301" s="10"/>
      <c r="Y301" s="10"/>
      <c r="Z301" s="12"/>
      <c r="AA301" s="10"/>
      <c r="AB301" s="10"/>
      <c r="AD301" s="10"/>
    </row>
    <row r="302" spans="1:30" x14ac:dyDescent="0.3">
      <c r="A302" s="31" t="str">
        <f>IF(AND(E302=0,F302=0),"",DEC2HEX(E302,1)&amp;DEC2HEX(F302,1))</f>
        <v/>
      </c>
      <c r="B302" s="56">
        <f t="shared" si="76"/>
        <v>227</v>
      </c>
      <c r="D302" s="2"/>
      <c r="E302" s="28"/>
      <c r="F302" s="28"/>
      <c r="G302" s="28"/>
      <c r="H302" s="17" t="str">
        <f t="shared" si="77"/>
        <v/>
      </c>
      <c r="I302" s="2" t="str">
        <f t="shared" si="78"/>
        <v/>
      </c>
      <c r="K302" s="48" t="s">
        <v>465</v>
      </c>
      <c r="L302" s="4" t="s">
        <v>220</v>
      </c>
      <c r="M302" s="4">
        <v>0</v>
      </c>
      <c r="N302" s="4"/>
      <c r="O302" s="4"/>
      <c r="P302" s="12" t="s">
        <v>1219</v>
      </c>
      <c r="Q302" t="s">
        <v>1220</v>
      </c>
      <c r="V302" s="10"/>
      <c r="W302" s="10"/>
      <c r="X302" s="10"/>
      <c r="Y302" s="10"/>
      <c r="Z302" s="12"/>
      <c r="AA302" s="10"/>
      <c r="AB302" s="10"/>
      <c r="AD302" s="10"/>
    </row>
    <row r="303" spans="1:30" x14ac:dyDescent="0.3">
      <c r="A303" s="43"/>
      <c r="B303" s="56">
        <f t="shared" si="76"/>
        <v>227</v>
      </c>
      <c r="C303" s="44"/>
      <c r="D303" s="2"/>
      <c r="E303" s="28"/>
      <c r="F303" s="28"/>
      <c r="G303" s="28"/>
      <c r="I303" s="2"/>
      <c r="K303" s="48" t="s">
        <v>466</v>
      </c>
      <c r="L303" s="44"/>
      <c r="Q303" s="10"/>
      <c r="R303" s="12"/>
      <c r="V303" s="10"/>
      <c r="W303" s="10"/>
      <c r="X303" s="10"/>
      <c r="Y303" s="10"/>
      <c r="Z303" s="12"/>
      <c r="AA303" s="10"/>
      <c r="AB303" s="10"/>
      <c r="AD303" s="10"/>
    </row>
    <row r="304" spans="1:30" x14ac:dyDescent="0.3">
      <c r="A304" s="43"/>
      <c r="B304" s="56">
        <f t="shared" si="76"/>
        <v>227</v>
      </c>
      <c r="C304" s="44"/>
      <c r="D304" s="2"/>
      <c r="E304" s="28"/>
      <c r="F304" s="28"/>
      <c r="G304" s="28"/>
      <c r="I304" s="2"/>
      <c r="K304" s="48" t="s">
        <v>462</v>
      </c>
      <c r="L304" s="44">
        <v>31</v>
      </c>
      <c r="M304" s="63">
        <v>0</v>
      </c>
      <c r="P304" s="12" t="s">
        <v>1208</v>
      </c>
      <c r="Q304" s="10" t="s">
        <v>1211</v>
      </c>
      <c r="R304" s="12"/>
      <c r="V304" s="10"/>
      <c r="W304" s="10"/>
      <c r="X304" s="10"/>
      <c r="Y304" s="10"/>
      <c r="Z304" s="12"/>
      <c r="AA304" s="10"/>
      <c r="AB304" s="10"/>
      <c r="AD304" s="10"/>
    </row>
    <row r="305" spans="1:30" x14ac:dyDescent="0.3">
      <c r="A305" s="31" t="str">
        <f t="shared" ref="A305:A327" si="125">IF(AND(E305=0,F305=0),"",DEC2HEX(E305,1)&amp;DEC2HEX(F305,1))</f>
        <v>A0</v>
      </c>
      <c r="B305" s="56">
        <f t="shared" si="76"/>
        <v>228</v>
      </c>
      <c r="C305" s="22" t="str">
        <f>DEC2HEX(D305,4)</f>
        <v>A003</v>
      </c>
      <c r="D305" s="2">
        <f>2^12*E305+2^8*F305+G305</f>
        <v>40963</v>
      </c>
      <c r="E305" s="28">
        <f>E301</f>
        <v>10</v>
      </c>
      <c r="F305" s="28">
        <v>0</v>
      </c>
      <c r="G305" s="28">
        <v>3</v>
      </c>
      <c r="H305" s="17" t="str">
        <f t="shared" si="77"/>
        <v>2800C</v>
      </c>
      <c r="I305" s="2">
        <f t="shared" si="78"/>
        <v>163852</v>
      </c>
      <c r="J305" t="s">
        <v>179</v>
      </c>
      <c r="K305" s="50" t="s">
        <v>467</v>
      </c>
      <c r="L305" s="4" t="s">
        <v>247</v>
      </c>
      <c r="M305" s="4">
        <v>0</v>
      </c>
      <c r="N305" s="4"/>
      <c r="O305" s="4" t="s">
        <v>740</v>
      </c>
      <c r="P305" s="34" t="s">
        <v>308</v>
      </c>
      <c r="Q305" s="12" t="s">
        <v>884</v>
      </c>
      <c r="V305" s="10"/>
      <c r="W305" s="10"/>
      <c r="X305" s="10"/>
      <c r="Y305" s="10"/>
      <c r="Z305" s="12"/>
      <c r="AA305" s="10"/>
      <c r="AB305" s="10"/>
      <c r="AD305" s="10"/>
    </row>
    <row r="306" spans="1:30" x14ac:dyDescent="0.3">
      <c r="A306" s="31" t="str">
        <f t="shared" si="125"/>
        <v/>
      </c>
      <c r="B306" s="56">
        <f t="shared" si="76"/>
        <v>228</v>
      </c>
      <c r="C306" s="26"/>
      <c r="D306" s="2"/>
      <c r="E306" s="28"/>
      <c r="F306" s="28"/>
      <c r="G306" s="28"/>
      <c r="I306" s="2"/>
      <c r="K306" s="50"/>
      <c r="L306" s="4"/>
      <c r="M306" s="4"/>
      <c r="N306" s="4"/>
      <c r="O306" s="4"/>
      <c r="S306" s="12"/>
      <c r="V306" s="10"/>
      <c r="W306" s="10"/>
      <c r="X306" s="10"/>
      <c r="Y306" s="10"/>
      <c r="Z306" s="12"/>
      <c r="AA306" s="10"/>
      <c r="AB306" s="10"/>
      <c r="AD306" s="10"/>
    </row>
    <row r="307" spans="1:30" x14ac:dyDescent="0.3">
      <c r="A307" s="30" t="str">
        <f t="shared" si="125"/>
        <v>A0</v>
      </c>
      <c r="B307" s="56">
        <f t="shared" si="76"/>
        <v>229</v>
      </c>
      <c r="C307" s="26" t="str">
        <f>DEC2HEX(D307,4)</f>
        <v>A004</v>
      </c>
      <c r="D307" s="2">
        <f>2^12*E307+2^8*F307+G307</f>
        <v>40964</v>
      </c>
      <c r="E307" s="28">
        <f>E305</f>
        <v>10</v>
      </c>
      <c r="F307" s="28">
        <f>F305</f>
        <v>0</v>
      </c>
      <c r="G307" s="28">
        <f>G305+1</f>
        <v>4</v>
      </c>
      <c r="H307" s="17" t="str">
        <f t="shared" si="77"/>
        <v>28010</v>
      </c>
      <c r="I307" s="2">
        <f t="shared" si="78"/>
        <v>163856</v>
      </c>
      <c r="J307" t="s">
        <v>373</v>
      </c>
      <c r="K307" s="50" t="s">
        <v>468</v>
      </c>
      <c r="L307" s="4">
        <v>0</v>
      </c>
      <c r="M307" s="4">
        <v>0</v>
      </c>
      <c r="N307" s="4"/>
      <c r="O307" s="4" t="s">
        <v>740</v>
      </c>
      <c r="P307" s="34" t="s">
        <v>1209</v>
      </c>
      <c r="Q307" t="s">
        <v>1210</v>
      </c>
      <c r="S307" s="12"/>
      <c r="V307" s="10"/>
      <c r="W307" s="10"/>
      <c r="X307" s="10"/>
      <c r="Y307" s="10"/>
      <c r="Z307" s="12"/>
      <c r="AA307" s="10"/>
      <c r="AB307" s="10"/>
      <c r="AD307" s="10"/>
    </row>
    <row r="308" spans="1:30" x14ac:dyDescent="0.3">
      <c r="A308" s="29" t="str">
        <f t="shared" si="125"/>
        <v/>
      </c>
      <c r="B308" s="129">
        <f t="shared" si="76"/>
        <v>229</v>
      </c>
      <c r="D308" s="2"/>
      <c r="E308" s="28"/>
      <c r="F308" s="28"/>
      <c r="G308" s="28"/>
      <c r="H308" s="17" t="str">
        <f>IF(I308="","",DEC2HEX(I308,5))</f>
        <v/>
      </c>
      <c r="I308" s="2" t="str">
        <f>IF(D308="","",D308*4)</f>
        <v/>
      </c>
      <c r="AA308" s="289" t="s">
        <v>617</v>
      </c>
      <c r="AB308" s="290"/>
    </row>
    <row r="309" spans="1:30" s="58" customFormat="1" ht="15.6" x14ac:dyDescent="0.3">
      <c r="A309" s="74" t="str">
        <f t="shared" si="125"/>
        <v/>
      </c>
      <c r="B309" s="75">
        <f t="shared" si="76"/>
        <v>229</v>
      </c>
      <c r="C309" s="76"/>
      <c r="D309" s="70"/>
      <c r="E309" s="78"/>
      <c r="F309" s="78"/>
      <c r="G309" s="78"/>
      <c r="H309" s="69" t="str">
        <f>IF(I309="","",DEC2HEX(I309,5))</f>
        <v/>
      </c>
      <c r="I309" s="70" t="str">
        <f>IF(D309="","",D309*4)</f>
        <v/>
      </c>
      <c r="J309" s="71" t="s">
        <v>169</v>
      </c>
      <c r="K309" s="71" t="s">
        <v>469</v>
      </c>
      <c r="L309" s="67"/>
      <c r="M309" s="67"/>
      <c r="N309" s="67"/>
      <c r="O309" s="67"/>
      <c r="P309" s="67"/>
      <c r="Q309" s="71"/>
      <c r="R309" s="274" t="s">
        <v>323</v>
      </c>
      <c r="S309" s="275"/>
      <c r="T309" s="274" t="s">
        <v>324</v>
      </c>
      <c r="U309" s="275"/>
      <c r="V309" s="274" t="s">
        <v>325</v>
      </c>
      <c r="W309" s="275"/>
      <c r="X309" s="274" t="s">
        <v>207</v>
      </c>
      <c r="Y309" s="291"/>
      <c r="Z309" s="102"/>
      <c r="AA309" s="107" t="s">
        <v>615</v>
      </c>
      <c r="AB309" s="108" t="s">
        <v>616</v>
      </c>
    </row>
    <row r="310" spans="1:30" x14ac:dyDescent="0.3">
      <c r="A310" s="143" t="str">
        <f t="shared" si="125"/>
        <v>B0</v>
      </c>
      <c r="B310" s="56">
        <f t="shared" si="76"/>
        <v>230</v>
      </c>
      <c r="C310" s="22" t="str">
        <f>DEC2HEX(D310,4)</f>
        <v>B000</v>
      </c>
      <c r="D310" s="2">
        <f>2^12*E310+2^8*F310+G310</f>
        <v>45056</v>
      </c>
      <c r="E310" s="28">
        <v>11</v>
      </c>
      <c r="F310" s="28">
        <v>0</v>
      </c>
      <c r="G310" s="28">
        <v>0</v>
      </c>
      <c r="H310" s="17" t="str">
        <f>IF(I310="","",DEC2HEX(I310,5))</f>
        <v>2C000</v>
      </c>
      <c r="I310" s="2">
        <f>IF(D310="","",D310*4)</f>
        <v>180224</v>
      </c>
      <c r="J310" s="14" t="s">
        <v>248</v>
      </c>
      <c r="K310" s="14" t="s">
        <v>470</v>
      </c>
      <c r="L310" s="4" t="s">
        <v>553</v>
      </c>
      <c r="M310" s="4"/>
      <c r="N310" s="4"/>
      <c r="O310" s="4" t="s">
        <v>741</v>
      </c>
      <c r="R310" s="82"/>
      <c r="S310" s="83"/>
      <c r="T310" s="82"/>
      <c r="U310" s="83"/>
      <c r="V310" s="82"/>
      <c r="W310" s="83"/>
      <c r="X310" s="82"/>
      <c r="Y310" s="83"/>
      <c r="Z310" s="103"/>
      <c r="AA310" s="93"/>
      <c r="AB310" s="96"/>
    </row>
    <row r="311" spans="1:30" x14ac:dyDescent="0.3">
      <c r="A311" s="172" t="str">
        <f t="shared" si="125"/>
        <v/>
      </c>
      <c r="B311" s="56">
        <f t="shared" si="76"/>
        <v>230</v>
      </c>
      <c r="C311" s="44"/>
      <c r="D311" s="2"/>
      <c r="E311" s="28"/>
      <c r="F311" s="28"/>
      <c r="G311" s="28"/>
      <c r="I311" s="2"/>
      <c r="J311" s="14"/>
      <c r="K311" s="114" t="s">
        <v>696</v>
      </c>
      <c r="L311" s="4">
        <v>0</v>
      </c>
      <c r="M311" s="4"/>
      <c r="N311" s="80" t="s">
        <v>674</v>
      </c>
      <c r="O311" s="4"/>
      <c r="P311" s="34" t="s">
        <v>619</v>
      </c>
      <c r="R311" s="20"/>
      <c r="S311" s="84"/>
      <c r="T311" s="20"/>
      <c r="U311" s="84"/>
      <c r="V311" s="20"/>
      <c r="W311" s="84"/>
      <c r="X311" s="20"/>
      <c r="Y311" s="84"/>
      <c r="Z311" s="12"/>
      <c r="AA311" s="94" t="s">
        <v>656</v>
      </c>
      <c r="AB311" s="97" t="s">
        <v>655</v>
      </c>
    </row>
    <row r="312" spans="1:30" x14ac:dyDescent="0.3">
      <c r="A312" s="172" t="str">
        <f t="shared" si="125"/>
        <v/>
      </c>
      <c r="B312" s="56">
        <f t="shared" si="76"/>
        <v>230</v>
      </c>
      <c r="C312" s="44"/>
      <c r="D312" s="2"/>
      <c r="E312" s="28"/>
      <c r="F312" s="28"/>
      <c r="G312" s="28"/>
      <c r="I312" s="2"/>
      <c r="J312" s="14"/>
      <c r="K312" s="114" t="s">
        <v>697</v>
      </c>
      <c r="L312" s="4">
        <v>1</v>
      </c>
      <c r="M312" s="4"/>
      <c r="N312" s="80" t="s">
        <v>674</v>
      </c>
      <c r="O312" s="4"/>
      <c r="P312" s="34" t="s">
        <v>620</v>
      </c>
      <c r="R312" s="20"/>
      <c r="S312" s="84"/>
      <c r="T312" s="20"/>
      <c r="U312" s="84"/>
      <c r="V312" s="20"/>
      <c r="W312" s="84"/>
      <c r="X312" s="20"/>
      <c r="Y312" s="84"/>
      <c r="Z312" s="12"/>
      <c r="AA312" s="94"/>
      <c r="AB312" s="97" t="s">
        <v>655</v>
      </c>
    </row>
    <row r="313" spans="1:30" x14ac:dyDescent="0.3">
      <c r="A313" s="172" t="str">
        <f t="shared" si="125"/>
        <v/>
      </c>
      <c r="B313" s="56">
        <f t="shared" si="76"/>
        <v>230</v>
      </c>
      <c r="C313" s="44"/>
      <c r="D313" s="2"/>
      <c r="E313" s="28"/>
      <c r="F313" s="28"/>
      <c r="G313" s="28"/>
      <c r="I313" s="2"/>
      <c r="J313" s="14"/>
      <c r="K313" s="114" t="s">
        <v>698</v>
      </c>
      <c r="L313" s="4">
        <v>2</v>
      </c>
      <c r="M313" s="4"/>
      <c r="N313" s="80" t="s">
        <v>674</v>
      </c>
      <c r="O313" s="4"/>
      <c r="P313" s="34" t="s">
        <v>621</v>
      </c>
      <c r="R313" s="20"/>
      <c r="S313" s="84"/>
      <c r="T313" s="20"/>
      <c r="U313" s="84"/>
      <c r="V313" s="20"/>
      <c r="W313" s="84"/>
      <c r="X313" s="20"/>
      <c r="Y313" s="84"/>
      <c r="Z313" s="12"/>
      <c r="AA313" s="94"/>
      <c r="AB313" s="97" t="s">
        <v>655</v>
      </c>
    </row>
    <row r="314" spans="1:30" x14ac:dyDescent="0.3">
      <c r="A314" s="172" t="str">
        <f t="shared" si="125"/>
        <v/>
      </c>
      <c r="B314" s="56">
        <f t="shared" si="76"/>
        <v>230</v>
      </c>
      <c r="C314" s="44"/>
      <c r="D314" s="2"/>
      <c r="E314" s="28"/>
      <c r="F314" s="28"/>
      <c r="G314" s="28"/>
      <c r="I314" s="2"/>
      <c r="J314" s="14"/>
      <c r="K314" s="114" t="s">
        <v>699</v>
      </c>
      <c r="L314" s="4">
        <v>3</v>
      </c>
      <c r="M314" s="4"/>
      <c r="N314" s="80" t="s">
        <v>674</v>
      </c>
      <c r="O314" s="4"/>
      <c r="P314" s="34" t="s">
        <v>622</v>
      </c>
      <c r="R314" s="20"/>
      <c r="S314" s="84"/>
      <c r="T314" s="20"/>
      <c r="U314" s="84"/>
      <c r="V314" s="20"/>
      <c r="W314" s="84"/>
      <c r="X314" s="20"/>
      <c r="Y314" s="84"/>
      <c r="Z314" s="12"/>
      <c r="AA314" s="94"/>
      <c r="AB314" s="97" t="s">
        <v>655</v>
      </c>
    </row>
    <row r="315" spans="1:30" x14ac:dyDescent="0.3">
      <c r="A315" s="172" t="str">
        <f t="shared" si="125"/>
        <v/>
      </c>
      <c r="B315" s="56">
        <f t="shared" si="76"/>
        <v>230</v>
      </c>
      <c r="C315" s="44"/>
      <c r="D315" s="2"/>
      <c r="E315" s="28"/>
      <c r="F315" s="28"/>
      <c r="G315" s="28"/>
      <c r="I315" s="2"/>
      <c r="J315" s="14"/>
      <c r="K315" s="48" t="s">
        <v>471</v>
      </c>
      <c r="L315" s="4">
        <v>4</v>
      </c>
      <c r="M315" s="4"/>
      <c r="N315" s="80" t="s">
        <v>674</v>
      </c>
      <c r="O315" s="4"/>
      <c r="P315" s="34" t="s">
        <v>623</v>
      </c>
      <c r="R315" s="20"/>
      <c r="S315" s="84"/>
      <c r="T315" s="20"/>
      <c r="U315" s="84"/>
      <c r="V315" s="20"/>
      <c r="W315" s="84"/>
      <c r="X315" s="20"/>
      <c r="Y315" s="84"/>
      <c r="Z315" s="12"/>
      <c r="AA315" s="94" t="s">
        <v>656</v>
      </c>
      <c r="AB315" s="97" t="s">
        <v>657</v>
      </c>
    </row>
    <row r="316" spans="1:30" x14ac:dyDescent="0.3">
      <c r="A316" s="172" t="str">
        <f t="shared" si="125"/>
        <v/>
      </c>
      <c r="B316" s="56">
        <f t="shared" si="76"/>
        <v>230</v>
      </c>
      <c r="C316" s="44"/>
      <c r="D316" s="2"/>
      <c r="E316" s="28"/>
      <c r="F316" s="28"/>
      <c r="G316" s="28"/>
      <c r="I316" s="2"/>
      <c r="J316" s="14"/>
      <c r="K316" s="48" t="s">
        <v>472</v>
      </c>
      <c r="L316" s="4">
        <v>5</v>
      </c>
      <c r="M316" s="4"/>
      <c r="N316" s="80" t="s">
        <v>674</v>
      </c>
      <c r="O316" s="4"/>
      <c r="P316" s="34" t="s">
        <v>624</v>
      </c>
      <c r="R316" s="20"/>
      <c r="S316" s="84"/>
      <c r="T316" s="20"/>
      <c r="U316" s="84"/>
      <c r="V316" s="20"/>
      <c r="W316" s="84"/>
      <c r="X316" s="20"/>
      <c r="Y316" s="84"/>
      <c r="Z316" s="12"/>
      <c r="AA316" s="94"/>
      <c r="AB316" s="97" t="s">
        <v>657</v>
      </c>
    </row>
    <row r="317" spans="1:30" x14ac:dyDescent="0.3">
      <c r="A317" s="172" t="str">
        <f t="shared" si="125"/>
        <v/>
      </c>
      <c r="B317" s="56">
        <f t="shared" si="76"/>
        <v>230</v>
      </c>
      <c r="C317" s="44"/>
      <c r="D317" s="2"/>
      <c r="E317" s="28"/>
      <c r="F317" s="28"/>
      <c r="G317" s="28"/>
      <c r="I317" s="2"/>
      <c r="J317" s="14"/>
      <c r="K317" s="48" t="s">
        <v>473</v>
      </c>
      <c r="L317" s="4">
        <v>6</v>
      </c>
      <c r="M317" s="4"/>
      <c r="N317" s="80" t="s">
        <v>674</v>
      </c>
      <c r="O317" s="4"/>
      <c r="P317" s="34" t="s">
        <v>625</v>
      </c>
      <c r="R317" s="20"/>
      <c r="S317" s="84"/>
      <c r="T317" s="20"/>
      <c r="U317" s="84"/>
      <c r="V317" s="20"/>
      <c r="W317" s="84"/>
      <c r="X317" s="20"/>
      <c r="Y317" s="84"/>
      <c r="Z317" s="12"/>
      <c r="AA317" s="94"/>
      <c r="AB317" s="97" t="s">
        <v>657</v>
      </c>
    </row>
    <row r="318" spans="1:30" x14ac:dyDescent="0.3">
      <c r="A318" s="172" t="str">
        <f t="shared" si="125"/>
        <v/>
      </c>
      <c r="B318" s="56">
        <f t="shared" si="76"/>
        <v>230</v>
      </c>
      <c r="C318" s="44"/>
      <c r="D318" s="2"/>
      <c r="E318" s="28"/>
      <c r="F318" s="28"/>
      <c r="G318" s="28"/>
      <c r="I318" s="2"/>
      <c r="J318" s="14"/>
      <c r="K318" s="48" t="s">
        <v>474</v>
      </c>
      <c r="L318" s="4">
        <v>7</v>
      </c>
      <c r="M318" s="4"/>
      <c r="N318" s="80" t="s">
        <v>674</v>
      </c>
      <c r="O318" s="4"/>
      <c r="P318" s="34" t="s">
        <v>626</v>
      </c>
      <c r="R318" s="20"/>
      <c r="S318" s="84"/>
      <c r="T318" s="20"/>
      <c r="U318" s="84"/>
      <c r="V318" s="20"/>
      <c r="W318" s="84"/>
      <c r="X318" s="20"/>
      <c r="Y318" s="84"/>
      <c r="Z318" s="12"/>
      <c r="AA318" s="94"/>
      <c r="AB318" s="97" t="s">
        <v>657</v>
      </c>
    </row>
    <row r="319" spans="1:30" x14ac:dyDescent="0.3">
      <c r="A319" s="172" t="str">
        <f t="shared" si="125"/>
        <v/>
      </c>
      <c r="B319" s="56">
        <f t="shared" si="76"/>
        <v>230</v>
      </c>
      <c r="C319" s="56"/>
      <c r="D319" s="2"/>
      <c r="E319" s="28"/>
      <c r="F319" s="28"/>
      <c r="G319" s="28"/>
      <c r="I319" s="2"/>
      <c r="J319" s="14"/>
      <c r="K319" s="48" t="s">
        <v>475</v>
      </c>
      <c r="L319" s="4">
        <v>8</v>
      </c>
      <c r="M319" s="4"/>
      <c r="N319" s="80" t="s">
        <v>674</v>
      </c>
      <c r="O319" s="4"/>
      <c r="P319" s="34" t="s">
        <v>627</v>
      </c>
      <c r="R319" s="20"/>
      <c r="S319" s="84"/>
      <c r="T319" s="20"/>
      <c r="U319" s="84"/>
      <c r="V319" s="20"/>
      <c r="W319" s="84"/>
      <c r="X319" s="20"/>
      <c r="Y319" s="84"/>
      <c r="Z319" s="12"/>
      <c r="AA319" s="94" t="s">
        <v>656</v>
      </c>
      <c r="AB319" s="97" t="s">
        <v>658</v>
      </c>
    </row>
    <row r="320" spans="1:30" x14ac:dyDescent="0.3">
      <c r="A320" s="172" t="str">
        <f t="shared" si="125"/>
        <v/>
      </c>
      <c r="B320" s="56">
        <f t="shared" si="76"/>
        <v>230</v>
      </c>
      <c r="C320" s="56"/>
      <c r="D320" s="2"/>
      <c r="E320" s="28"/>
      <c r="F320" s="28"/>
      <c r="G320" s="28"/>
      <c r="I320" s="2"/>
      <c r="J320" s="14"/>
      <c r="K320" s="48" t="s">
        <v>476</v>
      </c>
      <c r="L320" s="4">
        <v>9</v>
      </c>
      <c r="M320" s="4"/>
      <c r="N320" s="80" t="s">
        <v>674</v>
      </c>
      <c r="O320" s="4"/>
      <c r="P320" s="34" t="s">
        <v>628</v>
      </c>
      <c r="R320" s="20"/>
      <c r="S320" s="84"/>
      <c r="T320" s="20"/>
      <c r="U320" s="84"/>
      <c r="V320" s="20"/>
      <c r="W320" s="84"/>
      <c r="X320" s="20"/>
      <c r="Y320" s="84"/>
      <c r="Z320" s="12"/>
      <c r="AA320" s="94"/>
      <c r="AB320" s="97" t="s">
        <v>658</v>
      </c>
    </row>
    <row r="321" spans="1:29" x14ac:dyDescent="0.3">
      <c r="A321" s="172" t="str">
        <f t="shared" si="125"/>
        <v/>
      </c>
      <c r="B321" s="56">
        <f t="shared" si="76"/>
        <v>230</v>
      </c>
      <c r="C321" s="56"/>
      <c r="D321" s="2"/>
      <c r="E321" s="28"/>
      <c r="F321" s="28"/>
      <c r="G321" s="28"/>
      <c r="I321" s="2"/>
      <c r="J321" s="14"/>
      <c r="K321" s="48" t="s">
        <v>477</v>
      </c>
      <c r="L321" s="4">
        <v>10</v>
      </c>
      <c r="M321" s="4"/>
      <c r="N321" s="80" t="s">
        <v>674</v>
      </c>
      <c r="O321" s="4"/>
      <c r="P321" s="34" t="s">
        <v>629</v>
      </c>
      <c r="R321" s="20"/>
      <c r="S321" s="84"/>
      <c r="T321" s="20"/>
      <c r="U321" s="84"/>
      <c r="V321" s="20"/>
      <c r="W321" s="84"/>
      <c r="X321" s="20"/>
      <c r="Y321" s="84"/>
      <c r="Z321" s="12"/>
      <c r="AA321" s="94"/>
      <c r="AB321" s="97" t="s">
        <v>658</v>
      </c>
    </row>
    <row r="322" spans="1:29" x14ac:dyDescent="0.3">
      <c r="A322" s="172" t="str">
        <f t="shared" si="125"/>
        <v/>
      </c>
      <c r="B322" s="56">
        <f t="shared" si="76"/>
        <v>230</v>
      </c>
      <c r="C322" s="56"/>
      <c r="D322" s="2"/>
      <c r="E322" s="28"/>
      <c r="F322" s="28"/>
      <c r="G322" s="28"/>
      <c r="I322" s="2"/>
      <c r="J322" s="14"/>
      <c r="K322" s="48" t="s">
        <v>478</v>
      </c>
      <c r="L322" s="4">
        <v>11</v>
      </c>
      <c r="M322" s="4"/>
      <c r="N322" s="80" t="s">
        <v>674</v>
      </c>
      <c r="O322" s="4"/>
      <c r="P322" s="34" t="s">
        <v>630</v>
      </c>
      <c r="R322" s="20"/>
      <c r="S322" s="84"/>
      <c r="T322" s="20"/>
      <c r="U322" s="84"/>
      <c r="V322" s="20"/>
      <c r="W322" s="84"/>
      <c r="X322" s="20"/>
      <c r="Y322" s="84"/>
      <c r="Z322" s="12"/>
      <c r="AA322" s="94"/>
      <c r="AB322" s="97" t="s">
        <v>658</v>
      </c>
    </row>
    <row r="323" spans="1:29" x14ac:dyDescent="0.3">
      <c r="A323" s="172" t="str">
        <f t="shared" si="125"/>
        <v/>
      </c>
      <c r="B323" s="56">
        <f t="shared" si="76"/>
        <v>230</v>
      </c>
      <c r="C323" s="44"/>
      <c r="D323" s="2"/>
      <c r="E323" s="28"/>
      <c r="F323" s="28"/>
      <c r="G323" s="28"/>
      <c r="I323" s="2"/>
      <c r="J323" s="14"/>
      <c r="K323" s="48" t="s">
        <v>479</v>
      </c>
      <c r="L323" s="4">
        <v>12</v>
      </c>
      <c r="M323" s="4"/>
      <c r="N323" s="80" t="s">
        <v>674</v>
      </c>
      <c r="O323" s="4"/>
      <c r="P323" s="34" t="s">
        <v>984</v>
      </c>
      <c r="R323" s="20"/>
      <c r="S323" s="84"/>
      <c r="T323" s="20"/>
      <c r="U323" s="84"/>
      <c r="V323" s="20"/>
      <c r="W323" s="84"/>
      <c r="X323" s="20"/>
      <c r="Y323" s="84"/>
      <c r="Z323" s="12"/>
      <c r="AA323" s="94"/>
      <c r="AB323" s="97"/>
    </row>
    <row r="324" spans="1:29" x14ac:dyDescent="0.3">
      <c r="A324" s="172" t="str">
        <f t="shared" si="125"/>
        <v/>
      </c>
      <c r="B324" s="56">
        <f t="shared" si="76"/>
        <v>230</v>
      </c>
      <c r="C324" s="44"/>
      <c r="D324" s="2"/>
      <c r="E324" s="28"/>
      <c r="F324" s="28"/>
      <c r="G324" s="28"/>
      <c r="I324" s="2"/>
      <c r="J324" s="14"/>
      <c r="K324" s="48" t="s">
        <v>721</v>
      </c>
      <c r="L324" s="4">
        <v>13</v>
      </c>
      <c r="M324" s="4"/>
      <c r="N324" s="80" t="s">
        <v>674</v>
      </c>
      <c r="O324" s="4"/>
      <c r="R324" s="20"/>
      <c r="S324" s="84"/>
      <c r="T324" s="20"/>
      <c r="U324" s="84"/>
      <c r="V324" s="20"/>
      <c r="W324" s="84"/>
      <c r="X324" s="20"/>
      <c r="Y324" s="84"/>
      <c r="Z324" s="12"/>
      <c r="AA324" s="94"/>
      <c r="AB324" s="97"/>
    </row>
    <row r="325" spans="1:29" x14ac:dyDescent="0.3">
      <c r="A325" s="172" t="str">
        <f t="shared" si="125"/>
        <v/>
      </c>
      <c r="B325" s="56">
        <f>IF(C325="",B324,B324+1)</f>
        <v>230</v>
      </c>
      <c r="C325" s="44"/>
      <c r="D325" s="2"/>
      <c r="E325" s="28"/>
      <c r="F325" s="28"/>
      <c r="G325" s="28"/>
      <c r="I325" s="2"/>
      <c r="J325" s="14"/>
      <c r="K325" s="48" t="s">
        <v>722</v>
      </c>
      <c r="L325" s="4">
        <v>14</v>
      </c>
      <c r="M325" s="4"/>
      <c r="N325" s="80" t="s">
        <v>674</v>
      </c>
      <c r="O325" s="4"/>
      <c r="R325" s="20"/>
      <c r="S325" s="84"/>
      <c r="T325" s="20"/>
      <c r="U325" s="84"/>
      <c r="V325" s="20"/>
      <c r="W325" s="84"/>
      <c r="X325" s="20"/>
      <c r="Y325" s="84"/>
      <c r="Z325" s="12"/>
      <c r="AA325" s="94"/>
      <c r="AB325" s="97"/>
    </row>
    <row r="326" spans="1:29" x14ac:dyDescent="0.3">
      <c r="A326" s="172" t="str">
        <f t="shared" si="125"/>
        <v/>
      </c>
      <c r="B326" s="56">
        <f>IF(C326="",B325,B325+1)</f>
        <v>230</v>
      </c>
      <c r="C326" s="44"/>
      <c r="D326" s="2"/>
      <c r="E326" s="28"/>
      <c r="F326" s="28"/>
      <c r="G326" s="28"/>
      <c r="I326" s="2"/>
      <c r="J326" s="14"/>
      <c r="K326" s="48" t="s">
        <v>723</v>
      </c>
      <c r="L326" s="4">
        <v>15</v>
      </c>
      <c r="M326" s="4"/>
      <c r="N326" s="80" t="s">
        <v>674</v>
      </c>
      <c r="O326" s="4"/>
      <c r="R326" s="20"/>
      <c r="S326" s="84"/>
      <c r="T326" s="20"/>
      <c r="U326" s="84"/>
      <c r="V326" s="20"/>
      <c r="W326" s="84"/>
      <c r="X326" s="20"/>
      <c r="Y326" s="84"/>
      <c r="Z326" s="12"/>
      <c r="AA326" s="94"/>
      <c r="AB326" s="97"/>
    </row>
    <row r="327" spans="1:29" x14ac:dyDescent="0.3">
      <c r="A327" s="172" t="str">
        <f t="shared" si="125"/>
        <v/>
      </c>
      <c r="B327" s="56">
        <f>IF(C327="",B326,B326+1)</f>
        <v>230</v>
      </c>
      <c r="C327" s="44"/>
      <c r="D327" s="2"/>
      <c r="E327" s="28"/>
      <c r="F327" s="28"/>
      <c r="G327" s="28"/>
      <c r="I327" s="2"/>
      <c r="J327" s="14"/>
      <c r="K327" s="48" t="s">
        <v>480</v>
      </c>
      <c r="L327" s="4">
        <v>16</v>
      </c>
      <c r="M327" s="4"/>
      <c r="N327" s="80" t="s">
        <v>674</v>
      </c>
      <c r="O327" s="4"/>
      <c r="P327" s="34" t="s">
        <v>983</v>
      </c>
      <c r="R327" s="20"/>
      <c r="S327" s="84"/>
      <c r="T327" s="20"/>
      <c r="U327" s="84"/>
      <c r="V327" s="20"/>
      <c r="W327" s="84"/>
      <c r="X327" s="20"/>
      <c r="Y327" s="84"/>
      <c r="Z327" s="12"/>
      <c r="AA327" s="98" t="s">
        <v>660</v>
      </c>
      <c r="AB327" s="99" t="s">
        <v>659</v>
      </c>
    </row>
    <row r="328" spans="1:29" x14ac:dyDescent="0.3">
      <c r="A328" s="144" t="str">
        <f>IF(AND(E328=0,F328=0),"",DEC2HEX(E328,1)&amp;DEC2HEX(F328,1))</f>
        <v>B0</v>
      </c>
      <c r="B328" s="56">
        <f>IF(C328="",B327,B327+1)</f>
        <v>231</v>
      </c>
      <c r="C328" s="22" t="str">
        <f>DEC2HEX(D328,4)</f>
        <v>B001</v>
      </c>
      <c r="D328" s="2">
        <f>2^12*E328+2^8*F328+G328</f>
        <v>45057</v>
      </c>
      <c r="E328" s="28">
        <f>E310</f>
        <v>11</v>
      </c>
      <c r="F328" s="28">
        <f>F310</f>
        <v>0</v>
      </c>
      <c r="G328" s="28">
        <f>G310+1</f>
        <v>1</v>
      </c>
      <c r="H328" s="17" t="str">
        <f>IF(I328="","",DEC2HEX(I328,5))</f>
        <v>2C004</v>
      </c>
      <c r="I328" s="2">
        <f>IF(D328="","",D328*4)</f>
        <v>180228</v>
      </c>
      <c r="J328" s="14" t="s">
        <v>249</v>
      </c>
      <c r="K328" s="49" t="s">
        <v>481</v>
      </c>
      <c r="L328" s="4" t="s">
        <v>204</v>
      </c>
      <c r="N328" s="80" t="s">
        <v>674</v>
      </c>
      <c r="O328" s="4" t="s">
        <v>741</v>
      </c>
      <c r="P328" s="34" t="s">
        <v>1214</v>
      </c>
      <c r="Q328" s="37" t="s">
        <v>1103</v>
      </c>
      <c r="R328" s="85"/>
      <c r="S328" s="86"/>
      <c r="T328" s="85"/>
      <c r="U328" s="86"/>
      <c r="V328" s="85"/>
      <c r="W328" s="86"/>
      <c r="X328" s="85"/>
      <c r="Y328" s="86"/>
      <c r="Z328" s="95"/>
      <c r="AA328" s="233"/>
      <c r="AB328" s="238"/>
    </row>
    <row r="329" spans="1:29" x14ac:dyDescent="0.3">
      <c r="A329" s="172" t="str">
        <f t="shared" ref="A329:A355" si="126">IF(AND(E329=0,F329=0),"",DEC2HEX(E329,1)&amp;DEC2HEX(F329,1))</f>
        <v>B0</v>
      </c>
      <c r="B329" s="56">
        <f t="shared" ref="B329:B512" si="127">IF(C329="",B328,B328+1)</f>
        <v>232</v>
      </c>
      <c r="C329" s="22" t="str">
        <f>DEC2HEX(D329,4)</f>
        <v>B002</v>
      </c>
      <c r="D329" s="2">
        <f t="shared" ref="D329:D334" si="128">2^12*E329+2^8*F329+G329</f>
        <v>45058</v>
      </c>
      <c r="E329" s="28">
        <f>E328</f>
        <v>11</v>
      </c>
      <c r="F329" s="28">
        <f>F328</f>
        <v>0</v>
      </c>
      <c r="G329" s="28">
        <f>G328+1</f>
        <v>2</v>
      </c>
      <c r="H329" s="17" t="str">
        <f>IF(I329="","",DEC2HEX(I329,5))</f>
        <v>2C008</v>
      </c>
      <c r="I329" s="2">
        <f>IF(D329="","",D329*4)</f>
        <v>180232</v>
      </c>
      <c r="J329" s="14" t="s">
        <v>250</v>
      </c>
      <c r="K329" s="49" t="s">
        <v>482</v>
      </c>
      <c r="L329" s="4" t="s">
        <v>207</v>
      </c>
      <c r="M329" s="4"/>
      <c r="N329" s="80" t="s">
        <v>674</v>
      </c>
      <c r="O329" s="4" t="s">
        <v>741</v>
      </c>
      <c r="P329" s="34" t="s">
        <v>274</v>
      </c>
      <c r="R329" s="261" t="s">
        <v>329</v>
      </c>
      <c r="S329" s="261"/>
      <c r="T329" s="261" t="s">
        <v>328</v>
      </c>
      <c r="U329" s="261"/>
      <c r="V329" s="261" t="s">
        <v>327</v>
      </c>
      <c r="W329" s="261"/>
      <c r="X329" s="261" t="s">
        <v>326</v>
      </c>
      <c r="Y329" s="261"/>
      <c r="Z329" s="65"/>
      <c r="AA329" s="93"/>
      <c r="AB329" s="96"/>
    </row>
    <row r="330" spans="1:29" x14ac:dyDescent="0.3">
      <c r="A330" s="172" t="str">
        <f t="shared" si="126"/>
        <v/>
      </c>
      <c r="B330" s="56">
        <f t="shared" si="127"/>
        <v>232</v>
      </c>
      <c r="C330" s="44"/>
      <c r="D330" s="2"/>
      <c r="E330" s="28"/>
      <c r="F330" s="28"/>
      <c r="G330" s="28"/>
      <c r="I330" s="2"/>
      <c r="J330" s="14"/>
      <c r="K330" s="49" t="s">
        <v>483</v>
      </c>
      <c r="L330" s="4" t="s">
        <v>325</v>
      </c>
      <c r="M330" s="4"/>
      <c r="N330" s="80" t="s">
        <v>674</v>
      </c>
      <c r="O330" s="4"/>
      <c r="R330" s="85"/>
      <c r="S330" s="86"/>
      <c r="T330" s="85"/>
      <c r="U330" s="86"/>
      <c r="V330" s="85"/>
      <c r="W330" s="86"/>
      <c r="X330" s="85"/>
      <c r="Y330" s="86"/>
      <c r="Z330" s="95"/>
      <c r="AA330" s="94"/>
      <c r="AB330" s="97"/>
    </row>
    <row r="331" spans="1:29" x14ac:dyDescent="0.3">
      <c r="A331" s="172" t="str">
        <f t="shared" si="126"/>
        <v/>
      </c>
      <c r="B331" s="56">
        <f t="shared" si="127"/>
        <v>232</v>
      </c>
      <c r="C331" s="44"/>
      <c r="D331" s="2"/>
      <c r="E331" s="28"/>
      <c r="F331" s="28"/>
      <c r="G331" s="28"/>
      <c r="I331" s="2"/>
      <c r="J331" s="14"/>
      <c r="K331" s="49" t="s">
        <v>484</v>
      </c>
      <c r="L331" s="4" t="s">
        <v>324</v>
      </c>
      <c r="M331" s="4"/>
      <c r="N331" s="80" t="s">
        <v>674</v>
      </c>
      <c r="O331" s="4"/>
      <c r="R331" s="85"/>
      <c r="S331" s="86"/>
      <c r="T331" s="85"/>
      <c r="U331" s="86"/>
      <c r="V331" s="85"/>
      <c r="W331" s="86"/>
      <c r="X331" s="85"/>
      <c r="Y331" s="86"/>
      <c r="Z331" s="95"/>
      <c r="AA331" s="94"/>
      <c r="AB331" s="97"/>
    </row>
    <row r="332" spans="1:29" x14ac:dyDescent="0.3">
      <c r="A332" s="172" t="str">
        <f t="shared" si="126"/>
        <v/>
      </c>
      <c r="B332" s="56">
        <f t="shared" si="127"/>
        <v>232</v>
      </c>
      <c r="C332" s="44"/>
      <c r="D332" s="2"/>
      <c r="E332" s="28"/>
      <c r="F332" s="28"/>
      <c r="G332" s="28"/>
      <c r="I332" s="2"/>
      <c r="J332" s="14"/>
      <c r="K332" s="49" t="s">
        <v>485</v>
      </c>
      <c r="L332" s="4" t="s">
        <v>323</v>
      </c>
      <c r="M332" s="4"/>
      <c r="N332" s="80" t="s">
        <v>674</v>
      </c>
      <c r="O332" s="4"/>
      <c r="R332" s="85"/>
      <c r="S332" s="86"/>
      <c r="T332" s="85"/>
      <c r="U332" s="86"/>
      <c r="V332" s="85"/>
      <c r="W332" s="86"/>
      <c r="X332" s="85"/>
      <c r="Y332" s="86"/>
      <c r="Z332" s="95"/>
      <c r="AA332" s="94"/>
      <c r="AB332" s="97"/>
    </row>
    <row r="333" spans="1:29" x14ac:dyDescent="0.3">
      <c r="A333" s="172" t="str">
        <f t="shared" si="126"/>
        <v>B0</v>
      </c>
      <c r="B333" s="56">
        <f t="shared" si="127"/>
        <v>233</v>
      </c>
      <c r="C333" s="22" t="str">
        <f>DEC2HEX(D333,4)</f>
        <v>B003</v>
      </c>
      <c r="D333" s="2">
        <f t="shared" si="128"/>
        <v>45059</v>
      </c>
      <c r="E333" s="28">
        <f>E329</f>
        <v>11</v>
      </c>
      <c r="F333" s="28">
        <f>F329</f>
        <v>0</v>
      </c>
      <c r="G333" s="28">
        <f>G329+1</f>
        <v>3</v>
      </c>
      <c r="H333" s="17" t="str">
        <f>IF(I333="","",DEC2HEX(I333,5))</f>
        <v>2C00C</v>
      </c>
      <c r="I333" s="2">
        <f>IF(D333="","",D333*4)</f>
        <v>180236</v>
      </c>
      <c r="J333" s="14" t="s">
        <v>591</v>
      </c>
      <c r="K333" s="49" t="s">
        <v>486</v>
      </c>
      <c r="L333" s="4">
        <v>0</v>
      </c>
      <c r="M333" s="4"/>
      <c r="N333" s="80" t="s">
        <v>674</v>
      </c>
      <c r="O333" s="4" t="s">
        <v>741</v>
      </c>
      <c r="P333" s="37" t="s">
        <v>321</v>
      </c>
      <c r="R333" s="85"/>
      <c r="S333" s="86"/>
      <c r="T333" s="85"/>
      <c r="U333" s="86"/>
      <c r="V333" s="85"/>
      <c r="W333" s="86"/>
      <c r="X333" s="85"/>
      <c r="Y333" s="86"/>
      <c r="Z333" s="95"/>
      <c r="AA333" s="233"/>
      <c r="AB333" s="238"/>
    </row>
    <row r="334" spans="1:29" x14ac:dyDescent="0.3">
      <c r="A334" s="172" t="str">
        <f t="shared" si="126"/>
        <v>B0</v>
      </c>
      <c r="B334" s="56">
        <f t="shared" si="127"/>
        <v>234</v>
      </c>
      <c r="C334" s="22" t="str">
        <f>DEC2HEX(D334,4)</f>
        <v>B004</v>
      </c>
      <c r="D334" s="2">
        <f t="shared" si="128"/>
        <v>45060</v>
      </c>
      <c r="E334" s="28">
        <f>E333</f>
        <v>11</v>
      </c>
      <c r="F334" s="28">
        <f>F333</f>
        <v>0</v>
      </c>
      <c r="G334" s="28">
        <f>G333+1</f>
        <v>4</v>
      </c>
      <c r="H334" s="17" t="str">
        <f>IF(I334="","",DEC2HEX(I334,5))</f>
        <v>2C010</v>
      </c>
      <c r="I334" s="2">
        <f>IF(D334="","",D334*4)</f>
        <v>180240</v>
      </c>
      <c r="J334" s="14" t="s">
        <v>555</v>
      </c>
      <c r="K334" s="49" t="s">
        <v>487</v>
      </c>
      <c r="L334" s="4" t="s">
        <v>219</v>
      </c>
      <c r="M334" s="4"/>
      <c r="N334" s="80">
        <v>5</v>
      </c>
      <c r="O334" s="4" t="s">
        <v>741</v>
      </c>
      <c r="P334" s="37" t="s">
        <v>612</v>
      </c>
      <c r="R334" s="272" t="s">
        <v>557</v>
      </c>
      <c r="S334" s="272"/>
      <c r="T334" s="272" t="s">
        <v>558</v>
      </c>
      <c r="U334" s="272"/>
      <c r="V334" s="272" t="s">
        <v>559</v>
      </c>
      <c r="W334" s="272"/>
      <c r="X334" s="272" t="s">
        <v>556</v>
      </c>
      <c r="Y334" s="272"/>
      <c r="Z334" s="65"/>
      <c r="AA334" s="93" t="s">
        <v>656</v>
      </c>
      <c r="AB334" s="96" t="s">
        <v>655</v>
      </c>
    </row>
    <row r="335" spans="1:29" x14ac:dyDescent="0.3">
      <c r="A335" s="172" t="str">
        <f t="shared" si="126"/>
        <v>B0</v>
      </c>
      <c r="B335" s="56">
        <f t="shared" si="127"/>
        <v>235</v>
      </c>
      <c r="C335" s="22" t="str">
        <f>DEC2HEX(D335,4)</f>
        <v>B005</v>
      </c>
      <c r="D335" s="2">
        <f>2^12*E335+2^8*F335+G335</f>
        <v>45061</v>
      </c>
      <c r="E335" s="28">
        <f>E334</f>
        <v>11</v>
      </c>
      <c r="F335" s="28">
        <f>F334</f>
        <v>0</v>
      </c>
      <c r="G335" s="28">
        <f>G334+1</f>
        <v>5</v>
      </c>
      <c r="H335" s="17" t="str">
        <f>IF(I335="","",DEC2HEX(I335,5))</f>
        <v>2C014</v>
      </c>
      <c r="I335" s="2">
        <f>IF(D335="","",D335*4)</f>
        <v>180244</v>
      </c>
      <c r="J335" s="14" t="s">
        <v>251</v>
      </c>
      <c r="K335" s="49" t="s">
        <v>488</v>
      </c>
      <c r="L335" s="4" t="s">
        <v>219</v>
      </c>
      <c r="M335" s="4"/>
      <c r="N335" s="80"/>
      <c r="O335" s="4"/>
      <c r="P335" s="36" t="s">
        <v>318</v>
      </c>
      <c r="R335" s="85"/>
      <c r="S335" s="86"/>
      <c r="T335" s="85"/>
      <c r="U335" s="86"/>
      <c r="V335" s="85"/>
      <c r="W335" s="86"/>
      <c r="X335" s="85"/>
      <c r="Y335" s="86"/>
      <c r="Z335" s="95"/>
      <c r="AA335" s="94"/>
      <c r="AB335" s="97"/>
    </row>
    <row r="336" spans="1:29" x14ac:dyDescent="0.3">
      <c r="A336" s="172" t="str">
        <f t="shared" si="126"/>
        <v/>
      </c>
      <c r="B336" s="56">
        <f t="shared" si="127"/>
        <v>235</v>
      </c>
      <c r="C336" s="26"/>
      <c r="D336" s="2"/>
      <c r="E336" s="28"/>
      <c r="F336" s="28"/>
      <c r="G336" s="28"/>
      <c r="I336" s="2"/>
      <c r="J336" s="14"/>
      <c r="K336" s="14"/>
      <c r="L336" s="26"/>
      <c r="N336" s="118"/>
      <c r="R336" s="85"/>
      <c r="S336" s="86"/>
      <c r="T336" s="85"/>
      <c r="U336" s="86"/>
      <c r="V336" s="85"/>
      <c r="W336" s="86"/>
      <c r="X336" s="85"/>
      <c r="Y336" s="86"/>
      <c r="Z336" s="95"/>
      <c r="AA336" s="98"/>
      <c r="AB336" s="99"/>
      <c r="AC336" s="184"/>
    </row>
    <row r="337" spans="1:29" x14ac:dyDescent="0.3">
      <c r="A337" s="172" t="str">
        <f t="shared" si="126"/>
        <v>B0</v>
      </c>
      <c r="B337" s="56">
        <f t="shared" si="127"/>
        <v>236</v>
      </c>
      <c r="C337" s="26" t="str">
        <f>DEC2HEX(D337,4)</f>
        <v>B006</v>
      </c>
      <c r="D337" s="2">
        <f>2^12*E337+2^8*F337+G337</f>
        <v>45062</v>
      </c>
      <c r="E337" s="28">
        <f>E335</f>
        <v>11</v>
      </c>
      <c r="F337" s="28">
        <f>F335</f>
        <v>0</v>
      </c>
      <c r="G337" s="28">
        <f>G335+1</f>
        <v>6</v>
      </c>
      <c r="H337" s="17" t="str">
        <f>IF(I337="","",DEC2HEX(I337,5))</f>
        <v>2C018</v>
      </c>
      <c r="I337" s="2">
        <f>IF(D337="","",D337*4)</f>
        <v>180248</v>
      </c>
      <c r="J337" s="190" t="s">
        <v>1031</v>
      </c>
      <c r="K337" s="179"/>
      <c r="L337" s="180" t="s">
        <v>219</v>
      </c>
      <c r="M337" s="180"/>
      <c r="N337" s="181">
        <v>0</v>
      </c>
      <c r="O337" s="180" t="s">
        <v>741</v>
      </c>
      <c r="P337" s="37" t="s">
        <v>1039</v>
      </c>
      <c r="Q337" s="7"/>
      <c r="R337" s="281" t="s">
        <v>990</v>
      </c>
      <c r="S337" s="282"/>
      <c r="T337" s="282"/>
      <c r="U337" s="283"/>
      <c r="V337" s="284" t="s">
        <v>991</v>
      </c>
      <c r="W337" s="285"/>
      <c r="X337" s="285"/>
      <c r="Y337" s="286"/>
      <c r="Z337" s="182"/>
      <c r="AA337" s="239"/>
      <c r="AB337" s="240"/>
      <c r="AC337" s="184"/>
    </row>
    <row r="338" spans="1:29" x14ac:dyDescent="0.3">
      <c r="A338" s="172" t="str">
        <f t="shared" si="126"/>
        <v>B0</v>
      </c>
      <c r="B338" s="56">
        <f t="shared" si="127"/>
        <v>237</v>
      </c>
      <c r="C338" s="26" t="str">
        <f>DEC2HEX(D338,4)</f>
        <v>B007</v>
      </c>
      <c r="D338" s="2">
        <f>2^12*E338+2^8*F338+G338</f>
        <v>45063</v>
      </c>
      <c r="E338" s="28">
        <f>E337</f>
        <v>11</v>
      </c>
      <c r="F338" s="28">
        <f>F337</f>
        <v>0</v>
      </c>
      <c r="G338" s="28">
        <f>G337+1</f>
        <v>7</v>
      </c>
      <c r="H338" s="17" t="str">
        <f>IF(I338="","",DEC2HEX(I338,5))</f>
        <v>2C01C</v>
      </c>
      <c r="I338" s="2">
        <f>IF(D338="","",D338*4)</f>
        <v>180252</v>
      </c>
      <c r="J338" s="190" t="s">
        <v>1032</v>
      </c>
      <c r="K338" s="179"/>
      <c r="L338" s="180" t="s">
        <v>219</v>
      </c>
      <c r="M338" s="180"/>
      <c r="N338" s="181">
        <v>0</v>
      </c>
      <c r="O338" s="180" t="s">
        <v>741</v>
      </c>
      <c r="P338" s="37" t="s">
        <v>1040</v>
      </c>
      <c r="Q338" s="7"/>
      <c r="R338" s="281" t="s">
        <v>993</v>
      </c>
      <c r="S338" s="282"/>
      <c r="T338" s="282"/>
      <c r="U338" s="283"/>
      <c r="V338" s="284" t="s">
        <v>992</v>
      </c>
      <c r="W338" s="285"/>
      <c r="X338" s="285"/>
      <c r="Y338" s="286"/>
      <c r="Z338" s="182"/>
      <c r="AA338" s="183"/>
      <c r="AB338" s="154"/>
      <c r="AC338" s="184"/>
    </row>
    <row r="339" spans="1:29" x14ac:dyDescent="0.3">
      <c r="A339" s="200" t="str">
        <f t="shared" si="126"/>
        <v>B0</v>
      </c>
      <c r="B339" s="250">
        <f t="shared" ref="B339:B340" si="129">IF(C339="",B338,B338+1)</f>
        <v>238</v>
      </c>
      <c r="C339" s="254" t="str">
        <f>DEC2HEX(D339,4)</f>
        <v>B008</v>
      </c>
      <c r="D339" s="2">
        <f>2^12*E339+2^8*F339+G339</f>
        <v>45064</v>
      </c>
      <c r="E339" s="28">
        <f>E338</f>
        <v>11</v>
      </c>
      <c r="F339" s="28">
        <f>F338</f>
        <v>0</v>
      </c>
      <c r="G339" s="28">
        <f>G338+1</f>
        <v>8</v>
      </c>
      <c r="H339" s="17" t="str">
        <f>IF(I339="","",DEC2HEX(I339,5))</f>
        <v>2C020</v>
      </c>
      <c r="I339" s="2">
        <f>IF(D339="","",D339*4)</f>
        <v>180256</v>
      </c>
      <c r="J339" s="258" t="s">
        <v>1304</v>
      </c>
      <c r="K339" s="179" t="s">
        <v>1305</v>
      </c>
      <c r="L339" s="4" t="s">
        <v>218</v>
      </c>
      <c r="N339" s="181">
        <v>0</v>
      </c>
      <c r="O339" s="180" t="s">
        <v>741</v>
      </c>
      <c r="P339" s="259" t="s">
        <v>1306</v>
      </c>
      <c r="R339" s="281"/>
      <c r="S339" s="282"/>
      <c r="T339" s="282"/>
      <c r="U339" s="283"/>
      <c r="V339" s="284" t="s">
        <v>1307</v>
      </c>
      <c r="W339" s="285"/>
      <c r="X339" s="285"/>
      <c r="Y339" s="286"/>
      <c r="Z339" s="104"/>
      <c r="AA339" s="183" t="s">
        <v>1094</v>
      </c>
      <c r="AB339" s="260" t="s">
        <v>1308</v>
      </c>
      <c r="AC339" s="184"/>
    </row>
    <row r="340" spans="1:29" x14ac:dyDescent="0.3">
      <c r="A340" s="200" t="str">
        <f t="shared" ref="A340" si="130">IF(AND(E340=0,F340=0),"",DEC2HEX(E340,1)&amp;DEC2HEX(F340,1))</f>
        <v>B0</v>
      </c>
      <c r="B340" s="250">
        <f t="shared" si="129"/>
        <v>239</v>
      </c>
      <c r="C340" s="250" t="str">
        <f>DEC2HEX(D340,4)</f>
        <v>B009</v>
      </c>
      <c r="D340" s="2">
        <f>2^12*E340+2^8*F340+G340</f>
        <v>45065</v>
      </c>
      <c r="E340" s="28">
        <f>E338</f>
        <v>11</v>
      </c>
      <c r="F340" s="28">
        <f>F338</f>
        <v>0</v>
      </c>
      <c r="G340" s="28">
        <v>9</v>
      </c>
      <c r="H340" s="17" t="str">
        <f t="shared" ref="H340" si="131">IF(I340="","",DEC2HEX(I340,5))</f>
        <v>2C024</v>
      </c>
      <c r="I340" s="2">
        <f t="shared" ref="I340" si="132">IF(D340="","",D340*4)</f>
        <v>180260</v>
      </c>
      <c r="J340" s="34" t="s">
        <v>1033</v>
      </c>
      <c r="K340" s="51" t="s">
        <v>492</v>
      </c>
      <c r="L340" s="4" t="s">
        <v>218</v>
      </c>
      <c r="M340" s="4"/>
      <c r="N340" s="80">
        <v>0</v>
      </c>
      <c r="O340" s="4" t="s">
        <v>741</v>
      </c>
      <c r="P340" s="37" t="s">
        <v>1043</v>
      </c>
      <c r="R340" s="287" t="s">
        <v>745</v>
      </c>
      <c r="S340" s="287"/>
      <c r="T340" s="287"/>
      <c r="U340" s="287"/>
      <c r="V340" s="287" t="s">
        <v>747</v>
      </c>
      <c r="W340" s="287"/>
      <c r="X340" s="287"/>
      <c r="Y340" s="288"/>
      <c r="Z340" s="64"/>
      <c r="AA340" s="94"/>
      <c r="AB340" s="97"/>
      <c r="AC340" s="184"/>
    </row>
    <row r="341" spans="1:29" x14ac:dyDescent="0.3">
      <c r="A341" s="200" t="str">
        <f t="shared" si="126"/>
        <v/>
      </c>
      <c r="B341" s="156">
        <f t="shared" si="127"/>
        <v>239</v>
      </c>
      <c r="C341" s="44"/>
      <c r="D341" s="2"/>
      <c r="E341" s="28"/>
      <c r="F341" s="28"/>
      <c r="G341" s="28"/>
      <c r="I341" s="2"/>
      <c r="J341" s="34"/>
      <c r="K341" s="51" t="s">
        <v>493</v>
      </c>
      <c r="L341" s="4" t="s">
        <v>515</v>
      </c>
      <c r="M341" s="4"/>
      <c r="N341" s="80">
        <v>0</v>
      </c>
      <c r="O341" s="4" t="s">
        <v>741</v>
      </c>
      <c r="P341" s="37" t="s">
        <v>1044</v>
      </c>
      <c r="R341" s="263"/>
      <c r="S341" s="264"/>
      <c r="T341" s="264"/>
      <c r="U341" s="265"/>
      <c r="V341" s="263"/>
      <c r="W341" s="264"/>
      <c r="X341" s="264"/>
      <c r="Y341" s="265"/>
      <c r="Z341" s="65"/>
      <c r="AA341" s="94"/>
      <c r="AB341" s="97"/>
      <c r="AC341" s="184"/>
    </row>
    <row r="342" spans="1:29" x14ac:dyDescent="0.3">
      <c r="A342" s="200" t="str">
        <f t="shared" si="126"/>
        <v>B0</v>
      </c>
      <c r="B342" s="156">
        <f t="shared" si="127"/>
        <v>240</v>
      </c>
      <c r="C342" s="26" t="str">
        <f>DEC2HEX(D342,4)</f>
        <v>B00A</v>
      </c>
      <c r="D342" s="2">
        <f>2^12*E342+2^8*F342+G342</f>
        <v>45066</v>
      </c>
      <c r="E342" s="28">
        <f>E340</f>
        <v>11</v>
      </c>
      <c r="F342" s="28">
        <f>F340</f>
        <v>0</v>
      </c>
      <c r="G342" s="28">
        <f>G340+1</f>
        <v>10</v>
      </c>
      <c r="H342" s="17" t="str">
        <f>IF(I342="","",DEC2HEX(I342,5))</f>
        <v>2C028</v>
      </c>
      <c r="I342" s="2">
        <f t="shared" ref="I342:I353" si="133">IF(D342="","",D342*4)</f>
        <v>180264</v>
      </c>
      <c r="J342" s="34" t="s">
        <v>1034</v>
      </c>
      <c r="K342" s="51" t="s">
        <v>494</v>
      </c>
      <c r="L342" s="4" t="s">
        <v>218</v>
      </c>
      <c r="M342" s="4"/>
      <c r="N342" s="80">
        <v>0</v>
      </c>
      <c r="O342" s="4" t="s">
        <v>741</v>
      </c>
      <c r="P342" s="37" t="s">
        <v>1045</v>
      </c>
      <c r="R342" s="261" t="s">
        <v>746</v>
      </c>
      <c r="S342" s="261"/>
      <c r="T342" s="261"/>
      <c r="U342" s="261"/>
      <c r="V342" s="261" t="s">
        <v>748</v>
      </c>
      <c r="W342" s="261"/>
      <c r="X342" s="261"/>
      <c r="Y342" s="263"/>
      <c r="Z342" s="64"/>
      <c r="AA342" s="94"/>
      <c r="AB342" s="97"/>
      <c r="AC342" s="184"/>
    </row>
    <row r="343" spans="1:29" x14ac:dyDescent="0.3">
      <c r="A343" s="172" t="str">
        <f t="shared" si="126"/>
        <v/>
      </c>
      <c r="B343" s="156">
        <f t="shared" si="127"/>
        <v>240</v>
      </c>
      <c r="C343" s="119"/>
      <c r="D343" s="2"/>
      <c r="E343" s="28"/>
      <c r="F343" s="28"/>
      <c r="G343" s="28"/>
      <c r="H343" s="17" t="str">
        <f>IF(I343="","",DEC2HEX(I343,5))</f>
        <v/>
      </c>
      <c r="I343" s="2" t="str">
        <f t="shared" si="133"/>
        <v/>
      </c>
      <c r="J343" s="189"/>
      <c r="K343" s="51" t="s">
        <v>495</v>
      </c>
      <c r="L343" s="4" t="s">
        <v>515</v>
      </c>
      <c r="M343" s="4"/>
      <c r="N343" s="80">
        <v>0</v>
      </c>
      <c r="O343" s="4" t="s">
        <v>741</v>
      </c>
      <c r="P343" s="37" t="s">
        <v>1046</v>
      </c>
      <c r="R343" s="263"/>
      <c r="S343" s="264"/>
      <c r="T343" s="264"/>
      <c r="U343" s="265"/>
      <c r="V343" s="263"/>
      <c r="W343" s="264"/>
      <c r="X343" s="264"/>
      <c r="Y343" s="265"/>
      <c r="Z343" s="12"/>
      <c r="AA343" s="94"/>
      <c r="AB343" s="97"/>
      <c r="AC343" s="184"/>
    </row>
    <row r="344" spans="1:29" x14ac:dyDescent="0.3">
      <c r="A344" s="172" t="str">
        <f t="shared" si="126"/>
        <v/>
      </c>
      <c r="B344" s="156">
        <f t="shared" si="127"/>
        <v>240</v>
      </c>
      <c r="C344" s="119"/>
      <c r="D344" s="2"/>
      <c r="E344" s="28"/>
      <c r="F344" s="28"/>
      <c r="G344" s="28"/>
      <c r="I344" s="2"/>
      <c r="J344" s="189"/>
      <c r="K344" s="51"/>
      <c r="L344" s="4"/>
      <c r="M344" s="4"/>
      <c r="N344" s="80"/>
      <c r="O344" s="4"/>
      <c r="P344" s="37"/>
      <c r="R344" s="263" t="s">
        <v>744</v>
      </c>
      <c r="S344" s="264"/>
      <c r="T344" s="264"/>
      <c r="U344" s="264"/>
      <c r="V344" s="264"/>
      <c r="W344" s="264"/>
      <c r="X344" s="264"/>
      <c r="Y344" s="265"/>
      <c r="Z344" s="12"/>
      <c r="AA344" s="94"/>
      <c r="AB344" s="97"/>
    </row>
    <row r="345" spans="1:29" x14ac:dyDescent="0.3">
      <c r="A345" s="172" t="str">
        <f t="shared" si="126"/>
        <v>B0</v>
      </c>
      <c r="B345" s="156">
        <f t="shared" si="127"/>
        <v>241</v>
      </c>
      <c r="C345" s="119" t="str">
        <f>DEC2HEX(D345,4)</f>
        <v>B00B</v>
      </c>
      <c r="D345" s="2">
        <f>2^12*E345+2^8*F345+G345</f>
        <v>45067</v>
      </c>
      <c r="E345" s="28">
        <f>E342</f>
        <v>11</v>
      </c>
      <c r="F345" s="28">
        <f>F342</f>
        <v>0</v>
      </c>
      <c r="G345" s="28">
        <f>G342+1</f>
        <v>11</v>
      </c>
      <c r="H345" s="17" t="str">
        <f>IF(I345="","",DEC2HEX(I345,5))</f>
        <v>2C02C</v>
      </c>
      <c r="I345" s="2">
        <f t="shared" si="133"/>
        <v>180268</v>
      </c>
      <c r="J345" s="134" t="s">
        <v>1035</v>
      </c>
      <c r="K345" s="51" t="s">
        <v>742</v>
      </c>
      <c r="L345" s="4" t="s">
        <v>218</v>
      </c>
      <c r="M345" s="4"/>
      <c r="N345" s="80">
        <v>0</v>
      </c>
      <c r="O345" s="4" t="s">
        <v>741</v>
      </c>
      <c r="P345" s="37" t="s">
        <v>1047</v>
      </c>
      <c r="R345" s="123"/>
      <c r="S345" s="124"/>
      <c r="T345" s="124"/>
      <c r="U345" s="125"/>
      <c r="V345" s="295" t="s">
        <v>750</v>
      </c>
      <c r="W345" s="296"/>
      <c r="X345" s="296"/>
      <c r="Y345" s="297"/>
      <c r="Z345" s="12"/>
      <c r="AA345" s="94"/>
      <c r="AB345" s="97"/>
    </row>
    <row r="346" spans="1:29" x14ac:dyDescent="0.3">
      <c r="A346" s="172" t="str">
        <f t="shared" si="126"/>
        <v/>
      </c>
      <c r="B346" s="156">
        <f t="shared" si="127"/>
        <v>241</v>
      </c>
      <c r="C346" s="121"/>
      <c r="D346" s="2"/>
      <c r="E346" s="28"/>
      <c r="F346" s="28"/>
      <c r="G346" s="28"/>
      <c r="I346" s="2"/>
      <c r="J346" s="189"/>
      <c r="K346" s="51" t="s">
        <v>743</v>
      </c>
      <c r="L346" s="4" t="s">
        <v>515</v>
      </c>
      <c r="N346" s="80">
        <v>0</v>
      </c>
      <c r="O346" s="4" t="s">
        <v>741</v>
      </c>
      <c r="P346" s="37" t="s">
        <v>1048</v>
      </c>
      <c r="R346" s="292" t="s">
        <v>749</v>
      </c>
      <c r="S346" s="293"/>
      <c r="T346" s="293"/>
      <c r="U346" s="294"/>
      <c r="V346" s="126"/>
      <c r="W346" s="127"/>
      <c r="X346" s="127"/>
      <c r="Y346" s="128"/>
      <c r="Z346" s="12"/>
      <c r="AA346" s="94"/>
      <c r="AB346" s="97"/>
    </row>
    <row r="347" spans="1:29" x14ac:dyDescent="0.3">
      <c r="A347" s="172" t="str">
        <f t="shared" si="126"/>
        <v/>
      </c>
      <c r="B347" s="156">
        <f t="shared" si="127"/>
        <v>241</v>
      </c>
      <c r="C347" s="121"/>
      <c r="D347" s="2"/>
      <c r="E347" s="28"/>
      <c r="F347" s="28"/>
      <c r="G347" s="28"/>
      <c r="I347" s="2"/>
      <c r="J347" s="189"/>
      <c r="K347" s="51"/>
      <c r="L347" s="4"/>
      <c r="M347" s="121"/>
      <c r="N347" s="80"/>
      <c r="O347"/>
      <c r="P347" s="38"/>
      <c r="R347" s="263" t="s">
        <v>751</v>
      </c>
      <c r="S347" s="264"/>
      <c r="T347" s="264"/>
      <c r="U347" s="264"/>
      <c r="V347" s="264"/>
      <c r="W347" s="264"/>
      <c r="X347" s="264"/>
      <c r="Y347" s="265"/>
      <c r="Z347" s="12"/>
      <c r="AA347" s="94"/>
      <c r="AB347" s="97"/>
    </row>
    <row r="348" spans="1:29" ht="15" customHeight="1" x14ac:dyDescent="0.3">
      <c r="A348" s="172" t="str">
        <f t="shared" si="126"/>
        <v>B0</v>
      </c>
      <c r="B348" s="156">
        <f t="shared" si="127"/>
        <v>242</v>
      </c>
      <c r="C348" s="121" t="str">
        <f>DEC2HEX(D348,4)</f>
        <v>B00C</v>
      </c>
      <c r="D348" s="2">
        <f>2^12*E348+2^8*F348+G348</f>
        <v>45068</v>
      </c>
      <c r="E348" s="28">
        <f>E345</f>
        <v>11</v>
      </c>
      <c r="F348" s="28">
        <f>F345</f>
        <v>0</v>
      </c>
      <c r="G348" s="28">
        <f>G345+1</f>
        <v>12</v>
      </c>
      <c r="H348" s="17" t="str">
        <f>IF(I348="","",DEC2HEX(I348,5))</f>
        <v>2C030</v>
      </c>
      <c r="I348" s="2">
        <f t="shared" si="133"/>
        <v>180272</v>
      </c>
      <c r="J348" s="134" t="s">
        <v>1036</v>
      </c>
      <c r="K348" s="51" t="s">
        <v>782</v>
      </c>
      <c r="L348" s="4" t="s">
        <v>218</v>
      </c>
      <c r="M348" s="121"/>
      <c r="N348" s="80">
        <v>0</v>
      </c>
      <c r="O348" s="4" t="s">
        <v>741</v>
      </c>
      <c r="P348" s="37" t="s">
        <v>1049</v>
      </c>
      <c r="R348" s="123"/>
      <c r="S348" s="124"/>
      <c r="T348" s="124"/>
      <c r="U348" s="125"/>
      <c r="V348" s="295" t="s">
        <v>752</v>
      </c>
      <c r="W348" s="296"/>
      <c r="X348" s="296"/>
      <c r="Y348" s="297"/>
      <c r="Z348" s="12"/>
      <c r="AA348" s="94"/>
      <c r="AB348" s="97"/>
    </row>
    <row r="349" spans="1:29" x14ac:dyDescent="0.3">
      <c r="A349" s="172" t="str">
        <f t="shared" si="126"/>
        <v/>
      </c>
      <c r="B349" s="156">
        <f t="shared" si="127"/>
        <v>242</v>
      </c>
      <c r="C349" s="121"/>
      <c r="D349" s="2"/>
      <c r="E349" s="28"/>
      <c r="F349" s="28"/>
      <c r="G349" s="28"/>
      <c r="I349" s="2" t="str">
        <f t="shared" si="133"/>
        <v/>
      </c>
      <c r="J349" s="189"/>
      <c r="K349" s="51" t="s">
        <v>783</v>
      </c>
      <c r="L349" s="4" t="s">
        <v>515</v>
      </c>
      <c r="M349" s="121"/>
      <c r="N349" s="80">
        <v>0</v>
      </c>
      <c r="O349" s="4" t="s">
        <v>741</v>
      </c>
      <c r="P349" s="37" t="s">
        <v>1050</v>
      </c>
      <c r="R349" s="292" t="s">
        <v>784</v>
      </c>
      <c r="S349" s="293"/>
      <c r="T349" s="293"/>
      <c r="U349" s="294"/>
      <c r="V349" s="126"/>
      <c r="W349" s="127"/>
      <c r="X349" s="127"/>
      <c r="Y349" s="128"/>
      <c r="Z349" s="12"/>
      <c r="AA349" s="94"/>
      <c r="AB349" s="97"/>
    </row>
    <row r="350" spans="1:29" x14ac:dyDescent="0.3">
      <c r="A350" s="172" t="str">
        <f t="shared" si="126"/>
        <v/>
      </c>
      <c r="B350" s="171">
        <f t="shared" si="127"/>
        <v>242</v>
      </c>
      <c r="C350" s="171"/>
      <c r="D350" s="2"/>
      <c r="E350" s="28"/>
      <c r="F350" s="28"/>
      <c r="G350" s="28"/>
      <c r="I350" s="2"/>
      <c r="J350" s="189"/>
      <c r="K350" s="51"/>
      <c r="L350" s="4"/>
      <c r="M350" s="171"/>
      <c r="N350" s="80"/>
      <c r="O350" s="4"/>
      <c r="P350" s="37"/>
      <c r="R350" s="168"/>
      <c r="S350" s="169"/>
      <c r="T350" s="169"/>
      <c r="U350" s="170"/>
      <c r="V350" s="126"/>
      <c r="W350" s="127"/>
      <c r="X350" s="127"/>
      <c r="Y350" s="128"/>
      <c r="Z350" s="12"/>
      <c r="AA350" s="94"/>
      <c r="AB350" s="97"/>
    </row>
    <row r="351" spans="1:29" x14ac:dyDescent="0.3">
      <c r="A351" s="172" t="str">
        <f t="shared" si="126"/>
        <v>B0</v>
      </c>
      <c r="B351" s="171">
        <f t="shared" si="127"/>
        <v>243</v>
      </c>
      <c r="C351" s="171" t="str">
        <f>DEC2HEX(D351,4)</f>
        <v>B00D</v>
      </c>
      <c r="D351" s="2">
        <f>2^12*E351+2^8*F351+G351</f>
        <v>45069</v>
      </c>
      <c r="E351" s="28">
        <f>E348</f>
        <v>11</v>
      </c>
      <c r="F351" s="28">
        <f>F348</f>
        <v>0</v>
      </c>
      <c r="G351" s="28">
        <f>G348+1</f>
        <v>13</v>
      </c>
      <c r="H351" s="17" t="str">
        <f>IF(I351="","",DEC2HEX(I351,5))</f>
        <v>2C034</v>
      </c>
      <c r="I351" s="2">
        <f t="shared" si="133"/>
        <v>180276</v>
      </c>
      <c r="J351" s="34" t="s">
        <v>1037</v>
      </c>
      <c r="K351" s="51"/>
      <c r="L351" s="180" t="s">
        <v>219</v>
      </c>
      <c r="M351" s="180"/>
      <c r="N351" s="181">
        <v>0</v>
      </c>
      <c r="O351" s="180" t="s">
        <v>741</v>
      </c>
      <c r="P351" s="34" t="s">
        <v>1041</v>
      </c>
      <c r="R351" s="263" t="s">
        <v>994</v>
      </c>
      <c r="S351" s="264"/>
      <c r="T351" s="264"/>
      <c r="U351" s="265"/>
      <c r="V351" s="263" t="s">
        <v>995</v>
      </c>
      <c r="W351" s="264"/>
      <c r="X351" s="264"/>
      <c r="Y351" s="265"/>
      <c r="Z351" s="12"/>
      <c r="AA351" s="94"/>
      <c r="AB351" s="97"/>
    </row>
    <row r="352" spans="1:29" x14ac:dyDescent="0.3">
      <c r="A352" s="172" t="str">
        <f t="shared" si="126"/>
        <v>B0</v>
      </c>
      <c r="B352" s="171">
        <f t="shared" si="127"/>
        <v>244</v>
      </c>
      <c r="C352" s="171" t="str">
        <f>DEC2HEX(D352,4)</f>
        <v>B00E</v>
      </c>
      <c r="D352" s="2">
        <f>2^12*E352+2^8*F352+G352</f>
        <v>45070</v>
      </c>
      <c r="E352" s="28">
        <f>E351</f>
        <v>11</v>
      </c>
      <c r="F352" s="28">
        <f>F351</f>
        <v>0</v>
      </c>
      <c r="G352" s="28">
        <f>G351+1</f>
        <v>14</v>
      </c>
      <c r="H352" s="17" t="str">
        <f>IF(I352="","",DEC2HEX(I352,5))</f>
        <v>2C038</v>
      </c>
      <c r="I352" s="2">
        <f t="shared" si="133"/>
        <v>180280</v>
      </c>
      <c r="J352" s="34" t="s">
        <v>1038</v>
      </c>
      <c r="K352" s="51"/>
      <c r="L352" s="180" t="s">
        <v>219</v>
      </c>
      <c r="M352" s="180"/>
      <c r="N352" s="181">
        <v>0</v>
      </c>
      <c r="O352" s="180" t="s">
        <v>741</v>
      </c>
      <c r="P352" s="34" t="s">
        <v>1042</v>
      </c>
      <c r="R352" s="263" t="s">
        <v>996</v>
      </c>
      <c r="S352" s="264"/>
      <c r="T352" s="264"/>
      <c r="U352" s="265"/>
      <c r="V352" s="263" t="s">
        <v>997</v>
      </c>
      <c r="W352" s="264"/>
      <c r="X352" s="264"/>
      <c r="Y352" s="265"/>
      <c r="Z352" s="12"/>
      <c r="AA352" s="94"/>
      <c r="AB352" s="97"/>
    </row>
    <row r="353" spans="1:28" x14ac:dyDescent="0.3">
      <c r="A353" s="200" t="str">
        <f t="shared" si="126"/>
        <v>B0</v>
      </c>
      <c r="B353" s="217">
        <f t="shared" si="127"/>
        <v>245</v>
      </c>
      <c r="C353" s="217" t="str">
        <f>DEC2HEX(D353,4)</f>
        <v>B00F</v>
      </c>
      <c r="D353" s="2">
        <f>2^12*E353+2^8*F353+G353</f>
        <v>45071</v>
      </c>
      <c r="E353" s="28">
        <v>11</v>
      </c>
      <c r="F353" s="28">
        <v>0</v>
      </c>
      <c r="G353" s="28">
        <v>15</v>
      </c>
      <c r="H353" s="17" t="str">
        <f>IF(I353="","",DEC2HEX(I353,5))</f>
        <v>2C03C</v>
      </c>
      <c r="I353" s="2">
        <f t="shared" si="133"/>
        <v>180284</v>
      </c>
      <c r="J353" s="220" t="s">
        <v>1126</v>
      </c>
      <c r="K353" s="51" t="s">
        <v>1123</v>
      </c>
      <c r="L353" s="180" t="s">
        <v>219</v>
      </c>
      <c r="M353" s="171"/>
      <c r="N353" s="173">
        <v>0</v>
      </c>
      <c r="O353" s="171" t="s">
        <v>741</v>
      </c>
      <c r="P353" s="34" t="s">
        <v>1207</v>
      </c>
      <c r="Q353" t="s">
        <v>1300</v>
      </c>
      <c r="R353" s="87" t="s">
        <v>1124</v>
      </c>
      <c r="S353" s="88"/>
      <c r="T353" s="88"/>
      <c r="U353" s="91"/>
      <c r="V353" s="87" t="s">
        <v>1125</v>
      </c>
      <c r="W353" s="88"/>
      <c r="X353" s="88"/>
      <c r="Y353" s="91"/>
      <c r="Z353" s="12"/>
      <c r="AA353" s="98"/>
      <c r="AB353" s="99"/>
    </row>
    <row r="354" spans="1:28" x14ac:dyDescent="0.3">
      <c r="A354" s="172" t="str">
        <f t="shared" si="126"/>
        <v/>
      </c>
      <c r="B354" s="171"/>
      <c r="C354" s="171"/>
      <c r="D354" s="2"/>
      <c r="E354" s="28"/>
      <c r="F354" s="28"/>
      <c r="G354" s="28"/>
      <c r="I354" s="2"/>
      <c r="J354" s="171"/>
      <c r="K354" s="51"/>
      <c r="L354" s="171"/>
      <c r="M354" s="171"/>
      <c r="N354" s="173"/>
      <c r="O354" s="171"/>
      <c r="R354" s="10"/>
      <c r="S354" s="10"/>
      <c r="T354" s="10"/>
      <c r="U354" s="10"/>
      <c r="V354" s="10"/>
      <c r="W354" s="10"/>
      <c r="X354" s="10"/>
      <c r="Y354" s="84"/>
      <c r="Z354" s="12"/>
      <c r="AA354" s="94"/>
      <c r="AB354" s="97"/>
    </row>
    <row r="355" spans="1:28" x14ac:dyDescent="0.3">
      <c r="A355" s="172" t="str">
        <f t="shared" si="126"/>
        <v>B0</v>
      </c>
      <c r="B355" s="156">
        <f>IF(C355="",B353,B353+1)</f>
        <v>246</v>
      </c>
      <c r="C355" s="22" t="str">
        <f t="shared" ref="C355:C371" si="134">DEC2HEX(D355,4)</f>
        <v>B010</v>
      </c>
      <c r="D355" s="2">
        <f t="shared" ref="D355:D367" si="135">2^12*E355+2^8*F355+G355</f>
        <v>45072</v>
      </c>
      <c r="E355" s="28">
        <v>11</v>
      </c>
      <c r="F355" s="28">
        <v>0</v>
      </c>
      <c r="G355" s="28">
        <v>16</v>
      </c>
      <c r="H355" s="17" t="str">
        <f t="shared" ref="H355:H371" si="136">IF(I355="","",DEC2HEX(I355,5))</f>
        <v>2C040</v>
      </c>
      <c r="I355" s="2">
        <f t="shared" ref="I355:I371" si="137">IF(D355="","",D355*4)</f>
        <v>180288</v>
      </c>
      <c r="J355" s="14" t="s">
        <v>252</v>
      </c>
      <c r="K355" s="51" t="s">
        <v>496</v>
      </c>
      <c r="L355" s="4" t="s">
        <v>207</v>
      </c>
      <c r="M355" s="4"/>
      <c r="N355" s="80" t="s">
        <v>674</v>
      </c>
      <c r="O355" s="4" t="s">
        <v>741</v>
      </c>
      <c r="P355" s="37" t="s">
        <v>334</v>
      </c>
      <c r="Q355" s="18" t="s">
        <v>319</v>
      </c>
      <c r="V355" s="92" t="s">
        <v>322</v>
      </c>
      <c r="Y355" s="90"/>
      <c r="AA355" s="233" t="s">
        <v>662</v>
      </c>
      <c r="AB355" s="238" t="s">
        <v>663</v>
      </c>
    </row>
    <row r="356" spans="1:28" x14ac:dyDescent="0.3">
      <c r="A356" s="144" t="str">
        <f t="shared" ref="A356:A371" si="138">IF(AND(E356=0,F356=0),"",DEC2HEX(E356,1)&amp;DEC2HEX(F356,1))</f>
        <v>B0</v>
      </c>
      <c r="B356" s="156">
        <f t="shared" si="127"/>
        <v>247</v>
      </c>
      <c r="C356" s="54" t="str">
        <f t="shared" si="134"/>
        <v>B011</v>
      </c>
      <c r="D356" s="2">
        <f t="shared" si="135"/>
        <v>45073</v>
      </c>
      <c r="E356" s="28">
        <v>11</v>
      </c>
      <c r="F356" s="28">
        <v>0</v>
      </c>
      <c r="G356" s="28">
        <v>17</v>
      </c>
      <c r="H356" s="17" t="str">
        <f t="shared" si="136"/>
        <v>2C044</v>
      </c>
      <c r="I356" s="2">
        <f t="shared" si="137"/>
        <v>180292</v>
      </c>
      <c r="J356" t="s">
        <v>554</v>
      </c>
      <c r="K356" t="s">
        <v>724</v>
      </c>
      <c r="L356" s="4" t="s">
        <v>219</v>
      </c>
      <c r="M356" s="4"/>
      <c r="N356" s="80">
        <v>5</v>
      </c>
      <c r="O356" s="4" t="s">
        <v>741</v>
      </c>
      <c r="P356" s="37" t="s">
        <v>564</v>
      </c>
      <c r="R356" s="298" t="s">
        <v>561</v>
      </c>
      <c r="S356" s="298"/>
      <c r="T356" s="298" t="s">
        <v>562</v>
      </c>
      <c r="U356" s="298"/>
      <c r="V356" s="298" t="s">
        <v>563</v>
      </c>
      <c r="W356" s="298"/>
      <c r="X356" s="298" t="s">
        <v>560</v>
      </c>
      <c r="Y356" s="299"/>
      <c r="Z356" s="64"/>
      <c r="AA356" s="93" t="s">
        <v>656</v>
      </c>
      <c r="AB356" s="96" t="s">
        <v>657</v>
      </c>
    </row>
    <row r="357" spans="1:28" x14ac:dyDescent="0.3">
      <c r="A357" s="144" t="str">
        <f t="shared" si="138"/>
        <v>B0</v>
      </c>
      <c r="B357" s="156">
        <f t="shared" si="127"/>
        <v>248</v>
      </c>
      <c r="C357" s="55" t="str">
        <f t="shared" si="134"/>
        <v>B012</v>
      </c>
      <c r="D357" s="2">
        <f t="shared" si="135"/>
        <v>45074</v>
      </c>
      <c r="E357" s="28">
        <v>11</v>
      </c>
      <c r="F357" s="28">
        <v>0</v>
      </c>
      <c r="G357" s="28">
        <v>18</v>
      </c>
      <c r="H357" s="17" t="str">
        <f t="shared" si="136"/>
        <v>2C048</v>
      </c>
      <c r="I357" s="2">
        <f t="shared" si="137"/>
        <v>180296</v>
      </c>
      <c r="J357" t="s">
        <v>584</v>
      </c>
      <c r="K357" s="51" t="s">
        <v>725</v>
      </c>
      <c r="L357" s="4" t="s">
        <v>219</v>
      </c>
      <c r="M357" s="4"/>
      <c r="N357" s="80">
        <v>5</v>
      </c>
      <c r="O357" s="4" t="s">
        <v>741</v>
      </c>
      <c r="P357" s="37" t="s">
        <v>613</v>
      </c>
      <c r="R357" s="287" t="s">
        <v>586</v>
      </c>
      <c r="S357" s="287"/>
      <c r="T357" s="287" t="s">
        <v>587</v>
      </c>
      <c r="U357" s="287"/>
      <c r="V357" s="287" t="s">
        <v>588</v>
      </c>
      <c r="W357" s="287"/>
      <c r="X357" s="287" t="s">
        <v>585</v>
      </c>
      <c r="Y357" s="288"/>
      <c r="Z357" s="64"/>
      <c r="AA357" s="98" t="s">
        <v>656</v>
      </c>
      <c r="AB357" s="99" t="s">
        <v>657</v>
      </c>
    </row>
    <row r="358" spans="1:28" x14ac:dyDescent="0.3">
      <c r="A358" s="144" t="str">
        <f t="shared" si="138"/>
        <v>B0</v>
      </c>
      <c r="B358" s="156">
        <f t="shared" si="127"/>
        <v>249</v>
      </c>
      <c r="C358" s="55" t="str">
        <f t="shared" si="134"/>
        <v>B013</v>
      </c>
      <c r="D358" s="2">
        <f t="shared" si="135"/>
        <v>45075</v>
      </c>
      <c r="E358" s="28">
        <v>11</v>
      </c>
      <c r="F358" s="28">
        <v>0</v>
      </c>
      <c r="G358" s="28">
        <v>19</v>
      </c>
      <c r="H358" s="17" t="str">
        <f t="shared" si="136"/>
        <v>2C04C</v>
      </c>
      <c r="I358" s="2">
        <f t="shared" si="137"/>
        <v>180300</v>
      </c>
      <c r="J358" t="s">
        <v>565</v>
      </c>
      <c r="K358" s="51" t="s">
        <v>726</v>
      </c>
      <c r="L358" s="4" t="s">
        <v>219</v>
      </c>
      <c r="M358" s="4"/>
      <c r="N358" s="80" t="s">
        <v>674</v>
      </c>
      <c r="O358" s="4" t="s">
        <v>741</v>
      </c>
      <c r="P358" s="34" t="s">
        <v>614</v>
      </c>
      <c r="R358" s="263" t="s">
        <v>566</v>
      </c>
      <c r="S358" s="264"/>
      <c r="T358" s="264"/>
      <c r="U358" s="265"/>
      <c r="V358" s="264" t="s">
        <v>567</v>
      </c>
      <c r="W358" s="264"/>
      <c r="X358" s="264"/>
      <c r="Y358" s="265"/>
      <c r="Z358" s="65"/>
      <c r="AA358" s="233" t="s">
        <v>660</v>
      </c>
      <c r="AB358" s="238" t="s">
        <v>663</v>
      </c>
    </row>
    <row r="359" spans="1:28" x14ac:dyDescent="0.3">
      <c r="A359" s="144" t="str">
        <f t="shared" si="138"/>
        <v>B0</v>
      </c>
      <c r="B359" s="156">
        <f t="shared" si="127"/>
        <v>250</v>
      </c>
      <c r="C359" s="138" t="str">
        <f t="shared" si="134"/>
        <v>B014</v>
      </c>
      <c r="D359" s="2">
        <f t="shared" si="135"/>
        <v>45076</v>
      </c>
      <c r="E359" s="28">
        <v>11</v>
      </c>
      <c r="F359" s="28">
        <v>0</v>
      </c>
      <c r="G359" s="28">
        <v>20</v>
      </c>
      <c r="H359" s="17" t="str">
        <f t="shared" si="136"/>
        <v>2C050</v>
      </c>
      <c r="I359" s="2">
        <f t="shared" si="137"/>
        <v>180304</v>
      </c>
      <c r="J359" t="s">
        <v>596</v>
      </c>
      <c r="K359" s="51" t="s">
        <v>727</v>
      </c>
      <c r="L359" s="4" t="s">
        <v>219</v>
      </c>
      <c r="M359" s="4"/>
      <c r="N359" s="80" t="s">
        <v>797</v>
      </c>
      <c r="O359" s="4" t="s">
        <v>741</v>
      </c>
      <c r="P359" s="34" t="s">
        <v>998</v>
      </c>
      <c r="R359" s="262" t="s">
        <v>604</v>
      </c>
      <c r="S359" s="262"/>
      <c r="T359" s="262"/>
      <c r="U359" s="262"/>
      <c r="V359" s="262"/>
      <c r="W359" s="262"/>
      <c r="X359" s="262"/>
      <c r="Y359" s="262"/>
      <c r="Z359" s="139"/>
      <c r="AA359" s="93" t="s">
        <v>656</v>
      </c>
      <c r="AB359" s="96" t="s">
        <v>658</v>
      </c>
    </row>
    <row r="360" spans="1:28" x14ac:dyDescent="0.3">
      <c r="A360" s="144" t="str">
        <f t="shared" si="138"/>
        <v>B0</v>
      </c>
      <c r="B360" s="156">
        <f t="shared" si="127"/>
        <v>251</v>
      </c>
      <c r="C360" s="138" t="str">
        <f t="shared" si="134"/>
        <v>B015</v>
      </c>
      <c r="D360" s="2">
        <f t="shared" si="135"/>
        <v>45077</v>
      </c>
      <c r="E360" s="28">
        <v>11</v>
      </c>
      <c r="F360" s="28">
        <v>0</v>
      </c>
      <c r="G360" s="28">
        <v>21</v>
      </c>
      <c r="H360" s="17" t="str">
        <f t="shared" si="136"/>
        <v>2C054</v>
      </c>
      <c r="I360" s="2">
        <f t="shared" si="137"/>
        <v>180308</v>
      </c>
      <c r="J360" t="s">
        <v>597</v>
      </c>
      <c r="K360" t="s">
        <v>728</v>
      </c>
      <c r="L360" s="4" t="s">
        <v>219</v>
      </c>
      <c r="M360" s="4"/>
      <c r="N360" s="80" t="s">
        <v>797</v>
      </c>
      <c r="O360" s="4" t="s">
        <v>741</v>
      </c>
      <c r="P360" s="34" t="s">
        <v>999</v>
      </c>
      <c r="R360" s="262" t="s">
        <v>605</v>
      </c>
      <c r="S360" s="262"/>
      <c r="T360" s="262"/>
      <c r="U360" s="262"/>
      <c r="V360" s="262"/>
      <c r="W360" s="262"/>
      <c r="X360" s="262"/>
      <c r="Y360" s="262"/>
      <c r="Z360" s="139"/>
      <c r="AA360" s="94"/>
      <c r="AB360" s="97" t="s">
        <v>658</v>
      </c>
    </row>
    <row r="361" spans="1:28" x14ac:dyDescent="0.3">
      <c r="A361" s="144" t="str">
        <f t="shared" si="138"/>
        <v>B0</v>
      </c>
      <c r="B361" s="156">
        <f t="shared" si="127"/>
        <v>252</v>
      </c>
      <c r="C361" s="138" t="str">
        <f t="shared" si="134"/>
        <v>B016</v>
      </c>
      <c r="D361" s="2">
        <f t="shared" si="135"/>
        <v>45078</v>
      </c>
      <c r="E361" s="28">
        <v>11</v>
      </c>
      <c r="F361" s="28">
        <v>0</v>
      </c>
      <c r="G361" s="28">
        <v>22</v>
      </c>
      <c r="H361" s="17" t="str">
        <f t="shared" si="136"/>
        <v>2C058</v>
      </c>
      <c r="I361" s="2">
        <f t="shared" si="137"/>
        <v>180312</v>
      </c>
      <c r="J361" t="s">
        <v>598</v>
      </c>
      <c r="K361" t="s">
        <v>729</v>
      </c>
      <c r="L361" s="4" t="s">
        <v>219</v>
      </c>
      <c r="M361" s="4"/>
      <c r="N361" s="80" t="s">
        <v>797</v>
      </c>
      <c r="O361" s="4" t="s">
        <v>741</v>
      </c>
      <c r="P361" s="34" t="s">
        <v>1000</v>
      </c>
      <c r="R361" s="262" t="s">
        <v>606</v>
      </c>
      <c r="S361" s="262"/>
      <c r="T361" s="262"/>
      <c r="U361" s="262"/>
      <c r="V361" s="262"/>
      <c r="W361" s="262"/>
      <c r="X361" s="262"/>
      <c r="Y361" s="262"/>
      <c r="Z361" s="139"/>
      <c r="AA361" s="94"/>
      <c r="AB361" s="97" t="s">
        <v>658</v>
      </c>
    </row>
    <row r="362" spans="1:28" x14ac:dyDescent="0.3">
      <c r="A362" s="144" t="str">
        <f t="shared" si="138"/>
        <v>B0</v>
      </c>
      <c r="B362" s="156">
        <f t="shared" si="127"/>
        <v>253</v>
      </c>
      <c r="C362" s="138" t="str">
        <f t="shared" si="134"/>
        <v>B017</v>
      </c>
      <c r="D362" s="2">
        <f t="shared" si="135"/>
        <v>45079</v>
      </c>
      <c r="E362" s="28">
        <v>11</v>
      </c>
      <c r="F362" s="28">
        <v>0</v>
      </c>
      <c r="G362" s="28">
        <v>23</v>
      </c>
      <c r="H362" s="17" t="str">
        <f t="shared" si="136"/>
        <v>2C05C</v>
      </c>
      <c r="I362" s="2">
        <f t="shared" si="137"/>
        <v>180316</v>
      </c>
      <c r="J362" t="s">
        <v>599</v>
      </c>
      <c r="K362" t="s">
        <v>730</v>
      </c>
      <c r="L362" s="4" t="s">
        <v>219</v>
      </c>
      <c r="M362" s="4"/>
      <c r="N362" s="80" t="s">
        <v>797</v>
      </c>
      <c r="O362" s="4" t="s">
        <v>741</v>
      </c>
      <c r="P362" s="34" t="s">
        <v>1001</v>
      </c>
      <c r="R362" s="262" t="s">
        <v>607</v>
      </c>
      <c r="S362" s="262"/>
      <c r="T362" s="262"/>
      <c r="U362" s="262"/>
      <c r="V362" s="262"/>
      <c r="W362" s="262"/>
      <c r="X362" s="262"/>
      <c r="Y362" s="262"/>
      <c r="Z362" s="139"/>
      <c r="AA362" s="98"/>
      <c r="AB362" s="99" t="s">
        <v>658</v>
      </c>
    </row>
    <row r="363" spans="1:28" x14ac:dyDescent="0.3">
      <c r="A363" s="144" t="str">
        <f t="shared" si="138"/>
        <v>B0</v>
      </c>
      <c r="B363" s="156">
        <f t="shared" si="127"/>
        <v>254</v>
      </c>
      <c r="C363" s="55" t="str">
        <f t="shared" si="134"/>
        <v>B018</v>
      </c>
      <c r="D363" s="2">
        <f t="shared" si="135"/>
        <v>45080</v>
      </c>
      <c r="E363" s="28">
        <v>11</v>
      </c>
      <c r="F363" s="28">
        <v>0</v>
      </c>
      <c r="G363" s="28">
        <v>24</v>
      </c>
      <c r="H363" s="17" t="str">
        <f t="shared" si="136"/>
        <v>2C060</v>
      </c>
      <c r="I363" s="2">
        <f t="shared" si="137"/>
        <v>180320</v>
      </c>
      <c r="J363" t="s">
        <v>600</v>
      </c>
      <c r="K363" t="s">
        <v>731</v>
      </c>
      <c r="L363" s="4" t="s">
        <v>244</v>
      </c>
      <c r="M363" s="4"/>
      <c r="N363" s="80">
        <v>5</v>
      </c>
      <c r="O363" s="4" t="s">
        <v>741</v>
      </c>
      <c r="P363" s="34" t="s">
        <v>608</v>
      </c>
      <c r="R363" s="20"/>
      <c r="S363" s="84"/>
      <c r="T363" s="266" t="s">
        <v>608</v>
      </c>
      <c r="U363" s="267"/>
      <c r="V363" s="267"/>
      <c r="W363" s="267"/>
      <c r="X363" s="267"/>
      <c r="Y363" s="268"/>
      <c r="Z363" s="65"/>
      <c r="AA363" s="93" t="s">
        <v>656</v>
      </c>
      <c r="AB363" s="96" t="s">
        <v>658</v>
      </c>
    </row>
    <row r="364" spans="1:28" x14ac:dyDescent="0.3">
      <c r="A364" s="144" t="str">
        <f t="shared" si="138"/>
        <v>B0</v>
      </c>
      <c r="B364" s="156">
        <f t="shared" si="127"/>
        <v>255</v>
      </c>
      <c r="C364" s="55" t="str">
        <f t="shared" si="134"/>
        <v>B019</v>
      </c>
      <c r="D364" s="2">
        <f t="shared" si="135"/>
        <v>45081</v>
      </c>
      <c r="E364" s="28">
        <v>11</v>
      </c>
      <c r="F364" s="28">
        <v>0</v>
      </c>
      <c r="G364" s="28">
        <v>25</v>
      </c>
      <c r="H364" s="17" t="str">
        <f t="shared" si="136"/>
        <v>2C064</v>
      </c>
      <c r="I364" s="2">
        <f t="shared" si="137"/>
        <v>180324</v>
      </c>
      <c r="J364" t="s">
        <v>601</v>
      </c>
      <c r="K364" t="s">
        <v>732</v>
      </c>
      <c r="L364" s="4" t="s">
        <v>244</v>
      </c>
      <c r="M364" s="4"/>
      <c r="N364" s="80">
        <v>5</v>
      </c>
      <c r="O364" s="4" t="s">
        <v>741</v>
      </c>
      <c r="P364" s="34" t="s">
        <v>609</v>
      </c>
      <c r="R364" s="20"/>
      <c r="S364" s="84"/>
      <c r="T364" s="266" t="s">
        <v>609</v>
      </c>
      <c r="U364" s="267"/>
      <c r="V364" s="267"/>
      <c r="W364" s="267"/>
      <c r="X364" s="267"/>
      <c r="Y364" s="268"/>
      <c r="Z364" s="65"/>
      <c r="AA364" s="94"/>
      <c r="AB364" s="97" t="s">
        <v>658</v>
      </c>
    </row>
    <row r="365" spans="1:28" x14ac:dyDescent="0.3">
      <c r="A365" s="144" t="str">
        <f t="shared" si="138"/>
        <v>B0</v>
      </c>
      <c r="B365" s="56">
        <f t="shared" si="127"/>
        <v>256</v>
      </c>
      <c r="C365" s="55" t="str">
        <f t="shared" si="134"/>
        <v>B01A</v>
      </c>
      <c r="D365" s="2">
        <f t="shared" si="135"/>
        <v>45082</v>
      </c>
      <c r="E365" s="28">
        <v>11</v>
      </c>
      <c r="F365" s="28">
        <v>0</v>
      </c>
      <c r="G365" s="28">
        <v>26</v>
      </c>
      <c r="H365" s="17" t="str">
        <f t="shared" si="136"/>
        <v>2C068</v>
      </c>
      <c r="I365" s="2">
        <f t="shared" si="137"/>
        <v>180328</v>
      </c>
      <c r="J365" t="s">
        <v>602</v>
      </c>
      <c r="K365" t="s">
        <v>733</v>
      </c>
      <c r="L365" s="4" t="s">
        <v>244</v>
      </c>
      <c r="M365" s="4"/>
      <c r="N365" s="80">
        <v>5</v>
      </c>
      <c r="O365" s="4" t="s">
        <v>741</v>
      </c>
      <c r="P365" s="34" t="s">
        <v>610</v>
      </c>
      <c r="R365" s="20"/>
      <c r="S365" s="84"/>
      <c r="T365" s="266" t="s">
        <v>610</v>
      </c>
      <c r="U365" s="267"/>
      <c r="V365" s="267"/>
      <c r="W365" s="267"/>
      <c r="X365" s="267"/>
      <c r="Y365" s="268"/>
      <c r="Z365" s="65"/>
      <c r="AA365" s="94"/>
      <c r="AB365" s="97" t="s">
        <v>658</v>
      </c>
    </row>
    <row r="366" spans="1:28" x14ac:dyDescent="0.3">
      <c r="A366" s="144" t="str">
        <f t="shared" si="138"/>
        <v>B0</v>
      </c>
      <c r="B366" s="56">
        <f t="shared" si="127"/>
        <v>257</v>
      </c>
      <c r="C366" s="55" t="str">
        <f t="shared" si="134"/>
        <v>B01B</v>
      </c>
      <c r="D366" s="2">
        <f t="shared" si="135"/>
        <v>45083</v>
      </c>
      <c r="E366" s="28">
        <v>11</v>
      </c>
      <c r="F366" s="28">
        <v>0</v>
      </c>
      <c r="G366" s="28">
        <v>27</v>
      </c>
      <c r="H366" s="17" t="str">
        <f t="shared" si="136"/>
        <v>2C06C</v>
      </c>
      <c r="I366" s="2">
        <f t="shared" si="137"/>
        <v>180332</v>
      </c>
      <c r="J366" t="s">
        <v>603</v>
      </c>
      <c r="K366" t="s">
        <v>734</v>
      </c>
      <c r="L366" s="4" t="s">
        <v>244</v>
      </c>
      <c r="M366" s="4"/>
      <c r="N366" s="80">
        <v>5</v>
      </c>
      <c r="O366" s="4" t="s">
        <v>741</v>
      </c>
      <c r="P366" s="34" t="s">
        <v>611</v>
      </c>
      <c r="R366" s="20"/>
      <c r="S366" s="84"/>
      <c r="T366" s="266" t="s">
        <v>611</v>
      </c>
      <c r="U366" s="267"/>
      <c r="V366" s="267"/>
      <c r="W366" s="267"/>
      <c r="X366" s="267"/>
      <c r="Y366" s="268"/>
      <c r="Z366" s="65"/>
      <c r="AA366" s="98"/>
      <c r="AB366" s="99" t="s">
        <v>658</v>
      </c>
    </row>
    <row r="367" spans="1:28" x14ac:dyDescent="0.3">
      <c r="A367" s="144" t="str">
        <f t="shared" si="138"/>
        <v>B0</v>
      </c>
      <c r="B367" s="56">
        <f t="shared" si="127"/>
        <v>258</v>
      </c>
      <c r="C367" s="55" t="str">
        <f t="shared" si="134"/>
        <v>B01C</v>
      </c>
      <c r="D367" s="2">
        <f t="shared" si="135"/>
        <v>45084</v>
      </c>
      <c r="E367" s="28">
        <v>11</v>
      </c>
      <c r="F367" s="28">
        <v>0</v>
      </c>
      <c r="G367" s="28">
        <v>28</v>
      </c>
      <c r="H367" s="17" t="str">
        <f t="shared" si="136"/>
        <v>2C070</v>
      </c>
      <c r="I367" s="2">
        <f t="shared" si="137"/>
        <v>180336</v>
      </c>
      <c r="J367" t="s">
        <v>592</v>
      </c>
      <c r="K367" s="149"/>
      <c r="L367" s="4" t="s">
        <v>219</v>
      </c>
      <c r="M367" s="4"/>
      <c r="N367" s="80" t="s">
        <v>674</v>
      </c>
      <c r="O367" s="4" t="s">
        <v>741</v>
      </c>
      <c r="P367" s="35" t="s">
        <v>674</v>
      </c>
      <c r="R367" s="85"/>
      <c r="S367" s="86"/>
      <c r="T367" s="85"/>
      <c r="U367" s="86"/>
      <c r="V367" s="85"/>
      <c r="W367" s="86"/>
      <c r="X367" s="85"/>
      <c r="Y367" s="86"/>
      <c r="Z367" s="65"/>
      <c r="AA367" s="93"/>
      <c r="AB367" s="96"/>
    </row>
    <row r="368" spans="1:28" x14ac:dyDescent="0.3">
      <c r="A368" s="144" t="str">
        <f t="shared" si="138"/>
        <v>B0</v>
      </c>
      <c r="B368" s="56">
        <f t="shared" si="127"/>
        <v>259</v>
      </c>
      <c r="C368" s="55" t="str">
        <f t="shared" si="134"/>
        <v>B01D</v>
      </c>
      <c r="D368" s="2">
        <f>2^12*E368+2^8*F368+G368</f>
        <v>45085</v>
      </c>
      <c r="E368" s="28">
        <v>11</v>
      </c>
      <c r="F368" s="28">
        <v>0</v>
      </c>
      <c r="G368" s="28">
        <v>29</v>
      </c>
      <c r="H368" s="17" t="str">
        <f t="shared" si="136"/>
        <v>2C074</v>
      </c>
      <c r="I368" s="2">
        <f t="shared" si="137"/>
        <v>180340</v>
      </c>
      <c r="J368" t="s">
        <v>593</v>
      </c>
      <c r="K368" s="149"/>
      <c r="L368" s="4" t="s">
        <v>219</v>
      </c>
      <c r="M368" s="4"/>
      <c r="N368" s="80" t="s">
        <v>674</v>
      </c>
      <c r="O368" s="4" t="s">
        <v>741</v>
      </c>
      <c r="P368" s="35" t="s">
        <v>674</v>
      </c>
      <c r="R368" s="85"/>
      <c r="S368" s="86"/>
      <c r="T368" s="85"/>
      <c r="U368" s="86"/>
      <c r="V368" s="85"/>
      <c r="W368" s="86"/>
      <c r="X368" s="85"/>
      <c r="Y368" s="86"/>
      <c r="Z368" s="65"/>
      <c r="AA368" s="94"/>
      <c r="AB368" s="97"/>
    </row>
    <row r="369" spans="1:28" ht="43.2" x14ac:dyDescent="0.3">
      <c r="A369" s="144" t="str">
        <f t="shared" si="138"/>
        <v>B0</v>
      </c>
      <c r="B369" s="196">
        <f t="shared" si="127"/>
        <v>260</v>
      </c>
      <c r="C369" s="55" t="str">
        <f t="shared" si="134"/>
        <v>B01E</v>
      </c>
      <c r="D369" s="2">
        <f>2^12*E369+2^8*F369+G369</f>
        <v>45086</v>
      </c>
      <c r="E369" s="28">
        <v>11</v>
      </c>
      <c r="F369" s="28">
        <v>0</v>
      </c>
      <c r="G369" s="28">
        <v>30</v>
      </c>
      <c r="H369" s="17" t="str">
        <f t="shared" si="136"/>
        <v>2C078</v>
      </c>
      <c r="I369" s="2">
        <f t="shared" si="137"/>
        <v>180344</v>
      </c>
      <c r="J369" t="s">
        <v>594</v>
      </c>
      <c r="K369" s="149"/>
      <c r="L369" s="4" t="s">
        <v>245</v>
      </c>
      <c r="M369" s="4"/>
      <c r="N369" s="80" t="s">
        <v>674</v>
      </c>
      <c r="O369" s="4" t="s">
        <v>741</v>
      </c>
      <c r="P369" s="220" t="s">
        <v>1091</v>
      </c>
      <c r="Q369" s="220" t="s">
        <v>1203</v>
      </c>
      <c r="R369" s="82"/>
      <c r="S369" s="83"/>
      <c r="T369" s="82"/>
      <c r="U369" s="83"/>
      <c r="V369" s="82"/>
      <c r="W369" s="83"/>
      <c r="X369" s="251"/>
      <c r="Y369" s="253" t="s">
        <v>1201</v>
      </c>
      <c r="Z369" s="65"/>
      <c r="AA369" s="98"/>
      <c r="AB369" s="99"/>
    </row>
    <row r="370" spans="1:28" ht="57.6" x14ac:dyDescent="0.3">
      <c r="A370" s="200"/>
      <c r="B370" s="244"/>
      <c r="C370" s="244"/>
      <c r="D370" s="2"/>
      <c r="E370" s="28"/>
      <c r="F370" s="28"/>
      <c r="G370" s="28"/>
      <c r="I370" s="2"/>
      <c r="K370" s="149"/>
      <c r="L370" s="4" t="s">
        <v>186</v>
      </c>
      <c r="M370" s="4"/>
      <c r="N370" s="80" t="s">
        <v>674</v>
      </c>
      <c r="O370" s="4" t="s">
        <v>741</v>
      </c>
      <c r="P370" s="220" t="s">
        <v>1213</v>
      </c>
      <c r="Q370" s="220" t="s">
        <v>1204</v>
      </c>
      <c r="R370" s="82"/>
      <c r="S370" s="135"/>
      <c r="T370" s="135"/>
      <c r="U370" s="83"/>
      <c r="V370" s="82"/>
      <c r="W370" s="135"/>
      <c r="X370" s="253" t="s">
        <v>1202</v>
      </c>
      <c r="Y370" s="252"/>
      <c r="Z370" s="243"/>
      <c r="AA370" s="98"/>
      <c r="AB370" s="99"/>
    </row>
    <row r="371" spans="1:28" x14ac:dyDescent="0.3">
      <c r="A371" s="197" t="str">
        <f t="shared" si="138"/>
        <v>B0</v>
      </c>
      <c r="B371" s="196">
        <f>IF(C371="",B369,B369+1)</f>
        <v>261</v>
      </c>
      <c r="C371" s="196" t="str">
        <f t="shared" si="134"/>
        <v>B01F</v>
      </c>
      <c r="D371" s="2">
        <f>2^12*E371+2^8*F371+G371</f>
        <v>45087</v>
      </c>
      <c r="E371" s="28">
        <v>11</v>
      </c>
      <c r="F371" s="28">
        <v>0</v>
      </c>
      <c r="G371" s="28">
        <v>31</v>
      </c>
      <c r="H371" s="17" t="str">
        <f t="shared" si="136"/>
        <v>2C07C</v>
      </c>
      <c r="I371" s="2">
        <f t="shared" si="137"/>
        <v>180348</v>
      </c>
      <c r="J371" t="s">
        <v>1090</v>
      </c>
      <c r="L371" s="4" t="s">
        <v>219</v>
      </c>
      <c r="M371" s="4"/>
      <c r="N371" s="80">
        <v>1</v>
      </c>
      <c r="O371" s="4" t="s">
        <v>741</v>
      </c>
      <c r="P371" s="34" t="s">
        <v>1091</v>
      </c>
      <c r="R371" s="263" t="s">
        <v>1092</v>
      </c>
      <c r="S371" s="264"/>
      <c r="T371" s="264"/>
      <c r="U371" s="265"/>
      <c r="V371" s="263" t="s">
        <v>1093</v>
      </c>
      <c r="W371" s="264"/>
      <c r="X371" s="264"/>
      <c r="Y371" s="265"/>
      <c r="Z371" s="195"/>
      <c r="AA371" s="233" t="s">
        <v>1094</v>
      </c>
      <c r="AB371" s="238" t="s">
        <v>1095</v>
      </c>
    </row>
    <row r="372" spans="1:28" x14ac:dyDescent="0.3">
      <c r="A372" s="144" t="str">
        <f t="shared" ref="A372:A380" si="139">IF(AND(E372=0,F372=0),"",DEC2HEX(E372,1)&amp;DEC2HEX(F372,1))</f>
        <v/>
      </c>
      <c r="B372" s="196">
        <f t="shared" si="127"/>
        <v>261</v>
      </c>
      <c r="C372" s="55"/>
      <c r="D372" s="2"/>
      <c r="E372" s="28"/>
      <c r="F372" s="28"/>
      <c r="G372" s="28"/>
      <c r="I372" s="2"/>
      <c r="L372" s="55"/>
      <c r="N372" s="118"/>
      <c r="Z372"/>
    </row>
    <row r="373" spans="1:28" x14ac:dyDescent="0.3">
      <c r="A373" s="144" t="str">
        <f t="shared" si="139"/>
        <v>B0</v>
      </c>
      <c r="B373" s="196">
        <f t="shared" si="127"/>
        <v>262</v>
      </c>
      <c r="C373" s="56" t="str">
        <f t="shared" ref="C373:C380" si="140">DEC2HEX(D373,4)</f>
        <v>B020</v>
      </c>
      <c r="D373" s="2">
        <f>2^12*E373+2^8*F373+G373</f>
        <v>45088</v>
      </c>
      <c r="E373" s="28">
        <v>11</v>
      </c>
      <c r="F373" s="28">
        <v>0</v>
      </c>
      <c r="G373" s="28">
        <v>32</v>
      </c>
      <c r="H373" s="17" t="str">
        <f t="shared" ref="H373:H380" si="141">IF(I373="","",DEC2HEX(I373,5))</f>
        <v>2C080</v>
      </c>
      <c r="I373" s="2">
        <f t="shared" ref="I373:I380" si="142">IF(D373="","",D373*4)</f>
        <v>180352</v>
      </c>
      <c r="J373" t="s">
        <v>339</v>
      </c>
      <c r="K373" s="51" t="s">
        <v>497</v>
      </c>
      <c r="L373" s="56">
        <v>0</v>
      </c>
      <c r="N373" s="80" t="s">
        <v>674</v>
      </c>
      <c r="O373" s="4" t="s">
        <v>741</v>
      </c>
      <c r="P373" s="34" t="s">
        <v>347</v>
      </c>
      <c r="R373" s="82"/>
      <c r="S373" s="83"/>
      <c r="T373" s="82"/>
      <c r="U373" s="83"/>
      <c r="V373" s="82"/>
      <c r="W373" s="83"/>
      <c r="X373" s="82"/>
      <c r="Y373" s="83"/>
      <c r="Z373" s="12"/>
      <c r="AA373" s="93" t="s">
        <v>656</v>
      </c>
      <c r="AB373" s="96" t="s">
        <v>664</v>
      </c>
    </row>
    <row r="374" spans="1:28" x14ac:dyDescent="0.3">
      <c r="A374" s="144" t="str">
        <f t="shared" si="139"/>
        <v>B0</v>
      </c>
      <c r="B374" s="196">
        <f t="shared" si="127"/>
        <v>263</v>
      </c>
      <c r="C374" s="56" t="str">
        <f t="shared" si="140"/>
        <v>B021</v>
      </c>
      <c r="D374" s="2">
        <f t="shared" ref="D374:D380" si="143">2^12*E374+2^8*F374+G374</f>
        <v>45089</v>
      </c>
      <c r="E374" s="28">
        <v>11</v>
      </c>
      <c r="F374" s="28">
        <v>0</v>
      </c>
      <c r="G374" s="28">
        <v>33</v>
      </c>
      <c r="H374" s="17" t="str">
        <f t="shared" si="141"/>
        <v>2C084</v>
      </c>
      <c r="I374" s="2">
        <f t="shared" si="142"/>
        <v>180356</v>
      </c>
      <c r="J374" t="s">
        <v>340</v>
      </c>
      <c r="K374" s="51" t="s">
        <v>498</v>
      </c>
      <c r="L374" s="4" t="s">
        <v>219</v>
      </c>
      <c r="M374" s="4"/>
      <c r="N374" s="80" t="s">
        <v>674</v>
      </c>
      <c r="O374" s="4" t="s">
        <v>741</v>
      </c>
      <c r="P374" s="34" t="s">
        <v>348</v>
      </c>
      <c r="R374" s="263" t="s">
        <v>348</v>
      </c>
      <c r="S374" s="264"/>
      <c r="T374" s="264"/>
      <c r="U374" s="264"/>
      <c r="V374" s="264"/>
      <c r="W374" s="264"/>
      <c r="X374" s="264"/>
      <c r="Y374" s="265"/>
      <c r="Z374" s="65"/>
      <c r="AA374" s="94"/>
      <c r="AB374" s="97"/>
    </row>
    <row r="375" spans="1:28" x14ac:dyDescent="0.3">
      <c r="A375" s="144" t="str">
        <f t="shared" si="139"/>
        <v>B0</v>
      </c>
      <c r="B375" s="196">
        <f t="shared" si="127"/>
        <v>264</v>
      </c>
      <c r="C375" s="56" t="str">
        <f t="shared" si="140"/>
        <v>B022</v>
      </c>
      <c r="D375" s="2">
        <f t="shared" si="143"/>
        <v>45090</v>
      </c>
      <c r="E375" s="28">
        <v>11</v>
      </c>
      <c r="F375" s="28">
        <v>0</v>
      </c>
      <c r="G375" s="28">
        <v>34</v>
      </c>
      <c r="H375" s="17" t="str">
        <f t="shared" si="141"/>
        <v>2C088</v>
      </c>
      <c r="I375" s="2">
        <f t="shared" si="142"/>
        <v>180360</v>
      </c>
      <c r="J375" t="s">
        <v>341</v>
      </c>
      <c r="K375" s="51" t="s">
        <v>499</v>
      </c>
      <c r="L375" s="56">
        <v>0</v>
      </c>
      <c r="N375" s="80" t="s">
        <v>674</v>
      </c>
      <c r="O375" s="4" t="s">
        <v>741</v>
      </c>
      <c r="P375" s="34" t="s">
        <v>349</v>
      </c>
      <c r="R375" s="20"/>
      <c r="S375" s="84"/>
      <c r="T375" s="20"/>
      <c r="U375" s="84"/>
      <c r="V375" s="20"/>
      <c r="W375" s="84"/>
      <c r="X375" s="20"/>
      <c r="Y375" s="84"/>
      <c r="Z375" s="12"/>
      <c r="AA375" s="94"/>
      <c r="AB375" s="97"/>
    </row>
    <row r="376" spans="1:28" x14ac:dyDescent="0.3">
      <c r="A376" s="144" t="str">
        <f t="shared" si="139"/>
        <v>B0</v>
      </c>
      <c r="B376" s="56">
        <f t="shared" si="127"/>
        <v>265</v>
      </c>
      <c r="C376" s="56" t="str">
        <f t="shared" si="140"/>
        <v>B023</v>
      </c>
      <c r="D376" s="2">
        <f t="shared" si="143"/>
        <v>45091</v>
      </c>
      <c r="E376" s="28">
        <v>11</v>
      </c>
      <c r="F376" s="28">
        <v>0</v>
      </c>
      <c r="G376" s="28">
        <v>35</v>
      </c>
      <c r="H376" s="17" t="str">
        <f t="shared" si="141"/>
        <v>2C08C</v>
      </c>
      <c r="I376" s="2">
        <f t="shared" si="142"/>
        <v>180364</v>
      </c>
      <c r="J376" t="s">
        <v>342</v>
      </c>
      <c r="K376" s="51" t="s">
        <v>500</v>
      </c>
      <c r="L376" s="4" t="s">
        <v>219</v>
      </c>
      <c r="M376" s="4"/>
      <c r="N376" s="80" t="s">
        <v>674</v>
      </c>
      <c r="O376" s="4" t="s">
        <v>741</v>
      </c>
      <c r="P376" s="34" t="s">
        <v>350</v>
      </c>
      <c r="R376" s="263" t="s">
        <v>350</v>
      </c>
      <c r="S376" s="264"/>
      <c r="T376" s="264"/>
      <c r="U376" s="264"/>
      <c r="V376" s="264"/>
      <c r="W376" s="264"/>
      <c r="X376" s="264"/>
      <c r="Y376" s="265"/>
      <c r="Z376" s="65"/>
      <c r="AA376" s="94"/>
      <c r="AB376" s="97"/>
    </row>
    <row r="377" spans="1:28" x14ac:dyDescent="0.3">
      <c r="A377" s="144" t="str">
        <f t="shared" si="139"/>
        <v>B0</v>
      </c>
      <c r="B377" s="56">
        <f t="shared" si="127"/>
        <v>266</v>
      </c>
      <c r="C377" s="56" t="str">
        <f t="shared" si="140"/>
        <v>B024</v>
      </c>
      <c r="D377" s="2">
        <f t="shared" si="143"/>
        <v>45092</v>
      </c>
      <c r="E377" s="28">
        <v>11</v>
      </c>
      <c r="F377" s="28">
        <v>0</v>
      </c>
      <c r="G377" s="28">
        <v>36</v>
      </c>
      <c r="H377" s="17" t="str">
        <f t="shared" si="141"/>
        <v>2C090</v>
      </c>
      <c r="I377" s="2">
        <f t="shared" si="142"/>
        <v>180368</v>
      </c>
      <c r="J377" t="s">
        <v>343</v>
      </c>
      <c r="K377" s="51" t="s">
        <v>501</v>
      </c>
      <c r="L377" s="56">
        <v>0</v>
      </c>
      <c r="N377" s="80" t="s">
        <v>674</v>
      </c>
      <c r="O377" s="4" t="s">
        <v>741</v>
      </c>
      <c r="P377" s="34" t="s">
        <v>351</v>
      </c>
      <c r="R377" s="20"/>
      <c r="S377" s="84"/>
      <c r="T377" s="20"/>
      <c r="U377" s="84"/>
      <c r="V377" s="20"/>
      <c r="W377" s="84"/>
      <c r="X377" s="20"/>
      <c r="Y377" s="84"/>
      <c r="Z377" s="12"/>
      <c r="AA377" s="94"/>
      <c r="AB377" s="97"/>
    </row>
    <row r="378" spans="1:28" x14ac:dyDescent="0.3">
      <c r="A378" s="144" t="str">
        <f t="shared" si="139"/>
        <v>B0</v>
      </c>
      <c r="B378" s="56">
        <f t="shared" si="127"/>
        <v>267</v>
      </c>
      <c r="C378" s="56" t="str">
        <f t="shared" si="140"/>
        <v>B025</v>
      </c>
      <c r="D378" s="2">
        <f t="shared" si="143"/>
        <v>45093</v>
      </c>
      <c r="E378" s="28">
        <v>11</v>
      </c>
      <c r="F378" s="28">
        <v>0</v>
      </c>
      <c r="G378" s="28">
        <v>37</v>
      </c>
      <c r="H378" s="17" t="str">
        <f t="shared" si="141"/>
        <v>2C094</v>
      </c>
      <c r="I378" s="2">
        <f t="shared" si="142"/>
        <v>180372</v>
      </c>
      <c r="J378" t="s">
        <v>344</v>
      </c>
      <c r="K378" s="51" t="s">
        <v>502</v>
      </c>
      <c r="L378" s="4" t="s">
        <v>219</v>
      </c>
      <c r="M378" s="4"/>
      <c r="N378" s="80" t="s">
        <v>674</v>
      </c>
      <c r="O378" s="4" t="s">
        <v>741</v>
      </c>
      <c r="P378" s="34" t="s">
        <v>352</v>
      </c>
      <c r="R378" s="263" t="s">
        <v>352</v>
      </c>
      <c r="S378" s="264"/>
      <c r="T378" s="264"/>
      <c r="U378" s="264"/>
      <c r="V378" s="264"/>
      <c r="W378" s="264"/>
      <c r="X378" s="264"/>
      <c r="Y378" s="265"/>
      <c r="Z378" s="65"/>
      <c r="AA378" s="94"/>
      <c r="AB378" s="97"/>
    </row>
    <row r="379" spans="1:28" x14ac:dyDescent="0.3">
      <c r="A379" s="144" t="str">
        <f t="shared" si="139"/>
        <v>B0</v>
      </c>
      <c r="B379" s="56">
        <f t="shared" si="127"/>
        <v>268</v>
      </c>
      <c r="C379" s="56" t="str">
        <f t="shared" si="140"/>
        <v>B026</v>
      </c>
      <c r="D379" s="2">
        <f t="shared" si="143"/>
        <v>45094</v>
      </c>
      <c r="E379" s="28">
        <v>11</v>
      </c>
      <c r="F379" s="28">
        <v>0</v>
      </c>
      <c r="G379" s="28">
        <v>38</v>
      </c>
      <c r="H379" s="17" t="str">
        <f t="shared" si="141"/>
        <v>2C098</v>
      </c>
      <c r="I379" s="2">
        <f t="shared" si="142"/>
        <v>180376</v>
      </c>
      <c r="J379" t="s">
        <v>345</v>
      </c>
      <c r="K379" s="51" t="s">
        <v>503</v>
      </c>
      <c r="L379" s="56">
        <v>0</v>
      </c>
      <c r="N379" s="80" t="s">
        <v>674</v>
      </c>
      <c r="O379" s="4" t="s">
        <v>741</v>
      </c>
      <c r="P379" s="34" t="s">
        <v>353</v>
      </c>
      <c r="R379" s="20"/>
      <c r="S379" s="84"/>
      <c r="T379" s="20"/>
      <c r="U379" s="84"/>
      <c r="V379" s="20"/>
      <c r="W379" s="84"/>
      <c r="X379" s="20"/>
      <c r="Y379" s="84"/>
      <c r="Z379" s="12"/>
      <c r="AA379" s="94"/>
      <c r="AB379" s="97"/>
    </row>
    <row r="380" spans="1:28" x14ac:dyDescent="0.3">
      <c r="A380" s="144" t="str">
        <f t="shared" si="139"/>
        <v>B0</v>
      </c>
      <c r="B380" s="56">
        <f t="shared" si="127"/>
        <v>269</v>
      </c>
      <c r="C380" s="56" t="str">
        <f t="shared" si="140"/>
        <v>B027</v>
      </c>
      <c r="D380" s="2">
        <f t="shared" si="143"/>
        <v>45095</v>
      </c>
      <c r="E380" s="28">
        <v>11</v>
      </c>
      <c r="F380" s="28">
        <v>0</v>
      </c>
      <c r="G380" s="28">
        <v>39</v>
      </c>
      <c r="H380" s="17" t="str">
        <f t="shared" si="141"/>
        <v>2C09C</v>
      </c>
      <c r="I380" s="2">
        <f t="shared" si="142"/>
        <v>180380</v>
      </c>
      <c r="J380" t="s">
        <v>346</v>
      </c>
      <c r="K380" s="51" t="s">
        <v>504</v>
      </c>
      <c r="L380" s="4" t="s">
        <v>219</v>
      </c>
      <c r="M380" s="4"/>
      <c r="N380" s="80" t="s">
        <v>674</v>
      </c>
      <c r="O380" s="4" t="s">
        <v>741</v>
      </c>
      <c r="P380" s="34" t="s">
        <v>354</v>
      </c>
      <c r="R380" s="263" t="s">
        <v>354</v>
      </c>
      <c r="S380" s="264"/>
      <c r="T380" s="264"/>
      <c r="U380" s="264"/>
      <c r="V380" s="264"/>
      <c r="W380" s="264"/>
      <c r="X380" s="264"/>
      <c r="Y380" s="265"/>
      <c r="Z380" s="65"/>
      <c r="AA380" s="98"/>
      <c r="AB380" s="99"/>
    </row>
    <row r="381" spans="1:28" x14ac:dyDescent="0.3">
      <c r="A381" s="144"/>
      <c r="B381" s="56">
        <f t="shared" si="127"/>
        <v>269</v>
      </c>
      <c r="C381" s="56"/>
      <c r="D381" s="2"/>
      <c r="E381" s="28"/>
      <c r="F381" s="28"/>
      <c r="G381" s="28"/>
      <c r="I381" s="2"/>
      <c r="L381" s="56"/>
      <c r="N381" s="118"/>
      <c r="R381" s="135"/>
      <c r="S381" s="135"/>
      <c r="T381" s="135"/>
      <c r="U381" s="135"/>
      <c r="V381" s="135"/>
      <c r="W381" s="135"/>
      <c r="X381" s="135"/>
      <c r="Y381" s="135"/>
      <c r="Z381"/>
    </row>
    <row r="382" spans="1:28" x14ac:dyDescent="0.3">
      <c r="A382" s="144" t="str">
        <f t="shared" ref="A382:A402" si="144">IF(AND(E382=0,F382=0),"",DEC2HEX(E382,1)&amp;DEC2HEX(F382,1))</f>
        <v>B0</v>
      </c>
      <c r="B382" s="56">
        <f t="shared" si="127"/>
        <v>270</v>
      </c>
      <c r="C382" s="22" t="str">
        <f t="shared" ref="C382:C394" si="145">DEC2HEX(D382,4)</f>
        <v>B028</v>
      </c>
      <c r="D382" s="2">
        <f>2^12*E382+2^8*F382+G382</f>
        <v>45096</v>
      </c>
      <c r="E382" s="28">
        <v>11</v>
      </c>
      <c r="F382" s="28">
        <v>0</v>
      </c>
      <c r="G382" s="28">
        <v>40</v>
      </c>
      <c r="H382" s="17" t="str">
        <f t="shared" ref="H382:H389" si="146">IF(I382="","",DEC2HEX(I382,5))</f>
        <v>2C0A0</v>
      </c>
      <c r="I382" s="2">
        <f t="shared" ref="I382:I389" si="147">IF(D382="","",D382*4)</f>
        <v>180384</v>
      </c>
      <c r="J382" t="s">
        <v>631</v>
      </c>
      <c r="K382" s="51" t="s">
        <v>632</v>
      </c>
      <c r="L382" s="22">
        <v>0</v>
      </c>
      <c r="N382" s="80" t="s">
        <v>674</v>
      </c>
      <c r="O382" s="4" t="s">
        <v>741</v>
      </c>
      <c r="P382" s="34" t="s">
        <v>633</v>
      </c>
      <c r="R382" s="82"/>
      <c r="S382" s="83"/>
      <c r="T382" s="82"/>
      <c r="U382" s="83"/>
      <c r="V382" s="82"/>
      <c r="W382" s="83"/>
      <c r="X382" s="82"/>
      <c r="Y382" s="83"/>
      <c r="Z382" s="12"/>
      <c r="AA382" s="93" t="s">
        <v>656</v>
      </c>
      <c r="AB382" s="96" t="s">
        <v>658</v>
      </c>
    </row>
    <row r="383" spans="1:28" x14ac:dyDescent="0.3">
      <c r="A383" s="144" t="str">
        <f t="shared" si="144"/>
        <v>B0</v>
      </c>
      <c r="B383" s="56">
        <f t="shared" si="127"/>
        <v>271</v>
      </c>
      <c r="C383" s="22" t="str">
        <f t="shared" si="145"/>
        <v>B029</v>
      </c>
      <c r="D383" s="2">
        <f t="shared" ref="D383:D394" si="148">2^12*E383+2^8*F383+G383</f>
        <v>45097</v>
      </c>
      <c r="E383" s="28">
        <v>11</v>
      </c>
      <c r="F383" s="28">
        <v>0</v>
      </c>
      <c r="G383" s="28">
        <v>41</v>
      </c>
      <c r="H383" s="17" t="str">
        <f t="shared" si="146"/>
        <v>2C0A4</v>
      </c>
      <c r="I383" s="2">
        <f t="shared" si="147"/>
        <v>180388</v>
      </c>
      <c r="J383" t="s">
        <v>634</v>
      </c>
      <c r="K383" s="51" t="s">
        <v>635</v>
      </c>
      <c r="L383" s="4" t="s">
        <v>219</v>
      </c>
      <c r="M383" s="4"/>
      <c r="N383" s="80" t="s">
        <v>674</v>
      </c>
      <c r="O383" s="4" t="s">
        <v>741</v>
      </c>
      <c r="P383" s="34" t="s">
        <v>636</v>
      </c>
      <c r="R383" s="263" t="s">
        <v>636</v>
      </c>
      <c r="S383" s="264"/>
      <c r="T383" s="264"/>
      <c r="U383" s="264"/>
      <c r="V383" s="264"/>
      <c r="W383" s="264"/>
      <c r="X383" s="264"/>
      <c r="Y383" s="265"/>
      <c r="Z383" s="65"/>
      <c r="AA383" s="94"/>
      <c r="AB383" s="97"/>
    </row>
    <row r="384" spans="1:28" x14ac:dyDescent="0.3">
      <c r="A384" s="144" t="str">
        <f t="shared" si="144"/>
        <v>B0</v>
      </c>
      <c r="B384" s="56">
        <f t="shared" si="127"/>
        <v>272</v>
      </c>
      <c r="C384" s="22" t="str">
        <f t="shared" si="145"/>
        <v>B02A</v>
      </c>
      <c r="D384" s="2">
        <f t="shared" si="148"/>
        <v>45098</v>
      </c>
      <c r="E384" s="28">
        <v>11</v>
      </c>
      <c r="F384" s="28">
        <v>0</v>
      </c>
      <c r="G384" s="28">
        <v>42</v>
      </c>
      <c r="H384" s="17" t="str">
        <f t="shared" si="146"/>
        <v>2C0A8</v>
      </c>
      <c r="I384" s="2">
        <f t="shared" si="147"/>
        <v>180392</v>
      </c>
      <c r="J384" t="s">
        <v>637</v>
      </c>
      <c r="K384" s="51" t="s">
        <v>638</v>
      </c>
      <c r="L384" s="22">
        <v>0</v>
      </c>
      <c r="N384" s="80" t="s">
        <v>674</v>
      </c>
      <c r="O384" s="4" t="s">
        <v>741</v>
      </c>
      <c r="P384" s="34" t="s">
        <v>639</v>
      </c>
      <c r="R384" s="20"/>
      <c r="S384" s="84"/>
      <c r="T384" s="20"/>
      <c r="U384" s="84"/>
      <c r="V384" s="20"/>
      <c r="W384" s="84"/>
      <c r="X384" s="20"/>
      <c r="Y384" s="84"/>
      <c r="Z384" s="12"/>
      <c r="AA384" s="94"/>
      <c r="AB384" s="97"/>
    </row>
    <row r="385" spans="1:28" x14ac:dyDescent="0.3">
      <c r="A385" s="144" t="str">
        <f t="shared" si="144"/>
        <v>B0</v>
      </c>
      <c r="B385" s="56">
        <f t="shared" si="127"/>
        <v>273</v>
      </c>
      <c r="C385" s="22" t="str">
        <f t="shared" si="145"/>
        <v>B02B</v>
      </c>
      <c r="D385" s="2">
        <f t="shared" si="148"/>
        <v>45099</v>
      </c>
      <c r="E385" s="28">
        <v>11</v>
      </c>
      <c r="F385" s="28">
        <v>0</v>
      </c>
      <c r="G385" s="28">
        <v>43</v>
      </c>
      <c r="H385" s="17" t="str">
        <f t="shared" si="146"/>
        <v>2C0AC</v>
      </c>
      <c r="I385" s="2">
        <f t="shared" si="147"/>
        <v>180396</v>
      </c>
      <c r="J385" t="s">
        <v>640</v>
      </c>
      <c r="K385" s="51" t="s">
        <v>641</v>
      </c>
      <c r="L385" s="4" t="s">
        <v>219</v>
      </c>
      <c r="M385" s="4"/>
      <c r="N385" s="80" t="s">
        <v>674</v>
      </c>
      <c r="O385" s="4" t="s">
        <v>741</v>
      </c>
      <c r="P385" s="34" t="s">
        <v>642</v>
      </c>
      <c r="R385" s="263" t="s">
        <v>642</v>
      </c>
      <c r="S385" s="264"/>
      <c r="T385" s="264"/>
      <c r="U385" s="264"/>
      <c r="V385" s="264"/>
      <c r="W385" s="264"/>
      <c r="X385" s="264"/>
      <c r="Y385" s="265"/>
      <c r="Z385" s="65"/>
      <c r="AA385" s="94"/>
      <c r="AB385" s="97"/>
    </row>
    <row r="386" spans="1:28" x14ac:dyDescent="0.3">
      <c r="A386" s="144" t="str">
        <f t="shared" si="144"/>
        <v>B0</v>
      </c>
      <c r="B386" s="56">
        <f t="shared" si="127"/>
        <v>274</v>
      </c>
      <c r="C386" s="22" t="str">
        <f t="shared" si="145"/>
        <v>B02C</v>
      </c>
      <c r="D386" s="2">
        <f t="shared" si="148"/>
        <v>45100</v>
      </c>
      <c r="E386" s="28">
        <v>11</v>
      </c>
      <c r="F386" s="28">
        <v>0</v>
      </c>
      <c r="G386" s="28">
        <v>44</v>
      </c>
      <c r="H386" s="17" t="str">
        <f t="shared" si="146"/>
        <v>2C0B0</v>
      </c>
      <c r="I386" s="2">
        <f t="shared" si="147"/>
        <v>180400</v>
      </c>
      <c r="J386" t="s">
        <v>643</v>
      </c>
      <c r="K386" s="51" t="s">
        <v>644</v>
      </c>
      <c r="L386" s="22">
        <v>0</v>
      </c>
      <c r="N386" s="80" t="s">
        <v>674</v>
      </c>
      <c r="O386" s="4" t="s">
        <v>741</v>
      </c>
      <c r="P386" s="34" t="s">
        <v>645</v>
      </c>
      <c r="R386" s="20"/>
      <c r="S386" s="84"/>
      <c r="T386" s="20"/>
      <c r="U386" s="84"/>
      <c r="V386" s="20"/>
      <c r="W386" s="84"/>
      <c r="X386" s="20"/>
      <c r="Y386" s="84"/>
      <c r="Z386" s="12"/>
      <c r="AA386" s="94"/>
      <c r="AB386" s="97"/>
    </row>
    <row r="387" spans="1:28" x14ac:dyDescent="0.3">
      <c r="A387" s="144" t="str">
        <f t="shared" si="144"/>
        <v>B0</v>
      </c>
      <c r="B387" s="56">
        <f t="shared" si="127"/>
        <v>275</v>
      </c>
      <c r="C387" s="22" t="str">
        <f t="shared" si="145"/>
        <v>B02D</v>
      </c>
      <c r="D387" s="2">
        <f t="shared" si="148"/>
        <v>45101</v>
      </c>
      <c r="E387" s="28">
        <v>11</v>
      </c>
      <c r="F387" s="28">
        <v>0</v>
      </c>
      <c r="G387" s="28">
        <v>45</v>
      </c>
      <c r="H387" s="17" t="str">
        <f t="shared" si="146"/>
        <v>2C0B4</v>
      </c>
      <c r="I387" s="2">
        <f t="shared" si="147"/>
        <v>180404</v>
      </c>
      <c r="J387" t="s">
        <v>646</v>
      </c>
      <c r="K387" s="51" t="s">
        <v>647</v>
      </c>
      <c r="L387" s="4" t="s">
        <v>219</v>
      </c>
      <c r="M387" s="4"/>
      <c r="N387" s="80" t="s">
        <v>674</v>
      </c>
      <c r="O387" s="4" t="s">
        <v>741</v>
      </c>
      <c r="P387" s="34" t="s">
        <v>648</v>
      </c>
      <c r="R387" s="263" t="s">
        <v>648</v>
      </c>
      <c r="S387" s="264"/>
      <c r="T387" s="264"/>
      <c r="U387" s="264"/>
      <c r="V387" s="264"/>
      <c r="W387" s="264"/>
      <c r="X387" s="264"/>
      <c r="Y387" s="265"/>
      <c r="Z387" s="65"/>
      <c r="AA387" s="94"/>
      <c r="AB387" s="97"/>
    </row>
    <row r="388" spans="1:28" x14ac:dyDescent="0.3">
      <c r="A388" s="144" t="str">
        <f t="shared" si="144"/>
        <v>B0</v>
      </c>
      <c r="B388" s="56">
        <f t="shared" si="127"/>
        <v>276</v>
      </c>
      <c r="C388" s="22" t="str">
        <f t="shared" si="145"/>
        <v>B02E</v>
      </c>
      <c r="D388" s="2">
        <f t="shared" si="148"/>
        <v>45102</v>
      </c>
      <c r="E388" s="28">
        <v>11</v>
      </c>
      <c r="F388" s="28">
        <v>0</v>
      </c>
      <c r="G388" s="28">
        <v>46</v>
      </c>
      <c r="H388" s="17" t="str">
        <f t="shared" si="146"/>
        <v>2C0B8</v>
      </c>
      <c r="I388" s="2">
        <f t="shared" si="147"/>
        <v>180408</v>
      </c>
      <c r="J388" t="s">
        <v>649</v>
      </c>
      <c r="K388" s="51" t="s">
        <v>650</v>
      </c>
      <c r="L388" s="22">
        <v>0</v>
      </c>
      <c r="N388" s="80" t="s">
        <v>674</v>
      </c>
      <c r="O388" s="4" t="s">
        <v>741</v>
      </c>
      <c r="P388" s="34" t="s">
        <v>651</v>
      </c>
      <c r="R388" s="20"/>
      <c r="S388" s="84"/>
      <c r="T388" s="20"/>
      <c r="U388" s="84"/>
      <c r="V388" s="20"/>
      <c r="W388" s="84"/>
      <c r="X388" s="20"/>
      <c r="Y388" s="84"/>
      <c r="Z388" s="12"/>
      <c r="AA388" s="94"/>
      <c r="AB388" s="97"/>
    </row>
    <row r="389" spans="1:28" x14ac:dyDescent="0.3">
      <c r="A389" s="144" t="str">
        <f t="shared" si="144"/>
        <v>B0</v>
      </c>
      <c r="B389" s="56">
        <f t="shared" si="127"/>
        <v>277</v>
      </c>
      <c r="C389" s="22" t="str">
        <f t="shared" si="145"/>
        <v>B02F</v>
      </c>
      <c r="D389" s="2">
        <f t="shared" si="148"/>
        <v>45103</v>
      </c>
      <c r="E389" s="28">
        <v>11</v>
      </c>
      <c r="F389" s="28">
        <v>0</v>
      </c>
      <c r="G389" s="28">
        <v>47</v>
      </c>
      <c r="H389" s="17" t="str">
        <f t="shared" si="146"/>
        <v>2C0BC</v>
      </c>
      <c r="I389" s="2">
        <f t="shared" si="147"/>
        <v>180412</v>
      </c>
      <c r="J389" t="s">
        <v>652</v>
      </c>
      <c r="K389" s="51" t="s">
        <v>653</v>
      </c>
      <c r="L389" s="4" t="s">
        <v>219</v>
      </c>
      <c r="M389" s="4"/>
      <c r="N389" s="80" t="s">
        <v>674</v>
      </c>
      <c r="O389" s="4" t="s">
        <v>741</v>
      </c>
      <c r="P389" s="34" t="s">
        <v>654</v>
      </c>
      <c r="R389" s="263" t="s">
        <v>654</v>
      </c>
      <c r="S389" s="264"/>
      <c r="T389" s="264"/>
      <c r="U389" s="264"/>
      <c r="V389" s="264"/>
      <c r="W389" s="264"/>
      <c r="X389" s="264"/>
      <c r="Y389" s="265"/>
      <c r="Z389" s="65"/>
      <c r="AA389" s="98"/>
      <c r="AB389" s="99"/>
    </row>
    <row r="390" spans="1:28" x14ac:dyDescent="0.3">
      <c r="A390" s="144" t="str">
        <f t="shared" si="144"/>
        <v/>
      </c>
      <c r="B390" s="56">
        <f t="shared" si="127"/>
        <v>277</v>
      </c>
      <c r="D390" s="2"/>
      <c r="E390" s="28"/>
      <c r="F390" s="28"/>
      <c r="G390" s="28"/>
      <c r="I390" s="2"/>
      <c r="N390" s="118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</row>
    <row r="391" spans="1:28" x14ac:dyDescent="0.3">
      <c r="A391" s="144" t="str">
        <f t="shared" si="144"/>
        <v>B0</v>
      </c>
      <c r="B391" s="56">
        <f t="shared" si="127"/>
        <v>278</v>
      </c>
      <c r="C391" s="22" t="str">
        <f t="shared" si="145"/>
        <v>B030</v>
      </c>
      <c r="D391" s="2">
        <f t="shared" si="148"/>
        <v>45104</v>
      </c>
      <c r="E391" s="28">
        <v>11</v>
      </c>
      <c r="F391" s="28">
        <v>0</v>
      </c>
      <c r="G391" s="28">
        <v>48</v>
      </c>
      <c r="H391" s="17" t="str">
        <f>IF(I391="","",DEC2HEX(I391,5))</f>
        <v>2C0C0</v>
      </c>
      <c r="I391" s="2">
        <f>IF(D391="","",D391*4)</f>
        <v>180416</v>
      </c>
      <c r="J391" t="s">
        <v>369</v>
      </c>
      <c r="K391" s="51" t="s">
        <v>505</v>
      </c>
      <c r="L391" s="4" t="s">
        <v>219</v>
      </c>
      <c r="M391" s="4"/>
      <c r="N391" s="80" t="s">
        <v>674</v>
      </c>
      <c r="O391" s="4" t="s">
        <v>741</v>
      </c>
      <c r="P391" s="34" t="s">
        <v>679</v>
      </c>
      <c r="R391" s="263" t="s">
        <v>679</v>
      </c>
      <c r="S391" s="264"/>
      <c r="T391" s="264"/>
      <c r="U391" s="264"/>
      <c r="V391" s="264"/>
      <c r="W391" s="264"/>
      <c r="X391" s="264"/>
      <c r="Y391" s="265"/>
      <c r="Z391" s="65"/>
      <c r="AA391" s="93"/>
      <c r="AB391" s="96"/>
    </row>
    <row r="392" spans="1:28" x14ac:dyDescent="0.3">
      <c r="A392" s="144" t="str">
        <f t="shared" si="144"/>
        <v>B0</v>
      </c>
      <c r="B392" s="56">
        <f t="shared" si="127"/>
        <v>279</v>
      </c>
      <c r="C392" s="22" t="str">
        <f t="shared" si="145"/>
        <v>B031</v>
      </c>
      <c r="D392" s="2">
        <f t="shared" si="148"/>
        <v>45105</v>
      </c>
      <c r="E392" s="28">
        <v>11</v>
      </c>
      <c r="F392" s="28">
        <v>0</v>
      </c>
      <c r="G392" s="28">
        <v>49</v>
      </c>
      <c r="H392" s="17" t="str">
        <f>IF(I392="","",DEC2HEX(I392,5))</f>
        <v>2C0C4</v>
      </c>
      <c r="I392" s="2">
        <f>IF(D392="","",D392*4)</f>
        <v>180420</v>
      </c>
      <c r="J392" t="s">
        <v>370</v>
      </c>
      <c r="K392" s="51" t="s">
        <v>506</v>
      </c>
      <c r="L392" s="4" t="s">
        <v>219</v>
      </c>
      <c r="M392" s="4"/>
      <c r="N392" s="80" t="s">
        <v>674</v>
      </c>
      <c r="O392" s="4" t="s">
        <v>741</v>
      </c>
      <c r="P392" s="34" t="s">
        <v>680</v>
      </c>
      <c r="R392" s="263" t="s">
        <v>680</v>
      </c>
      <c r="S392" s="264"/>
      <c r="T392" s="264"/>
      <c r="U392" s="264"/>
      <c r="V392" s="264"/>
      <c r="W392" s="264"/>
      <c r="X392" s="264"/>
      <c r="Y392" s="265"/>
      <c r="Z392" s="65"/>
      <c r="AA392" s="94"/>
      <c r="AB392" s="97"/>
    </row>
    <row r="393" spans="1:28" x14ac:dyDescent="0.3">
      <c r="A393" s="176" t="str">
        <f t="shared" si="144"/>
        <v>B0</v>
      </c>
      <c r="B393" s="56">
        <f t="shared" si="127"/>
        <v>280</v>
      </c>
      <c r="C393" s="22" t="str">
        <f t="shared" si="145"/>
        <v>B032</v>
      </c>
      <c r="D393" s="2">
        <f t="shared" si="148"/>
        <v>45106</v>
      </c>
      <c r="E393" s="28">
        <v>11</v>
      </c>
      <c r="F393" s="28">
        <v>0</v>
      </c>
      <c r="G393" s="28">
        <v>50</v>
      </c>
      <c r="H393" s="17" t="str">
        <f>IF(I393="","",DEC2HEX(I393,5))</f>
        <v>2C0C8</v>
      </c>
      <c r="I393" s="2">
        <f>IF(D393="","",D393*4)</f>
        <v>180424</v>
      </c>
      <c r="J393" t="s">
        <v>371</v>
      </c>
      <c r="K393" s="51" t="s">
        <v>507</v>
      </c>
      <c r="L393" s="4" t="s">
        <v>219</v>
      </c>
      <c r="M393" s="4"/>
      <c r="N393" s="80" t="s">
        <v>674</v>
      </c>
      <c r="O393" s="4" t="s">
        <v>741</v>
      </c>
      <c r="P393" s="34" t="s">
        <v>681</v>
      </c>
      <c r="R393" s="263" t="s">
        <v>681</v>
      </c>
      <c r="S393" s="264"/>
      <c r="T393" s="264"/>
      <c r="U393" s="264"/>
      <c r="V393" s="264"/>
      <c r="W393" s="264"/>
      <c r="X393" s="264"/>
      <c r="Y393" s="265"/>
      <c r="Z393" s="65"/>
      <c r="AA393" s="94"/>
      <c r="AB393" s="97"/>
    </row>
    <row r="394" spans="1:28" x14ac:dyDescent="0.3">
      <c r="A394" s="176" t="str">
        <f t="shared" si="144"/>
        <v>B0</v>
      </c>
      <c r="B394" s="56">
        <f t="shared" si="127"/>
        <v>281</v>
      </c>
      <c r="C394" s="22" t="str">
        <f t="shared" si="145"/>
        <v>B033</v>
      </c>
      <c r="D394" s="2">
        <f t="shared" si="148"/>
        <v>45107</v>
      </c>
      <c r="E394" s="28">
        <v>11</v>
      </c>
      <c r="F394" s="28">
        <v>0</v>
      </c>
      <c r="G394" s="28">
        <v>51</v>
      </c>
      <c r="H394" s="17" t="str">
        <f>IF(I394="","",DEC2HEX(I394,5))</f>
        <v>2C0CC</v>
      </c>
      <c r="I394" s="2">
        <f>IF(D394="","",D394*4)</f>
        <v>180428</v>
      </c>
      <c r="J394" t="s">
        <v>372</v>
      </c>
      <c r="K394" s="51" t="s">
        <v>508</v>
      </c>
      <c r="L394" s="4" t="s">
        <v>219</v>
      </c>
      <c r="M394" s="4"/>
      <c r="N394" s="80" t="s">
        <v>674</v>
      </c>
      <c r="O394" s="4" t="s">
        <v>741</v>
      </c>
      <c r="P394" s="34" t="s">
        <v>682</v>
      </c>
      <c r="R394" s="263" t="s">
        <v>682</v>
      </c>
      <c r="S394" s="264"/>
      <c r="T394" s="264"/>
      <c r="U394" s="264"/>
      <c r="V394" s="264"/>
      <c r="W394" s="264"/>
      <c r="X394" s="264"/>
      <c r="Y394" s="265"/>
      <c r="Z394" s="65"/>
      <c r="AA394" s="98"/>
      <c r="AB394" s="99"/>
    </row>
    <row r="395" spans="1:28" x14ac:dyDescent="0.3">
      <c r="A395" s="200" t="str">
        <f t="shared" ref="A395" si="149">IF(AND(E395=0,F395=0),"",DEC2HEX(E395,1)&amp;DEC2HEX(F395,1))</f>
        <v/>
      </c>
      <c r="B395" s="250">
        <f t="shared" ref="B395" si="150">IF(C395="",B394,B394+1)</f>
        <v>281</v>
      </c>
      <c r="C395" s="250"/>
      <c r="D395" s="2"/>
      <c r="E395" s="28"/>
      <c r="F395" s="28"/>
      <c r="G395" s="28"/>
      <c r="I395" s="2"/>
      <c r="K395" s="186"/>
      <c r="L395" s="61"/>
      <c r="N395" s="80"/>
      <c r="O395" s="4"/>
      <c r="R395" s="135"/>
      <c r="S395" s="135"/>
      <c r="T395" s="135"/>
      <c r="U395" s="135"/>
      <c r="V395" s="185" t="s">
        <v>1006</v>
      </c>
      <c r="W395" s="185" t="s">
        <v>1007</v>
      </c>
      <c r="X395" s="185" t="s">
        <v>245</v>
      </c>
      <c r="Y395" s="185" t="s">
        <v>186</v>
      </c>
      <c r="Z395"/>
    </row>
    <row r="396" spans="1:28" x14ac:dyDescent="0.3">
      <c r="A396" s="176" t="str">
        <f t="shared" si="144"/>
        <v>B0</v>
      </c>
      <c r="B396" s="175">
        <f t="shared" si="127"/>
        <v>282</v>
      </c>
      <c r="C396" s="175" t="str">
        <f t="shared" ref="C396:C401" si="151">DEC2HEX(D396,4)</f>
        <v>B042</v>
      </c>
      <c r="D396" s="2">
        <f t="shared" ref="D396:D401" si="152">2^12*E396+2^8*F396+G396</f>
        <v>45122</v>
      </c>
      <c r="E396" s="28">
        <v>11</v>
      </c>
      <c r="F396" s="28">
        <v>0</v>
      </c>
      <c r="G396" s="28">
        <v>66</v>
      </c>
      <c r="H396" s="17" t="str">
        <f t="shared" ref="H396:H401" si="153">IF(I396="","",DEC2HEX(I396,5))</f>
        <v>2C108</v>
      </c>
      <c r="I396" s="2">
        <f t="shared" ref="I396:I401" si="154">IF(D396="","",D396*4)</f>
        <v>180488</v>
      </c>
      <c r="J396" t="s">
        <v>1002</v>
      </c>
      <c r="K396" s="186"/>
      <c r="L396" s="5" t="s">
        <v>218</v>
      </c>
      <c r="M396" s="175"/>
      <c r="N396" s="80" t="s">
        <v>674</v>
      </c>
      <c r="O396" s="4" t="s">
        <v>741</v>
      </c>
      <c r="P396" s="34" t="s">
        <v>1012</v>
      </c>
      <c r="R396" s="82"/>
      <c r="S396" s="135"/>
      <c r="T396" s="135"/>
      <c r="U396" s="83"/>
      <c r="V396" s="174" t="s">
        <v>1008</v>
      </c>
      <c r="W396" s="174" t="s">
        <v>1010</v>
      </c>
      <c r="X396" s="174" t="s">
        <v>1011</v>
      </c>
      <c r="Y396" s="174" t="s">
        <v>1009</v>
      </c>
      <c r="Z396" s="12"/>
      <c r="AA396" s="93" t="s">
        <v>656</v>
      </c>
      <c r="AB396" s="96" t="s">
        <v>655</v>
      </c>
    </row>
    <row r="397" spans="1:28" x14ac:dyDescent="0.3">
      <c r="A397" s="176" t="str">
        <f t="shared" si="144"/>
        <v>B0</v>
      </c>
      <c r="B397" s="175">
        <f t="shared" si="127"/>
        <v>283</v>
      </c>
      <c r="C397" s="175" t="str">
        <f t="shared" si="151"/>
        <v>B043</v>
      </c>
      <c r="D397" s="2">
        <f t="shared" si="152"/>
        <v>45123</v>
      </c>
      <c r="E397" s="28">
        <v>11</v>
      </c>
      <c r="F397" s="28">
        <v>0</v>
      </c>
      <c r="G397" s="28">
        <v>67</v>
      </c>
      <c r="H397" s="17" t="str">
        <f t="shared" si="153"/>
        <v>2C10C</v>
      </c>
      <c r="I397" s="2">
        <f t="shared" si="154"/>
        <v>180492</v>
      </c>
      <c r="J397" t="s">
        <v>1003</v>
      </c>
      <c r="K397" s="186"/>
      <c r="L397" s="5" t="s">
        <v>218</v>
      </c>
      <c r="M397" s="175"/>
      <c r="N397" s="80" t="s">
        <v>674</v>
      </c>
      <c r="O397" s="4" t="s">
        <v>741</v>
      </c>
      <c r="P397" s="34" t="s">
        <v>1013</v>
      </c>
      <c r="R397" s="82"/>
      <c r="S397" s="135"/>
      <c r="T397" s="135"/>
      <c r="U397" s="83"/>
      <c r="V397" s="174" t="s">
        <v>1008</v>
      </c>
      <c r="W397" s="174" t="s">
        <v>1010</v>
      </c>
      <c r="X397" s="174" t="s">
        <v>1011</v>
      </c>
      <c r="Y397" s="174" t="s">
        <v>1009</v>
      </c>
      <c r="Z397" s="12"/>
      <c r="AA397" s="94"/>
      <c r="AB397" s="97" t="s">
        <v>658</v>
      </c>
    </row>
    <row r="398" spans="1:28" x14ac:dyDescent="0.3">
      <c r="A398" s="176" t="str">
        <f t="shared" si="144"/>
        <v>B0</v>
      </c>
      <c r="B398" s="175">
        <f t="shared" si="127"/>
        <v>284</v>
      </c>
      <c r="C398" s="175" t="str">
        <f t="shared" si="151"/>
        <v>B044</v>
      </c>
      <c r="D398" s="2">
        <f t="shared" si="152"/>
        <v>45124</v>
      </c>
      <c r="E398" s="28">
        <v>11</v>
      </c>
      <c r="F398" s="28">
        <v>0</v>
      </c>
      <c r="G398" s="28">
        <v>68</v>
      </c>
      <c r="H398" s="17" t="str">
        <f t="shared" si="153"/>
        <v>2C110</v>
      </c>
      <c r="I398" s="2">
        <f t="shared" si="154"/>
        <v>180496</v>
      </c>
      <c r="J398" t="s">
        <v>1004</v>
      </c>
      <c r="K398" s="186"/>
      <c r="L398" s="5" t="s">
        <v>218</v>
      </c>
      <c r="M398" s="175"/>
      <c r="N398" s="80" t="s">
        <v>674</v>
      </c>
      <c r="O398" s="4" t="s">
        <v>741</v>
      </c>
      <c r="P398" s="34" t="s">
        <v>1014</v>
      </c>
      <c r="R398" s="82"/>
      <c r="S398" s="135"/>
      <c r="T398" s="135"/>
      <c r="U398" s="83"/>
      <c r="V398" s="174" t="s">
        <v>1008</v>
      </c>
      <c r="W398" s="174" t="s">
        <v>1010</v>
      </c>
      <c r="X398" s="174" t="s">
        <v>1011</v>
      </c>
      <c r="Y398" s="174" t="s">
        <v>1009</v>
      </c>
      <c r="Z398" s="12"/>
      <c r="AA398" s="94"/>
      <c r="AB398" s="97" t="s">
        <v>657</v>
      </c>
    </row>
    <row r="399" spans="1:28" x14ac:dyDescent="0.3">
      <c r="A399" s="176" t="str">
        <f t="shared" si="144"/>
        <v>B0</v>
      </c>
      <c r="B399" s="175">
        <f t="shared" si="127"/>
        <v>285</v>
      </c>
      <c r="C399" s="175" t="str">
        <f t="shared" si="151"/>
        <v>B045</v>
      </c>
      <c r="D399" s="2">
        <f t="shared" si="152"/>
        <v>45125</v>
      </c>
      <c r="E399" s="28">
        <v>11</v>
      </c>
      <c r="F399" s="28">
        <v>0</v>
      </c>
      <c r="G399" s="28">
        <v>69</v>
      </c>
      <c r="H399" s="17" t="str">
        <f t="shared" si="153"/>
        <v>2C114</v>
      </c>
      <c r="I399" s="2">
        <f t="shared" si="154"/>
        <v>180500</v>
      </c>
      <c r="J399" t="s">
        <v>1005</v>
      </c>
      <c r="K399" s="186"/>
      <c r="L399" s="5" t="s">
        <v>218</v>
      </c>
      <c r="M399" s="175"/>
      <c r="N399" s="80" t="s">
        <v>674</v>
      </c>
      <c r="O399" s="4" t="s">
        <v>741</v>
      </c>
      <c r="P399" s="34" t="s">
        <v>1015</v>
      </c>
      <c r="R399" s="87"/>
      <c r="S399" s="88"/>
      <c r="T399" s="88"/>
      <c r="U399" s="91"/>
      <c r="V399" s="174" t="s">
        <v>1008</v>
      </c>
      <c r="W399" s="174" t="s">
        <v>1010</v>
      </c>
      <c r="X399" s="174" t="s">
        <v>1011</v>
      </c>
      <c r="Y399" s="174" t="s">
        <v>1009</v>
      </c>
      <c r="Z399" s="12"/>
      <c r="AA399" s="94"/>
      <c r="AB399" s="97" t="s">
        <v>757</v>
      </c>
    </row>
    <row r="400" spans="1:28" x14ac:dyDescent="0.3">
      <c r="A400" s="176" t="str">
        <f t="shared" si="144"/>
        <v>B0</v>
      </c>
      <c r="B400" s="175">
        <f t="shared" si="127"/>
        <v>286</v>
      </c>
      <c r="C400" s="175" t="str">
        <f t="shared" si="151"/>
        <v>B046</v>
      </c>
      <c r="D400" s="2">
        <f t="shared" si="152"/>
        <v>45126</v>
      </c>
      <c r="E400" s="28">
        <v>11</v>
      </c>
      <c r="F400" s="28">
        <v>0</v>
      </c>
      <c r="G400" s="28">
        <v>70</v>
      </c>
      <c r="H400" s="17" t="str">
        <f t="shared" si="153"/>
        <v>2C118</v>
      </c>
      <c r="I400" s="2">
        <f t="shared" si="154"/>
        <v>180504</v>
      </c>
      <c r="J400" t="s">
        <v>1016</v>
      </c>
      <c r="K400" s="186"/>
      <c r="L400" s="5" t="s">
        <v>218</v>
      </c>
      <c r="M400" s="175"/>
      <c r="N400" s="80" t="s">
        <v>674</v>
      </c>
      <c r="O400" s="4" t="s">
        <v>741</v>
      </c>
      <c r="P400" s="34" t="s">
        <v>1018</v>
      </c>
      <c r="R400" s="87"/>
      <c r="S400" s="88"/>
      <c r="T400" s="88"/>
      <c r="U400" s="91"/>
      <c r="V400" s="174" t="s">
        <v>1008</v>
      </c>
      <c r="W400" s="174" t="s">
        <v>1010</v>
      </c>
      <c r="X400" s="174" t="s">
        <v>1011</v>
      </c>
      <c r="Y400" s="174" t="s">
        <v>1009</v>
      </c>
      <c r="Z400" s="12"/>
      <c r="AA400" s="94"/>
      <c r="AB400" s="97" t="s">
        <v>1020</v>
      </c>
    </row>
    <row r="401" spans="1:28" x14ac:dyDescent="0.3">
      <c r="A401" s="176" t="str">
        <f t="shared" si="144"/>
        <v>B0</v>
      </c>
      <c r="B401" s="175">
        <f t="shared" si="127"/>
        <v>287</v>
      </c>
      <c r="C401" s="175" t="str">
        <f t="shared" si="151"/>
        <v>B047</v>
      </c>
      <c r="D401" s="2">
        <f t="shared" si="152"/>
        <v>45127</v>
      </c>
      <c r="E401" s="28">
        <v>11</v>
      </c>
      <c r="F401" s="28">
        <v>0</v>
      </c>
      <c r="G401" s="28">
        <v>71</v>
      </c>
      <c r="H401" s="17" t="str">
        <f t="shared" si="153"/>
        <v>2C11C</v>
      </c>
      <c r="I401" s="2">
        <f t="shared" si="154"/>
        <v>180508</v>
      </c>
      <c r="J401" t="s">
        <v>1017</v>
      </c>
      <c r="K401" s="186"/>
      <c r="L401" s="5" t="s">
        <v>218</v>
      </c>
      <c r="M401" s="175"/>
      <c r="N401" s="80" t="s">
        <v>674</v>
      </c>
      <c r="O401" s="4" t="s">
        <v>741</v>
      </c>
      <c r="P401" s="34" t="s">
        <v>1019</v>
      </c>
      <c r="R401" s="87"/>
      <c r="S401" s="88"/>
      <c r="T401" s="88"/>
      <c r="U401" s="91"/>
      <c r="V401" s="174" t="s">
        <v>1008</v>
      </c>
      <c r="W401" s="174" t="s">
        <v>1010</v>
      </c>
      <c r="X401" s="174" t="s">
        <v>1011</v>
      </c>
      <c r="Y401" s="174" t="s">
        <v>1009</v>
      </c>
      <c r="Z401" s="12"/>
      <c r="AA401" s="98"/>
      <c r="AB401" s="99" t="s">
        <v>780</v>
      </c>
    </row>
    <row r="402" spans="1:28" x14ac:dyDescent="0.3">
      <c r="A402" s="200" t="str">
        <f t="shared" si="144"/>
        <v/>
      </c>
      <c r="B402" s="250">
        <f t="shared" si="127"/>
        <v>287</v>
      </c>
      <c r="C402" s="250"/>
      <c r="D402" s="2"/>
      <c r="E402" s="28"/>
      <c r="F402" s="28"/>
      <c r="G402" s="28"/>
      <c r="I402" s="2"/>
      <c r="K402" s="186"/>
      <c r="L402" s="175"/>
      <c r="M402" s="175"/>
      <c r="N402" s="80"/>
      <c r="O402" s="4"/>
      <c r="R402" s="135"/>
      <c r="S402" s="135"/>
      <c r="T402" s="135"/>
      <c r="U402" s="135"/>
      <c r="V402" s="135"/>
      <c r="W402" s="135"/>
      <c r="X402" s="135"/>
      <c r="Y402" s="135"/>
      <c r="Z402"/>
    </row>
    <row r="403" spans="1:28" x14ac:dyDescent="0.3">
      <c r="A403" s="200" t="str">
        <f t="shared" ref="A403" si="155">IF(AND(E403=0,F403=0),"",DEC2HEX(E403,1)&amp;DEC2HEX(F403,1))</f>
        <v>B0</v>
      </c>
      <c r="B403" s="250">
        <f t="shared" ref="B403" si="156">IF(C403="",B402,B402+1)</f>
        <v>288</v>
      </c>
      <c r="C403" s="250" t="str">
        <f t="shared" ref="C403" si="157">DEC2HEX(D403,4)</f>
        <v>B060</v>
      </c>
      <c r="D403" s="2">
        <f t="shared" ref="D403" si="158">2^12*E403+2^8*F403+G403</f>
        <v>45152</v>
      </c>
      <c r="E403" s="28">
        <v>11</v>
      </c>
      <c r="F403" s="28">
        <v>0</v>
      </c>
      <c r="G403" s="28">
        <v>96</v>
      </c>
      <c r="H403" s="17" t="str">
        <f>IF(I403="","",DEC2HEX(I403,5))</f>
        <v>2C180</v>
      </c>
      <c r="I403" s="2">
        <f>IF(D403="","",D403*4)</f>
        <v>180608</v>
      </c>
      <c r="J403" t="s">
        <v>785</v>
      </c>
      <c r="L403" s="4" t="s">
        <v>220</v>
      </c>
      <c r="M403" s="4"/>
      <c r="N403" s="80" t="s">
        <v>674</v>
      </c>
      <c r="O403" s="4" t="s">
        <v>741</v>
      </c>
      <c r="P403" s="34" t="s">
        <v>786</v>
      </c>
      <c r="R403" s="82"/>
      <c r="S403" s="83"/>
      <c r="T403" s="266" t="s">
        <v>787</v>
      </c>
      <c r="U403" s="267"/>
      <c r="V403" s="267"/>
      <c r="W403" s="267"/>
      <c r="X403" s="267"/>
      <c r="Y403" s="268"/>
      <c r="Z403" s="139"/>
      <c r="AA403" s="93" t="s">
        <v>656</v>
      </c>
      <c r="AB403" s="96" t="s">
        <v>757</v>
      </c>
    </row>
    <row r="404" spans="1:28" x14ac:dyDescent="0.3">
      <c r="A404" s="144" t="str">
        <f t="shared" ref="A404:A407" si="159">IF(AND(E404=0,F404=0),"",DEC2HEX(E404,1)&amp;DEC2HEX(F404,1))</f>
        <v>B0</v>
      </c>
      <c r="B404" s="215">
        <f t="shared" si="127"/>
        <v>289</v>
      </c>
      <c r="C404" s="138" t="str">
        <f>DEC2HEX(D404,4)</f>
        <v>B061</v>
      </c>
      <c r="D404" s="2">
        <f>2^12*E404+2^8*F404+G404</f>
        <v>45153</v>
      </c>
      <c r="E404" s="28">
        <v>11</v>
      </c>
      <c r="F404" s="28">
        <v>0</v>
      </c>
      <c r="G404" s="28">
        <v>97</v>
      </c>
      <c r="H404" s="17" t="str">
        <f>IF(I404="","",DEC2HEX(I404,5))</f>
        <v>2C184</v>
      </c>
      <c r="I404" s="2">
        <f>IF(D404="","",D404*4)</f>
        <v>180612</v>
      </c>
      <c r="J404" t="s">
        <v>788</v>
      </c>
      <c r="L404" s="4" t="s">
        <v>220</v>
      </c>
      <c r="M404" s="4"/>
      <c r="N404" s="80" t="s">
        <v>674</v>
      </c>
      <c r="O404" s="4" t="s">
        <v>741</v>
      </c>
      <c r="P404" s="34" t="s">
        <v>789</v>
      </c>
      <c r="R404" s="20"/>
      <c r="S404" s="84"/>
      <c r="T404" s="266" t="s">
        <v>790</v>
      </c>
      <c r="U404" s="267"/>
      <c r="V404" s="267"/>
      <c r="W404" s="267"/>
      <c r="X404" s="267"/>
      <c r="Y404" s="268"/>
      <c r="Z404" s="139"/>
      <c r="AA404" s="94"/>
      <c r="AB404" s="97"/>
    </row>
    <row r="405" spans="1:28" x14ac:dyDescent="0.3">
      <c r="A405" s="144" t="str">
        <f t="shared" si="159"/>
        <v>B0</v>
      </c>
      <c r="B405" s="215">
        <f t="shared" si="127"/>
        <v>290</v>
      </c>
      <c r="C405" s="138" t="str">
        <f>DEC2HEX(D405,4)</f>
        <v>B062</v>
      </c>
      <c r="D405" s="2">
        <f>2^12*E405+2^8*F405+G405</f>
        <v>45154</v>
      </c>
      <c r="E405" s="28">
        <v>11</v>
      </c>
      <c r="F405" s="28">
        <v>0</v>
      </c>
      <c r="G405" s="28">
        <v>98</v>
      </c>
      <c r="H405" s="17" t="str">
        <f>IF(I405="","",DEC2HEX(I405,5))</f>
        <v>2C188</v>
      </c>
      <c r="I405" s="2">
        <f>IF(D405="","",D405*4)</f>
        <v>180616</v>
      </c>
      <c r="J405" t="s">
        <v>791</v>
      </c>
      <c r="L405" s="4" t="s">
        <v>220</v>
      </c>
      <c r="M405" s="4"/>
      <c r="N405" s="80" t="s">
        <v>674</v>
      </c>
      <c r="O405" s="4" t="s">
        <v>741</v>
      </c>
      <c r="P405" s="34" t="s">
        <v>792</v>
      </c>
      <c r="R405" s="20"/>
      <c r="S405" s="84"/>
      <c r="T405" s="266" t="s">
        <v>793</v>
      </c>
      <c r="U405" s="267"/>
      <c r="V405" s="267"/>
      <c r="W405" s="267"/>
      <c r="X405" s="267"/>
      <c r="Y405" s="268"/>
      <c r="Z405" s="139"/>
      <c r="AA405" s="94"/>
      <c r="AB405" s="97"/>
    </row>
    <row r="406" spans="1:28" x14ac:dyDescent="0.3">
      <c r="A406" s="144" t="str">
        <f t="shared" si="159"/>
        <v>B0</v>
      </c>
      <c r="B406" s="215">
        <f t="shared" si="127"/>
        <v>291</v>
      </c>
      <c r="C406" s="138" t="str">
        <f>DEC2HEX(D406,4)</f>
        <v>B063</v>
      </c>
      <c r="D406" s="2">
        <f>2^12*E406+2^8*F406+G406</f>
        <v>45155</v>
      </c>
      <c r="E406" s="28">
        <v>11</v>
      </c>
      <c r="F406" s="28">
        <v>0</v>
      </c>
      <c r="G406" s="28">
        <v>99</v>
      </c>
      <c r="H406" s="17" t="str">
        <f>IF(I406="","",DEC2HEX(I406,5))</f>
        <v>2C18C</v>
      </c>
      <c r="I406" s="2">
        <f>IF(D406="","",D406*4)</f>
        <v>180620</v>
      </c>
      <c r="J406" t="s">
        <v>794</v>
      </c>
      <c r="L406" s="4" t="s">
        <v>220</v>
      </c>
      <c r="M406" s="4"/>
      <c r="N406" s="80" t="s">
        <v>674</v>
      </c>
      <c r="O406" s="4" t="s">
        <v>741</v>
      </c>
      <c r="P406" s="34" t="s">
        <v>795</v>
      </c>
      <c r="R406" s="89"/>
      <c r="S406" s="90"/>
      <c r="T406" s="266" t="s">
        <v>796</v>
      </c>
      <c r="U406" s="267"/>
      <c r="V406" s="267"/>
      <c r="W406" s="267"/>
      <c r="X406" s="267"/>
      <c r="Y406" s="268"/>
      <c r="Z406" s="139"/>
      <c r="AA406" s="98"/>
      <c r="AB406" s="99"/>
    </row>
    <row r="407" spans="1:28" x14ac:dyDescent="0.3">
      <c r="A407" s="144" t="str">
        <f t="shared" si="159"/>
        <v/>
      </c>
      <c r="B407" s="216">
        <f t="shared" si="127"/>
        <v>291</v>
      </c>
      <c r="C407" s="138"/>
      <c r="D407" s="2"/>
      <c r="E407" s="28"/>
      <c r="F407" s="28"/>
      <c r="G407" s="28"/>
      <c r="I407" s="2"/>
      <c r="L407" s="138"/>
      <c r="M407" s="138"/>
      <c r="N407" s="138"/>
      <c r="O407" s="138"/>
      <c r="Z407"/>
    </row>
    <row r="408" spans="1:28" x14ac:dyDescent="0.3">
      <c r="A408" s="144" t="str">
        <f t="shared" ref="A408:A417" si="160">IF(AND(E408=0,F408=0),"",DEC2HEX(E408,1)&amp;DEC2HEX(F408,1))</f>
        <v>B0</v>
      </c>
      <c r="B408" s="216">
        <f t="shared" si="127"/>
        <v>292</v>
      </c>
      <c r="C408" s="132" t="str">
        <f>DEC2HEX(D408,4)</f>
        <v>B070</v>
      </c>
      <c r="D408" s="2">
        <f>2^12*E408+2^8*F408+G408</f>
        <v>45168</v>
      </c>
      <c r="E408" s="28">
        <v>11</v>
      </c>
      <c r="F408" s="28">
        <v>0</v>
      </c>
      <c r="G408" s="28">
        <v>112</v>
      </c>
      <c r="H408" s="17" t="str">
        <f>IF(I408="","",DEC2HEX(I408,5))</f>
        <v>2C1C0</v>
      </c>
      <c r="I408" s="2">
        <f>IF(D408="","",D408*4)</f>
        <v>180672</v>
      </c>
      <c r="J408" t="s">
        <v>772</v>
      </c>
      <c r="L408" s="4" t="s">
        <v>771</v>
      </c>
      <c r="M408" s="4"/>
      <c r="N408" s="80">
        <v>5</v>
      </c>
      <c r="O408" s="4" t="s">
        <v>741</v>
      </c>
      <c r="P408" s="34" t="s">
        <v>776</v>
      </c>
      <c r="R408" s="82"/>
      <c r="S408" s="83"/>
      <c r="T408" s="266" t="s">
        <v>776</v>
      </c>
      <c r="U408" s="267"/>
      <c r="V408" s="267"/>
      <c r="W408" s="267"/>
      <c r="X408" s="267"/>
      <c r="Y408" s="268"/>
      <c r="Z408" s="133"/>
      <c r="AA408" s="93" t="s">
        <v>656</v>
      </c>
      <c r="AB408" s="96" t="s">
        <v>780</v>
      </c>
    </row>
    <row r="409" spans="1:28" x14ac:dyDescent="0.3">
      <c r="A409" s="144" t="str">
        <f t="shared" si="160"/>
        <v>B0</v>
      </c>
      <c r="B409" s="138">
        <f t="shared" si="127"/>
        <v>293</v>
      </c>
      <c r="C409" s="132" t="str">
        <f>DEC2HEX(D409,4)</f>
        <v>B071</v>
      </c>
      <c r="D409" s="2">
        <f>2^12*E409+2^8*F409+G409</f>
        <v>45169</v>
      </c>
      <c r="E409" s="28">
        <v>11</v>
      </c>
      <c r="F409" s="28">
        <v>0</v>
      </c>
      <c r="G409" s="28">
        <v>113</v>
      </c>
      <c r="H409" s="17" t="str">
        <f>IF(I409="","",DEC2HEX(I409,5))</f>
        <v>2C1C4</v>
      </c>
      <c r="I409" s="2">
        <f>IF(D409="","",D409*4)</f>
        <v>180676</v>
      </c>
      <c r="J409" t="s">
        <v>773</v>
      </c>
      <c r="L409" s="4" t="s">
        <v>771</v>
      </c>
      <c r="M409" s="4"/>
      <c r="N409" s="80">
        <v>5</v>
      </c>
      <c r="O409" s="4" t="s">
        <v>741</v>
      </c>
      <c r="P409" s="34" t="s">
        <v>777</v>
      </c>
      <c r="R409" s="20"/>
      <c r="S409" s="84"/>
      <c r="T409" s="266" t="s">
        <v>777</v>
      </c>
      <c r="U409" s="267"/>
      <c r="V409" s="267"/>
      <c r="W409" s="267"/>
      <c r="X409" s="267"/>
      <c r="Y409" s="268"/>
      <c r="Z409" s="133"/>
      <c r="AA409" s="94"/>
      <c r="AB409" s="97"/>
    </row>
    <row r="410" spans="1:28" x14ac:dyDescent="0.3">
      <c r="A410" s="144" t="str">
        <f t="shared" si="160"/>
        <v>B0</v>
      </c>
      <c r="B410" s="142">
        <f t="shared" si="127"/>
        <v>294</v>
      </c>
      <c r="C410" s="132" t="str">
        <f>DEC2HEX(D410,4)</f>
        <v>B072</v>
      </c>
      <c r="D410" s="2">
        <f>2^12*E410+2^8*F410+G410</f>
        <v>45170</v>
      </c>
      <c r="E410" s="28">
        <v>11</v>
      </c>
      <c r="F410" s="28">
        <v>0</v>
      </c>
      <c r="G410" s="28">
        <v>114</v>
      </c>
      <c r="H410" s="17" t="str">
        <f>IF(I410="","",DEC2HEX(I410,5))</f>
        <v>2C1C8</v>
      </c>
      <c r="I410" s="2">
        <f>IF(D410="","",D410*4)</f>
        <v>180680</v>
      </c>
      <c r="J410" t="s">
        <v>774</v>
      </c>
      <c r="L410" s="4" t="s">
        <v>771</v>
      </c>
      <c r="M410" s="4"/>
      <c r="N410" s="80">
        <v>5</v>
      </c>
      <c r="O410" s="4" t="s">
        <v>741</v>
      </c>
      <c r="P410" s="34" t="s">
        <v>778</v>
      </c>
      <c r="R410" s="20"/>
      <c r="S410" s="84"/>
      <c r="T410" s="266" t="s">
        <v>778</v>
      </c>
      <c r="U410" s="267"/>
      <c r="V410" s="267"/>
      <c r="W410" s="267"/>
      <c r="X410" s="267"/>
      <c r="Y410" s="268"/>
      <c r="Z410" s="133"/>
      <c r="AA410" s="94"/>
      <c r="AB410" s="97"/>
    </row>
    <row r="411" spans="1:28" x14ac:dyDescent="0.3">
      <c r="A411" s="144" t="str">
        <f t="shared" si="160"/>
        <v>B0</v>
      </c>
      <c r="B411" s="142">
        <f t="shared" si="127"/>
        <v>295</v>
      </c>
      <c r="C411" s="132" t="str">
        <f>DEC2HEX(D411,4)</f>
        <v>B073</v>
      </c>
      <c r="D411" s="2">
        <f>2^12*E411+2^8*F411+G411</f>
        <v>45171</v>
      </c>
      <c r="E411" s="28">
        <v>11</v>
      </c>
      <c r="F411" s="28">
        <v>0</v>
      </c>
      <c r="G411" s="28">
        <v>115</v>
      </c>
      <c r="H411" s="17" t="str">
        <f>IF(I411="","",DEC2HEX(I411,5))</f>
        <v>2C1CC</v>
      </c>
      <c r="I411" s="2">
        <f>IF(D411="","",D411*4)</f>
        <v>180684</v>
      </c>
      <c r="J411" t="s">
        <v>775</v>
      </c>
      <c r="L411" s="4" t="s">
        <v>771</v>
      </c>
      <c r="M411" s="4"/>
      <c r="N411" s="80">
        <v>5</v>
      </c>
      <c r="O411" s="4" t="s">
        <v>741</v>
      </c>
      <c r="P411" s="34" t="s">
        <v>779</v>
      </c>
      <c r="R411" s="89"/>
      <c r="S411" s="90"/>
      <c r="T411" s="266" t="s">
        <v>779</v>
      </c>
      <c r="U411" s="267"/>
      <c r="V411" s="267"/>
      <c r="W411" s="267"/>
      <c r="X411" s="267"/>
      <c r="Y411" s="268"/>
      <c r="Z411" s="133"/>
      <c r="AA411" s="98"/>
      <c r="AB411" s="99"/>
    </row>
    <row r="412" spans="1:28" x14ac:dyDescent="0.3">
      <c r="A412" s="144" t="str">
        <f t="shared" si="160"/>
        <v/>
      </c>
      <c r="B412" s="142">
        <f t="shared" si="127"/>
        <v>295</v>
      </c>
      <c r="C412" s="142"/>
      <c r="D412" s="2"/>
      <c r="E412" s="28"/>
      <c r="F412" s="28"/>
      <c r="G412" s="28"/>
      <c r="I412" s="2"/>
      <c r="L412" s="132"/>
      <c r="M412" s="132"/>
      <c r="N412" s="132"/>
      <c r="O412" s="132"/>
      <c r="Z412"/>
    </row>
    <row r="413" spans="1:28" x14ac:dyDescent="0.3">
      <c r="A413" s="144" t="str">
        <f t="shared" si="160"/>
        <v>B0</v>
      </c>
      <c r="B413" s="142">
        <f t="shared" si="127"/>
        <v>296</v>
      </c>
      <c r="C413" s="142" t="str">
        <f>DEC2HEX(D413,4)</f>
        <v>B080</v>
      </c>
      <c r="D413" s="2">
        <f>2^12*E413+2^8*F413+G413</f>
        <v>45184</v>
      </c>
      <c r="E413" s="28">
        <v>11</v>
      </c>
      <c r="F413" s="28">
        <v>0</v>
      </c>
      <c r="G413" s="28">
        <v>128</v>
      </c>
      <c r="H413" s="17" t="str">
        <f>IF(I413="","",DEC2HEX(I413,5))</f>
        <v>2C200</v>
      </c>
      <c r="I413" s="2">
        <f>IF(D413="","",D413*4)</f>
        <v>180736</v>
      </c>
      <c r="J413" t="s">
        <v>823</v>
      </c>
      <c r="L413" s="4" t="s">
        <v>847</v>
      </c>
      <c r="M413" s="142"/>
      <c r="N413" s="80" t="s">
        <v>674</v>
      </c>
      <c r="O413" s="142" t="s">
        <v>741</v>
      </c>
      <c r="P413" s="34" t="s">
        <v>848</v>
      </c>
      <c r="R413" s="82"/>
      <c r="S413" s="83"/>
      <c r="T413" s="266" t="s">
        <v>848</v>
      </c>
      <c r="U413" s="267"/>
      <c r="V413" s="267"/>
      <c r="W413" s="267"/>
      <c r="X413" s="267"/>
      <c r="Y413" s="268"/>
      <c r="AA413" s="93" t="s">
        <v>661</v>
      </c>
      <c r="AB413" s="96" t="s">
        <v>801</v>
      </c>
    </row>
    <row r="414" spans="1:28" x14ac:dyDescent="0.3">
      <c r="A414" s="144" t="str">
        <f t="shared" si="160"/>
        <v>B0</v>
      </c>
      <c r="B414" s="142">
        <f t="shared" si="127"/>
        <v>297</v>
      </c>
      <c r="C414" s="142" t="str">
        <f>DEC2HEX(D414,4)</f>
        <v>B081</v>
      </c>
      <c r="D414" s="2">
        <f>2^12*E414+2^8*F414+G414</f>
        <v>45185</v>
      </c>
      <c r="E414" s="28">
        <v>11</v>
      </c>
      <c r="F414" s="28">
        <v>0</v>
      </c>
      <c r="G414" s="28">
        <f>G413+1</f>
        <v>129</v>
      </c>
      <c r="H414" s="17" t="str">
        <f>IF(I414="","",DEC2HEX(I414,5))</f>
        <v>2C204</v>
      </c>
      <c r="I414" s="2">
        <f>IF(D414="","",D414*4)</f>
        <v>180740</v>
      </c>
      <c r="J414" t="s">
        <v>824</v>
      </c>
      <c r="L414" s="4" t="s">
        <v>847</v>
      </c>
      <c r="M414" s="142"/>
      <c r="N414" s="80" t="s">
        <v>674</v>
      </c>
      <c r="O414" s="142" t="s">
        <v>741</v>
      </c>
      <c r="P414" s="34" t="s">
        <v>849</v>
      </c>
      <c r="R414" s="20"/>
      <c r="S414" s="84"/>
      <c r="T414" s="266" t="s">
        <v>849</v>
      </c>
      <c r="U414" s="267"/>
      <c r="V414" s="267"/>
      <c r="W414" s="267"/>
      <c r="X414" s="267"/>
      <c r="Y414" s="268"/>
      <c r="AA414" s="94"/>
      <c r="AB414" s="97"/>
    </row>
    <row r="415" spans="1:28" x14ac:dyDescent="0.3">
      <c r="A415" s="144" t="str">
        <f t="shared" si="160"/>
        <v>B0</v>
      </c>
      <c r="B415" s="142">
        <f t="shared" si="127"/>
        <v>298</v>
      </c>
      <c r="C415" s="142" t="str">
        <f>DEC2HEX(D415,4)</f>
        <v>B082</v>
      </c>
      <c r="D415" s="2">
        <f>2^12*E415+2^8*F415+G415</f>
        <v>45186</v>
      </c>
      <c r="E415" s="28">
        <v>11</v>
      </c>
      <c r="F415" s="28">
        <v>0</v>
      </c>
      <c r="G415" s="28">
        <f>G414+1</f>
        <v>130</v>
      </c>
      <c r="H415" s="17" t="str">
        <f>IF(I415="","",DEC2HEX(I415,5))</f>
        <v>2C208</v>
      </c>
      <c r="I415" s="2">
        <f>IF(D415="","",D415*4)</f>
        <v>180744</v>
      </c>
      <c r="J415" t="s">
        <v>825</v>
      </c>
      <c r="L415" s="4" t="s">
        <v>847</v>
      </c>
      <c r="M415" s="142"/>
      <c r="N415" s="80" t="s">
        <v>674</v>
      </c>
      <c r="O415" s="142" t="s">
        <v>741</v>
      </c>
      <c r="P415" s="34" t="s">
        <v>850</v>
      </c>
      <c r="R415" s="20"/>
      <c r="S415" s="84"/>
      <c r="T415" s="266" t="s">
        <v>850</v>
      </c>
      <c r="U415" s="267"/>
      <c r="V415" s="267"/>
      <c r="W415" s="267"/>
      <c r="X415" s="267"/>
      <c r="Y415" s="268"/>
      <c r="AA415" s="94"/>
      <c r="AB415" s="97"/>
    </row>
    <row r="416" spans="1:28" x14ac:dyDescent="0.3">
      <c r="A416" s="144" t="str">
        <f t="shared" si="160"/>
        <v>B0</v>
      </c>
      <c r="B416" s="142">
        <f t="shared" si="127"/>
        <v>299</v>
      </c>
      <c r="C416" s="142" t="str">
        <f>DEC2HEX(D416,4)</f>
        <v>B083</v>
      </c>
      <c r="D416" s="2">
        <f>2^12*E416+2^8*F416+G416</f>
        <v>45187</v>
      </c>
      <c r="E416" s="28">
        <v>11</v>
      </c>
      <c r="F416" s="28">
        <v>0</v>
      </c>
      <c r="G416" s="28">
        <f>G415+1</f>
        <v>131</v>
      </c>
      <c r="H416" s="17" t="str">
        <f>IF(I416="","",DEC2HEX(I416,5))</f>
        <v>2C20C</v>
      </c>
      <c r="I416" s="2">
        <f>IF(D416="","",D416*4)</f>
        <v>180748</v>
      </c>
      <c r="J416" t="s">
        <v>826</v>
      </c>
      <c r="L416" s="142"/>
      <c r="M416" s="142"/>
      <c r="N416" s="80" t="s">
        <v>674</v>
      </c>
      <c r="O416" s="142" t="s">
        <v>741</v>
      </c>
      <c r="P416" s="34" t="s">
        <v>851</v>
      </c>
      <c r="R416" s="89"/>
      <c r="S416" s="90"/>
      <c r="T416" s="266" t="s">
        <v>851</v>
      </c>
      <c r="U416" s="267"/>
      <c r="V416" s="267"/>
      <c r="W416" s="267"/>
      <c r="X416" s="267"/>
      <c r="Y416" s="268"/>
      <c r="AA416" s="94"/>
      <c r="AB416" s="97"/>
    </row>
    <row r="417" spans="1:28" x14ac:dyDescent="0.3">
      <c r="A417" s="144" t="str">
        <f t="shared" si="160"/>
        <v/>
      </c>
      <c r="B417" s="142">
        <f t="shared" si="127"/>
        <v>299</v>
      </c>
      <c r="C417" s="142"/>
      <c r="D417" s="2"/>
      <c r="E417" s="28"/>
      <c r="F417" s="28"/>
      <c r="G417" s="28"/>
      <c r="I417" s="2"/>
      <c r="L417" s="142"/>
      <c r="M417" s="142"/>
      <c r="N417" s="142"/>
      <c r="O417" s="142"/>
      <c r="AA417" s="94"/>
      <c r="AB417" s="97"/>
    </row>
    <row r="418" spans="1:28" x14ac:dyDescent="0.3">
      <c r="A418" s="144" t="str">
        <f t="shared" ref="A418:A424" si="161">IF(AND(E418=0,F418=0),"",DEC2HEX(E418,1)&amp;DEC2HEX(F418,1))</f>
        <v>B0</v>
      </c>
      <c r="B418" s="142">
        <f t="shared" si="127"/>
        <v>300</v>
      </c>
      <c r="C418" s="142" t="str">
        <f>DEC2HEX(D418,4)</f>
        <v>B084</v>
      </c>
      <c r="D418" s="2">
        <f>2^12*E418+2^8*F418+G418</f>
        <v>45188</v>
      </c>
      <c r="E418" s="28">
        <v>11</v>
      </c>
      <c r="F418" s="28">
        <v>0</v>
      </c>
      <c r="G418" s="28">
        <f>G416+1</f>
        <v>132</v>
      </c>
      <c r="H418" s="17" t="str">
        <f>IF(I418="","",DEC2HEX(I418,5))</f>
        <v>2C210</v>
      </c>
      <c r="I418" s="2">
        <f>IF(D418="","",D418*4)</f>
        <v>180752</v>
      </c>
      <c r="J418" s="14" t="s">
        <v>886</v>
      </c>
      <c r="K418" s="49"/>
      <c r="L418" s="4" t="s">
        <v>220</v>
      </c>
      <c r="M418" s="4"/>
      <c r="N418" s="80" t="s">
        <v>674</v>
      </c>
      <c r="O418" s="4" t="s">
        <v>741</v>
      </c>
      <c r="P418" s="34" t="s">
        <v>898</v>
      </c>
      <c r="R418" s="269"/>
      <c r="S418" s="270"/>
      <c r="T418" s="266" t="s">
        <v>377</v>
      </c>
      <c r="U418" s="267"/>
      <c r="V418" s="267"/>
      <c r="W418" s="267"/>
      <c r="X418" s="267"/>
      <c r="Y418" s="268"/>
      <c r="Z418" s="95"/>
      <c r="AA418" s="94" t="s">
        <v>661</v>
      </c>
      <c r="AB418" s="97" t="s">
        <v>801</v>
      </c>
    </row>
    <row r="419" spans="1:28" x14ac:dyDescent="0.3">
      <c r="A419" s="144" t="str">
        <f t="shared" si="161"/>
        <v>B0</v>
      </c>
      <c r="B419" s="142">
        <f t="shared" si="127"/>
        <v>301</v>
      </c>
      <c r="C419" s="142" t="str">
        <f>DEC2HEX(D419,4)</f>
        <v>B085</v>
      </c>
      <c r="D419" s="2">
        <f>2^12*E419+2^8*F419+G419</f>
        <v>45189</v>
      </c>
      <c r="E419" s="28">
        <v>11</v>
      </c>
      <c r="F419" s="28">
        <v>0</v>
      </c>
      <c r="G419" s="28">
        <f>G418+1</f>
        <v>133</v>
      </c>
      <c r="H419" s="17" t="str">
        <f>IF(I419="","",DEC2HEX(I419,5))</f>
        <v>2C214</v>
      </c>
      <c r="I419" s="2">
        <f>IF(D419="","",D419*4)</f>
        <v>180756</v>
      </c>
      <c r="J419" s="14" t="s">
        <v>889</v>
      </c>
      <c r="K419" s="49"/>
      <c r="L419" s="4" t="s">
        <v>220</v>
      </c>
      <c r="M419" s="4"/>
      <c r="N419" s="80">
        <v>3</v>
      </c>
      <c r="O419" s="4" t="s">
        <v>741</v>
      </c>
      <c r="P419" s="37" t="s">
        <v>378</v>
      </c>
      <c r="R419" s="269"/>
      <c r="S419" s="270"/>
      <c r="T419" s="266" t="s">
        <v>378</v>
      </c>
      <c r="U419" s="267"/>
      <c r="V419" s="267"/>
      <c r="W419" s="267"/>
      <c r="X419" s="267"/>
      <c r="Y419" s="268"/>
      <c r="Z419" s="95"/>
      <c r="AA419" s="94"/>
      <c r="AB419" s="97"/>
    </row>
    <row r="420" spans="1:28" x14ac:dyDescent="0.3">
      <c r="A420" s="144" t="str">
        <f t="shared" si="161"/>
        <v>B0</v>
      </c>
      <c r="B420" s="142">
        <f t="shared" si="127"/>
        <v>302</v>
      </c>
      <c r="C420" s="142" t="str">
        <f>DEC2HEX(D420,4)</f>
        <v>B086</v>
      </c>
      <c r="D420" s="2">
        <f>2^12*E420+2^8*F420+G420</f>
        <v>45190</v>
      </c>
      <c r="E420" s="28">
        <v>11</v>
      </c>
      <c r="F420" s="28">
        <v>0</v>
      </c>
      <c r="G420" s="28">
        <f>G419+1</f>
        <v>134</v>
      </c>
      <c r="H420" s="17" t="str">
        <f>IF(I420="","",DEC2HEX(I420,5))</f>
        <v>2C218</v>
      </c>
      <c r="I420" s="2">
        <f>IF(D420="","",D420*4)</f>
        <v>180760</v>
      </c>
      <c r="J420" s="14" t="s">
        <v>888</v>
      </c>
      <c r="K420" s="49"/>
      <c r="L420" s="4" t="s">
        <v>220</v>
      </c>
      <c r="M420" s="4"/>
      <c r="N420" s="80">
        <v>3</v>
      </c>
      <c r="O420" s="4" t="s">
        <v>741</v>
      </c>
      <c r="P420" s="37" t="s">
        <v>379</v>
      </c>
      <c r="R420" s="269"/>
      <c r="S420" s="270"/>
      <c r="T420" s="266" t="s">
        <v>379</v>
      </c>
      <c r="U420" s="267"/>
      <c r="V420" s="267"/>
      <c r="W420" s="267"/>
      <c r="X420" s="267"/>
      <c r="Y420" s="268"/>
      <c r="Z420" s="95"/>
      <c r="AA420" s="94"/>
      <c r="AB420" s="97"/>
    </row>
    <row r="421" spans="1:28" x14ac:dyDescent="0.3">
      <c r="A421" s="144" t="str">
        <f t="shared" si="161"/>
        <v/>
      </c>
      <c r="B421" s="142">
        <f t="shared" si="127"/>
        <v>302</v>
      </c>
      <c r="C421" s="142"/>
      <c r="D421" s="2"/>
      <c r="E421" s="28"/>
      <c r="F421" s="28"/>
      <c r="G421" s="28"/>
      <c r="I421" s="2"/>
      <c r="J421" s="14"/>
      <c r="K421" s="49"/>
      <c r="L421" s="4"/>
      <c r="M421" s="4"/>
      <c r="N421" s="80"/>
      <c r="O421" s="4"/>
      <c r="P421" s="38"/>
      <c r="R421" s="141"/>
      <c r="S421" s="141"/>
      <c r="T421" s="141"/>
      <c r="U421" s="141"/>
      <c r="V421" s="141"/>
      <c r="W421" s="141"/>
      <c r="X421" s="141"/>
      <c r="Y421" s="141"/>
      <c r="Z421" s="95"/>
      <c r="AA421" s="94"/>
      <c r="AB421" s="97"/>
    </row>
    <row r="422" spans="1:28" x14ac:dyDescent="0.3">
      <c r="A422" s="144" t="str">
        <f t="shared" si="161"/>
        <v>B0</v>
      </c>
      <c r="B422" s="142">
        <f t="shared" si="127"/>
        <v>303</v>
      </c>
      <c r="C422" s="142" t="str">
        <f>DEC2HEX(D422,4)</f>
        <v>B087</v>
      </c>
      <c r="D422" s="2">
        <f>2^12*E422+2^8*F422+G422</f>
        <v>45191</v>
      </c>
      <c r="E422" s="28">
        <v>11</v>
      </c>
      <c r="F422" s="28">
        <v>0</v>
      </c>
      <c r="G422" s="28">
        <f>G420+1</f>
        <v>135</v>
      </c>
      <c r="H422" s="17" t="str">
        <f>IF(I422="","",DEC2HEX(I422,5))</f>
        <v>2C21C</v>
      </c>
      <c r="I422" s="2">
        <f>IF(D422="","",D422*4)</f>
        <v>180764</v>
      </c>
      <c r="J422" s="14" t="s">
        <v>890</v>
      </c>
      <c r="K422" s="49"/>
      <c r="L422" s="4" t="s">
        <v>220</v>
      </c>
      <c r="M422" s="4"/>
      <c r="N422" s="80" t="s">
        <v>674</v>
      </c>
      <c r="O422" s="4" t="s">
        <v>741</v>
      </c>
      <c r="P422" s="34" t="s">
        <v>899</v>
      </c>
      <c r="R422" s="269"/>
      <c r="S422" s="270"/>
      <c r="T422" s="266" t="s">
        <v>377</v>
      </c>
      <c r="U422" s="267"/>
      <c r="V422" s="267"/>
      <c r="W422" s="267"/>
      <c r="X422" s="267"/>
      <c r="Y422" s="268"/>
      <c r="Z422" s="95"/>
      <c r="AA422" s="94" t="s">
        <v>661</v>
      </c>
      <c r="AB422" s="97" t="s">
        <v>801</v>
      </c>
    </row>
    <row r="423" spans="1:28" x14ac:dyDescent="0.3">
      <c r="A423" s="144" t="str">
        <f t="shared" si="161"/>
        <v>B0</v>
      </c>
      <c r="B423" s="142">
        <f t="shared" si="127"/>
        <v>304</v>
      </c>
      <c r="C423" s="142" t="str">
        <f>DEC2HEX(D423,4)</f>
        <v>B088</v>
      </c>
      <c r="D423" s="2">
        <f>2^12*E423+2^8*F423+G423</f>
        <v>45192</v>
      </c>
      <c r="E423" s="28">
        <v>11</v>
      </c>
      <c r="F423" s="28">
        <v>0</v>
      </c>
      <c r="G423" s="28">
        <f>G422+1</f>
        <v>136</v>
      </c>
      <c r="H423" s="17" t="str">
        <f>IF(I423="","",DEC2HEX(I423,5))</f>
        <v>2C220</v>
      </c>
      <c r="I423" s="2">
        <f>IF(D423="","",D423*4)</f>
        <v>180768</v>
      </c>
      <c r="J423" s="14" t="s">
        <v>887</v>
      </c>
      <c r="K423" s="49"/>
      <c r="L423" s="4" t="s">
        <v>220</v>
      </c>
      <c r="M423" s="4"/>
      <c r="N423" s="80">
        <v>3</v>
      </c>
      <c r="O423" s="4" t="s">
        <v>741</v>
      </c>
      <c r="P423" s="37" t="s">
        <v>378</v>
      </c>
      <c r="R423" s="269"/>
      <c r="S423" s="270"/>
      <c r="T423" s="266" t="s">
        <v>378</v>
      </c>
      <c r="U423" s="267"/>
      <c r="V423" s="267"/>
      <c r="W423" s="267"/>
      <c r="X423" s="267"/>
      <c r="Y423" s="268"/>
      <c r="Z423" s="95"/>
      <c r="AA423" s="94"/>
      <c r="AB423" s="97"/>
    </row>
    <row r="424" spans="1:28" x14ac:dyDescent="0.3">
      <c r="A424" s="144" t="str">
        <f t="shared" si="161"/>
        <v>B0</v>
      </c>
      <c r="B424" s="142">
        <f t="shared" si="127"/>
        <v>305</v>
      </c>
      <c r="C424" s="142" t="str">
        <f>DEC2HEX(D424,4)</f>
        <v>B089</v>
      </c>
      <c r="D424" s="2">
        <f>2^12*E424+2^8*F424+G424</f>
        <v>45193</v>
      </c>
      <c r="E424" s="28">
        <v>11</v>
      </c>
      <c r="F424" s="28">
        <v>0</v>
      </c>
      <c r="G424" s="28">
        <f>G423+1</f>
        <v>137</v>
      </c>
      <c r="H424" s="17" t="str">
        <f>IF(I424="","",DEC2HEX(I424,5))</f>
        <v>2C224</v>
      </c>
      <c r="I424" s="2">
        <f>IF(D424="","",D424*4)</f>
        <v>180772</v>
      </c>
      <c r="J424" s="14" t="s">
        <v>891</v>
      </c>
      <c r="K424" s="49"/>
      <c r="L424" s="4" t="s">
        <v>220</v>
      </c>
      <c r="M424" s="4"/>
      <c r="N424" s="80">
        <v>3</v>
      </c>
      <c r="O424" s="4" t="s">
        <v>741</v>
      </c>
      <c r="P424" s="37" t="s">
        <v>379</v>
      </c>
      <c r="R424" s="269"/>
      <c r="S424" s="270"/>
      <c r="T424" s="266" t="s">
        <v>379</v>
      </c>
      <c r="U424" s="267"/>
      <c r="V424" s="267"/>
      <c r="W424" s="267"/>
      <c r="X424" s="267"/>
      <c r="Y424" s="268"/>
      <c r="Z424" s="95"/>
      <c r="AA424" s="94"/>
      <c r="AB424" s="97"/>
    </row>
    <row r="425" spans="1:28" x14ac:dyDescent="0.3">
      <c r="A425" s="144"/>
      <c r="B425" s="142">
        <f t="shared" si="127"/>
        <v>305</v>
      </c>
      <c r="C425" s="142"/>
      <c r="D425" s="2"/>
      <c r="E425" s="28"/>
      <c r="F425" s="28"/>
      <c r="G425" s="28"/>
      <c r="I425" s="2"/>
      <c r="J425" s="14"/>
      <c r="K425" s="49"/>
      <c r="L425" s="4"/>
      <c r="M425" s="4"/>
      <c r="N425" s="80"/>
      <c r="O425" s="4"/>
      <c r="P425" s="38"/>
      <c r="R425" s="141"/>
      <c r="S425" s="141"/>
      <c r="T425" s="141"/>
      <c r="U425" s="141"/>
      <c r="V425" s="141"/>
      <c r="W425" s="141"/>
      <c r="X425" s="141"/>
      <c r="Y425" s="141"/>
      <c r="Z425" s="95"/>
      <c r="AA425" s="94"/>
      <c r="AB425" s="97"/>
    </row>
    <row r="426" spans="1:28" x14ac:dyDescent="0.3">
      <c r="A426" s="144" t="str">
        <f>IF(AND(E426=0,F426=0),"",DEC2HEX(E426,1)&amp;DEC2HEX(F426,1))</f>
        <v>B0</v>
      </c>
      <c r="B426" s="142">
        <f t="shared" si="127"/>
        <v>306</v>
      </c>
      <c r="C426" s="142" t="str">
        <f>DEC2HEX(D426,4)</f>
        <v>B08A</v>
      </c>
      <c r="D426" s="2">
        <f>2^12*E426+2^8*F426+G426</f>
        <v>45194</v>
      </c>
      <c r="E426" s="28">
        <v>11</v>
      </c>
      <c r="F426" s="28">
        <v>0</v>
      </c>
      <c r="G426" s="28">
        <f>G424+1</f>
        <v>138</v>
      </c>
      <c r="H426" s="17" t="str">
        <f>IF(I426="","",DEC2HEX(I426,5))</f>
        <v>2C228</v>
      </c>
      <c r="I426" s="2">
        <f>IF(D426="","",D426*4)</f>
        <v>180776</v>
      </c>
      <c r="J426" s="14" t="s">
        <v>892</v>
      </c>
      <c r="K426" s="49"/>
      <c r="L426" s="4" t="s">
        <v>220</v>
      </c>
      <c r="M426" s="4"/>
      <c r="N426" s="80" t="s">
        <v>674</v>
      </c>
      <c r="O426" s="4" t="s">
        <v>741</v>
      </c>
      <c r="P426" s="34" t="s">
        <v>900</v>
      </c>
      <c r="R426" s="269"/>
      <c r="S426" s="270"/>
      <c r="T426" s="266" t="s">
        <v>377</v>
      </c>
      <c r="U426" s="267"/>
      <c r="V426" s="267"/>
      <c r="W426" s="267"/>
      <c r="X426" s="267"/>
      <c r="Y426" s="268"/>
      <c r="Z426" s="95"/>
      <c r="AA426" s="94" t="s">
        <v>661</v>
      </c>
      <c r="AB426" s="97" t="s">
        <v>801</v>
      </c>
    </row>
    <row r="427" spans="1:28" x14ac:dyDescent="0.3">
      <c r="A427" s="144" t="str">
        <f>IF(AND(E427=0,F427=0),"",DEC2HEX(E427,1)&amp;DEC2HEX(F427,1))</f>
        <v>B0</v>
      </c>
      <c r="B427" s="142">
        <f t="shared" si="127"/>
        <v>307</v>
      </c>
      <c r="C427" s="142" t="str">
        <f>DEC2HEX(D427,4)</f>
        <v>B08B</v>
      </c>
      <c r="D427" s="2">
        <f>2^12*E427+2^8*F427+G427</f>
        <v>45195</v>
      </c>
      <c r="E427" s="28">
        <v>11</v>
      </c>
      <c r="F427" s="28">
        <v>0</v>
      </c>
      <c r="G427" s="28">
        <f>G426+1</f>
        <v>139</v>
      </c>
      <c r="H427" s="17" t="str">
        <f>IF(I427="","",DEC2HEX(I427,5))</f>
        <v>2C22C</v>
      </c>
      <c r="I427" s="2">
        <f>IF(D427="","",D427*4)</f>
        <v>180780</v>
      </c>
      <c r="J427" s="14" t="s">
        <v>893</v>
      </c>
      <c r="K427" s="49"/>
      <c r="L427" s="4" t="s">
        <v>220</v>
      </c>
      <c r="M427" s="4"/>
      <c r="N427" s="80">
        <v>3</v>
      </c>
      <c r="O427" s="4" t="s">
        <v>741</v>
      </c>
      <c r="P427" s="37" t="s">
        <v>378</v>
      </c>
      <c r="R427" s="269"/>
      <c r="S427" s="270"/>
      <c r="T427" s="266" t="s">
        <v>378</v>
      </c>
      <c r="U427" s="267"/>
      <c r="V427" s="267"/>
      <c r="W427" s="267"/>
      <c r="X427" s="267"/>
      <c r="Y427" s="268"/>
      <c r="Z427" s="95"/>
      <c r="AA427" s="94"/>
      <c r="AB427" s="97"/>
    </row>
    <row r="428" spans="1:28" x14ac:dyDescent="0.3">
      <c r="A428" s="144" t="str">
        <f>IF(AND(E428=0,F428=0),"",DEC2HEX(E428,1)&amp;DEC2HEX(F428,1))</f>
        <v>B0</v>
      </c>
      <c r="B428" s="142">
        <f t="shared" si="127"/>
        <v>308</v>
      </c>
      <c r="C428" s="142" t="str">
        <f>DEC2HEX(D428,4)</f>
        <v>B08C</v>
      </c>
      <c r="D428" s="2">
        <f>2^12*E428+2^8*F428+G428</f>
        <v>45196</v>
      </c>
      <c r="E428" s="28">
        <v>11</v>
      </c>
      <c r="F428" s="28">
        <v>0</v>
      </c>
      <c r="G428" s="28">
        <f>G427+1</f>
        <v>140</v>
      </c>
      <c r="H428" s="17" t="str">
        <f>IF(I428="","",DEC2HEX(I428,5))</f>
        <v>2C230</v>
      </c>
      <c r="I428" s="2">
        <f>IF(D428="","",D428*4)</f>
        <v>180784</v>
      </c>
      <c r="J428" s="14" t="s">
        <v>894</v>
      </c>
      <c r="K428" s="49"/>
      <c r="L428" s="4" t="s">
        <v>220</v>
      </c>
      <c r="M428" s="4"/>
      <c r="N428" s="80">
        <v>3</v>
      </c>
      <c r="O428" s="4" t="s">
        <v>741</v>
      </c>
      <c r="P428" s="37" t="s">
        <v>379</v>
      </c>
      <c r="R428" s="269"/>
      <c r="S428" s="270"/>
      <c r="T428" s="266" t="s">
        <v>379</v>
      </c>
      <c r="U428" s="267"/>
      <c r="V428" s="267"/>
      <c r="W428" s="267"/>
      <c r="X428" s="267"/>
      <c r="Y428" s="268"/>
      <c r="Z428" s="95"/>
      <c r="AA428" s="94"/>
      <c r="AB428" s="97"/>
    </row>
    <row r="429" spans="1:28" x14ac:dyDescent="0.3">
      <c r="A429" s="144"/>
      <c r="B429" s="142">
        <f t="shared" si="127"/>
        <v>308</v>
      </c>
      <c r="C429" s="142"/>
      <c r="D429" s="2"/>
      <c r="E429" s="28"/>
      <c r="F429" s="28"/>
      <c r="G429" s="28"/>
      <c r="I429" s="2"/>
      <c r="J429" s="14"/>
      <c r="K429" s="49"/>
      <c r="L429" s="4"/>
      <c r="M429" s="4"/>
      <c r="N429" s="80"/>
      <c r="O429" s="4"/>
      <c r="P429" s="38"/>
      <c r="R429" s="141"/>
      <c r="S429" s="141"/>
      <c r="T429" s="141"/>
      <c r="U429" s="141"/>
      <c r="V429" s="141"/>
      <c r="W429" s="141"/>
      <c r="X429" s="141"/>
      <c r="Y429" s="141"/>
      <c r="Z429" s="95"/>
      <c r="AA429" s="94"/>
      <c r="AB429" s="97"/>
    </row>
    <row r="430" spans="1:28" x14ac:dyDescent="0.3">
      <c r="A430" s="144" t="str">
        <f t="shared" ref="A430:A443" si="162">IF(AND(E430=0,F430=0),"",DEC2HEX(E430,1)&amp;DEC2HEX(F430,1))</f>
        <v>B0</v>
      </c>
      <c r="B430" s="142">
        <f t="shared" si="127"/>
        <v>309</v>
      </c>
      <c r="C430" s="142" t="str">
        <f>DEC2HEX(D430,4)</f>
        <v>B08D</v>
      </c>
      <c r="D430" s="2">
        <f>2^12*E430+2^8*F430+G430</f>
        <v>45197</v>
      </c>
      <c r="E430" s="28">
        <v>11</v>
      </c>
      <c r="F430" s="28">
        <v>0</v>
      </c>
      <c r="G430" s="28">
        <f>G428+1</f>
        <v>141</v>
      </c>
      <c r="H430" s="17" t="str">
        <f>IF(I430="","",DEC2HEX(I430,5))</f>
        <v>2C234</v>
      </c>
      <c r="I430" s="2">
        <f>IF(D430="","",D430*4)</f>
        <v>180788</v>
      </c>
      <c r="J430" s="14" t="s">
        <v>895</v>
      </c>
      <c r="K430" s="49"/>
      <c r="L430" s="4" t="s">
        <v>220</v>
      </c>
      <c r="M430" s="4"/>
      <c r="N430" s="80" t="s">
        <v>674</v>
      </c>
      <c r="O430" s="4" t="s">
        <v>741</v>
      </c>
      <c r="P430" s="34" t="s">
        <v>901</v>
      </c>
      <c r="R430" s="269"/>
      <c r="S430" s="270"/>
      <c r="T430" s="266" t="s">
        <v>377</v>
      </c>
      <c r="U430" s="267"/>
      <c r="V430" s="267"/>
      <c r="W430" s="267"/>
      <c r="X430" s="267"/>
      <c r="Y430" s="268"/>
      <c r="Z430" s="95"/>
      <c r="AA430" s="94" t="s">
        <v>661</v>
      </c>
      <c r="AB430" s="97" t="s">
        <v>801</v>
      </c>
    </row>
    <row r="431" spans="1:28" x14ac:dyDescent="0.3">
      <c r="A431" s="144" t="str">
        <f t="shared" si="162"/>
        <v>B0</v>
      </c>
      <c r="B431" s="142">
        <f t="shared" si="127"/>
        <v>310</v>
      </c>
      <c r="C431" s="142" t="str">
        <f>DEC2HEX(D431,4)</f>
        <v>B08E</v>
      </c>
      <c r="D431" s="2">
        <f>2^12*E431+2^8*F431+G431</f>
        <v>45198</v>
      </c>
      <c r="E431" s="28">
        <v>11</v>
      </c>
      <c r="F431" s="28">
        <v>0</v>
      </c>
      <c r="G431" s="28">
        <f>G430+1</f>
        <v>142</v>
      </c>
      <c r="H431" s="17" t="str">
        <f>IF(I431="","",DEC2HEX(I431,5))</f>
        <v>2C238</v>
      </c>
      <c r="I431" s="2">
        <f>IF(D431="","",D431*4)</f>
        <v>180792</v>
      </c>
      <c r="J431" s="14" t="s">
        <v>896</v>
      </c>
      <c r="K431" s="49"/>
      <c r="L431" s="4" t="s">
        <v>220</v>
      </c>
      <c r="M431" s="4"/>
      <c r="N431" s="80">
        <v>3</v>
      </c>
      <c r="O431" s="4" t="s">
        <v>741</v>
      </c>
      <c r="P431" s="37" t="s">
        <v>378</v>
      </c>
      <c r="R431" s="269"/>
      <c r="S431" s="270"/>
      <c r="T431" s="266" t="s">
        <v>378</v>
      </c>
      <c r="U431" s="267"/>
      <c r="V431" s="267"/>
      <c r="W431" s="267"/>
      <c r="X431" s="267"/>
      <c r="Y431" s="268"/>
      <c r="Z431" s="95"/>
      <c r="AA431" s="94"/>
      <c r="AB431" s="97"/>
    </row>
    <row r="432" spans="1:28" x14ac:dyDescent="0.3">
      <c r="A432" s="144" t="str">
        <f t="shared" si="162"/>
        <v>B0</v>
      </c>
      <c r="B432" s="142">
        <f t="shared" si="127"/>
        <v>311</v>
      </c>
      <c r="C432" s="142" t="str">
        <f>DEC2HEX(D432,4)</f>
        <v>B08F</v>
      </c>
      <c r="D432" s="2">
        <f>2^12*E432+2^8*F432+G432</f>
        <v>45199</v>
      </c>
      <c r="E432" s="28">
        <v>11</v>
      </c>
      <c r="F432" s="28">
        <v>0</v>
      </c>
      <c r="G432" s="28">
        <f>G431+1</f>
        <v>143</v>
      </c>
      <c r="H432" s="17" t="str">
        <f>IF(I432="","",DEC2HEX(I432,5))</f>
        <v>2C23C</v>
      </c>
      <c r="I432" s="2">
        <f>IF(D432="","",D432*4)</f>
        <v>180796</v>
      </c>
      <c r="J432" s="14" t="s">
        <v>897</v>
      </c>
      <c r="K432" s="49"/>
      <c r="L432" s="4" t="s">
        <v>220</v>
      </c>
      <c r="M432" s="4"/>
      <c r="N432" s="80">
        <v>3</v>
      </c>
      <c r="O432" s="4" t="s">
        <v>741</v>
      </c>
      <c r="P432" s="37" t="s">
        <v>379</v>
      </c>
      <c r="R432" s="269"/>
      <c r="S432" s="270"/>
      <c r="T432" s="266" t="s">
        <v>379</v>
      </c>
      <c r="U432" s="267"/>
      <c r="V432" s="267"/>
      <c r="W432" s="267"/>
      <c r="X432" s="267"/>
      <c r="Y432" s="268"/>
      <c r="Z432" s="95"/>
      <c r="AA432" s="94"/>
      <c r="AB432" s="97"/>
    </row>
    <row r="433" spans="1:28" x14ac:dyDescent="0.3">
      <c r="A433" s="144" t="str">
        <f t="shared" si="162"/>
        <v/>
      </c>
      <c r="B433" s="142">
        <f t="shared" si="127"/>
        <v>311</v>
      </c>
      <c r="C433" s="142"/>
      <c r="D433" s="2"/>
      <c r="E433" s="28"/>
      <c r="F433" s="28"/>
      <c r="G433" s="28"/>
      <c r="I433" s="2"/>
      <c r="J433" s="14"/>
      <c r="K433" s="49"/>
      <c r="L433" s="4"/>
      <c r="M433" s="4"/>
      <c r="N433" s="80"/>
      <c r="O433" s="4"/>
      <c r="P433" s="38"/>
      <c r="R433" s="141"/>
      <c r="S433" s="141"/>
      <c r="T433" s="141"/>
      <c r="U433" s="141"/>
      <c r="V433" s="141"/>
      <c r="W433" s="141"/>
      <c r="X433" s="141"/>
      <c r="Y433" s="141"/>
      <c r="Z433" s="95"/>
      <c r="AA433" s="94"/>
      <c r="AB433" s="97"/>
    </row>
    <row r="434" spans="1:28" x14ac:dyDescent="0.3">
      <c r="A434" s="144" t="str">
        <f t="shared" si="162"/>
        <v>B0</v>
      </c>
      <c r="B434" s="142">
        <f t="shared" si="127"/>
        <v>312</v>
      </c>
      <c r="C434" s="142" t="str">
        <f>DEC2HEX(D434,4)</f>
        <v>B090</v>
      </c>
      <c r="D434" s="2">
        <f>2^12*E434+2^8*F434+G434</f>
        <v>45200</v>
      </c>
      <c r="E434" s="28">
        <v>11</v>
      </c>
      <c r="F434" s="28">
        <v>0</v>
      </c>
      <c r="G434" s="28">
        <f>G432+1</f>
        <v>144</v>
      </c>
      <c r="H434" s="17" t="str">
        <f>IF(I434="","",DEC2HEX(I434,5))</f>
        <v>2C240</v>
      </c>
      <c r="I434" s="2">
        <f>IF(D434="","",D434*4)</f>
        <v>180800</v>
      </c>
      <c r="J434" s="14" t="s">
        <v>811</v>
      </c>
      <c r="L434" s="4" t="s">
        <v>220</v>
      </c>
      <c r="M434" s="142"/>
      <c r="N434" s="4" t="s">
        <v>674</v>
      </c>
      <c r="O434" s="142" t="s">
        <v>741</v>
      </c>
      <c r="P434" s="34" t="s">
        <v>852</v>
      </c>
      <c r="R434" s="269" t="s">
        <v>810</v>
      </c>
      <c r="S434" s="270"/>
      <c r="T434" s="266" t="s">
        <v>947</v>
      </c>
      <c r="U434" s="267"/>
      <c r="V434" s="267"/>
      <c r="W434" s="267"/>
      <c r="X434" s="267"/>
      <c r="Y434" s="268"/>
      <c r="AA434" s="94" t="s">
        <v>661</v>
      </c>
      <c r="AB434" s="97" t="s">
        <v>801</v>
      </c>
    </row>
    <row r="435" spans="1:28" x14ac:dyDescent="0.3">
      <c r="A435" s="144" t="str">
        <f t="shared" si="162"/>
        <v>B0</v>
      </c>
      <c r="B435" s="142">
        <f t="shared" si="127"/>
        <v>313</v>
      </c>
      <c r="C435" s="142" t="str">
        <f>DEC2HEX(D435,4)</f>
        <v>B091</v>
      </c>
      <c r="D435" s="2">
        <f>2^12*E435+2^8*F435+G435</f>
        <v>45201</v>
      </c>
      <c r="E435" s="28">
        <v>11</v>
      </c>
      <c r="F435" s="28">
        <v>0</v>
      </c>
      <c r="G435" s="28">
        <f>G434+1</f>
        <v>145</v>
      </c>
      <c r="H435" s="17" t="str">
        <f>IF(I435="","",DEC2HEX(I435,5))</f>
        <v>2C244</v>
      </c>
      <c r="I435" s="2">
        <f>IF(D435="","",D435*4)</f>
        <v>180804</v>
      </c>
      <c r="J435" s="14" t="s">
        <v>812</v>
      </c>
      <c r="L435" s="4" t="s">
        <v>220</v>
      </c>
      <c r="M435" s="142"/>
      <c r="N435" s="4" t="s">
        <v>674</v>
      </c>
      <c r="O435" s="142" t="s">
        <v>741</v>
      </c>
      <c r="P435" s="34" t="s">
        <v>853</v>
      </c>
      <c r="R435" s="269" t="s">
        <v>810</v>
      </c>
      <c r="S435" s="270"/>
      <c r="T435" s="266" t="s">
        <v>947</v>
      </c>
      <c r="U435" s="267"/>
      <c r="V435" s="267"/>
      <c r="W435" s="267"/>
      <c r="X435" s="267"/>
      <c r="Y435" s="268"/>
      <c r="AA435" s="94"/>
      <c r="AB435" s="97"/>
    </row>
    <row r="436" spans="1:28" x14ac:dyDescent="0.3">
      <c r="A436" s="144" t="str">
        <f t="shared" si="162"/>
        <v>B0</v>
      </c>
      <c r="B436" s="142">
        <f t="shared" si="127"/>
        <v>314</v>
      </c>
      <c r="C436" s="142" t="str">
        <f>DEC2HEX(D436,4)</f>
        <v>B092</v>
      </c>
      <c r="D436" s="2">
        <f>2^12*E436+2^8*F436+G436</f>
        <v>45202</v>
      </c>
      <c r="E436" s="28">
        <v>11</v>
      </c>
      <c r="F436" s="28">
        <v>0</v>
      </c>
      <c r="G436" s="28">
        <f>G435+1</f>
        <v>146</v>
      </c>
      <c r="H436" s="17" t="str">
        <f>IF(I436="","",DEC2HEX(I436,5))</f>
        <v>2C248</v>
      </c>
      <c r="I436" s="2">
        <f>IF(D436="","",D436*4)</f>
        <v>180808</v>
      </c>
      <c r="J436" s="14" t="s">
        <v>813</v>
      </c>
      <c r="L436" s="4" t="s">
        <v>220</v>
      </c>
      <c r="M436" s="142"/>
      <c r="N436" s="4" t="s">
        <v>674</v>
      </c>
      <c r="O436" s="142" t="s">
        <v>741</v>
      </c>
      <c r="P436" s="34" t="s">
        <v>854</v>
      </c>
      <c r="R436" s="269" t="s">
        <v>810</v>
      </c>
      <c r="S436" s="270"/>
      <c r="T436" s="266" t="s">
        <v>947</v>
      </c>
      <c r="U436" s="267"/>
      <c r="V436" s="267"/>
      <c r="W436" s="267"/>
      <c r="X436" s="267"/>
      <c r="Y436" s="268"/>
      <c r="AA436" s="94"/>
      <c r="AB436" s="97"/>
    </row>
    <row r="437" spans="1:28" x14ac:dyDescent="0.3">
      <c r="A437" s="144" t="str">
        <f t="shared" si="162"/>
        <v>B0</v>
      </c>
      <c r="B437" s="142">
        <f t="shared" si="127"/>
        <v>315</v>
      </c>
      <c r="C437" s="142" t="str">
        <f>DEC2HEX(D437,4)</f>
        <v>B093</v>
      </c>
      <c r="D437" s="2">
        <f>2^12*E437+2^8*F437+G437</f>
        <v>45203</v>
      </c>
      <c r="E437" s="28">
        <v>11</v>
      </c>
      <c r="F437" s="28">
        <v>0</v>
      </c>
      <c r="G437" s="28">
        <f>G436+1</f>
        <v>147</v>
      </c>
      <c r="H437" s="17" t="str">
        <f>IF(I437="","",DEC2HEX(I437,5))</f>
        <v>2C24C</v>
      </c>
      <c r="I437" s="2">
        <f>IF(D437="","",D437*4)</f>
        <v>180812</v>
      </c>
      <c r="J437" s="14" t="s">
        <v>814</v>
      </c>
      <c r="L437" s="4" t="s">
        <v>220</v>
      </c>
      <c r="M437" s="142"/>
      <c r="N437" s="4" t="s">
        <v>674</v>
      </c>
      <c r="O437" s="142" t="s">
        <v>741</v>
      </c>
      <c r="P437" s="34" t="s">
        <v>855</v>
      </c>
      <c r="R437" s="269" t="s">
        <v>810</v>
      </c>
      <c r="S437" s="270"/>
      <c r="T437" s="266" t="s">
        <v>947</v>
      </c>
      <c r="U437" s="267"/>
      <c r="V437" s="267"/>
      <c r="W437" s="267"/>
      <c r="X437" s="267"/>
      <c r="Y437" s="268"/>
      <c r="AA437" s="94"/>
      <c r="AB437" s="97"/>
    </row>
    <row r="438" spans="1:28" x14ac:dyDescent="0.3">
      <c r="A438" s="144" t="str">
        <f t="shared" si="162"/>
        <v/>
      </c>
      <c r="B438" s="142">
        <f t="shared" si="127"/>
        <v>315</v>
      </c>
      <c r="C438" s="142"/>
      <c r="D438" s="2"/>
      <c r="E438" s="28"/>
      <c r="F438" s="28"/>
      <c r="G438" s="28"/>
      <c r="I438" s="2"/>
      <c r="J438" s="14"/>
      <c r="L438" s="142"/>
      <c r="M438" s="142"/>
      <c r="N438" s="142"/>
      <c r="O438" s="142"/>
      <c r="R438" s="150"/>
      <c r="S438" s="150"/>
      <c r="T438" s="140"/>
      <c r="U438" s="140"/>
      <c r="V438" s="140"/>
      <c r="W438" s="140"/>
      <c r="X438" s="140"/>
      <c r="Y438" s="140"/>
      <c r="AA438" s="94"/>
      <c r="AB438" s="97"/>
    </row>
    <row r="439" spans="1:28" x14ac:dyDescent="0.3">
      <c r="A439" s="144" t="str">
        <f t="shared" si="162"/>
        <v>B0</v>
      </c>
      <c r="B439" s="142">
        <f t="shared" si="127"/>
        <v>316</v>
      </c>
      <c r="C439" s="142" t="str">
        <f>DEC2HEX(D439,4)</f>
        <v>B094</v>
      </c>
      <c r="D439" s="2">
        <f>2^12*E439+2^8*F439+G439</f>
        <v>45204</v>
      </c>
      <c r="E439" s="28">
        <v>11</v>
      </c>
      <c r="F439" s="28">
        <v>0</v>
      </c>
      <c r="G439" s="28">
        <f>G437+1</f>
        <v>148</v>
      </c>
      <c r="H439" s="17" t="str">
        <f>IF(I439="","",DEC2HEX(I439,5))</f>
        <v>2C250</v>
      </c>
      <c r="I439" s="2">
        <f>IF(D439="","",D439*4)</f>
        <v>180816</v>
      </c>
      <c r="J439" s="14" t="s">
        <v>815</v>
      </c>
      <c r="L439" s="4" t="s">
        <v>220</v>
      </c>
      <c r="M439" s="142"/>
      <c r="N439" s="4" t="s">
        <v>674</v>
      </c>
      <c r="O439" s="142" t="s">
        <v>741</v>
      </c>
      <c r="P439" s="34" t="s">
        <v>856</v>
      </c>
      <c r="R439" s="269"/>
      <c r="S439" s="270"/>
      <c r="T439" s="266" t="s">
        <v>946</v>
      </c>
      <c r="U439" s="267"/>
      <c r="V439" s="267"/>
      <c r="W439" s="267"/>
      <c r="X439" s="267"/>
      <c r="Y439" s="268"/>
      <c r="AA439" s="94" t="s">
        <v>661</v>
      </c>
      <c r="AB439" s="97" t="s">
        <v>801</v>
      </c>
    </row>
    <row r="440" spans="1:28" x14ac:dyDescent="0.3">
      <c r="A440" s="144" t="str">
        <f t="shared" si="162"/>
        <v>B0</v>
      </c>
      <c r="B440" s="142">
        <f>IF(C440="",B439,B439+1)</f>
        <v>317</v>
      </c>
      <c r="C440" s="142" t="str">
        <f>DEC2HEX(D440,4)</f>
        <v>B095</v>
      </c>
      <c r="D440" s="2">
        <f>2^12*E440+2^8*F440+G440</f>
        <v>45205</v>
      </c>
      <c r="E440" s="28">
        <v>11</v>
      </c>
      <c r="F440" s="28">
        <v>0</v>
      </c>
      <c r="G440" s="28">
        <f>G439+1</f>
        <v>149</v>
      </c>
      <c r="H440" s="17" t="str">
        <f>IF(I440="","",DEC2HEX(I440,5))</f>
        <v>2C254</v>
      </c>
      <c r="I440" s="2">
        <f>IF(D440="","",D440*4)</f>
        <v>180820</v>
      </c>
      <c r="J440" s="14" t="s">
        <v>816</v>
      </c>
      <c r="L440" s="4" t="s">
        <v>220</v>
      </c>
      <c r="M440" s="142"/>
      <c r="N440" s="4" t="s">
        <v>674</v>
      </c>
      <c r="O440" s="142" t="s">
        <v>741</v>
      </c>
      <c r="P440" s="34" t="s">
        <v>857</v>
      </c>
      <c r="R440" s="269"/>
      <c r="S440" s="270"/>
      <c r="T440" s="266" t="s">
        <v>946</v>
      </c>
      <c r="U440" s="267"/>
      <c r="V440" s="267"/>
      <c r="W440" s="267"/>
      <c r="X440" s="267"/>
      <c r="Y440" s="268"/>
      <c r="AA440" s="94"/>
      <c r="AB440" s="97"/>
    </row>
    <row r="441" spans="1:28" x14ac:dyDescent="0.3">
      <c r="A441" s="144" t="str">
        <f t="shared" si="162"/>
        <v>B0</v>
      </c>
      <c r="B441" s="142">
        <f>IF(C441="",B440,B440+1)</f>
        <v>318</v>
      </c>
      <c r="C441" s="142" t="str">
        <f>DEC2HEX(D441,4)</f>
        <v>B096</v>
      </c>
      <c r="D441" s="2">
        <f>2^12*E441+2^8*F441+G441</f>
        <v>45206</v>
      </c>
      <c r="E441" s="28">
        <v>11</v>
      </c>
      <c r="F441" s="28">
        <v>0</v>
      </c>
      <c r="G441" s="28">
        <f>G440+1</f>
        <v>150</v>
      </c>
      <c r="H441" s="17" t="str">
        <f>IF(I441="","",DEC2HEX(I441,5))</f>
        <v>2C258</v>
      </c>
      <c r="I441" s="2">
        <f>IF(D441="","",D441*4)</f>
        <v>180824</v>
      </c>
      <c r="J441" s="14" t="s">
        <v>817</v>
      </c>
      <c r="L441" s="4" t="s">
        <v>220</v>
      </c>
      <c r="M441" s="142"/>
      <c r="N441" s="4" t="s">
        <v>674</v>
      </c>
      <c r="O441" s="142" t="s">
        <v>741</v>
      </c>
      <c r="P441" s="34" t="s">
        <v>858</v>
      </c>
      <c r="R441" s="269"/>
      <c r="S441" s="270"/>
      <c r="T441" s="266" t="s">
        <v>946</v>
      </c>
      <c r="U441" s="267"/>
      <c r="V441" s="267"/>
      <c r="W441" s="267"/>
      <c r="X441" s="267"/>
      <c r="Y441" s="268"/>
      <c r="AA441" s="94"/>
      <c r="AB441" s="97"/>
    </row>
    <row r="442" spans="1:28" x14ac:dyDescent="0.3">
      <c r="A442" s="144" t="str">
        <f t="shared" si="162"/>
        <v>B0</v>
      </c>
      <c r="B442" s="142">
        <f>IF(C442="",B441,B441+1)</f>
        <v>319</v>
      </c>
      <c r="C442" s="142" t="str">
        <f>DEC2HEX(D442,4)</f>
        <v>B097</v>
      </c>
      <c r="D442" s="2">
        <f>2^12*E442+2^8*F442+G442</f>
        <v>45207</v>
      </c>
      <c r="E442" s="28">
        <v>11</v>
      </c>
      <c r="F442" s="28">
        <v>0</v>
      </c>
      <c r="G442" s="28">
        <f>G441+1</f>
        <v>151</v>
      </c>
      <c r="H442" s="17" t="str">
        <f>IF(I442="","",DEC2HEX(I442,5))</f>
        <v>2C25C</v>
      </c>
      <c r="I442" s="2">
        <f>IF(D442="","",D442*4)</f>
        <v>180828</v>
      </c>
      <c r="J442" s="14" t="s">
        <v>818</v>
      </c>
      <c r="L442" s="4" t="s">
        <v>220</v>
      </c>
      <c r="M442" s="142"/>
      <c r="N442" s="4" t="s">
        <v>674</v>
      </c>
      <c r="O442" s="142" t="s">
        <v>741</v>
      </c>
      <c r="P442" s="34" t="s">
        <v>859</v>
      </c>
      <c r="R442" s="269"/>
      <c r="S442" s="270"/>
      <c r="T442" s="266" t="s">
        <v>946</v>
      </c>
      <c r="U442" s="267"/>
      <c r="V442" s="267"/>
      <c r="W442" s="267"/>
      <c r="X442" s="267"/>
      <c r="Y442" s="268"/>
      <c r="AA442" s="94"/>
      <c r="AB442" s="97"/>
    </row>
    <row r="443" spans="1:28" x14ac:dyDescent="0.3">
      <c r="A443" s="144" t="str">
        <f t="shared" si="162"/>
        <v/>
      </c>
      <c r="B443" s="142">
        <f>IF(C443="",B442,B442+1)</f>
        <v>319</v>
      </c>
      <c r="C443" s="142"/>
      <c r="D443" s="2"/>
      <c r="E443" s="28"/>
      <c r="F443" s="28"/>
      <c r="G443" s="28"/>
      <c r="I443" s="2"/>
      <c r="L443" s="142"/>
      <c r="M443" s="142"/>
      <c r="N443" s="142"/>
      <c r="O443" s="142"/>
      <c r="AA443" s="94"/>
      <c r="AB443" s="97"/>
    </row>
    <row r="444" spans="1:28" x14ac:dyDescent="0.3">
      <c r="A444" s="144" t="str">
        <f t="shared" ref="A444:A467" si="163">IF(AND(E444=0,F444=0),"",DEC2HEX(E444,1)&amp;DEC2HEX(F444,1))</f>
        <v>B0</v>
      </c>
      <c r="B444" s="142">
        <f t="shared" ref="B444:B476" si="164">IF(C444="",B443,B443+1)</f>
        <v>320</v>
      </c>
      <c r="C444" s="142" t="str">
        <f>DEC2HEX(D444,4)</f>
        <v>B098</v>
      </c>
      <c r="D444" s="2">
        <f>2^12*E444+2^8*F444+G444</f>
        <v>45208</v>
      </c>
      <c r="E444" s="28">
        <v>11</v>
      </c>
      <c r="F444" s="28">
        <v>0</v>
      </c>
      <c r="G444" s="28">
        <f>G442+1</f>
        <v>152</v>
      </c>
      <c r="H444" s="17" t="str">
        <f>IF(I444="","",DEC2HEX(I444,5))</f>
        <v>2C260</v>
      </c>
      <c r="I444" s="2">
        <f t="shared" ref="I444:I457" si="165">IF(D444="","",D444*4)</f>
        <v>180832</v>
      </c>
      <c r="J444" s="14" t="s">
        <v>819</v>
      </c>
      <c r="L444" s="4" t="s">
        <v>207</v>
      </c>
      <c r="M444" s="142"/>
      <c r="N444" s="4" t="s">
        <v>674</v>
      </c>
      <c r="O444" s="142" t="s">
        <v>741</v>
      </c>
      <c r="P444" s="34" t="s">
        <v>860</v>
      </c>
      <c r="R444" s="269"/>
      <c r="S444" s="270"/>
      <c r="T444" s="266" t="s">
        <v>948</v>
      </c>
      <c r="U444" s="267"/>
      <c r="V444" s="267"/>
      <c r="W444" s="267"/>
      <c r="X444" s="267"/>
      <c r="Y444" s="268"/>
      <c r="AA444" s="94" t="s">
        <v>661</v>
      </c>
      <c r="AB444" s="97" t="s">
        <v>801</v>
      </c>
    </row>
    <row r="445" spans="1:28" x14ac:dyDescent="0.3">
      <c r="A445" s="144" t="str">
        <f t="shared" si="163"/>
        <v>B0</v>
      </c>
      <c r="B445" s="142">
        <f t="shared" si="164"/>
        <v>321</v>
      </c>
      <c r="C445" s="142" t="str">
        <f>DEC2HEX(D445,4)</f>
        <v>B099</v>
      </c>
      <c r="D445" s="2">
        <f>2^12*E445+2^8*F445+G445</f>
        <v>45209</v>
      </c>
      <c r="E445" s="28">
        <v>11</v>
      </c>
      <c r="F445" s="28">
        <v>0</v>
      </c>
      <c r="G445" s="28">
        <f>G444+1</f>
        <v>153</v>
      </c>
      <c r="H445" s="17" t="str">
        <f>IF(I445="","",DEC2HEX(I445,5))</f>
        <v>2C264</v>
      </c>
      <c r="I445" s="2">
        <f t="shared" si="165"/>
        <v>180836</v>
      </c>
      <c r="J445" s="14" t="s">
        <v>820</v>
      </c>
      <c r="L445" s="4" t="s">
        <v>207</v>
      </c>
      <c r="M445" s="142"/>
      <c r="N445" s="4" t="s">
        <v>674</v>
      </c>
      <c r="O445" s="142" t="s">
        <v>741</v>
      </c>
      <c r="P445" s="34" t="s">
        <v>861</v>
      </c>
      <c r="R445" s="269"/>
      <c r="S445" s="270"/>
      <c r="T445" s="266" t="s">
        <v>948</v>
      </c>
      <c r="U445" s="267"/>
      <c r="V445" s="267"/>
      <c r="W445" s="267"/>
      <c r="X445" s="267"/>
      <c r="Y445" s="268"/>
      <c r="AA445" s="94"/>
      <c r="AB445" s="97"/>
    </row>
    <row r="446" spans="1:28" x14ac:dyDescent="0.3">
      <c r="A446" s="144" t="str">
        <f t="shared" si="163"/>
        <v>B0</v>
      </c>
      <c r="B446" s="142">
        <f t="shared" si="164"/>
        <v>322</v>
      </c>
      <c r="C446" s="142" t="str">
        <f>DEC2HEX(D446,4)</f>
        <v>B09A</v>
      </c>
      <c r="D446" s="2">
        <f>2^12*E446+2^8*F446+G446</f>
        <v>45210</v>
      </c>
      <c r="E446" s="28">
        <v>11</v>
      </c>
      <c r="F446" s="28">
        <v>0</v>
      </c>
      <c r="G446" s="28">
        <f>G445+1</f>
        <v>154</v>
      </c>
      <c r="H446" s="17" t="str">
        <f>IF(I446="","",DEC2HEX(I446,5))</f>
        <v>2C268</v>
      </c>
      <c r="I446" s="2">
        <f t="shared" si="165"/>
        <v>180840</v>
      </c>
      <c r="J446" s="14" t="s">
        <v>821</v>
      </c>
      <c r="L446" s="4" t="s">
        <v>207</v>
      </c>
      <c r="M446" s="142"/>
      <c r="N446" s="4" t="s">
        <v>674</v>
      </c>
      <c r="O446" s="142" t="s">
        <v>741</v>
      </c>
      <c r="P446" s="34" t="s">
        <v>862</v>
      </c>
      <c r="R446" s="269"/>
      <c r="S446" s="270"/>
      <c r="T446" s="266" t="s">
        <v>948</v>
      </c>
      <c r="U446" s="267"/>
      <c r="V446" s="267"/>
      <c r="W446" s="267"/>
      <c r="X446" s="267"/>
      <c r="Y446" s="268"/>
      <c r="AA446" s="94"/>
      <c r="AB446" s="97"/>
    </row>
    <row r="447" spans="1:28" x14ac:dyDescent="0.3">
      <c r="A447" s="144" t="str">
        <f t="shared" si="163"/>
        <v>B0</v>
      </c>
      <c r="B447" s="142">
        <f t="shared" si="164"/>
        <v>323</v>
      </c>
      <c r="C447" s="142" t="str">
        <f>DEC2HEX(D447,4)</f>
        <v>B09B</v>
      </c>
      <c r="D447" s="2">
        <f>2^12*E447+2^8*F447+G447</f>
        <v>45211</v>
      </c>
      <c r="E447" s="28">
        <v>11</v>
      </c>
      <c r="F447" s="28">
        <v>0</v>
      </c>
      <c r="G447" s="28">
        <f>G446+1</f>
        <v>155</v>
      </c>
      <c r="H447" s="17" t="str">
        <f>IF(I447="","",DEC2HEX(I447,5))</f>
        <v>2C26C</v>
      </c>
      <c r="I447" s="2">
        <f t="shared" si="165"/>
        <v>180844</v>
      </c>
      <c r="J447" s="14" t="s">
        <v>822</v>
      </c>
      <c r="L447" s="4" t="s">
        <v>207</v>
      </c>
      <c r="M447" s="142"/>
      <c r="N447" s="4" t="s">
        <v>674</v>
      </c>
      <c r="O447" s="142" t="s">
        <v>741</v>
      </c>
      <c r="P447" s="34" t="s">
        <v>863</v>
      </c>
      <c r="R447" s="269"/>
      <c r="S447" s="270"/>
      <c r="T447" s="266" t="s">
        <v>948</v>
      </c>
      <c r="U447" s="267"/>
      <c r="V447" s="267"/>
      <c r="W447" s="267"/>
      <c r="X447" s="267"/>
      <c r="Y447" s="268"/>
      <c r="AA447" s="94"/>
      <c r="AB447" s="97"/>
    </row>
    <row r="448" spans="1:28" x14ac:dyDescent="0.3">
      <c r="A448" s="144"/>
      <c r="B448" s="142">
        <f t="shared" si="164"/>
        <v>323</v>
      </c>
      <c r="C448" s="142"/>
      <c r="D448" s="2"/>
      <c r="E448" s="28"/>
      <c r="F448" s="28"/>
      <c r="G448" s="28"/>
      <c r="I448" s="2"/>
      <c r="L448" s="142"/>
      <c r="M448" s="142"/>
      <c r="N448" s="142"/>
      <c r="O448" s="142"/>
      <c r="AA448" s="94"/>
      <c r="AB448" s="97"/>
    </row>
    <row r="449" spans="1:28" x14ac:dyDescent="0.3">
      <c r="A449" s="144" t="str">
        <f t="shared" si="163"/>
        <v>B0</v>
      </c>
      <c r="B449" s="142">
        <f t="shared" si="164"/>
        <v>324</v>
      </c>
      <c r="C449" s="142" t="str">
        <f>DEC2HEX(D449,4)</f>
        <v>B09C</v>
      </c>
      <c r="D449" s="2">
        <f>2^12*E449+2^8*F449+G449</f>
        <v>45212</v>
      </c>
      <c r="E449" s="28">
        <v>11</v>
      </c>
      <c r="F449" s="28">
        <v>0</v>
      </c>
      <c r="G449" s="28">
        <f>G447+1</f>
        <v>156</v>
      </c>
      <c r="H449" s="17" t="str">
        <f>IF(I449="","",DEC2HEX(I449,5))</f>
        <v>2C270</v>
      </c>
      <c r="I449" s="2">
        <f t="shared" si="165"/>
        <v>180848</v>
      </c>
      <c r="J449" t="s">
        <v>831</v>
      </c>
      <c r="L449" s="4" t="s">
        <v>244</v>
      </c>
      <c r="M449" s="142"/>
      <c r="N449" s="142">
        <v>4</v>
      </c>
      <c r="O449" s="142" t="s">
        <v>741</v>
      </c>
      <c r="P449" s="34" t="s">
        <v>864</v>
      </c>
      <c r="R449" s="87"/>
      <c r="S449" s="91"/>
      <c r="T449" s="263" t="s">
        <v>864</v>
      </c>
      <c r="U449" s="264" t="s">
        <v>864</v>
      </c>
      <c r="V449" s="264" t="s">
        <v>864</v>
      </c>
      <c r="W449" s="264" t="s">
        <v>864</v>
      </c>
      <c r="X449" s="264" t="s">
        <v>864</v>
      </c>
      <c r="Y449" s="265" t="s">
        <v>864</v>
      </c>
      <c r="AA449" s="94" t="s">
        <v>661</v>
      </c>
      <c r="AB449" s="97" t="s">
        <v>801</v>
      </c>
    </row>
    <row r="450" spans="1:28" x14ac:dyDescent="0.3">
      <c r="A450" s="144" t="str">
        <f t="shared" si="163"/>
        <v>B0</v>
      </c>
      <c r="B450" s="142">
        <f t="shared" si="164"/>
        <v>325</v>
      </c>
      <c r="C450" s="142" t="str">
        <f>DEC2HEX(D450,4)</f>
        <v>B09D</v>
      </c>
      <c r="D450" s="2">
        <f>2^12*E450+2^8*F450+G450</f>
        <v>45213</v>
      </c>
      <c r="E450" s="28">
        <v>11</v>
      </c>
      <c r="F450" s="28">
        <v>0</v>
      </c>
      <c r="G450" s="28">
        <f>G449+1</f>
        <v>157</v>
      </c>
      <c r="H450" s="17" t="str">
        <f>IF(I450="","",DEC2HEX(I450,5))</f>
        <v>2C274</v>
      </c>
      <c r="I450" s="2">
        <f t="shared" si="165"/>
        <v>180852</v>
      </c>
      <c r="J450" t="s">
        <v>835</v>
      </c>
      <c r="L450" s="4" t="s">
        <v>244</v>
      </c>
      <c r="M450" s="142"/>
      <c r="N450" s="142">
        <v>4</v>
      </c>
      <c r="O450" s="142" t="s">
        <v>741</v>
      </c>
      <c r="P450" s="34" t="s">
        <v>869</v>
      </c>
      <c r="Q450" s="50"/>
      <c r="R450" s="87"/>
      <c r="S450" s="91"/>
      <c r="T450" s="263" t="s">
        <v>869</v>
      </c>
      <c r="U450" s="264" t="s">
        <v>869</v>
      </c>
      <c r="V450" s="264" t="s">
        <v>869</v>
      </c>
      <c r="W450" s="264" t="s">
        <v>869</v>
      </c>
      <c r="X450" s="264" t="s">
        <v>869</v>
      </c>
      <c r="Y450" s="265" t="s">
        <v>869</v>
      </c>
      <c r="AA450" s="94"/>
      <c r="AB450" s="97"/>
    </row>
    <row r="451" spans="1:28" x14ac:dyDescent="0.3">
      <c r="A451" s="144" t="str">
        <f t="shared" si="163"/>
        <v>B0</v>
      </c>
      <c r="B451" s="142">
        <f t="shared" si="164"/>
        <v>326</v>
      </c>
      <c r="C451" s="142" t="str">
        <f>DEC2HEX(D451,4)</f>
        <v>B09E</v>
      </c>
      <c r="D451" s="2">
        <f>2^12*E451+2^8*F451+G451</f>
        <v>45214</v>
      </c>
      <c r="E451" s="28">
        <v>11</v>
      </c>
      <c r="F451" s="28">
        <v>0</v>
      </c>
      <c r="G451" s="28">
        <f>G450+1</f>
        <v>158</v>
      </c>
      <c r="H451" s="17" t="str">
        <f>IF(I451="","",DEC2HEX(I451,5))</f>
        <v>2C278</v>
      </c>
      <c r="I451" s="2">
        <f t="shared" si="165"/>
        <v>180856</v>
      </c>
      <c r="J451" t="s">
        <v>836</v>
      </c>
      <c r="L451" s="4" t="s">
        <v>244</v>
      </c>
      <c r="M451" s="142"/>
      <c r="N451" s="142">
        <v>4</v>
      </c>
      <c r="O451" s="142" t="s">
        <v>741</v>
      </c>
      <c r="P451" s="34" t="s">
        <v>870</v>
      </c>
      <c r="Q451" s="50"/>
      <c r="R451" s="87"/>
      <c r="S451" s="91"/>
      <c r="T451" s="263" t="s">
        <v>870</v>
      </c>
      <c r="U451" s="264" t="s">
        <v>870</v>
      </c>
      <c r="V451" s="264" t="s">
        <v>870</v>
      </c>
      <c r="W451" s="264" t="s">
        <v>870</v>
      </c>
      <c r="X451" s="264" t="s">
        <v>870</v>
      </c>
      <c r="Y451" s="265" t="s">
        <v>870</v>
      </c>
      <c r="AA451" s="94"/>
      <c r="AB451" s="97"/>
    </row>
    <row r="452" spans="1:28" x14ac:dyDescent="0.3">
      <c r="A452" s="144" t="str">
        <f t="shared" si="163"/>
        <v>B0</v>
      </c>
      <c r="B452" s="142">
        <f t="shared" si="164"/>
        <v>327</v>
      </c>
      <c r="C452" s="142" t="str">
        <f>DEC2HEX(D452,4)</f>
        <v>B09F</v>
      </c>
      <c r="D452" s="2">
        <f>2^12*E452+2^8*F452+G452</f>
        <v>45215</v>
      </c>
      <c r="E452" s="28">
        <v>11</v>
      </c>
      <c r="F452" s="28">
        <v>0</v>
      </c>
      <c r="G452" s="28">
        <f>G451+1</f>
        <v>159</v>
      </c>
      <c r="H452" s="17" t="str">
        <f>IF(I452="","",DEC2HEX(I452,5))</f>
        <v>2C27C</v>
      </c>
      <c r="I452" s="2">
        <f t="shared" si="165"/>
        <v>180860</v>
      </c>
      <c r="J452" t="s">
        <v>837</v>
      </c>
      <c r="L452" s="4" t="s">
        <v>244</v>
      </c>
      <c r="M452" s="142"/>
      <c r="N452" s="142">
        <v>4</v>
      </c>
      <c r="O452" s="142" t="s">
        <v>741</v>
      </c>
      <c r="P452" s="34" t="s">
        <v>871</v>
      </c>
      <c r="Q452" s="50"/>
      <c r="R452" s="87"/>
      <c r="S452" s="91"/>
      <c r="T452" s="263" t="s">
        <v>871</v>
      </c>
      <c r="U452" s="264" t="s">
        <v>871</v>
      </c>
      <c r="V452" s="264" t="s">
        <v>871</v>
      </c>
      <c r="W452" s="264" t="s">
        <v>871</v>
      </c>
      <c r="X452" s="264" t="s">
        <v>871</v>
      </c>
      <c r="Y452" s="265" t="s">
        <v>871</v>
      </c>
      <c r="AA452" s="94"/>
      <c r="AB452" s="97"/>
    </row>
    <row r="453" spans="1:28" x14ac:dyDescent="0.3">
      <c r="A453" s="144"/>
      <c r="B453" s="142">
        <f t="shared" si="164"/>
        <v>327</v>
      </c>
      <c r="C453" s="142"/>
      <c r="D453" s="2"/>
      <c r="E453" s="28"/>
      <c r="F453" s="28"/>
      <c r="G453" s="28"/>
      <c r="I453" s="2"/>
      <c r="L453" s="142"/>
      <c r="M453" s="142"/>
      <c r="N453" s="142"/>
      <c r="O453" s="142"/>
      <c r="Q453" s="50" t="s">
        <v>1302</v>
      </c>
      <c r="AA453" s="94"/>
      <c r="AB453" s="97"/>
    </row>
    <row r="454" spans="1:28" x14ac:dyDescent="0.3">
      <c r="A454" s="144" t="str">
        <f t="shared" si="163"/>
        <v>B0</v>
      </c>
      <c r="B454" s="142">
        <f t="shared" si="164"/>
        <v>328</v>
      </c>
      <c r="C454" s="142" t="str">
        <f>DEC2HEX(D454,4)</f>
        <v>B0A0</v>
      </c>
      <c r="D454" s="2">
        <f>2^12*E454+2^8*F454+G454</f>
        <v>45216</v>
      </c>
      <c r="E454" s="28">
        <v>11</v>
      </c>
      <c r="F454" s="28">
        <v>0</v>
      </c>
      <c r="G454" s="28">
        <f>G452+1</f>
        <v>160</v>
      </c>
      <c r="H454" s="17" t="str">
        <f>IF(I454="","",DEC2HEX(I454,5))</f>
        <v>2C280</v>
      </c>
      <c r="I454" s="2">
        <f t="shared" si="165"/>
        <v>180864</v>
      </c>
      <c r="J454" t="s">
        <v>832</v>
      </c>
      <c r="L454" s="4" t="s">
        <v>244</v>
      </c>
      <c r="M454" s="142"/>
      <c r="N454" s="142">
        <v>4</v>
      </c>
      <c r="O454" s="142" t="s">
        <v>741</v>
      </c>
      <c r="P454" s="34" t="s">
        <v>865</v>
      </c>
      <c r="Q454" s="50"/>
      <c r="R454" s="87"/>
      <c r="S454" s="91"/>
      <c r="T454" s="263" t="s">
        <v>865</v>
      </c>
      <c r="U454" s="264" t="s">
        <v>865</v>
      </c>
      <c r="V454" s="264" t="s">
        <v>865</v>
      </c>
      <c r="W454" s="264" t="s">
        <v>865</v>
      </c>
      <c r="X454" s="264" t="s">
        <v>865</v>
      </c>
      <c r="Y454" s="265" t="s">
        <v>865</v>
      </c>
      <c r="AA454" s="94" t="s">
        <v>661</v>
      </c>
      <c r="AB454" s="97" t="s">
        <v>801</v>
      </c>
    </row>
    <row r="455" spans="1:28" x14ac:dyDescent="0.3">
      <c r="A455" s="144" t="str">
        <f t="shared" si="163"/>
        <v>B0</v>
      </c>
      <c r="B455" s="142">
        <f t="shared" si="164"/>
        <v>329</v>
      </c>
      <c r="C455" s="142" t="str">
        <f>DEC2HEX(D455,4)</f>
        <v>B0A1</v>
      </c>
      <c r="D455" s="2">
        <f>2^12*E455+2^8*F455+G455</f>
        <v>45217</v>
      </c>
      <c r="E455" s="28">
        <v>11</v>
      </c>
      <c r="F455" s="28">
        <v>0</v>
      </c>
      <c r="G455" s="28">
        <f>G454+1</f>
        <v>161</v>
      </c>
      <c r="H455" s="17" t="str">
        <f>IF(I455="","",DEC2HEX(I455,5))</f>
        <v>2C284</v>
      </c>
      <c r="I455" s="2">
        <f t="shared" si="165"/>
        <v>180868</v>
      </c>
      <c r="J455" t="s">
        <v>838</v>
      </c>
      <c r="L455" s="4" t="s">
        <v>244</v>
      </c>
      <c r="M455" s="142"/>
      <c r="N455" s="142">
        <v>4</v>
      </c>
      <c r="O455" s="142" t="s">
        <v>741</v>
      </c>
      <c r="P455" s="34" t="s">
        <v>872</v>
      </c>
      <c r="Q455" s="50"/>
      <c r="R455" s="87"/>
      <c r="S455" s="91"/>
      <c r="T455" s="263" t="s">
        <v>872</v>
      </c>
      <c r="U455" s="264" t="s">
        <v>872</v>
      </c>
      <c r="V455" s="264" t="s">
        <v>872</v>
      </c>
      <c r="W455" s="264" t="s">
        <v>872</v>
      </c>
      <c r="X455" s="264" t="s">
        <v>872</v>
      </c>
      <c r="Y455" s="265" t="s">
        <v>872</v>
      </c>
      <c r="AA455" s="94"/>
      <c r="AB455" s="97"/>
    </row>
    <row r="456" spans="1:28" x14ac:dyDescent="0.3">
      <c r="A456" s="144" t="str">
        <f t="shared" si="163"/>
        <v>B0</v>
      </c>
      <c r="B456" s="142">
        <f t="shared" si="164"/>
        <v>330</v>
      </c>
      <c r="C456" s="142" t="str">
        <f>DEC2HEX(D456,4)</f>
        <v>B0A2</v>
      </c>
      <c r="D456" s="2">
        <f>2^12*E456+2^8*F456+G456</f>
        <v>45218</v>
      </c>
      <c r="E456" s="28">
        <v>11</v>
      </c>
      <c r="F456" s="28">
        <v>0</v>
      </c>
      <c r="G456" s="28">
        <f>G455+1</f>
        <v>162</v>
      </c>
      <c r="H456" s="17" t="str">
        <f>IF(I456="","",DEC2HEX(I456,5))</f>
        <v>2C288</v>
      </c>
      <c r="I456" s="2">
        <f t="shared" si="165"/>
        <v>180872</v>
      </c>
      <c r="J456" t="s">
        <v>839</v>
      </c>
      <c r="L456" s="4" t="s">
        <v>244</v>
      </c>
      <c r="M456" s="142"/>
      <c r="N456" s="142">
        <v>4</v>
      </c>
      <c r="O456" s="142" t="s">
        <v>741</v>
      </c>
      <c r="P456" s="34" t="s">
        <v>873</v>
      </c>
      <c r="Q456" s="50"/>
      <c r="R456" s="87"/>
      <c r="S456" s="91"/>
      <c r="T456" s="263" t="s">
        <v>873</v>
      </c>
      <c r="U456" s="264" t="s">
        <v>873</v>
      </c>
      <c r="V456" s="264" t="s">
        <v>873</v>
      </c>
      <c r="W456" s="264" t="s">
        <v>873</v>
      </c>
      <c r="X456" s="264" t="s">
        <v>873</v>
      </c>
      <c r="Y456" s="265" t="s">
        <v>873</v>
      </c>
      <c r="AA456" s="94"/>
      <c r="AB456" s="97"/>
    </row>
    <row r="457" spans="1:28" x14ac:dyDescent="0.3">
      <c r="A457" s="144" t="str">
        <f t="shared" si="163"/>
        <v>B0</v>
      </c>
      <c r="B457" s="142">
        <f t="shared" si="164"/>
        <v>331</v>
      </c>
      <c r="C457" s="142" t="str">
        <f>DEC2HEX(D457,4)</f>
        <v>B0A3</v>
      </c>
      <c r="D457" s="2">
        <f>2^12*E457+2^8*F457+G457</f>
        <v>45219</v>
      </c>
      <c r="E457" s="28">
        <v>11</v>
      </c>
      <c r="F457" s="28">
        <v>0</v>
      </c>
      <c r="G457" s="28">
        <f>G456+1</f>
        <v>163</v>
      </c>
      <c r="H457" s="17" t="str">
        <f>IF(I457="","",DEC2HEX(I457,5))</f>
        <v>2C28C</v>
      </c>
      <c r="I457" s="2">
        <f t="shared" si="165"/>
        <v>180876</v>
      </c>
      <c r="J457" t="s">
        <v>840</v>
      </c>
      <c r="L457" s="4" t="s">
        <v>244</v>
      </c>
      <c r="M457" s="142"/>
      <c r="N457" s="142">
        <v>4</v>
      </c>
      <c r="O457" s="142" t="s">
        <v>741</v>
      </c>
      <c r="P457" s="34" t="s">
        <v>874</v>
      </c>
      <c r="Q457" s="50"/>
      <c r="R457" s="87"/>
      <c r="S457" s="91"/>
      <c r="T457" s="263" t="s">
        <v>874</v>
      </c>
      <c r="U457" s="264" t="s">
        <v>874</v>
      </c>
      <c r="V457" s="264" t="s">
        <v>874</v>
      </c>
      <c r="W457" s="264" t="s">
        <v>874</v>
      </c>
      <c r="X457" s="264" t="s">
        <v>874</v>
      </c>
      <c r="Y457" s="265" t="s">
        <v>874</v>
      </c>
      <c r="AA457" s="94"/>
      <c r="AB457" s="97"/>
    </row>
    <row r="458" spans="1:28" x14ac:dyDescent="0.3">
      <c r="A458" s="144"/>
      <c r="B458" s="142">
        <f t="shared" si="164"/>
        <v>331</v>
      </c>
      <c r="C458" s="142"/>
      <c r="D458" s="2"/>
      <c r="E458" s="28"/>
      <c r="F458" s="28"/>
      <c r="G458" s="28"/>
      <c r="I458" s="2"/>
      <c r="L458" s="142"/>
      <c r="M458" s="142"/>
      <c r="N458" s="142"/>
      <c r="O458" s="142"/>
      <c r="Q458" s="14"/>
      <c r="AA458" s="94"/>
      <c r="AB458" s="97"/>
    </row>
    <row r="459" spans="1:28" x14ac:dyDescent="0.3">
      <c r="A459" s="144" t="str">
        <f t="shared" si="163"/>
        <v>B0</v>
      </c>
      <c r="B459" s="142">
        <f t="shared" si="164"/>
        <v>332</v>
      </c>
      <c r="C459" s="142" t="str">
        <f>DEC2HEX(D459,4)</f>
        <v>B0A4</v>
      </c>
      <c r="D459" s="2">
        <f>2^12*E459+2^8*F459+G459</f>
        <v>45220</v>
      </c>
      <c r="E459" s="28">
        <v>11</v>
      </c>
      <c r="F459" s="28">
        <v>0</v>
      </c>
      <c r="G459" s="28">
        <f>G457+1</f>
        <v>164</v>
      </c>
      <c r="H459" s="17" t="str">
        <f>IF(I459="","",DEC2HEX(I459,5))</f>
        <v>2C290</v>
      </c>
      <c r="I459" s="2">
        <f>IF(D459="","",D459*4)</f>
        <v>180880</v>
      </c>
      <c r="J459" t="s">
        <v>833</v>
      </c>
      <c r="L459" s="4" t="s">
        <v>244</v>
      </c>
      <c r="M459" s="142"/>
      <c r="N459" s="142">
        <v>4</v>
      </c>
      <c r="O459" s="142" t="s">
        <v>741</v>
      </c>
      <c r="P459" s="34" t="s">
        <v>866</v>
      </c>
      <c r="R459" s="87"/>
      <c r="S459" s="91"/>
      <c r="T459" s="263" t="s">
        <v>866</v>
      </c>
      <c r="U459" s="264" t="s">
        <v>866</v>
      </c>
      <c r="V459" s="264" t="s">
        <v>866</v>
      </c>
      <c r="W459" s="264" t="s">
        <v>866</v>
      </c>
      <c r="X459" s="264" t="s">
        <v>866</v>
      </c>
      <c r="Y459" s="265" t="s">
        <v>866</v>
      </c>
      <c r="AA459" s="94" t="s">
        <v>661</v>
      </c>
      <c r="AB459" s="97" t="s">
        <v>801</v>
      </c>
    </row>
    <row r="460" spans="1:28" x14ac:dyDescent="0.3">
      <c r="A460" s="144" t="str">
        <f t="shared" si="163"/>
        <v>B0</v>
      </c>
      <c r="B460" s="142">
        <f t="shared" si="164"/>
        <v>333</v>
      </c>
      <c r="C460" s="142" t="str">
        <f>DEC2HEX(D460,4)</f>
        <v>B0A5</v>
      </c>
      <c r="D460" s="2">
        <f>2^12*E460+2^8*F460+G460</f>
        <v>45221</v>
      </c>
      <c r="E460" s="28">
        <v>11</v>
      </c>
      <c r="F460" s="28">
        <v>0</v>
      </c>
      <c r="G460" s="28">
        <f>G459+1</f>
        <v>165</v>
      </c>
      <c r="H460" s="17" t="str">
        <f>IF(I460="","",DEC2HEX(I460,5))</f>
        <v>2C294</v>
      </c>
      <c r="I460" s="2">
        <f>IF(D460="","",D460*4)</f>
        <v>180884</v>
      </c>
      <c r="J460" t="s">
        <v>841</v>
      </c>
      <c r="L460" s="4" t="s">
        <v>244</v>
      </c>
      <c r="M460" s="142"/>
      <c r="N460" s="142">
        <v>4</v>
      </c>
      <c r="O460" s="142" t="s">
        <v>741</v>
      </c>
      <c r="P460" s="34" t="s">
        <v>875</v>
      </c>
      <c r="Q460" s="50"/>
      <c r="R460" s="87"/>
      <c r="S460" s="91"/>
      <c r="T460" s="263" t="s">
        <v>875</v>
      </c>
      <c r="U460" s="264" t="s">
        <v>875</v>
      </c>
      <c r="V460" s="264" t="s">
        <v>875</v>
      </c>
      <c r="W460" s="264" t="s">
        <v>875</v>
      </c>
      <c r="X460" s="264" t="s">
        <v>875</v>
      </c>
      <c r="Y460" s="265" t="s">
        <v>875</v>
      </c>
      <c r="AA460" s="94"/>
      <c r="AB460" s="97"/>
    </row>
    <row r="461" spans="1:28" x14ac:dyDescent="0.3">
      <c r="A461" s="144" t="str">
        <f t="shared" si="163"/>
        <v>B0</v>
      </c>
      <c r="B461" s="142">
        <f t="shared" si="164"/>
        <v>334</v>
      </c>
      <c r="C461" s="142" t="str">
        <f>DEC2HEX(D461,4)</f>
        <v>B0A6</v>
      </c>
      <c r="D461" s="2">
        <f>2^12*E461+2^8*F461+G461</f>
        <v>45222</v>
      </c>
      <c r="E461" s="28">
        <v>11</v>
      </c>
      <c r="F461" s="28">
        <v>0</v>
      </c>
      <c r="G461" s="28">
        <f>G460+1</f>
        <v>166</v>
      </c>
      <c r="H461" s="17" t="str">
        <f>IF(I461="","",DEC2HEX(I461,5))</f>
        <v>2C298</v>
      </c>
      <c r="I461" s="2">
        <f>IF(D461="","",D461*4)</f>
        <v>180888</v>
      </c>
      <c r="J461" t="s">
        <v>842</v>
      </c>
      <c r="L461" s="4" t="s">
        <v>244</v>
      </c>
      <c r="M461" s="142"/>
      <c r="N461" s="142">
        <v>4</v>
      </c>
      <c r="O461" s="142" t="s">
        <v>741</v>
      </c>
      <c r="P461" s="34" t="s">
        <v>876</v>
      </c>
      <c r="Q461" s="50"/>
      <c r="R461" s="87"/>
      <c r="S461" s="91"/>
      <c r="T461" s="263" t="s">
        <v>876</v>
      </c>
      <c r="U461" s="264" t="s">
        <v>876</v>
      </c>
      <c r="V461" s="264" t="s">
        <v>876</v>
      </c>
      <c r="W461" s="264" t="s">
        <v>876</v>
      </c>
      <c r="X461" s="264" t="s">
        <v>876</v>
      </c>
      <c r="Y461" s="265" t="s">
        <v>876</v>
      </c>
      <c r="AA461" s="94"/>
      <c r="AB461" s="97"/>
    </row>
    <row r="462" spans="1:28" x14ac:dyDescent="0.3">
      <c r="A462" s="144" t="str">
        <f t="shared" si="163"/>
        <v>B0</v>
      </c>
      <c r="B462" s="142">
        <f t="shared" si="164"/>
        <v>335</v>
      </c>
      <c r="C462" s="142" t="str">
        <f>DEC2HEX(D462,4)</f>
        <v>B0A7</v>
      </c>
      <c r="D462" s="2">
        <f>2^12*E462+2^8*F462+G462</f>
        <v>45223</v>
      </c>
      <c r="E462" s="28">
        <v>11</v>
      </c>
      <c r="F462" s="28">
        <v>0</v>
      </c>
      <c r="G462" s="28">
        <f>G461+1</f>
        <v>167</v>
      </c>
      <c r="H462" s="17" t="str">
        <f>IF(I462="","",DEC2HEX(I462,5))</f>
        <v>2C29C</v>
      </c>
      <c r="I462" s="2">
        <f>IF(D462="","",D462*4)</f>
        <v>180892</v>
      </c>
      <c r="J462" t="s">
        <v>843</v>
      </c>
      <c r="L462" s="4" t="s">
        <v>244</v>
      </c>
      <c r="M462" s="142"/>
      <c r="N462" s="142">
        <v>4</v>
      </c>
      <c r="O462" s="142" t="s">
        <v>741</v>
      </c>
      <c r="P462" s="34" t="s">
        <v>877</v>
      </c>
      <c r="Q462" s="50"/>
      <c r="R462" s="87"/>
      <c r="S462" s="91"/>
      <c r="T462" s="263" t="s">
        <v>877</v>
      </c>
      <c r="U462" s="264" t="s">
        <v>877</v>
      </c>
      <c r="V462" s="264" t="s">
        <v>877</v>
      </c>
      <c r="W462" s="264" t="s">
        <v>877</v>
      </c>
      <c r="X462" s="264" t="s">
        <v>877</v>
      </c>
      <c r="Y462" s="265" t="s">
        <v>877</v>
      </c>
      <c r="AA462" s="94"/>
      <c r="AB462" s="97"/>
    </row>
    <row r="463" spans="1:28" x14ac:dyDescent="0.3">
      <c r="A463" s="144"/>
      <c r="B463" s="142">
        <f t="shared" si="164"/>
        <v>335</v>
      </c>
      <c r="C463" s="142"/>
      <c r="D463" s="2"/>
      <c r="E463" s="28"/>
      <c r="F463" s="28"/>
      <c r="G463" s="28"/>
      <c r="I463" s="2"/>
      <c r="L463" s="142"/>
      <c r="M463" s="142"/>
      <c r="N463" s="142"/>
      <c r="O463" s="142"/>
      <c r="Q463" s="50" t="s">
        <v>1303</v>
      </c>
      <c r="AA463" s="94"/>
      <c r="AB463" s="97"/>
    </row>
    <row r="464" spans="1:28" x14ac:dyDescent="0.3">
      <c r="A464" s="144" t="str">
        <f t="shared" si="163"/>
        <v>B0</v>
      </c>
      <c r="B464" s="142">
        <f t="shared" si="164"/>
        <v>336</v>
      </c>
      <c r="C464" s="142" t="str">
        <f>DEC2HEX(D464,4)</f>
        <v>B0A8</v>
      </c>
      <c r="D464" s="2">
        <f>2^12*E464+2^8*F464+G464</f>
        <v>45224</v>
      </c>
      <c r="E464" s="28">
        <v>11</v>
      </c>
      <c r="F464" s="28">
        <v>0</v>
      </c>
      <c r="G464" s="28">
        <f>G462+1</f>
        <v>168</v>
      </c>
      <c r="H464" s="17" t="str">
        <f>IF(I464="","",DEC2HEX(I464,5))</f>
        <v>2C2A0</v>
      </c>
      <c r="I464" s="2">
        <f>IF(D464="","",D464*4)</f>
        <v>180896</v>
      </c>
      <c r="J464" t="s">
        <v>834</v>
      </c>
      <c r="L464" s="4" t="s">
        <v>244</v>
      </c>
      <c r="M464" s="142"/>
      <c r="N464" s="142">
        <v>4</v>
      </c>
      <c r="O464" s="142" t="s">
        <v>741</v>
      </c>
      <c r="P464" s="34" t="s">
        <v>867</v>
      </c>
      <c r="Q464" s="50"/>
      <c r="R464" s="87"/>
      <c r="S464" s="91"/>
      <c r="T464" s="263" t="s">
        <v>867</v>
      </c>
      <c r="U464" s="264" t="s">
        <v>867</v>
      </c>
      <c r="V464" s="264" t="s">
        <v>867</v>
      </c>
      <c r="W464" s="264" t="s">
        <v>867</v>
      </c>
      <c r="X464" s="264" t="s">
        <v>867</v>
      </c>
      <c r="Y464" s="265" t="s">
        <v>867</v>
      </c>
      <c r="AA464" s="94" t="s">
        <v>661</v>
      </c>
      <c r="AB464" s="97" t="s">
        <v>801</v>
      </c>
    </row>
    <row r="465" spans="1:28" x14ac:dyDescent="0.3">
      <c r="A465" s="144" t="str">
        <f t="shared" si="163"/>
        <v>B0</v>
      </c>
      <c r="B465" s="142">
        <f t="shared" si="164"/>
        <v>337</v>
      </c>
      <c r="C465" s="142" t="str">
        <f>DEC2HEX(D465,4)</f>
        <v>B0A9</v>
      </c>
      <c r="D465" s="2">
        <f>2^12*E465+2^8*F465+G465</f>
        <v>45225</v>
      </c>
      <c r="E465" s="28">
        <v>11</v>
      </c>
      <c r="F465" s="28">
        <v>0</v>
      </c>
      <c r="G465" s="28">
        <f>G464+1</f>
        <v>169</v>
      </c>
      <c r="H465" s="17" t="str">
        <f>IF(I465="","",DEC2HEX(I465,5))</f>
        <v>2C2A4</v>
      </c>
      <c r="I465" s="2">
        <f>IF(D465="","",D465*4)</f>
        <v>180900</v>
      </c>
      <c r="J465" t="s">
        <v>844</v>
      </c>
      <c r="L465" s="4" t="s">
        <v>244</v>
      </c>
      <c r="M465" s="142"/>
      <c r="N465" s="142">
        <v>4</v>
      </c>
      <c r="O465" s="142" t="s">
        <v>741</v>
      </c>
      <c r="P465" s="34" t="s">
        <v>878</v>
      </c>
      <c r="Q465" s="50"/>
      <c r="R465" s="87"/>
      <c r="S465" s="91"/>
      <c r="T465" s="263" t="s">
        <v>878</v>
      </c>
      <c r="U465" s="264" t="s">
        <v>878</v>
      </c>
      <c r="V465" s="264" t="s">
        <v>878</v>
      </c>
      <c r="W465" s="264" t="s">
        <v>878</v>
      </c>
      <c r="X465" s="264" t="s">
        <v>878</v>
      </c>
      <c r="Y465" s="265" t="s">
        <v>878</v>
      </c>
      <c r="AA465" s="94"/>
      <c r="AB465" s="97"/>
    </row>
    <row r="466" spans="1:28" x14ac:dyDescent="0.3">
      <c r="A466" s="144" t="str">
        <f t="shared" si="163"/>
        <v>B0</v>
      </c>
      <c r="B466" s="142">
        <f t="shared" si="164"/>
        <v>338</v>
      </c>
      <c r="C466" s="142" t="str">
        <f>DEC2HEX(D466,4)</f>
        <v>B0AA</v>
      </c>
      <c r="D466" s="2">
        <f>2^12*E466+2^8*F466+G466</f>
        <v>45226</v>
      </c>
      <c r="E466" s="28">
        <v>11</v>
      </c>
      <c r="F466" s="28">
        <v>0</v>
      </c>
      <c r="G466" s="28">
        <f>G465+1</f>
        <v>170</v>
      </c>
      <c r="H466" s="17" t="str">
        <f>IF(I466="","",DEC2HEX(I466,5))</f>
        <v>2C2A8</v>
      </c>
      <c r="I466" s="2">
        <f>IF(D466="","",D466*4)</f>
        <v>180904</v>
      </c>
      <c r="J466" t="s">
        <v>845</v>
      </c>
      <c r="L466" s="4" t="s">
        <v>244</v>
      </c>
      <c r="M466" s="142"/>
      <c r="N466" s="142">
        <v>4</v>
      </c>
      <c r="O466" s="142" t="s">
        <v>741</v>
      </c>
      <c r="P466" s="34" t="s">
        <v>879</v>
      </c>
      <c r="Q466" s="50"/>
      <c r="R466" s="87"/>
      <c r="S466" s="91"/>
      <c r="T466" s="263" t="s">
        <v>879</v>
      </c>
      <c r="U466" s="264" t="s">
        <v>879</v>
      </c>
      <c r="V466" s="264" t="s">
        <v>879</v>
      </c>
      <c r="W466" s="264" t="s">
        <v>879</v>
      </c>
      <c r="X466" s="264" t="s">
        <v>879</v>
      </c>
      <c r="Y466" s="265" t="s">
        <v>879</v>
      </c>
      <c r="AA466" s="94"/>
      <c r="AB466" s="97"/>
    </row>
    <row r="467" spans="1:28" x14ac:dyDescent="0.3">
      <c r="A467" s="144" t="str">
        <f t="shared" si="163"/>
        <v>B0</v>
      </c>
      <c r="B467" s="142">
        <f t="shared" si="164"/>
        <v>339</v>
      </c>
      <c r="C467" s="142" t="str">
        <f>DEC2HEX(D467,4)</f>
        <v>B0AB</v>
      </c>
      <c r="D467" s="2">
        <f>2^12*E467+2^8*F467+G467</f>
        <v>45227</v>
      </c>
      <c r="E467" s="28">
        <v>11</v>
      </c>
      <c r="F467" s="28">
        <v>0</v>
      </c>
      <c r="G467" s="28">
        <f>G466+1</f>
        <v>171</v>
      </c>
      <c r="H467" s="17" t="str">
        <f>IF(I467="","",DEC2HEX(I467,5))</f>
        <v>2C2AC</v>
      </c>
      <c r="I467" s="2">
        <f>IF(D467="","",D467*4)</f>
        <v>180908</v>
      </c>
      <c r="J467" t="s">
        <v>846</v>
      </c>
      <c r="L467" s="4" t="s">
        <v>244</v>
      </c>
      <c r="M467" s="142"/>
      <c r="N467" s="142">
        <v>4</v>
      </c>
      <c r="O467" s="142" t="s">
        <v>741</v>
      </c>
      <c r="P467" s="34" t="s">
        <v>880</v>
      </c>
      <c r="Q467" s="50"/>
      <c r="R467" s="87"/>
      <c r="S467" s="91"/>
      <c r="T467" s="263" t="s">
        <v>880</v>
      </c>
      <c r="U467" s="264" t="s">
        <v>880</v>
      </c>
      <c r="V467" s="264" t="s">
        <v>880</v>
      </c>
      <c r="W467" s="264" t="s">
        <v>880</v>
      </c>
      <c r="X467" s="264" t="s">
        <v>880</v>
      </c>
      <c r="Y467" s="265" t="s">
        <v>880</v>
      </c>
      <c r="AA467" s="94"/>
      <c r="AB467" s="97"/>
    </row>
    <row r="468" spans="1:28" x14ac:dyDescent="0.3">
      <c r="A468" s="144"/>
      <c r="B468" s="142">
        <f t="shared" si="164"/>
        <v>339</v>
      </c>
      <c r="C468" s="142"/>
      <c r="D468" s="2"/>
      <c r="E468" s="28"/>
      <c r="F468" s="28"/>
      <c r="G468" s="28"/>
      <c r="I468" s="2"/>
      <c r="L468" s="142"/>
      <c r="M468" s="142"/>
      <c r="N468" s="142"/>
      <c r="O468" s="142"/>
      <c r="AA468" s="94"/>
      <c r="AB468" s="97"/>
    </row>
    <row r="469" spans="1:28" x14ac:dyDescent="0.3">
      <c r="A469" s="144" t="str">
        <f>IF(AND(E469=0,F469=0),"",DEC2HEX(E469,1)&amp;DEC2HEX(F469,1))</f>
        <v>B0</v>
      </c>
      <c r="B469" s="142">
        <f t="shared" si="164"/>
        <v>340</v>
      </c>
      <c r="C469" s="142" t="str">
        <f>DEC2HEX(D469,4)</f>
        <v>B0AC</v>
      </c>
      <c r="D469" s="2">
        <f>2^12*E469+2^8*F469+G469</f>
        <v>45228</v>
      </c>
      <c r="E469" s="28">
        <v>11</v>
      </c>
      <c r="F469" s="28">
        <v>0</v>
      </c>
      <c r="G469" s="28">
        <f>G467+1</f>
        <v>172</v>
      </c>
      <c r="H469" s="17" t="str">
        <f>IF(I469="","",DEC2HEX(I469,5))</f>
        <v>2C2B0</v>
      </c>
      <c r="I469" s="2">
        <f>IF(D469="","",D469*4)</f>
        <v>180912</v>
      </c>
      <c r="J469" t="s">
        <v>827</v>
      </c>
      <c r="L469" s="4" t="s">
        <v>244</v>
      </c>
      <c r="M469" s="142"/>
      <c r="N469" s="142">
        <v>4</v>
      </c>
      <c r="O469" s="142" t="s">
        <v>741</v>
      </c>
      <c r="P469" s="34" t="s">
        <v>868</v>
      </c>
      <c r="R469" s="87"/>
      <c r="S469" s="91"/>
      <c r="T469" s="263" t="s">
        <v>868</v>
      </c>
      <c r="U469" s="264" t="s">
        <v>868</v>
      </c>
      <c r="V469" s="264" t="s">
        <v>868</v>
      </c>
      <c r="W469" s="264" t="s">
        <v>868</v>
      </c>
      <c r="X469" s="264" t="s">
        <v>868</v>
      </c>
      <c r="Y469" s="265" t="s">
        <v>868</v>
      </c>
      <c r="AA469" s="94" t="s">
        <v>661</v>
      </c>
      <c r="AB469" s="97" t="s">
        <v>801</v>
      </c>
    </row>
    <row r="470" spans="1:28" x14ac:dyDescent="0.3">
      <c r="A470" s="144" t="str">
        <f>IF(AND(E470=0,F470=0),"",DEC2HEX(E470,1)&amp;DEC2HEX(F470,1))</f>
        <v>B0</v>
      </c>
      <c r="B470" s="142">
        <f t="shared" si="164"/>
        <v>341</v>
      </c>
      <c r="C470" s="142" t="str">
        <f>DEC2HEX(D470,4)</f>
        <v>B0AD</v>
      </c>
      <c r="D470" s="2">
        <f>2^12*E470+2^8*F470+G470</f>
        <v>45229</v>
      </c>
      <c r="E470" s="28">
        <v>11</v>
      </c>
      <c r="F470" s="28">
        <v>0</v>
      </c>
      <c r="G470" s="28">
        <f>G469+1</f>
        <v>173</v>
      </c>
      <c r="H470" s="17" t="str">
        <f>IF(I470="","",DEC2HEX(I470,5))</f>
        <v>2C2B4</v>
      </c>
      <c r="I470" s="2">
        <f>IF(D470="","",D470*4)</f>
        <v>180916</v>
      </c>
      <c r="J470" t="s">
        <v>828</v>
      </c>
      <c r="L470" s="4" t="s">
        <v>244</v>
      </c>
      <c r="M470" s="142"/>
      <c r="N470" s="142">
        <v>4</v>
      </c>
      <c r="O470" s="142" t="s">
        <v>741</v>
      </c>
      <c r="P470" s="34" t="s">
        <v>881</v>
      </c>
      <c r="R470" s="87"/>
      <c r="S470" s="91"/>
      <c r="T470" s="263" t="s">
        <v>881</v>
      </c>
      <c r="U470" s="264" t="s">
        <v>881</v>
      </c>
      <c r="V470" s="264" t="s">
        <v>881</v>
      </c>
      <c r="W470" s="264" t="s">
        <v>881</v>
      </c>
      <c r="X470" s="264" t="s">
        <v>881</v>
      </c>
      <c r="Y470" s="265" t="s">
        <v>881</v>
      </c>
      <c r="AA470" s="94"/>
      <c r="AB470" s="97"/>
    </row>
    <row r="471" spans="1:28" x14ac:dyDescent="0.3">
      <c r="A471" s="144" t="str">
        <f>IF(AND(E471=0,F471=0),"",DEC2HEX(E471,1)&amp;DEC2HEX(F471,1))</f>
        <v>B0</v>
      </c>
      <c r="B471" s="142">
        <f t="shared" si="164"/>
        <v>342</v>
      </c>
      <c r="C471" s="142" t="str">
        <f>DEC2HEX(D471,4)</f>
        <v>B0AE</v>
      </c>
      <c r="D471" s="2">
        <f>2^12*E471+2^8*F471+G471</f>
        <v>45230</v>
      </c>
      <c r="E471" s="28">
        <v>11</v>
      </c>
      <c r="F471" s="28">
        <v>0</v>
      </c>
      <c r="G471" s="28">
        <f>G470+1</f>
        <v>174</v>
      </c>
      <c r="H471" s="17" t="str">
        <f>IF(I471="","",DEC2HEX(I471,5))</f>
        <v>2C2B8</v>
      </c>
      <c r="I471" s="2">
        <f>IF(D471="","",D471*4)</f>
        <v>180920</v>
      </c>
      <c r="J471" t="s">
        <v>829</v>
      </c>
      <c r="L471" s="4" t="s">
        <v>244</v>
      </c>
      <c r="M471" s="142"/>
      <c r="N471" s="142">
        <v>4</v>
      </c>
      <c r="O471" s="142" t="s">
        <v>741</v>
      </c>
      <c r="P471" s="34" t="s">
        <v>882</v>
      </c>
      <c r="R471" s="87"/>
      <c r="S471" s="91"/>
      <c r="T471" s="263" t="s">
        <v>882</v>
      </c>
      <c r="U471" s="264" t="s">
        <v>882</v>
      </c>
      <c r="V471" s="264" t="s">
        <v>882</v>
      </c>
      <c r="W471" s="264" t="s">
        <v>882</v>
      </c>
      <c r="X471" s="264" t="s">
        <v>882</v>
      </c>
      <c r="Y471" s="265" t="s">
        <v>882</v>
      </c>
      <c r="AA471" s="94"/>
      <c r="AB471" s="97"/>
    </row>
    <row r="472" spans="1:28" x14ac:dyDescent="0.3">
      <c r="A472" s="144" t="str">
        <f>IF(AND(E472=0,F472=0),"",DEC2HEX(E472,1)&amp;DEC2HEX(F472,1))</f>
        <v>B0</v>
      </c>
      <c r="B472" s="142">
        <f t="shared" si="164"/>
        <v>343</v>
      </c>
      <c r="C472" s="142" t="str">
        <f>DEC2HEX(D472,4)</f>
        <v>B0AF</v>
      </c>
      <c r="D472" s="2">
        <f>2^12*E472+2^8*F472+G472</f>
        <v>45231</v>
      </c>
      <c r="E472" s="28">
        <v>11</v>
      </c>
      <c r="F472" s="28">
        <v>0</v>
      </c>
      <c r="G472" s="28">
        <f>G471+1</f>
        <v>175</v>
      </c>
      <c r="H472" s="17" t="str">
        <f>IF(I472="","",DEC2HEX(I472,5))</f>
        <v>2C2BC</v>
      </c>
      <c r="I472" s="2">
        <f>IF(D472="","",D472*4)</f>
        <v>180924</v>
      </c>
      <c r="J472" t="s">
        <v>830</v>
      </c>
      <c r="L472" s="4" t="s">
        <v>244</v>
      </c>
      <c r="M472" s="142"/>
      <c r="N472" s="142">
        <v>4</v>
      </c>
      <c r="O472" s="142" t="s">
        <v>741</v>
      </c>
      <c r="P472" s="34" t="s">
        <v>883</v>
      </c>
      <c r="R472" s="87"/>
      <c r="S472" s="91"/>
      <c r="T472" s="263" t="s">
        <v>883</v>
      </c>
      <c r="U472" s="264" t="s">
        <v>883</v>
      </c>
      <c r="V472" s="264" t="s">
        <v>883</v>
      </c>
      <c r="W472" s="264" t="s">
        <v>883</v>
      </c>
      <c r="X472" s="264" t="s">
        <v>883</v>
      </c>
      <c r="Y472" s="265" t="s">
        <v>883</v>
      </c>
      <c r="AA472" s="94"/>
      <c r="AB472" s="97"/>
    </row>
    <row r="473" spans="1:28" x14ac:dyDescent="0.3">
      <c r="A473" s="144"/>
      <c r="B473" s="142">
        <f t="shared" si="164"/>
        <v>343</v>
      </c>
      <c r="C473" s="142"/>
      <c r="D473" s="2"/>
      <c r="E473" s="28"/>
      <c r="F473" s="28"/>
      <c r="G473" s="28"/>
      <c r="I473" s="2"/>
      <c r="L473" s="142"/>
      <c r="M473" s="142"/>
      <c r="N473" s="142"/>
      <c r="O473" s="142"/>
      <c r="AA473" s="94"/>
      <c r="AB473" s="97"/>
    </row>
    <row r="474" spans="1:28" x14ac:dyDescent="0.3">
      <c r="A474" s="144" t="str">
        <f>IF(AND(E474=0,F474=0),"",DEC2HEX(E474,1)&amp;DEC2HEX(F474,1))</f>
        <v>B0</v>
      </c>
      <c r="B474" s="142">
        <f t="shared" si="164"/>
        <v>344</v>
      </c>
      <c r="C474" s="142" t="str">
        <f>DEC2HEX(D474,4)</f>
        <v>B0B0</v>
      </c>
      <c r="D474" s="2">
        <f>2^12*E474+2^8*F474+G474</f>
        <v>45232</v>
      </c>
      <c r="E474" s="28">
        <v>11</v>
      </c>
      <c r="F474" s="28">
        <v>0</v>
      </c>
      <c r="G474" s="28">
        <f>G472+1</f>
        <v>176</v>
      </c>
      <c r="H474" s="17" t="str">
        <f>IF(I474="","",DEC2HEX(I474,5))</f>
        <v>2C2C0</v>
      </c>
      <c r="I474" s="2">
        <f>IF(D474="","",D474*4)</f>
        <v>180928</v>
      </c>
      <c r="J474" t="s">
        <v>568</v>
      </c>
      <c r="K474" t="s">
        <v>736</v>
      </c>
      <c r="L474" s="4" t="s">
        <v>244</v>
      </c>
      <c r="M474" s="4"/>
      <c r="N474" s="80">
        <v>4</v>
      </c>
      <c r="O474" s="4" t="s">
        <v>741</v>
      </c>
      <c r="P474" s="34" t="s">
        <v>580</v>
      </c>
      <c r="R474" s="82"/>
      <c r="S474" s="83"/>
      <c r="T474" s="266" t="s">
        <v>580</v>
      </c>
      <c r="U474" s="267"/>
      <c r="V474" s="267"/>
      <c r="W474" s="267"/>
      <c r="X474" s="267"/>
      <c r="Y474" s="268"/>
      <c r="Z474" s="145"/>
      <c r="AA474" s="94" t="s">
        <v>661</v>
      </c>
      <c r="AB474" s="97" t="s">
        <v>799</v>
      </c>
    </row>
    <row r="475" spans="1:28" x14ac:dyDescent="0.3">
      <c r="A475" s="144" t="str">
        <f>IF(AND(E475=0,F475=0),"",DEC2HEX(E475,1)&amp;DEC2HEX(F475,1))</f>
        <v>B0</v>
      </c>
      <c r="B475" s="142">
        <f t="shared" si="164"/>
        <v>345</v>
      </c>
      <c r="C475" s="142" t="str">
        <f>DEC2HEX(D475,4)</f>
        <v>B0B1</v>
      </c>
      <c r="D475" s="2">
        <f>2^12*E475+2^8*F475+G475</f>
        <v>45233</v>
      </c>
      <c r="E475" s="28">
        <v>11</v>
      </c>
      <c r="F475" s="28">
        <v>0</v>
      </c>
      <c r="G475" s="28">
        <f>G474+1</f>
        <v>177</v>
      </c>
      <c r="H475" s="17" t="str">
        <f>IF(I475="","",DEC2HEX(I475,5))</f>
        <v>2C2C4</v>
      </c>
      <c r="I475" s="2">
        <f>IF(D475="","",D475*4)</f>
        <v>180932</v>
      </c>
      <c r="J475" t="s">
        <v>569</v>
      </c>
      <c r="L475" s="4" t="s">
        <v>244</v>
      </c>
      <c r="M475" s="4"/>
      <c r="N475" s="80">
        <v>4</v>
      </c>
      <c r="O475" s="4" t="s">
        <v>741</v>
      </c>
      <c r="P475" s="34" t="s">
        <v>581</v>
      </c>
      <c r="R475" s="20"/>
      <c r="S475" s="84"/>
      <c r="T475" s="266" t="s">
        <v>581</v>
      </c>
      <c r="U475" s="267"/>
      <c r="V475" s="267"/>
      <c r="W475" s="267"/>
      <c r="X475" s="267"/>
      <c r="Y475" s="268"/>
      <c r="Z475" s="145"/>
      <c r="AA475" s="94"/>
      <c r="AB475" s="97"/>
    </row>
    <row r="476" spans="1:28" x14ac:dyDescent="0.3">
      <c r="A476" s="144" t="str">
        <f>IF(AND(E476=0,F476=0),"",DEC2HEX(E476,1)&amp;DEC2HEX(F476,1))</f>
        <v>B0</v>
      </c>
      <c r="B476" s="142">
        <f t="shared" si="164"/>
        <v>346</v>
      </c>
      <c r="C476" s="142" t="str">
        <f>DEC2HEX(D476,4)</f>
        <v>B0B2</v>
      </c>
      <c r="D476" s="2">
        <f>2^12*E476+2^8*F476+G476</f>
        <v>45234</v>
      </c>
      <c r="E476" s="28">
        <v>11</v>
      </c>
      <c r="F476" s="28">
        <v>0</v>
      </c>
      <c r="G476" s="28">
        <f>G475+1</f>
        <v>178</v>
      </c>
      <c r="H476" s="17" t="str">
        <f>IF(I476="","",DEC2HEX(I476,5))</f>
        <v>2C2C8</v>
      </c>
      <c r="I476" s="2">
        <f>IF(D476="","",D476*4)</f>
        <v>180936</v>
      </c>
      <c r="J476" t="s">
        <v>570</v>
      </c>
      <c r="L476" s="4" t="s">
        <v>244</v>
      </c>
      <c r="M476" s="4"/>
      <c r="N476" s="80">
        <v>4</v>
      </c>
      <c r="O476" s="4" t="s">
        <v>741</v>
      </c>
      <c r="P476" s="34" t="s">
        <v>582</v>
      </c>
      <c r="R476" s="20"/>
      <c r="S476" s="84"/>
      <c r="T476" s="266" t="s">
        <v>582</v>
      </c>
      <c r="U476" s="267"/>
      <c r="V476" s="267"/>
      <c r="W476" s="267"/>
      <c r="X476" s="267"/>
      <c r="Y476" s="268"/>
      <c r="Z476" s="145"/>
      <c r="AA476" s="94"/>
      <c r="AB476" s="97"/>
    </row>
    <row r="477" spans="1:28" x14ac:dyDescent="0.3">
      <c r="A477" s="144" t="str">
        <f>IF(AND(E477=0,F477=0),"",DEC2HEX(E477,1)&amp;DEC2HEX(F477,1))</f>
        <v>B0</v>
      </c>
      <c r="B477" s="142">
        <f t="shared" ref="B477:B499" si="166">IF(C477="",B476,B476+1)</f>
        <v>347</v>
      </c>
      <c r="C477" s="142" t="str">
        <f>DEC2HEX(D477,4)</f>
        <v>B0B3</v>
      </c>
      <c r="D477" s="2">
        <f>2^12*E477+2^8*F477+G477</f>
        <v>45235</v>
      </c>
      <c r="E477" s="28">
        <v>11</v>
      </c>
      <c r="F477" s="28">
        <v>0</v>
      </c>
      <c r="G477" s="28">
        <f>G476+1</f>
        <v>179</v>
      </c>
      <c r="H477" s="17" t="str">
        <f>IF(I477="","",DEC2HEX(I477,5))</f>
        <v>2C2CC</v>
      </c>
      <c r="I477" s="2">
        <f>IF(D477="","",D477*4)</f>
        <v>180940</v>
      </c>
      <c r="J477" t="s">
        <v>571</v>
      </c>
      <c r="L477" s="4" t="s">
        <v>244</v>
      </c>
      <c r="M477" s="4"/>
      <c r="N477" s="80">
        <v>4</v>
      </c>
      <c r="O477" s="4" t="s">
        <v>741</v>
      </c>
      <c r="P477" s="34" t="s">
        <v>583</v>
      </c>
      <c r="R477" s="87"/>
      <c r="S477" s="91"/>
      <c r="T477" s="263" t="s">
        <v>583</v>
      </c>
      <c r="U477" s="264"/>
      <c r="V477" s="264"/>
      <c r="W477" s="264"/>
      <c r="X477" s="264"/>
      <c r="Y477" s="265"/>
      <c r="Z477" s="145"/>
      <c r="AA477" s="94"/>
      <c r="AB477" s="97"/>
    </row>
    <row r="478" spans="1:28" x14ac:dyDescent="0.3">
      <c r="A478" s="144"/>
      <c r="B478" s="142">
        <f t="shared" si="166"/>
        <v>347</v>
      </c>
      <c r="C478" s="142"/>
      <c r="D478" s="2"/>
      <c r="E478" s="28"/>
      <c r="F478" s="28"/>
      <c r="G478" s="28"/>
      <c r="I478" s="2"/>
      <c r="L478" s="4"/>
      <c r="M478" s="4"/>
      <c r="N478" s="80"/>
      <c r="O478"/>
      <c r="P478" s="38"/>
      <c r="Z478" s="145"/>
      <c r="AA478" s="94"/>
      <c r="AB478" s="97"/>
    </row>
    <row r="479" spans="1:28" x14ac:dyDescent="0.3">
      <c r="A479" s="144" t="str">
        <f t="shared" ref="A479:A486" si="167">IF(AND(E479=0,F479=0),"",DEC2HEX(E479,1)&amp;DEC2HEX(F479,1))</f>
        <v>B0</v>
      </c>
      <c r="B479" s="142">
        <f t="shared" si="166"/>
        <v>348</v>
      </c>
      <c r="C479" s="142" t="str">
        <f>DEC2HEX(D479,4)</f>
        <v>B0B4</v>
      </c>
      <c r="D479" s="2">
        <f>2^12*E479+2^8*F479+G479</f>
        <v>45236</v>
      </c>
      <c r="E479" s="28">
        <v>11</v>
      </c>
      <c r="F479" s="28">
        <v>0</v>
      </c>
      <c r="G479" s="28">
        <f>G477+1</f>
        <v>180</v>
      </c>
      <c r="H479" s="17" t="str">
        <f>IF(I479="","",DEC2HEX(I479,5))</f>
        <v>2C2D0</v>
      </c>
      <c r="I479" s="2">
        <f>IF(D479="","",D479*4)</f>
        <v>180944</v>
      </c>
      <c r="J479" t="s">
        <v>572</v>
      </c>
      <c r="K479" t="s">
        <v>735</v>
      </c>
      <c r="L479" s="4" t="s">
        <v>244</v>
      </c>
      <c r="M479" s="4"/>
      <c r="N479" s="80">
        <v>4</v>
      </c>
      <c r="O479" s="4" t="s">
        <v>741</v>
      </c>
      <c r="P479" s="34" t="s">
        <v>576</v>
      </c>
      <c r="R479" s="82"/>
      <c r="S479" s="83"/>
      <c r="T479" s="266" t="s">
        <v>576</v>
      </c>
      <c r="U479" s="267"/>
      <c r="V479" s="267"/>
      <c r="W479" s="267"/>
      <c r="X479" s="267"/>
      <c r="Y479" s="268"/>
      <c r="Z479" s="145"/>
      <c r="AA479" s="94" t="s">
        <v>661</v>
      </c>
      <c r="AB479" s="97" t="s">
        <v>799</v>
      </c>
    </row>
    <row r="480" spans="1:28" x14ac:dyDescent="0.3">
      <c r="A480" s="144" t="str">
        <f t="shared" si="167"/>
        <v>B0</v>
      </c>
      <c r="B480" s="142">
        <f t="shared" si="166"/>
        <v>349</v>
      </c>
      <c r="C480" s="142" t="str">
        <f>DEC2HEX(D480,4)</f>
        <v>B0B5</v>
      </c>
      <c r="D480" s="2">
        <f>2^12*E480+2^8*F480+G480</f>
        <v>45237</v>
      </c>
      <c r="E480" s="28">
        <v>11</v>
      </c>
      <c r="F480" s="28">
        <v>0</v>
      </c>
      <c r="G480" s="28">
        <f>G479+1</f>
        <v>181</v>
      </c>
      <c r="H480" s="17" t="str">
        <f>IF(I480="","",DEC2HEX(I480,5))</f>
        <v>2C2D4</v>
      </c>
      <c r="I480" s="2">
        <f>IF(D480="","",D480*4)</f>
        <v>180948</v>
      </c>
      <c r="J480" t="s">
        <v>573</v>
      </c>
      <c r="L480" s="4" t="s">
        <v>244</v>
      </c>
      <c r="M480" s="4"/>
      <c r="N480" s="80">
        <v>4</v>
      </c>
      <c r="O480" s="4" t="s">
        <v>741</v>
      </c>
      <c r="P480" s="34" t="s">
        <v>577</v>
      </c>
      <c r="R480" s="20"/>
      <c r="S480" s="84"/>
      <c r="T480" s="266" t="s">
        <v>577</v>
      </c>
      <c r="U480" s="267"/>
      <c r="V480" s="267"/>
      <c r="W480" s="267"/>
      <c r="X480" s="267"/>
      <c r="Y480" s="268"/>
      <c r="Z480" s="145"/>
      <c r="AA480" s="94"/>
      <c r="AB480" s="97"/>
    </row>
    <row r="481" spans="1:28" x14ac:dyDescent="0.3">
      <c r="A481" s="144" t="str">
        <f t="shared" si="167"/>
        <v>B0</v>
      </c>
      <c r="B481" s="142">
        <f t="shared" si="166"/>
        <v>350</v>
      </c>
      <c r="C481" s="142" t="str">
        <f>DEC2HEX(D481,4)</f>
        <v>B0B6</v>
      </c>
      <c r="D481" s="2">
        <f>2^12*E481+2^8*F481+G481</f>
        <v>45238</v>
      </c>
      <c r="E481" s="28">
        <v>11</v>
      </c>
      <c r="F481" s="28">
        <v>0</v>
      </c>
      <c r="G481" s="28">
        <f>G480+1</f>
        <v>182</v>
      </c>
      <c r="H481" s="17" t="str">
        <f>IF(I481="","",DEC2HEX(I481,5))</f>
        <v>2C2D8</v>
      </c>
      <c r="I481" s="2">
        <f>IF(D481="","",D481*4)</f>
        <v>180952</v>
      </c>
      <c r="J481" t="s">
        <v>574</v>
      </c>
      <c r="L481" s="4" t="s">
        <v>244</v>
      </c>
      <c r="M481" s="4"/>
      <c r="N481" s="80">
        <v>4</v>
      </c>
      <c r="O481" s="4" t="s">
        <v>741</v>
      </c>
      <c r="P481" s="34" t="s">
        <v>578</v>
      </c>
      <c r="R481" s="20"/>
      <c r="S481" s="84"/>
      <c r="T481" s="266" t="s">
        <v>578</v>
      </c>
      <c r="U481" s="267"/>
      <c r="V481" s="267"/>
      <c r="W481" s="267"/>
      <c r="X481" s="267"/>
      <c r="Y481" s="268"/>
      <c r="Z481" s="145"/>
      <c r="AA481" s="94"/>
      <c r="AB481" s="97"/>
    </row>
    <row r="482" spans="1:28" x14ac:dyDescent="0.3">
      <c r="A482" s="144" t="str">
        <f t="shared" si="167"/>
        <v>B0</v>
      </c>
      <c r="B482" s="157">
        <f t="shared" si="166"/>
        <v>351</v>
      </c>
      <c r="C482" s="142" t="str">
        <f>DEC2HEX(D482,4)</f>
        <v>B0B7</v>
      </c>
      <c r="D482" s="2">
        <f>2^12*E482+2^8*F482+G482</f>
        <v>45239</v>
      </c>
      <c r="E482" s="28">
        <v>11</v>
      </c>
      <c r="F482" s="28">
        <v>0</v>
      </c>
      <c r="G482" s="28">
        <f>G481+1</f>
        <v>183</v>
      </c>
      <c r="H482" s="17" t="str">
        <f>IF(I482="","",DEC2HEX(I482,5))</f>
        <v>2C2DC</v>
      </c>
      <c r="I482" s="2">
        <f>IF(D482="","",D482*4)</f>
        <v>180956</v>
      </c>
      <c r="J482" t="s">
        <v>575</v>
      </c>
      <c r="L482" s="4" t="s">
        <v>244</v>
      </c>
      <c r="M482" s="4"/>
      <c r="N482" s="80">
        <v>4</v>
      </c>
      <c r="O482" s="4" t="s">
        <v>741</v>
      </c>
      <c r="P482" s="34" t="s">
        <v>579</v>
      </c>
      <c r="R482" s="89"/>
      <c r="S482" s="90"/>
      <c r="T482" s="266" t="s">
        <v>579</v>
      </c>
      <c r="U482" s="267"/>
      <c r="V482" s="267"/>
      <c r="W482" s="267"/>
      <c r="X482" s="267"/>
      <c r="Y482" s="268"/>
      <c r="Z482" s="145"/>
      <c r="AA482" s="94"/>
      <c r="AB482" s="97"/>
    </row>
    <row r="483" spans="1:28" x14ac:dyDescent="0.3">
      <c r="A483" s="144" t="str">
        <f t="shared" si="167"/>
        <v/>
      </c>
      <c r="B483" s="157">
        <f t="shared" si="166"/>
        <v>351</v>
      </c>
      <c r="C483" s="142"/>
      <c r="D483" s="2"/>
      <c r="E483" s="28"/>
      <c r="F483" s="28"/>
      <c r="G483" s="28"/>
      <c r="I483" s="2"/>
      <c r="L483" s="142"/>
      <c r="M483" s="142"/>
      <c r="N483" s="142"/>
      <c r="O483" s="142"/>
      <c r="AA483" s="94"/>
      <c r="AB483" s="97"/>
    </row>
    <row r="484" spans="1:28" x14ac:dyDescent="0.3">
      <c r="A484" s="144" t="str">
        <f t="shared" si="167"/>
        <v>B0</v>
      </c>
      <c r="B484" s="157">
        <f t="shared" si="166"/>
        <v>352</v>
      </c>
      <c r="C484" s="142" t="str">
        <f>DEC2HEX(D484,4)</f>
        <v>B0B8</v>
      </c>
      <c r="D484" s="2">
        <f>2^12*E484+2^8*F484+G484</f>
        <v>45240</v>
      </c>
      <c r="E484" s="28">
        <v>11</v>
      </c>
      <c r="F484" s="28">
        <v>0</v>
      </c>
      <c r="G484" s="28">
        <f>G482+1</f>
        <v>184</v>
      </c>
      <c r="H484" s="17" t="str">
        <f>IF(I484="","",DEC2HEX(I484,5))</f>
        <v>2C2E0</v>
      </c>
      <c r="I484" s="2">
        <f>IF(D484="","",D484*4)</f>
        <v>180960</v>
      </c>
      <c r="J484" s="14" t="s">
        <v>374</v>
      </c>
      <c r="K484" s="49" t="s">
        <v>489</v>
      </c>
      <c r="L484" s="4" t="s">
        <v>219</v>
      </c>
      <c r="M484" s="4"/>
      <c r="N484" s="80" t="s">
        <v>674</v>
      </c>
      <c r="O484" s="4" t="s">
        <v>741</v>
      </c>
      <c r="P484" s="37" t="s">
        <v>377</v>
      </c>
      <c r="R484" s="263" t="s">
        <v>377</v>
      </c>
      <c r="S484" s="264"/>
      <c r="T484" s="264"/>
      <c r="U484" s="264"/>
      <c r="V484" s="264"/>
      <c r="W484" s="264"/>
      <c r="X484" s="264"/>
      <c r="Y484" s="265"/>
      <c r="Z484" s="95"/>
      <c r="AA484" s="94" t="s">
        <v>661</v>
      </c>
      <c r="AB484" s="97" t="s">
        <v>800</v>
      </c>
    </row>
    <row r="485" spans="1:28" x14ac:dyDescent="0.3">
      <c r="A485" s="147" t="str">
        <f t="shared" si="167"/>
        <v>B0</v>
      </c>
      <c r="B485" s="157">
        <f t="shared" si="166"/>
        <v>353</v>
      </c>
      <c r="C485" s="142" t="str">
        <f>DEC2HEX(D485,4)</f>
        <v>B0B9</v>
      </c>
      <c r="D485" s="2">
        <f>2^12*E485+2^8*F485+G485</f>
        <v>45241</v>
      </c>
      <c r="E485" s="28">
        <v>11</v>
      </c>
      <c r="F485" s="28">
        <v>0</v>
      </c>
      <c r="G485" s="28">
        <f>G484+1</f>
        <v>185</v>
      </c>
      <c r="H485" s="17" t="str">
        <f>IF(I485="","",DEC2HEX(I485,5))</f>
        <v>2C2E4</v>
      </c>
      <c r="I485" s="2">
        <f>IF(D485="","",D485*4)</f>
        <v>180964</v>
      </c>
      <c r="J485" s="14" t="s">
        <v>375</v>
      </c>
      <c r="K485" s="49" t="s">
        <v>490</v>
      </c>
      <c r="L485" s="4" t="s">
        <v>219</v>
      </c>
      <c r="M485" s="4"/>
      <c r="N485" s="80">
        <v>3</v>
      </c>
      <c r="O485" s="4" t="s">
        <v>741</v>
      </c>
      <c r="P485" s="37" t="s">
        <v>378</v>
      </c>
      <c r="R485" s="263" t="s">
        <v>378</v>
      </c>
      <c r="S485" s="264"/>
      <c r="T485" s="264"/>
      <c r="U485" s="264"/>
      <c r="V485" s="264"/>
      <c r="W485" s="264"/>
      <c r="X485" s="264"/>
      <c r="Y485" s="265"/>
      <c r="Z485" s="95"/>
      <c r="AA485" s="94"/>
      <c r="AB485" s="97"/>
    </row>
    <row r="486" spans="1:28" x14ac:dyDescent="0.3">
      <c r="A486" s="147" t="str">
        <f t="shared" si="167"/>
        <v>B0</v>
      </c>
      <c r="B486" s="157">
        <f t="shared" si="166"/>
        <v>354</v>
      </c>
      <c r="C486" s="142" t="str">
        <f>DEC2HEX(D486,4)</f>
        <v>B0BA</v>
      </c>
      <c r="D486" s="2">
        <f>2^12*E486+2^8*F486+G486</f>
        <v>45242</v>
      </c>
      <c r="E486" s="28">
        <v>11</v>
      </c>
      <c r="F486" s="28">
        <v>0</v>
      </c>
      <c r="G486" s="28">
        <f>G485+1</f>
        <v>186</v>
      </c>
      <c r="H486" s="17" t="str">
        <f>IF(I486="","",DEC2HEX(I486,5))</f>
        <v>2C2E8</v>
      </c>
      <c r="I486" s="2">
        <f>IF(D486="","",D486*4)</f>
        <v>180968</v>
      </c>
      <c r="J486" s="14" t="s">
        <v>376</v>
      </c>
      <c r="K486" s="49" t="s">
        <v>491</v>
      </c>
      <c r="L486" s="4" t="s">
        <v>219</v>
      </c>
      <c r="M486" s="4"/>
      <c r="N486" s="80">
        <v>3</v>
      </c>
      <c r="O486" s="4" t="s">
        <v>741</v>
      </c>
      <c r="P486" s="37" t="s">
        <v>379</v>
      </c>
      <c r="R486" s="263" t="s">
        <v>379</v>
      </c>
      <c r="S486" s="264"/>
      <c r="T486" s="264"/>
      <c r="U486" s="264"/>
      <c r="V486" s="264"/>
      <c r="W486" s="264"/>
      <c r="X486" s="264"/>
      <c r="Y486" s="265"/>
      <c r="Z486" s="95"/>
      <c r="AA486" s="94"/>
      <c r="AB486" s="97"/>
    </row>
    <row r="487" spans="1:28" x14ac:dyDescent="0.3">
      <c r="A487" s="158"/>
      <c r="B487" s="160">
        <f t="shared" si="166"/>
        <v>354</v>
      </c>
      <c r="C487" s="157"/>
      <c r="D487" s="2"/>
      <c r="E487" s="28"/>
      <c r="F487" s="28"/>
      <c r="G487" s="28"/>
      <c r="I487" s="2"/>
      <c r="J487" s="14"/>
      <c r="K487" s="49"/>
      <c r="L487" s="4"/>
      <c r="M487" s="4"/>
      <c r="N487" s="80"/>
      <c r="O487" s="4"/>
      <c r="P487" s="38"/>
      <c r="Z487" s="95"/>
      <c r="AA487" s="94"/>
      <c r="AB487" s="97"/>
    </row>
    <row r="488" spans="1:28" x14ac:dyDescent="0.3">
      <c r="A488" s="158" t="str">
        <f>IF(AND(E488=0,F488=0),"",DEC2HEX(E488,1)&amp;DEC2HEX(F488,1))</f>
        <v>B0</v>
      </c>
      <c r="B488" s="160">
        <f t="shared" si="166"/>
        <v>355</v>
      </c>
      <c r="C488" s="157" t="str">
        <f>DEC2HEX(D488,4)</f>
        <v>B0BB</v>
      </c>
      <c r="D488" s="2">
        <f>2^12*E488+2^8*F488+G488</f>
        <v>45243</v>
      </c>
      <c r="E488" s="28">
        <v>11</v>
      </c>
      <c r="F488" s="28">
        <v>0</v>
      </c>
      <c r="G488" s="28">
        <f>G486+1</f>
        <v>187</v>
      </c>
      <c r="H488" s="17" t="str">
        <f>IF(I488="","",DEC2HEX(I488,5))</f>
        <v>2C2EC</v>
      </c>
      <c r="I488" s="2">
        <f>IF(D488="","",D488*4)</f>
        <v>180972</v>
      </c>
      <c r="J488" s="14" t="s">
        <v>963</v>
      </c>
      <c r="K488" s="49"/>
      <c r="L488" s="4" t="s">
        <v>219</v>
      </c>
      <c r="M488" s="4"/>
      <c r="N488" s="80">
        <v>4</v>
      </c>
      <c r="O488" s="4" t="s">
        <v>741</v>
      </c>
      <c r="P488" s="37" t="s">
        <v>949</v>
      </c>
      <c r="R488" s="263" t="s">
        <v>962</v>
      </c>
      <c r="S488" s="264"/>
      <c r="T488" s="263" t="s">
        <v>960</v>
      </c>
      <c r="U488" s="264"/>
      <c r="V488" s="263" t="s">
        <v>961</v>
      </c>
      <c r="W488" s="264"/>
      <c r="X488" s="261" t="s">
        <v>959</v>
      </c>
      <c r="Y488" s="261"/>
      <c r="Z488" s="95"/>
      <c r="AA488" s="94" t="s">
        <v>661</v>
      </c>
      <c r="AB488" s="97" t="s">
        <v>801</v>
      </c>
    </row>
    <row r="489" spans="1:28" x14ac:dyDescent="0.3">
      <c r="A489" s="147" t="str">
        <f t="shared" ref="A489:A498" si="168">IF(AND(E489=0,F489=0),"",DEC2HEX(E489,1)&amp;DEC2HEX(F489,1))</f>
        <v>B0</v>
      </c>
      <c r="B489" s="160">
        <f t="shared" si="166"/>
        <v>356</v>
      </c>
      <c r="C489" s="160" t="str">
        <f>DEC2HEX(D489,4)</f>
        <v>B0BC</v>
      </c>
      <c r="D489" s="2">
        <f>2^12*E489+2^8*F489+G489</f>
        <v>45244</v>
      </c>
      <c r="E489" s="28">
        <v>11</v>
      </c>
      <c r="F489" s="28">
        <v>0</v>
      </c>
      <c r="G489" s="28">
        <f>G488+1</f>
        <v>188</v>
      </c>
      <c r="H489" s="17" t="str">
        <f>IF(I489="","",DEC2HEX(I489,5))</f>
        <v>2C2F0</v>
      </c>
      <c r="I489" s="2">
        <f>IF(D489="","",D489*4)</f>
        <v>180976</v>
      </c>
      <c r="J489" s="14" t="s">
        <v>964</v>
      </c>
      <c r="K489" s="49"/>
      <c r="L489" s="4" t="s">
        <v>219</v>
      </c>
      <c r="M489" s="4"/>
      <c r="N489" s="80">
        <v>4</v>
      </c>
      <c r="O489" s="4" t="s">
        <v>741</v>
      </c>
      <c r="P489" s="37" t="s">
        <v>965</v>
      </c>
      <c r="R489" s="261" t="s">
        <v>967</v>
      </c>
      <c r="S489" s="261"/>
      <c r="T489" s="261" t="s">
        <v>968</v>
      </c>
      <c r="U489" s="261"/>
      <c r="V489" s="261" t="s">
        <v>969</v>
      </c>
      <c r="W489" s="261"/>
      <c r="X489" s="261" t="s">
        <v>966</v>
      </c>
      <c r="Y489" s="261"/>
      <c r="Z489" s="95"/>
      <c r="AA489" s="94" t="s">
        <v>661</v>
      </c>
      <c r="AB489" s="97" t="s">
        <v>801</v>
      </c>
    </row>
    <row r="490" spans="1:28" x14ac:dyDescent="0.3">
      <c r="A490" s="162"/>
      <c r="B490" s="160">
        <f t="shared" si="166"/>
        <v>356</v>
      </c>
      <c r="C490" s="160"/>
      <c r="D490" s="2"/>
      <c r="E490" s="28"/>
      <c r="F490" s="28"/>
      <c r="G490" s="28"/>
      <c r="I490" s="2"/>
      <c r="J490" s="14"/>
      <c r="K490" s="49"/>
      <c r="L490" s="4"/>
      <c r="M490" s="4"/>
      <c r="N490" s="80"/>
      <c r="O490" s="4"/>
      <c r="P490" s="38"/>
      <c r="R490" s="159"/>
      <c r="S490" s="159"/>
      <c r="T490" s="159"/>
      <c r="U490" s="159"/>
      <c r="V490" s="159"/>
      <c r="W490" s="159"/>
      <c r="X490" s="159"/>
      <c r="Y490" s="159"/>
      <c r="Z490" s="95"/>
      <c r="AA490" s="94"/>
      <c r="AB490" s="97"/>
    </row>
    <row r="491" spans="1:28" x14ac:dyDescent="0.3">
      <c r="A491" s="147" t="str">
        <f t="shared" si="168"/>
        <v>B0</v>
      </c>
      <c r="B491" s="160">
        <f t="shared" si="166"/>
        <v>357</v>
      </c>
      <c r="C491" s="146" t="str">
        <f>DEC2HEX(D491,4)</f>
        <v>B0C0</v>
      </c>
      <c r="D491" s="2">
        <f>2^12*E491+2^8*F491+G491</f>
        <v>45248</v>
      </c>
      <c r="E491" s="28">
        <v>11</v>
      </c>
      <c r="F491" s="28">
        <v>0</v>
      </c>
      <c r="G491" s="28">
        <v>192</v>
      </c>
      <c r="H491" s="17" t="str">
        <f>IF(I491="","",DEC2HEX(I491,5))</f>
        <v>2C300</v>
      </c>
      <c r="I491" s="2">
        <f>IF(D491="","",D491*4)</f>
        <v>180992</v>
      </c>
      <c r="J491" s="14" t="s">
        <v>916</v>
      </c>
      <c r="K491" s="49"/>
      <c r="L491" s="4" t="s">
        <v>924</v>
      </c>
      <c r="M491" s="4"/>
      <c r="N491" s="80" t="s">
        <v>674</v>
      </c>
      <c r="O491" s="4" t="s">
        <v>741</v>
      </c>
      <c r="P491" s="37" t="s">
        <v>925</v>
      </c>
      <c r="R491" s="269" t="s">
        <v>933</v>
      </c>
      <c r="S491" s="270"/>
      <c r="T491" s="266" t="s">
        <v>934</v>
      </c>
      <c r="U491" s="267"/>
      <c r="V491" s="267"/>
      <c r="W491" s="267"/>
      <c r="X491" s="267"/>
      <c r="Y491" s="268"/>
      <c r="Z491" s="95"/>
      <c r="AA491" s="94" t="s">
        <v>661</v>
      </c>
      <c r="AB491" s="97" t="s">
        <v>801</v>
      </c>
    </row>
    <row r="492" spans="1:28" x14ac:dyDescent="0.3">
      <c r="A492" s="147" t="str">
        <f t="shared" si="168"/>
        <v>B0</v>
      </c>
      <c r="B492" s="160">
        <f t="shared" si="166"/>
        <v>358</v>
      </c>
      <c r="C492" s="146" t="str">
        <f t="shared" ref="C492:C498" si="169">DEC2HEX(D492,4)</f>
        <v>B0C1</v>
      </c>
      <c r="D492" s="2">
        <f t="shared" ref="D492:D498" si="170">2^12*E492+2^8*F492+G492</f>
        <v>45249</v>
      </c>
      <c r="E492" s="28">
        <v>11</v>
      </c>
      <c r="F492" s="28">
        <v>0</v>
      </c>
      <c r="G492" s="28">
        <f>G491+1</f>
        <v>193</v>
      </c>
      <c r="H492" s="17" t="str">
        <f t="shared" ref="H492:H498" si="171">IF(I492="","",DEC2HEX(I492,5))</f>
        <v>2C304</v>
      </c>
      <c r="I492" s="2">
        <f t="shared" ref="I492:I498" si="172">IF(D492="","",D492*4)</f>
        <v>180996</v>
      </c>
      <c r="J492" s="14" t="s">
        <v>917</v>
      </c>
      <c r="K492" s="49"/>
      <c r="L492" s="4" t="s">
        <v>924</v>
      </c>
      <c r="M492" s="4"/>
      <c r="N492" s="80" t="s">
        <v>674</v>
      </c>
      <c r="O492" s="4" t="s">
        <v>741</v>
      </c>
      <c r="P492" s="37" t="s">
        <v>926</v>
      </c>
      <c r="R492" s="269" t="s">
        <v>933</v>
      </c>
      <c r="S492" s="270"/>
      <c r="T492" s="266" t="s">
        <v>935</v>
      </c>
      <c r="U492" s="267"/>
      <c r="V492" s="267"/>
      <c r="W492" s="267"/>
      <c r="X492" s="267"/>
      <c r="Y492" s="268"/>
      <c r="Z492" s="95"/>
      <c r="AA492" s="94"/>
      <c r="AB492" s="97"/>
    </row>
    <row r="493" spans="1:28" x14ac:dyDescent="0.3">
      <c r="A493" s="147" t="str">
        <f t="shared" si="168"/>
        <v>B0</v>
      </c>
      <c r="B493" s="160">
        <f t="shared" si="166"/>
        <v>359</v>
      </c>
      <c r="C493" s="146" t="str">
        <f t="shared" si="169"/>
        <v>B0C2</v>
      </c>
      <c r="D493" s="2">
        <f t="shared" si="170"/>
        <v>45250</v>
      </c>
      <c r="E493" s="28">
        <v>11</v>
      </c>
      <c r="F493" s="28">
        <v>0</v>
      </c>
      <c r="G493" s="28">
        <f t="shared" ref="G493:G498" si="173">G492+1</f>
        <v>194</v>
      </c>
      <c r="H493" s="17" t="str">
        <f t="shared" si="171"/>
        <v>2C308</v>
      </c>
      <c r="I493" s="2">
        <f t="shared" si="172"/>
        <v>181000</v>
      </c>
      <c r="J493" s="14" t="s">
        <v>918</v>
      </c>
      <c r="K493" s="49"/>
      <c r="L493" s="4" t="s">
        <v>924</v>
      </c>
      <c r="M493" s="4"/>
      <c r="N493" s="80" t="s">
        <v>674</v>
      </c>
      <c r="O493" s="4" t="s">
        <v>741</v>
      </c>
      <c r="P493" s="37" t="s">
        <v>927</v>
      </c>
      <c r="R493" s="269" t="s">
        <v>933</v>
      </c>
      <c r="S493" s="270"/>
      <c r="T493" s="266" t="s">
        <v>936</v>
      </c>
      <c r="U493" s="267"/>
      <c r="V493" s="267"/>
      <c r="W493" s="267"/>
      <c r="X493" s="267"/>
      <c r="Y493" s="268"/>
      <c r="Z493" s="95"/>
      <c r="AA493" s="94"/>
      <c r="AB493" s="97"/>
    </row>
    <row r="494" spans="1:28" x14ac:dyDescent="0.3">
      <c r="A494" s="147" t="str">
        <f t="shared" si="168"/>
        <v>B0</v>
      </c>
      <c r="B494" s="157">
        <f t="shared" si="166"/>
        <v>360</v>
      </c>
      <c r="C494" s="146" t="str">
        <f t="shared" si="169"/>
        <v>B0C3</v>
      </c>
      <c r="D494" s="2">
        <f t="shared" si="170"/>
        <v>45251</v>
      </c>
      <c r="E494" s="28">
        <v>11</v>
      </c>
      <c r="F494" s="28">
        <v>0</v>
      </c>
      <c r="G494" s="28">
        <f t="shared" si="173"/>
        <v>195</v>
      </c>
      <c r="H494" s="17" t="str">
        <f t="shared" si="171"/>
        <v>2C30C</v>
      </c>
      <c r="I494" s="2">
        <f t="shared" si="172"/>
        <v>181004</v>
      </c>
      <c r="J494" s="14" t="s">
        <v>919</v>
      </c>
      <c r="K494" s="49"/>
      <c r="L494" s="4" t="s">
        <v>924</v>
      </c>
      <c r="M494" s="4"/>
      <c r="N494" s="80" t="s">
        <v>674</v>
      </c>
      <c r="O494" s="4" t="s">
        <v>741</v>
      </c>
      <c r="P494" s="37" t="s">
        <v>928</v>
      </c>
      <c r="R494" s="269" t="s">
        <v>933</v>
      </c>
      <c r="S494" s="270"/>
      <c r="T494" s="266" t="s">
        <v>937</v>
      </c>
      <c r="U494" s="267"/>
      <c r="V494" s="267"/>
      <c r="W494" s="267"/>
      <c r="X494" s="267"/>
      <c r="Y494" s="268"/>
      <c r="Z494" s="95"/>
      <c r="AA494" s="94"/>
      <c r="AB494" s="97"/>
    </row>
    <row r="495" spans="1:28" x14ac:dyDescent="0.3">
      <c r="A495" s="147" t="str">
        <f t="shared" si="168"/>
        <v>B0</v>
      </c>
      <c r="B495" s="157">
        <f t="shared" si="166"/>
        <v>361</v>
      </c>
      <c r="C495" s="146" t="str">
        <f t="shared" si="169"/>
        <v>B0C4</v>
      </c>
      <c r="D495" s="2">
        <f t="shared" si="170"/>
        <v>45252</v>
      </c>
      <c r="E495" s="28">
        <v>11</v>
      </c>
      <c r="F495" s="28">
        <v>0</v>
      </c>
      <c r="G495" s="28">
        <f t="shared" si="173"/>
        <v>196</v>
      </c>
      <c r="H495" s="17" t="str">
        <f t="shared" si="171"/>
        <v>2C310</v>
      </c>
      <c r="I495" s="2">
        <f t="shared" si="172"/>
        <v>181008</v>
      </c>
      <c r="J495" s="14" t="s">
        <v>920</v>
      </c>
      <c r="K495" s="49"/>
      <c r="L495" s="4" t="s">
        <v>924</v>
      </c>
      <c r="M495" s="4"/>
      <c r="N495" s="80" t="s">
        <v>674</v>
      </c>
      <c r="O495" s="4" t="s">
        <v>741</v>
      </c>
      <c r="P495" s="37" t="s">
        <v>929</v>
      </c>
      <c r="R495" s="269" t="s">
        <v>933</v>
      </c>
      <c r="S495" s="270"/>
      <c r="T495" s="266" t="s">
        <v>938</v>
      </c>
      <c r="U495" s="267"/>
      <c r="V495" s="267"/>
      <c r="W495" s="267"/>
      <c r="X495" s="267"/>
      <c r="Y495" s="268"/>
      <c r="Z495" s="95"/>
      <c r="AA495" s="94"/>
      <c r="AB495" s="97"/>
    </row>
    <row r="496" spans="1:28" x14ac:dyDescent="0.3">
      <c r="A496" s="147" t="str">
        <f t="shared" si="168"/>
        <v>B0</v>
      </c>
      <c r="B496" s="146">
        <f t="shared" si="166"/>
        <v>362</v>
      </c>
      <c r="C496" s="146" t="str">
        <f t="shared" si="169"/>
        <v>B0C5</v>
      </c>
      <c r="D496" s="2">
        <f t="shared" si="170"/>
        <v>45253</v>
      </c>
      <c r="E496" s="28">
        <v>11</v>
      </c>
      <c r="F496" s="28">
        <v>0</v>
      </c>
      <c r="G496" s="28">
        <f t="shared" si="173"/>
        <v>197</v>
      </c>
      <c r="H496" s="17" t="str">
        <f t="shared" si="171"/>
        <v>2C314</v>
      </c>
      <c r="I496" s="2">
        <f t="shared" si="172"/>
        <v>181012</v>
      </c>
      <c r="J496" s="14" t="s">
        <v>921</v>
      </c>
      <c r="K496" s="49"/>
      <c r="L496" s="4" t="s">
        <v>924</v>
      </c>
      <c r="M496" s="4"/>
      <c r="N496" s="80" t="s">
        <v>674</v>
      </c>
      <c r="O496" s="4" t="s">
        <v>741</v>
      </c>
      <c r="P496" s="37" t="s">
        <v>930</v>
      </c>
      <c r="R496" s="269" t="s">
        <v>933</v>
      </c>
      <c r="S496" s="270"/>
      <c r="T496" s="266" t="s">
        <v>939</v>
      </c>
      <c r="U496" s="267"/>
      <c r="V496" s="267"/>
      <c r="W496" s="267"/>
      <c r="X496" s="267"/>
      <c r="Y496" s="268"/>
      <c r="Z496" s="95"/>
      <c r="AA496" s="94"/>
      <c r="AB496" s="97"/>
    </row>
    <row r="497" spans="1:28" x14ac:dyDescent="0.3">
      <c r="A497" s="147" t="str">
        <f t="shared" si="168"/>
        <v>B0</v>
      </c>
      <c r="B497" s="146">
        <f t="shared" si="166"/>
        <v>363</v>
      </c>
      <c r="C497" s="146" t="str">
        <f t="shared" si="169"/>
        <v>B0C6</v>
      </c>
      <c r="D497" s="2">
        <f t="shared" si="170"/>
        <v>45254</v>
      </c>
      <c r="E497" s="28">
        <v>11</v>
      </c>
      <c r="F497" s="28">
        <v>0</v>
      </c>
      <c r="G497" s="28">
        <f t="shared" si="173"/>
        <v>198</v>
      </c>
      <c r="H497" s="17" t="str">
        <f t="shared" si="171"/>
        <v>2C318</v>
      </c>
      <c r="I497" s="2">
        <f t="shared" si="172"/>
        <v>181016</v>
      </c>
      <c r="J497" s="14" t="s">
        <v>922</v>
      </c>
      <c r="K497" s="49"/>
      <c r="L497" s="4" t="s">
        <v>924</v>
      </c>
      <c r="M497" s="4"/>
      <c r="N497" s="80" t="s">
        <v>674</v>
      </c>
      <c r="O497" s="4" t="s">
        <v>741</v>
      </c>
      <c r="P497" s="37" t="s">
        <v>931</v>
      </c>
      <c r="R497" s="269" t="s">
        <v>933</v>
      </c>
      <c r="S497" s="270"/>
      <c r="T497" s="266" t="s">
        <v>940</v>
      </c>
      <c r="U497" s="267"/>
      <c r="V497" s="267"/>
      <c r="W497" s="267"/>
      <c r="X497" s="267"/>
      <c r="Y497" s="268"/>
      <c r="Z497" s="95"/>
      <c r="AA497" s="94"/>
      <c r="AB497" s="97"/>
    </row>
    <row r="498" spans="1:28" x14ac:dyDescent="0.3">
      <c r="A498" s="200" t="str">
        <f t="shared" si="168"/>
        <v>B0</v>
      </c>
      <c r="B498" s="146">
        <f t="shared" si="166"/>
        <v>364</v>
      </c>
      <c r="C498" s="146" t="str">
        <f t="shared" si="169"/>
        <v>B0C7</v>
      </c>
      <c r="D498" s="2">
        <f t="shared" si="170"/>
        <v>45255</v>
      </c>
      <c r="E498" s="28">
        <v>11</v>
      </c>
      <c r="F498" s="28">
        <v>0</v>
      </c>
      <c r="G498" s="28">
        <f t="shared" si="173"/>
        <v>199</v>
      </c>
      <c r="H498" s="17" t="str">
        <f t="shared" si="171"/>
        <v>2C31C</v>
      </c>
      <c r="I498" s="2">
        <f t="shared" si="172"/>
        <v>181020</v>
      </c>
      <c r="J498" s="14" t="s">
        <v>923</v>
      </c>
      <c r="K498" s="49"/>
      <c r="L498" s="4" t="s">
        <v>924</v>
      </c>
      <c r="M498" s="4"/>
      <c r="N498" s="80" t="s">
        <v>674</v>
      </c>
      <c r="O498" s="4" t="s">
        <v>741</v>
      </c>
      <c r="P498" s="37" t="s">
        <v>932</v>
      </c>
      <c r="R498" s="269" t="s">
        <v>933</v>
      </c>
      <c r="S498" s="270"/>
      <c r="T498" s="266" t="s">
        <v>941</v>
      </c>
      <c r="U498" s="267"/>
      <c r="V498" s="267"/>
      <c r="W498" s="267"/>
      <c r="X498" s="267"/>
      <c r="Y498" s="268"/>
      <c r="Z498" s="95"/>
      <c r="AA498" s="98"/>
      <c r="AB498" s="99"/>
    </row>
    <row r="499" spans="1:28" x14ac:dyDescent="0.3">
      <c r="A499" s="200"/>
      <c r="B499" s="146">
        <f t="shared" si="166"/>
        <v>364</v>
      </c>
      <c r="C499" s="142"/>
      <c r="D499" s="2"/>
      <c r="E499" s="28"/>
      <c r="F499" s="28"/>
      <c r="G499" s="28"/>
      <c r="I499" s="2"/>
      <c r="L499" s="142"/>
      <c r="M499" s="142"/>
      <c r="N499" s="142"/>
      <c r="O499" s="142"/>
      <c r="Z499"/>
    </row>
    <row r="500" spans="1:28" x14ac:dyDescent="0.3">
      <c r="A500" s="200" t="str">
        <f t="shared" ref="A500:A502" si="174">IF(AND(E500=0,F500=0),"",DEC2HEX(E500,1)&amp;DEC2HEX(F500,1))</f>
        <v>B0</v>
      </c>
      <c r="B500" s="224">
        <f t="shared" ref="B500:B502" si="175">IF(C500="",B499,B499+1)</f>
        <v>365</v>
      </c>
      <c r="C500" s="224" t="str">
        <f>DEC2HEX(D500,4)</f>
        <v>B0C8</v>
      </c>
      <c r="D500" s="2">
        <f>2^12*E500+2^8*F500+G500</f>
        <v>45256</v>
      </c>
      <c r="E500" s="28">
        <v>11</v>
      </c>
      <c r="F500" s="28">
        <v>0</v>
      </c>
      <c r="G500" s="28">
        <f>G498+1</f>
        <v>200</v>
      </c>
      <c r="H500" s="17" t="str">
        <f>IF(I500="","",DEC2HEX(I500,5))</f>
        <v>2C320</v>
      </c>
      <c r="I500" s="2">
        <f>IF(D500="","",D500*4)</f>
        <v>181024</v>
      </c>
      <c r="J500" s="225" t="s">
        <v>1189</v>
      </c>
      <c r="L500" s="224"/>
      <c r="M500" s="224"/>
      <c r="N500" s="224"/>
      <c r="O500" s="224"/>
      <c r="R500" s="87"/>
      <c r="S500" s="88"/>
      <c r="T500" s="88"/>
      <c r="U500" s="88"/>
      <c r="V500" s="88"/>
      <c r="W500" s="88"/>
      <c r="X500" s="88"/>
      <c r="Y500" s="91"/>
      <c r="AA500" s="241" t="s">
        <v>1175</v>
      </c>
      <c r="AB500" s="96"/>
    </row>
    <row r="501" spans="1:28" x14ac:dyDescent="0.3">
      <c r="A501" s="200" t="str">
        <f t="shared" si="174"/>
        <v>B0</v>
      </c>
      <c r="B501" s="224">
        <f t="shared" si="175"/>
        <v>366</v>
      </c>
      <c r="C501" s="224" t="str">
        <f>DEC2HEX(D501,4)</f>
        <v>B0C9</v>
      </c>
      <c r="D501" s="2">
        <f>2^12*E501+2^8*F501+G501</f>
        <v>45257</v>
      </c>
      <c r="E501" s="28">
        <v>11</v>
      </c>
      <c r="F501" s="28">
        <v>0</v>
      </c>
      <c r="G501" s="28">
        <f>G500+1</f>
        <v>201</v>
      </c>
      <c r="H501" s="17" t="str">
        <f>IF(I501="","",DEC2HEX(I501,5))</f>
        <v>2C324</v>
      </c>
      <c r="I501" s="2">
        <f>IF(D501="","",D501*4)</f>
        <v>181028</v>
      </c>
      <c r="J501" s="225" t="s">
        <v>1190</v>
      </c>
      <c r="L501" s="224"/>
      <c r="M501" s="224"/>
      <c r="N501" s="224"/>
      <c r="O501" s="224"/>
      <c r="R501" s="87"/>
      <c r="S501" s="88"/>
      <c r="T501" s="88"/>
      <c r="U501" s="88"/>
      <c r="V501" s="88"/>
      <c r="W501" s="88"/>
      <c r="X501" s="88"/>
      <c r="Y501" s="91"/>
      <c r="AA501" s="237" t="s">
        <v>1175</v>
      </c>
      <c r="AB501" s="97"/>
    </row>
    <row r="502" spans="1:28" x14ac:dyDescent="0.3">
      <c r="A502" s="200" t="str">
        <f t="shared" si="174"/>
        <v>B0</v>
      </c>
      <c r="B502" s="224">
        <f t="shared" si="175"/>
        <v>367</v>
      </c>
      <c r="C502" s="224" t="str">
        <f>DEC2HEX(D502,4)</f>
        <v>B0CA</v>
      </c>
      <c r="D502" s="2">
        <f>2^12*E502+2^8*F502+G502</f>
        <v>45258</v>
      </c>
      <c r="E502" s="28">
        <v>11</v>
      </c>
      <c r="F502" s="28">
        <v>0</v>
      </c>
      <c r="G502" s="28">
        <f>G501+1</f>
        <v>202</v>
      </c>
      <c r="H502" s="17" t="str">
        <f>IF(I502="","",DEC2HEX(I502,5))</f>
        <v>2C328</v>
      </c>
      <c r="I502" s="2">
        <f>IF(D502="","",D502*4)</f>
        <v>181032</v>
      </c>
      <c r="J502" s="225" t="s">
        <v>1191</v>
      </c>
      <c r="L502" s="224"/>
      <c r="M502" s="224"/>
      <c r="N502" s="224"/>
      <c r="O502" s="224"/>
      <c r="R502" s="87"/>
      <c r="S502" s="88"/>
      <c r="T502" s="88"/>
      <c r="U502" s="88"/>
      <c r="V502" s="88"/>
      <c r="W502" s="88"/>
      <c r="X502" s="88"/>
      <c r="Y502" s="91"/>
      <c r="AA502" s="237" t="s">
        <v>1175</v>
      </c>
      <c r="AB502" s="97"/>
    </row>
    <row r="503" spans="1:28" x14ac:dyDescent="0.3">
      <c r="A503" s="200" t="str">
        <f t="shared" ref="A503:A507" si="176">IF(AND(E503=0,F503=0),"",DEC2HEX(E503,1)&amp;DEC2HEX(F503,1))</f>
        <v>B0</v>
      </c>
      <c r="B503" s="224">
        <f t="shared" ref="B503:B507" si="177">IF(C503="",B502,B502+1)</f>
        <v>368</v>
      </c>
      <c r="C503" s="224" t="str">
        <f t="shared" ref="C503:C507" si="178">DEC2HEX(D503,4)</f>
        <v>B0CB</v>
      </c>
      <c r="D503" s="2">
        <f t="shared" ref="D503:D507" si="179">2^12*E503+2^8*F503+G503</f>
        <v>45259</v>
      </c>
      <c r="E503" s="28">
        <v>11</v>
      </c>
      <c r="F503" s="28">
        <v>0</v>
      </c>
      <c r="G503" s="28">
        <f t="shared" ref="G503:G507" si="180">G502+1</f>
        <v>203</v>
      </c>
      <c r="H503" s="17" t="str">
        <f t="shared" ref="H503:H507" si="181">IF(I503="","",DEC2HEX(I503,5))</f>
        <v>2C32C</v>
      </c>
      <c r="I503" s="2">
        <f t="shared" ref="I503:I507" si="182">IF(D503="","",D503*4)</f>
        <v>181036</v>
      </c>
      <c r="J503" s="225" t="s">
        <v>1192</v>
      </c>
      <c r="L503" s="224"/>
      <c r="M503" s="224"/>
      <c r="N503" s="224"/>
      <c r="O503" s="224"/>
      <c r="R503" s="87"/>
      <c r="S503" s="88"/>
      <c r="T503" s="88"/>
      <c r="U503" s="88"/>
      <c r="V503" s="88"/>
      <c r="W503" s="88"/>
      <c r="X503" s="88"/>
      <c r="Y503" s="91"/>
      <c r="AA503" s="237" t="s">
        <v>1175</v>
      </c>
      <c r="AB503" s="97"/>
    </row>
    <row r="504" spans="1:28" x14ac:dyDescent="0.3">
      <c r="A504" s="200" t="str">
        <f t="shared" si="176"/>
        <v>B0</v>
      </c>
      <c r="B504" s="224">
        <f t="shared" si="177"/>
        <v>369</v>
      </c>
      <c r="C504" s="224" t="str">
        <f t="shared" si="178"/>
        <v>B0CC</v>
      </c>
      <c r="D504" s="2">
        <f t="shared" si="179"/>
        <v>45260</v>
      </c>
      <c r="E504" s="28">
        <v>11</v>
      </c>
      <c r="F504" s="28">
        <v>0</v>
      </c>
      <c r="G504" s="28">
        <f t="shared" si="180"/>
        <v>204</v>
      </c>
      <c r="H504" s="17" t="str">
        <f t="shared" si="181"/>
        <v>2C330</v>
      </c>
      <c r="I504" s="2">
        <f t="shared" si="182"/>
        <v>181040</v>
      </c>
      <c r="J504" s="225" t="s">
        <v>1193</v>
      </c>
      <c r="L504" s="224"/>
      <c r="M504" s="224"/>
      <c r="N504" s="224"/>
      <c r="O504" s="224"/>
      <c r="R504" s="87"/>
      <c r="S504" s="88"/>
      <c r="T504" s="88"/>
      <c r="U504" s="88"/>
      <c r="V504" s="88"/>
      <c r="W504" s="88"/>
      <c r="X504" s="88"/>
      <c r="Y504" s="91"/>
      <c r="AA504" s="237" t="s">
        <v>1175</v>
      </c>
      <c r="AB504" s="97"/>
    </row>
    <row r="505" spans="1:28" x14ac:dyDescent="0.3">
      <c r="A505" s="200" t="str">
        <f t="shared" si="176"/>
        <v>B0</v>
      </c>
      <c r="B505" s="224">
        <f t="shared" si="177"/>
        <v>370</v>
      </c>
      <c r="C505" s="224" t="str">
        <f t="shared" si="178"/>
        <v>B0CD</v>
      </c>
      <c r="D505" s="2">
        <f t="shared" si="179"/>
        <v>45261</v>
      </c>
      <c r="E505" s="28">
        <v>11</v>
      </c>
      <c r="F505" s="28">
        <v>0</v>
      </c>
      <c r="G505" s="28">
        <f t="shared" si="180"/>
        <v>205</v>
      </c>
      <c r="H505" s="17" t="str">
        <f t="shared" si="181"/>
        <v>2C334</v>
      </c>
      <c r="I505" s="2">
        <f t="shared" si="182"/>
        <v>181044</v>
      </c>
      <c r="J505" s="225" t="s">
        <v>1194</v>
      </c>
      <c r="L505" s="224"/>
      <c r="M505" s="224"/>
      <c r="N505" s="224"/>
      <c r="O505" s="224"/>
      <c r="R505" s="87"/>
      <c r="S505" s="88"/>
      <c r="T505" s="88"/>
      <c r="U505" s="88"/>
      <c r="V505" s="88"/>
      <c r="W505" s="88"/>
      <c r="X505" s="88"/>
      <c r="Y505" s="91"/>
      <c r="AA505" s="237" t="s">
        <v>1175</v>
      </c>
      <c r="AB505" s="97"/>
    </row>
    <row r="506" spans="1:28" x14ac:dyDescent="0.3">
      <c r="A506" s="200" t="str">
        <f t="shared" si="176"/>
        <v>B0</v>
      </c>
      <c r="B506" s="224">
        <f t="shared" si="177"/>
        <v>371</v>
      </c>
      <c r="C506" s="224" t="str">
        <f t="shared" si="178"/>
        <v>B0CE</v>
      </c>
      <c r="D506" s="2">
        <f t="shared" si="179"/>
        <v>45262</v>
      </c>
      <c r="E506" s="28">
        <v>11</v>
      </c>
      <c r="F506" s="28">
        <v>0</v>
      </c>
      <c r="G506" s="28">
        <f t="shared" si="180"/>
        <v>206</v>
      </c>
      <c r="H506" s="17" t="str">
        <f t="shared" si="181"/>
        <v>2C338</v>
      </c>
      <c r="I506" s="2">
        <f t="shared" si="182"/>
        <v>181048</v>
      </c>
      <c r="J506" s="225" t="s">
        <v>1195</v>
      </c>
      <c r="L506" s="224"/>
      <c r="M506" s="224"/>
      <c r="N506" s="224"/>
      <c r="O506" s="224"/>
      <c r="R506" s="87"/>
      <c r="S506" s="88"/>
      <c r="T506" s="88"/>
      <c r="U506" s="88"/>
      <c r="V506" s="88"/>
      <c r="W506" s="88"/>
      <c r="X506" s="88"/>
      <c r="Y506" s="91"/>
      <c r="AA506" s="237" t="s">
        <v>1175</v>
      </c>
      <c r="AB506" s="97"/>
    </row>
    <row r="507" spans="1:28" x14ac:dyDescent="0.3">
      <c r="A507" s="148" t="str">
        <f t="shared" si="176"/>
        <v>B0</v>
      </c>
      <c r="B507" s="224">
        <f t="shared" si="177"/>
        <v>372</v>
      </c>
      <c r="C507" s="224" t="str">
        <f t="shared" si="178"/>
        <v>B0CF</v>
      </c>
      <c r="D507" s="2">
        <f t="shared" si="179"/>
        <v>45263</v>
      </c>
      <c r="E507" s="28">
        <v>11</v>
      </c>
      <c r="F507" s="28">
        <v>0</v>
      </c>
      <c r="G507" s="28">
        <f t="shared" si="180"/>
        <v>207</v>
      </c>
      <c r="H507" s="17" t="str">
        <f t="shared" si="181"/>
        <v>2C33C</v>
      </c>
      <c r="I507" s="2">
        <f t="shared" si="182"/>
        <v>181052</v>
      </c>
      <c r="J507" s="225" t="s">
        <v>1196</v>
      </c>
      <c r="L507" s="224"/>
      <c r="M507" s="224"/>
      <c r="N507" s="224"/>
      <c r="O507" s="224"/>
      <c r="R507" s="87"/>
      <c r="S507" s="88"/>
      <c r="T507" s="88"/>
      <c r="U507" s="88"/>
      <c r="V507" s="88"/>
      <c r="W507" s="88"/>
      <c r="X507" s="88"/>
      <c r="Y507" s="91"/>
      <c r="AA507" s="242" t="s">
        <v>1175</v>
      </c>
      <c r="AB507" s="99"/>
    </row>
    <row r="508" spans="1:28" x14ac:dyDescent="0.3">
      <c r="A508" s="229"/>
      <c r="B508" s="224"/>
      <c r="C508" s="224"/>
      <c r="D508" s="2"/>
      <c r="E508" s="28"/>
      <c r="F508" s="28"/>
      <c r="G508" s="28"/>
      <c r="I508" s="2"/>
      <c r="L508" s="224"/>
      <c r="M508" s="224"/>
      <c r="N508" s="224"/>
      <c r="O508" s="224"/>
      <c r="Z508"/>
    </row>
    <row r="509" spans="1:28" s="57" customFormat="1" ht="15.6" x14ac:dyDescent="0.3">
      <c r="A509" s="74" t="str">
        <f>IF(AND(E509=0,F509=0),"",DEC2HEX(E509,1)&amp;DEC2HEX(F509,1))</f>
        <v/>
      </c>
      <c r="B509" s="75">
        <f>IF(C509="",B499,B499+1)</f>
        <v>364</v>
      </c>
      <c r="C509" s="67"/>
      <c r="D509" s="70"/>
      <c r="E509" s="68"/>
      <c r="F509" s="68"/>
      <c r="G509" s="68"/>
      <c r="H509" s="69" t="str">
        <f t="shared" ref="H509:H518" si="183">IF(I509="","",DEC2HEX(I509,5))</f>
        <v/>
      </c>
      <c r="I509" s="70" t="str">
        <f>IF(D509="","",D509*4)</f>
        <v/>
      </c>
      <c r="J509" s="79" t="s">
        <v>589</v>
      </c>
      <c r="K509" s="79" t="s">
        <v>510</v>
      </c>
      <c r="L509" s="67"/>
      <c r="M509" s="67"/>
      <c r="N509" s="67"/>
      <c r="O509" s="67"/>
      <c r="P509" s="67"/>
      <c r="Q509" s="72"/>
      <c r="R509" s="274" t="s">
        <v>323</v>
      </c>
      <c r="S509" s="275"/>
      <c r="T509" s="274" t="s">
        <v>324</v>
      </c>
      <c r="U509" s="275"/>
      <c r="V509" s="274" t="s">
        <v>325</v>
      </c>
      <c r="W509" s="275"/>
      <c r="X509" s="274" t="s">
        <v>207</v>
      </c>
      <c r="Y509" s="291"/>
      <c r="Z509" s="105"/>
      <c r="AA509" s="93"/>
      <c r="AB509" s="96"/>
    </row>
    <row r="510" spans="1:28" x14ac:dyDescent="0.3">
      <c r="A510" s="199" t="str">
        <f>IF(AND(E510=0,F510=0),"",DEC2HEX(E510,1)&amp;DEC2HEX(F510,1))</f>
        <v>B4</v>
      </c>
      <c r="B510" s="56">
        <f t="shared" si="127"/>
        <v>365</v>
      </c>
      <c r="C510" s="22" t="str">
        <f>DEC2HEX(D510,4)</f>
        <v>B400</v>
      </c>
      <c r="D510" s="2">
        <f>2^12*E510+2^8*F510+G510</f>
        <v>46080</v>
      </c>
      <c r="E510" s="28">
        <v>11</v>
      </c>
      <c r="F510" s="28">
        <v>4</v>
      </c>
      <c r="G510" s="28">
        <v>0</v>
      </c>
      <c r="H510" s="17" t="str">
        <f t="shared" si="183"/>
        <v>2D000</v>
      </c>
      <c r="I510" s="2">
        <f>IF(D510="","",D510*4)</f>
        <v>184320</v>
      </c>
      <c r="J510" s="34" t="s">
        <v>1104</v>
      </c>
      <c r="K510" s="51" t="s">
        <v>511</v>
      </c>
      <c r="L510" s="4" t="s">
        <v>218</v>
      </c>
      <c r="M510" s="4"/>
      <c r="N510" s="4">
        <v>0</v>
      </c>
      <c r="O510" s="4" t="s">
        <v>741</v>
      </c>
      <c r="R510" s="261" t="s">
        <v>1053</v>
      </c>
      <c r="S510" s="261"/>
      <c r="T510" s="261"/>
      <c r="U510" s="261"/>
      <c r="V510" s="261" t="s">
        <v>1055</v>
      </c>
      <c r="W510" s="261"/>
      <c r="X510" s="261"/>
      <c r="Y510" s="263"/>
      <c r="Z510" s="64"/>
      <c r="AA510" s="94"/>
      <c r="AB510" s="97"/>
    </row>
    <row r="511" spans="1:28" x14ac:dyDescent="0.3">
      <c r="A511" s="200"/>
      <c r="B511" s="56">
        <f t="shared" si="127"/>
        <v>365</v>
      </c>
      <c r="C511" s="46"/>
      <c r="D511" s="2"/>
      <c r="E511" s="28"/>
      <c r="F511" s="28"/>
      <c r="G511" s="28"/>
      <c r="I511" s="2"/>
      <c r="J511" s="34"/>
      <c r="K511" s="51" t="s">
        <v>512</v>
      </c>
      <c r="L511" s="52" t="s">
        <v>515</v>
      </c>
      <c r="M511" s="52"/>
      <c r="N511" s="4">
        <v>0</v>
      </c>
      <c r="O511" s="4"/>
      <c r="R511" s="277"/>
      <c r="S511" s="277"/>
      <c r="T511" s="277"/>
      <c r="U511" s="277"/>
      <c r="V511" s="277"/>
      <c r="W511" s="277"/>
      <c r="X511" s="277"/>
      <c r="Y511" s="277"/>
      <c r="Z511" s="65"/>
      <c r="AA511" s="94"/>
      <c r="AB511" s="97"/>
    </row>
    <row r="512" spans="1:28" x14ac:dyDescent="0.3">
      <c r="A512" s="200" t="str">
        <f>IF(AND(E512=0,F512=0),"",DEC2HEX(E512,1)&amp;DEC2HEX(F512,1))</f>
        <v>B4</v>
      </c>
      <c r="B512" s="56">
        <f t="shared" si="127"/>
        <v>366</v>
      </c>
      <c r="C512" s="22" t="str">
        <f>DEC2HEX(D512,4)</f>
        <v>B401</v>
      </c>
      <c r="D512" s="2">
        <f>2^12*E512+2^8*F512+G512</f>
        <v>46081</v>
      </c>
      <c r="E512" s="28">
        <v>11</v>
      </c>
      <c r="F512" s="28">
        <f>F510</f>
        <v>4</v>
      </c>
      <c r="G512" s="28">
        <f>G510+1</f>
        <v>1</v>
      </c>
      <c r="H512" s="17" t="str">
        <f t="shared" si="183"/>
        <v>2D004</v>
      </c>
      <c r="I512" s="2">
        <f>IF(D512="","",D512*4)</f>
        <v>184324</v>
      </c>
      <c r="J512" s="34" t="s">
        <v>1105</v>
      </c>
      <c r="K512" s="51" t="s">
        <v>513</v>
      </c>
      <c r="L512" s="4" t="s">
        <v>218</v>
      </c>
      <c r="M512" s="4"/>
      <c r="N512" s="4">
        <v>0</v>
      </c>
      <c r="O512" s="4" t="s">
        <v>741</v>
      </c>
      <c r="P512" s="276" t="s">
        <v>275</v>
      </c>
      <c r="R512" s="261" t="s">
        <v>1054</v>
      </c>
      <c r="S512" s="261"/>
      <c r="T512" s="261"/>
      <c r="U512" s="261"/>
      <c r="V512" s="261" t="s">
        <v>1056</v>
      </c>
      <c r="W512" s="261"/>
      <c r="X512" s="261"/>
      <c r="Y512" s="263"/>
      <c r="Z512" s="64"/>
      <c r="AA512" s="94"/>
      <c r="AB512" s="97"/>
    </row>
    <row r="513" spans="1:30" x14ac:dyDescent="0.3">
      <c r="A513" s="200"/>
      <c r="B513" s="56">
        <f t="shared" ref="B513:B600" si="184">IF(C513="",B512,B512+1)</f>
        <v>366</v>
      </c>
      <c r="C513" s="46"/>
      <c r="D513" s="2"/>
      <c r="E513" s="28"/>
      <c r="F513" s="28"/>
      <c r="G513" s="28"/>
      <c r="I513" s="2"/>
      <c r="J513" s="34"/>
      <c r="K513" s="51" t="s">
        <v>514</v>
      </c>
      <c r="L513" s="52" t="s">
        <v>515</v>
      </c>
      <c r="M513" s="52"/>
      <c r="N513" s="4">
        <v>0</v>
      </c>
      <c r="O513" s="4"/>
      <c r="P513" s="276"/>
      <c r="R513" s="277"/>
      <c r="S513" s="277"/>
      <c r="T513" s="277"/>
      <c r="U513" s="277"/>
      <c r="V513" s="277"/>
      <c r="W513" s="277"/>
      <c r="X513" s="277"/>
      <c r="Y513" s="277"/>
      <c r="Z513" s="65"/>
      <c r="AA513" s="94"/>
      <c r="AB513" s="97"/>
    </row>
    <row r="514" spans="1:30" x14ac:dyDescent="0.3">
      <c r="A514" s="200" t="str">
        <f>IF(AND(E514=0,F514=0),"",DEC2HEX(E514,1)&amp;DEC2HEX(F514,1))</f>
        <v>B4</v>
      </c>
      <c r="B514" s="56">
        <f t="shared" si="184"/>
        <v>367</v>
      </c>
      <c r="C514" s="22" t="str">
        <f>DEC2HEX(D514,4)</f>
        <v>B402</v>
      </c>
      <c r="D514" s="2">
        <f>2^12*E514+2^8*F514+G514</f>
        <v>46082</v>
      </c>
      <c r="E514" s="28">
        <v>11</v>
      </c>
      <c r="F514" s="28">
        <f>F512</f>
        <v>4</v>
      </c>
      <c r="G514" s="28">
        <f>G512+1</f>
        <v>2</v>
      </c>
      <c r="H514" s="17" t="str">
        <f t="shared" si="183"/>
        <v>2D008</v>
      </c>
      <c r="I514" s="2">
        <f>IF(D514="","",D514*4)</f>
        <v>184328</v>
      </c>
      <c r="J514" s="34" t="s">
        <v>1106</v>
      </c>
      <c r="K514" s="51" t="s">
        <v>516</v>
      </c>
      <c r="L514" s="4" t="s">
        <v>218</v>
      </c>
      <c r="M514" s="4"/>
      <c r="N514" s="4">
        <v>0</v>
      </c>
      <c r="O514" s="4" t="s">
        <v>741</v>
      </c>
      <c r="P514" s="276"/>
      <c r="R514" s="261" t="s">
        <v>1057</v>
      </c>
      <c r="S514" s="261"/>
      <c r="T514" s="261"/>
      <c r="U514" s="261"/>
      <c r="V514" s="261" t="s">
        <v>1058</v>
      </c>
      <c r="W514" s="261"/>
      <c r="X514" s="261"/>
      <c r="Y514" s="263"/>
      <c r="Z514" s="64"/>
      <c r="AA514" s="94"/>
      <c r="AB514" s="97"/>
    </row>
    <row r="515" spans="1:30" x14ac:dyDescent="0.3">
      <c r="A515" s="200"/>
      <c r="B515" s="56">
        <f t="shared" si="184"/>
        <v>367</v>
      </c>
      <c r="C515" s="46"/>
      <c r="D515" s="2"/>
      <c r="E515" s="28"/>
      <c r="F515" s="28"/>
      <c r="G515" s="28"/>
      <c r="I515" s="2"/>
      <c r="J515" s="34"/>
      <c r="K515" s="51" t="s">
        <v>517</v>
      </c>
      <c r="L515" s="52" t="s">
        <v>515</v>
      </c>
      <c r="M515" s="52"/>
      <c r="N515" s="4">
        <v>0</v>
      </c>
      <c r="O515" s="4"/>
      <c r="P515" s="161"/>
      <c r="R515" s="277"/>
      <c r="S515" s="277"/>
      <c r="T515" s="277"/>
      <c r="U515" s="277"/>
      <c r="V515" s="277"/>
      <c r="W515" s="277"/>
      <c r="X515" s="277"/>
      <c r="Y515" s="277"/>
      <c r="Z515" s="65"/>
      <c r="AA515" s="94"/>
      <c r="AB515" s="97"/>
    </row>
    <row r="516" spans="1:30" x14ac:dyDescent="0.3">
      <c r="A516" s="200" t="str">
        <f>IF(AND(E516=0,F516=0),"",DEC2HEX(E516,1)&amp;DEC2HEX(F516,1))</f>
        <v>B4</v>
      </c>
      <c r="B516" s="56">
        <f t="shared" si="184"/>
        <v>368</v>
      </c>
      <c r="C516" s="22" t="str">
        <f>DEC2HEX(D516,4)</f>
        <v>B403</v>
      </c>
      <c r="D516" s="2">
        <f>2^12*E516+2^8*F516+G516</f>
        <v>46083</v>
      </c>
      <c r="E516" s="28">
        <v>11</v>
      </c>
      <c r="F516" s="28">
        <f>F514</f>
        <v>4</v>
      </c>
      <c r="G516" s="28">
        <f>G514+1</f>
        <v>3</v>
      </c>
      <c r="H516" s="17" t="str">
        <f t="shared" si="183"/>
        <v>2D00C</v>
      </c>
      <c r="I516" s="2">
        <f>IF(D516="","",D516*4)</f>
        <v>184332</v>
      </c>
      <c r="J516" s="34" t="s">
        <v>1107</v>
      </c>
      <c r="K516" s="51" t="s">
        <v>518</v>
      </c>
      <c r="L516" s="4" t="s">
        <v>218</v>
      </c>
      <c r="M516" s="4"/>
      <c r="N516" s="4">
        <v>0</v>
      </c>
      <c r="O516" s="4" t="s">
        <v>741</v>
      </c>
      <c r="R516" s="261" t="s">
        <v>1059</v>
      </c>
      <c r="S516" s="261"/>
      <c r="T516" s="261"/>
      <c r="U516" s="261"/>
      <c r="V516" s="261" t="s">
        <v>1060</v>
      </c>
      <c r="W516" s="261"/>
      <c r="X516" s="261"/>
      <c r="Y516" s="263"/>
      <c r="Z516" s="64"/>
      <c r="AA516" s="94"/>
      <c r="AB516" s="97"/>
    </row>
    <row r="517" spans="1:30" x14ac:dyDescent="0.3">
      <c r="A517" s="200"/>
      <c r="B517" s="56">
        <f t="shared" si="184"/>
        <v>368</v>
      </c>
      <c r="C517" s="46"/>
      <c r="D517" s="2"/>
      <c r="E517" s="28"/>
      <c r="F517" s="28"/>
      <c r="G517" s="28"/>
      <c r="I517" s="2"/>
      <c r="J517" s="34"/>
      <c r="K517" s="51" t="s">
        <v>519</v>
      </c>
      <c r="L517" s="52" t="s">
        <v>515</v>
      </c>
      <c r="M517" s="52"/>
      <c r="N517" s="4">
        <v>0</v>
      </c>
      <c r="O517" s="4"/>
      <c r="R517" s="277"/>
      <c r="S517" s="277"/>
      <c r="T517" s="277"/>
      <c r="U517" s="277"/>
      <c r="V517" s="277"/>
      <c r="W517" s="277"/>
      <c r="X517" s="277"/>
      <c r="Y517" s="277"/>
      <c r="Z517" s="65"/>
      <c r="AA517" s="94"/>
      <c r="AB517" s="97"/>
    </row>
    <row r="518" spans="1:30" x14ac:dyDescent="0.3">
      <c r="A518" s="200" t="str">
        <f>IF(AND(E518=0,F518=0),"",DEC2HEX(E518,1)&amp;DEC2HEX(F518,1))</f>
        <v>B4</v>
      </c>
      <c r="B518" s="56">
        <f t="shared" si="184"/>
        <v>369</v>
      </c>
      <c r="C518" s="22" t="str">
        <f>DEC2HEX(D518,4)</f>
        <v>B404</v>
      </c>
      <c r="D518" s="2">
        <f>2^12*E518+2^8*F518+G518</f>
        <v>46084</v>
      </c>
      <c r="E518" s="28">
        <f>E510</f>
        <v>11</v>
      </c>
      <c r="F518" s="28">
        <f>F516</f>
        <v>4</v>
      </c>
      <c r="G518" s="28">
        <f>G516+1</f>
        <v>4</v>
      </c>
      <c r="H518" s="17" t="str">
        <f t="shared" si="183"/>
        <v>2D010</v>
      </c>
      <c r="I518" s="2">
        <f>IF(D518="","",D518*4)</f>
        <v>184336</v>
      </c>
      <c r="J518" s="14" t="s">
        <v>361</v>
      </c>
      <c r="K518" s="34" t="s">
        <v>1086</v>
      </c>
      <c r="L518" s="80" t="s">
        <v>218</v>
      </c>
      <c r="M518" s="80"/>
      <c r="N518" s="80">
        <v>1</v>
      </c>
      <c r="O518" s="80" t="s">
        <v>741</v>
      </c>
      <c r="P518" s="34" t="s">
        <v>276</v>
      </c>
      <c r="Q518" s="38"/>
      <c r="R518" s="262" t="s">
        <v>1088</v>
      </c>
      <c r="S518" s="262"/>
      <c r="T518" s="262"/>
      <c r="U518" s="262"/>
      <c r="V518" s="262" t="s">
        <v>1089</v>
      </c>
      <c r="W518" s="262"/>
      <c r="X518" s="262"/>
      <c r="Y518" s="266"/>
      <c r="Z518" s="211"/>
      <c r="AA518" s="94"/>
      <c r="AB518" s="97"/>
    </row>
    <row r="519" spans="1:30" x14ac:dyDescent="0.3">
      <c r="A519" s="200"/>
      <c r="B519" s="56">
        <f t="shared" si="184"/>
        <v>369</v>
      </c>
      <c r="C519" s="46"/>
      <c r="D519" s="2"/>
      <c r="E519" s="28"/>
      <c r="F519" s="28"/>
      <c r="G519" s="28"/>
      <c r="I519" s="2"/>
      <c r="J519" s="14"/>
      <c r="K519" s="213" t="s">
        <v>1087</v>
      </c>
      <c r="L519" s="80" t="s">
        <v>515</v>
      </c>
      <c r="M519" s="80"/>
      <c r="N519" s="80">
        <v>1</v>
      </c>
      <c r="O519" s="80"/>
      <c r="Q519" s="38"/>
      <c r="R519" s="300"/>
      <c r="S519" s="300"/>
      <c r="T519" s="300"/>
      <c r="U519" s="300"/>
      <c r="V519" s="300"/>
      <c r="W519" s="300"/>
      <c r="X519" s="300"/>
      <c r="Y519" s="300"/>
      <c r="Z519" s="210"/>
      <c r="AA519" s="94"/>
      <c r="AB519" s="97"/>
    </row>
    <row r="520" spans="1:30" x14ac:dyDescent="0.3">
      <c r="A520" s="200" t="str">
        <f>IF(AND(E520=0,F520=0),"",DEC2HEX(E520,1)&amp;DEC2HEX(F520,1))</f>
        <v>B4</v>
      </c>
      <c r="B520" s="56">
        <f t="shared" si="184"/>
        <v>370</v>
      </c>
      <c r="C520" s="25" t="str">
        <f>DEC2HEX(D520,4)</f>
        <v>B405</v>
      </c>
      <c r="D520" s="2">
        <f>2^12*E520+2^8*F520+G520</f>
        <v>46085</v>
      </c>
      <c r="E520" s="28">
        <f>E512</f>
        <v>11</v>
      </c>
      <c r="F520" s="28">
        <f>F518</f>
        <v>4</v>
      </c>
      <c r="G520" s="28">
        <f>G518+1</f>
        <v>5</v>
      </c>
      <c r="H520" s="17" t="str">
        <f>IF(I520="","",DEC2HEX(I520,5))</f>
        <v>2D014</v>
      </c>
      <c r="I520" s="2">
        <f>IF(D520="","",D520*4)</f>
        <v>184340</v>
      </c>
      <c r="J520" s="14" t="s">
        <v>362</v>
      </c>
      <c r="K520" s="34" t="s">
        <v>520</v>
      </c>
      <c r="L520" s="80" t="s">
        <v>218</v>
      </c>
      <c r="M520" s="80"/>
      <c r="N520" s="80">
        <v>1</v>
      </c>
      <c r="O520" s="80" t="s">
        <v>741</v>
      </c>
      <c r="P520" s="34" t="s">
        <v>276</v>
      </c>
      <c r="Q520" s="38"/>
      <c r="R520" s="262" t="s">
        <v>363</v>
      </c>
      <c r="S520" s="262"/>
      <c r="T520" s="262"/>
      <c r="U520" s="262"/>
      <c r="V520" s="262" t="s">
        <v>364</v>
      </c>
      <c r="W520" s="262"/>
      <c r="X520" s="262"/>
      <c r="Y520" s="266"/>
      <c r="Z520" s="211"/>
      <c r="AA520" s="94"/>
      <c r="AB520" s="97"/>
    </row>
    <row r="521" spans="1:30" x14ac:dyDescent="0.3">
      <c r="A521" s="200"/>
      <c r="B521" s="56">
        <f t="shared" si="184"/>
        <v>370</v>
      </c>
      <c r="C521" s="46"/>
      <c r="D521" s="2"/>
      <c r="E521" s="28"/>
      <c r="F521" s="28"/>
      <c r="G521" s="28"/>
      <c r="I521" s="2"/>
      <c r="J521" s="14"/>
      <c r="K521" s="213" t="s">
        <v>521</v>
      </c>
      <c r="L521" s="80" t="s">
        <v>515</v>
      </c>
      <c r="M521" s="80"/>
      <c r="N521" s="80">
        <v>1</v>
      </c>
      <c r="O521" s="80"/>
      <c r="Q521" s="38"/>
      <c r="R521" s="300"/>
      <c r="S521" s="300"/>
      <c r="T521" s="300"/>
      <c r="U521" s="300"/>
      <c r="V521" s="300"/>
      <c r="W521" s="300"/>
      <c r="X521" s="300"/>
      <c r="Y521" s="300"/>
      <c r="Z521" s="210"/>
      <c r="AA521" s="94"/>
      <c r="AB521" s="97"/>
    </row>
    <row r="522" spans="1:30" x14ac:dyDescent="0.3">
      <c r="A522" s="200" t="str">
        <f>IF(AND(E522=0,F522=0),"",DEC2HEX(E522,1)&amp;DEC2HEX(F522,1))</f>
        <v>B4</v>
      </c>
      <c r="B522" s="56">
        <f t="shared" si="184"/>
        <v>371</v>
      </c>
      <c r="C522" s="22" t="str">
        <f>DEC2HEX(D522,4)</f>
        <v>B406</v>
      </c>
      <c r="D522" s="2">
        <f>2^12*E522+2^8*F522+G522</f>
        <v>46086</v>
      </c>
      <c r="E522" s="28">
        <f>E518</f>
        <v>11</v>
      </c>
      <c r="F522" s="28">
        <f>F518</f>
        <v>4</v>
      </c>
      <c r="G522" s="28">
        <f>G520+1</f>
        <v>6</v>
      </c>
      <c r="H522" s="17" t="str">
        <f t="shared" ref="H522:H550" si="185">IF(I522="","",DEC2HEX(I522,5))</f>
        <v>2D018</v>
      </c>
      <c r="I522" s="2">
        <f>IF(D522="","",D522*4)</f>
        <v>184344</v>
      </c>
      <c r="J522" s="14" t="s">
        <v>253</v>
      </c>
      <c r="K522" s="34" t="s">
        <v>522</v>
      </c>
      <c r="L522" s="80" t="s">
        <v>218</v>
      </c>
      <c r="M522" s="80"/>
      <c r="N522" s="80">
        <v>2</v>
      </c>
      <c r="O522" s="80" t="s">
        <v>741</v>
      </c>
      <c r="P522" s="34" t="s">
        <v>277</v>
      </c>
      <c r="Q522" s="38" t="s">
        <v>1121</v>
      </c>
      <c r="R522" s="262"/>
      <c r="S522" s="262"/>
      <c r="T522" s="262"/>
      <c r="U522" s="262"/>
      <c r="V522" s="262" t="s">
        <v>317</v>
      </c>
      <c r="W522" s="262"/>
      <c r="X522" s="262"/>
      <c r="Y522" s="266"/>
      <c r="Z522" s="211"/>
      <c r="AA522" s="98"/>
      <c r="AB522" s="99"/>
    </row>
    <row r="523" spans="1:30" x14ac:dyDescent="0.3">
      <c r="A523" s="200" t="str">
        <f>IF(AND(E523=0,F523=0),"",DEC2HEX(E523,1)&amp;DEC2HEX(F523,1))</f>
        <v/>
      </c>
      <c r="B523" s="56">
        <f t="shared" si="184"/>
        <v>371</v>
      </c>
      <c r="D523" s="2"/>
      <c r="E523" s="28"/>
      <c r="F523" s="28"/>
      <c r="G523" s="28"/>
      <c r="H523" s="17" t="str">
        <f t="shared" si="185"/>
        <v/>
      </c>
      <c r="I523" s="2" t="str">
        <f>IF(D523="","",D523*4)</f>
        <v/>
      </c>
      <c r="J523" s="14"/>
      <c r="K523" s="34"/>
      <c r="L523" s="212"/>
      <c r="M523" s="212"/>
      <c r="N523" s="212"/>
      <c r="O523" s="212"/>
      <c r="Q523" s="38" t="s">
        <v>1122</v>
      </c>
      <c r="R523" s="38"/>
      <c r="S523" s="38"/>
      <c r="T523" s="38"/>
      <c r="U523" s="38"/>
      <c r="V523" s="38"/>
      <c r="W523" s="38"/>
      <c r="X523" s="38"/>
      <c r="Y523" s="38"/>
      <c r="Z523"/>
    </row>
    <row r="524" spans="1:30" x14ac:dyDescent="0.3">
      <c r="A524" s="200"/>
      <c r="B524" s="56">
        <f t="shared" si="184"/>
        <v>371</v>
      </c>
      <c r="C524" s="46"/>
      <c r="D524" s="2"/>
      <c r="E524" s="28"/>
      <c r="F524" s="28"/>
      <c r="G524" s="28"/>
      <c r="I524" s="2"/>
      <c r="J524" s="14"/>
      <c r="K524" s="33" t="s">
        <v>523</v>
      </c>
      <c r="L524" s="212"/>
      <c r="M524" s="212"/>
      <c r="N524" s="212"/>
      <c r="O524" s="212"/>
      <c r="Q524" s="38"/>
      <c r="R524" s="38"/>
      <c r="S524" s="38"/>
      <c r="T524" s="38"/>
      <c r="U524" s="38"/>
      <c r="V524" s="38"/>
      <c r="W524" s="38"/>
      <c r="X524" s="38"/>
      <c r="Y524" s="38"/>
      <c r="Z524"/>
    </row>
    <row r="525" spans="1:30" x14ac:dyDescent="0.3">
      <c r="A525" s="200" t="str">
        <f>IF(AND(E525=0,F525=0),"",DEC2HEX(E525,1)&amp;DEC2HEX(F525,1))</f>
        <v>B4</v>
      </c>
      <c r="B525" s="56">
        <f t="shared" si="184"/>
        <v>372</v>
      </c>
      <c r="C525" s="22" t="str">
        <f>DEC2HEX(D525,4)</f>
        <v>B407</v>
      </c>
      <c r="D525" s="2">
        <f>2^12*E525+2^8*F525+G525</f>
        <v>46087</v>
      </c>
      <c r="E525" s="28">
        <f>E522</f>
        <v>11</v>
      </c>
      <c r="F525" s="28">
        <f>F522</f>
        <v>4</v>
      </c>
      <c r="G525" s="28">
        <f>G522+1</f>
        <v>7</v>
      </c>
      <c r="H525" s="17" t="str">
        <f t="shared" si="185"/>
        <v>2D01C</v>
      </c>
      <c r="I525" s="2">
        <f>IF(D525="","",D525*4)</f>
        <v>184348</v>
      </c>
      <c r="J525" s="14" t="s">
        <v>254</v>
      </c>
      <c r="K525" s="214" t="s">
        <v>524</v>
      </c>
      <c r="L525" s="80" t="s">
        <v>218</v>
      </c>
      <c r="M525" s="80"/>
      <c r="N525" s="212">
        <v>7</v>
      </c>
      <c r="O525" s="80" t="s">
        <v>741</v>
      </c>
      <c r="Q525" s="38"/>
      <c r="R525" s="272" t="s">
        <v>280</v>
      </c>
      <c r="S525" s="272"/>
      <c r="T525" s="272"/>
      <c r="U525" s="272"/>
      <c r="V525" s="272" t="s">
        <v>279</v>
      </c>
      <c r="W525" s="272"/>
      <c r="X525" s="272"/>
      <c r="Y525" s="273"/>
      <c r="Z525" s="211"/>
      <c r="AA525" s="93" t="s">
        <v>657</v>
      </c>
      <c r="AB525" s="96" t="s">
        <v>754</v>
      </c>
      <c r="AD525" s="95"/>
    </row>
    <row r="526" spans="1:30" x14ac:dyDescent="0.3">
      <c r="A526" s="200"/>
      <c r="B526" s="56">
        <f t="shared" si="184"/>
        <v>372</v>
      </c>
      <c r="C526" s="46"/>
      <c r="D526" s="2"/>
      <c r="E526" s="28"/>
      <c r="F526" s="28"/>
      <c r="G526" s="28"/>
      <c r="I526" s="2"/>
      <c r="J526" s="14"/>
      <c r="K526" s="214" t="s">
        <v>525</v>
      </c>
      <c r="L526" s="80" t="s">
        <v>515</v>
      </c>
      <c r="M526" s="80"/>
      <c r="N526" s="212">
        <v>7</v>
      </c>
      <c r="O526" s="212"/>
      <c r="Q526" s="38"/>
      <c r="R526" s="300"/>
      <c r="S526" s="300"/>
      <c r="T526" s="300"/>
      <c r="U526" s="300"/>
      <c r="V526" s="300"/>
      <c r="W526" s="300"/>
      <c r="X526" s="300"/>
      <c r="Y526" s="300"/>
      <c r="Z526" s="210"/>
      <c r="AA526" s="94"/>
      <c r="AB526" s="97"/>
    </row>
    <row r="527" spans="1:30" x14ac:dyDescent="0.3">
      <c r="A527" s="200" t="str">
        <f>IF(AND(E527=0,F527=0),"",DEC2HEX(E527,1)&amp;DEC2HEX(F527,1))</f>
        <v>B4</v>
      </c>
      <c r="B527" s="56">
        <f t="shared" si="184"/>
        <v>373</v>
      </c>
      <c r="C527" s="22" t="str">
        <f>DEC2HEX(D527,4)</f>
        <v>B408</v>
      </c>
      <c r="D527" s="2">
        <f>2^12*E527+2^8*F527+G527</f>
        <v>46088</v>
      </c>
      <c r="E527" s="28">
        <f>E525</f>
        <v>11</v>
      </c>
      <c r="F527" s="28">
        <f>F525</f>
        <v>4</v>
      </c>
      <c r="G527" s="28">
        <f>G525+1</f>
        <v>8</v>
      </c>
      <c r="H527" s="17" t="str">
        <f t="shared" si="185"/>
        <v>2D020</v>
      </c>
      <c r="I527" s="2">
        <f>IF(D527="","",D527*4)</f>
        <v>184352</v>
      </c>
      <c r="J527" s="14" t="s">
        <v>255</v>
      </c>
      <c r="K527" s="214" t="s">
        <v>526</v>
      </c>
      <c r="L527" s="80" t="s">
        <v>218</v>
      </c>
      <c r="M527" s="80"/>
      <c r="N527" s="212">
        <v>7</v>
      </c>
      <c r="O527" s="80" t="s">
        <v>741</v>
      </c>
      <c r="P527" s="34" t="s">
        <v>155</v>
      </c>
      <c r="Q527" s="38"/>
      <c r="R527" s="272" t="s">
        <v>1096</v>
      </c>
      <c r="S527" s="272"/>
      <c r="T527" s="272"/>
      <c r="U527" s="273"/>
      <c r="V527" s="301" t="s">
        <v>674</v>
      </c>
      <c r="W527" s="302"/>
      <c r="X527" s="302"/>
      <c r="Y527" s="303"/>
      <c r="Z527" s="211"/>
      <c r="AA527" s="94" t="s">
        <v>664</v>
      </c>
      <c r="AB527" s="97"/>
    </row>
    <row r="528" spans="1:30" x14ac:dyDescent="0.3">
      <c r="A528" s="200"/>
      <c r="B528" s="56">
        <f t="shared" si="184"/>
        <v>373</v>
      </c>
      <c r="C528" s="46"/>
      <c r="D528" s="2"/>
      <c r="E528" s="28"/>
      <c r="F528" s="28"/>
      <c r="G528" s="28"/>
      <c r="I528" s="2"/>
      <c r="J528" s="14"/>
      <c r="K528" s="214" t="s">
        <v>527</v>
      </c>
      <c r="L528" s="80" t="s">
        <v>515</v>
      </c>
      <c r="M528" s="80"/>
      <c r="N528" s="212">
        <v>7</v>
      </c>
      <c r="O528" s="212"/>
      <c r="Q528" s="38"/>
      <c r="R528" s="300"/>
      <c r="S528" s="300"/>
      <c r="T528" s="300"/>
      <c r="U528" s="300"/>
      <c r="V528" s="300"/>
      <c r="W528" s="300"/>
      <c r="X528" s="300"/>
      <c r="Y528" s="300"/>
      <c r="Z528" s="210"/>
      <c r="AA528" s="94"/>
      <c r="AB528" s="97"/>
    </row>
    <row r="529" spans="1:28" x14ac:dyDescent="0.3">
      <c r="A529" s="200" t="str">
        <f>IF(AND(E529=0,F529=0),"",DEC2HEX(E529,1)&amp;DEC2HEX(F529,1))</f>
        <v>B4</v>
      </c>
      <c r="B529" s="56">
        <f t="shared" si="184"/>
        <v>374</v>
      </c>
      <c r="C529" s="22" t="str">
        <f>DEC2HEX(D529,4)</f>
        <v>B409</v>
      </c>
      <c r="D529" s="2">
        <f>2^12*E529+2^8*F529+G529</f>
        <v>46089</v>
      </c>
      <c r="E529" s="28">
        <f>E527</f>
        <v>11</v>
      </c>
      <c r="F529" s="28">
        <f>F527</f>
        <v>4</v>
      </c>
      <c r="G529" s="28">
        <f>G527+1</f>
        <v>9</v>
      </c>
      <c r="H529" s="17" t="str">
        <f t="shared" si="185"/>
        <v>2D024</v>
      </c>
      <c r="I529" s="2">
        <f>IF(D529="","",D529*4)</f>
        <v>184356</v>
      </c>
      <c r="J529" s="14" t="s">
        <v>256</v>
      </c>
      <c r="K529" s="214" t="s">
        <v>528</v>
      </c>
      <c r="L529" s="80" t="s">
        <v>218</v>
      </c>
      <c r="M529" s="80"/>
      <c r="N529" s="212">
        <v>7</v>
      </c>
      <c r="O529" s="80" t="s">
        <v>741</v>
      </c>
      <c r="Q529" s="38"/>
      <c r="R529" s="272" t="s">
        <v>284</v>
      </c>
      <c r="S529" s="272"/>
      <c r="T529" s="272"/>
      <c r="U529" s="272"/>
      <c r="V529" s="272" t="s">
        <v>979</v>
      </c>
      <c r="W529" s="272"/>
      <c r="X529" s="272"/>
      <c r="Y529" s="273" t="s">
        <v>278</v>
      </c>
      <c r="Z529" s="211"/>
      <c r="AA529" s="94" t="s">
        <v>658</v>
      </c>
      <c r="AB529" s="97" t="s">
        <v>658</v>
      </c>
    </row>
    <row r="530" spans="1:28" x14ac:dyDescent="0.3">
      <c r="A530" s="200"/>
      <c r="B530" s="56">
        <f t="shared" si="184"/>
        <v>374</v>
      </c>
      <c r="C530" s="46"/>
      <c r="D530" s="2"/>
      <c r="E530" s="28"/>
      <c r="F530" s="28"/>
      <c r="G530" s="28"/>
      <c r="I530" s="2"/>
      <c r="J530" s="14"/>
      <c r="K530" s="214" t="s">
        <v>529</v>
      </c>
      <c r="L530" s="80" t="s">
        <v>515</v>
      </c>
      <c r="M530" s="80"/>
      <c r="N530" s="212">
        <v>7</v>
      </c>
      <c r="O530" s="212"/>
      <c r="Q530" s="38"/>
      <c r="R530" s="300"/>
      <c r="S530" s="300"/>
      <c r="T530" s="300"/>
      <c r="U530" s="300"/>
      <c r="V530" s="300"/>
      <c r="W530" s="300"/>
      <c r="X530" s="300"/>
      <c r="Y530" s="300"/>
      <c r="Z530" s="210"/>
      <c r="AA530" s="94"/>
      <c r="AB530" s="97"/>
    </row>
    <row r="531" spans="1:28" x14ac:dyDescent="0.3">
      <c r="A531" s="200"/>
      <c r="B531" s="56">
        <f t="shared" si="184"/>
        <v>374</v>
      </c>
      <c r="C531" s="46"/>
      <c r="D531" s="2"/>
      <c r="E531" s="28"/>
      <c r="F531" s="28"/>
      <c r="G531" s="28"/>
      <c r="I531" s="2"/>
      <c r="J531" s="14"/>
      <c r="K531" s="33" t="s">
        <v>530</v>
      </c>
      <c r="L531" s="80"/>
      <c r="M531" s="80"/>
      <c r="N531" s="80"/>
      <c r="O531" s="80"/>
      <c r="Q531" s="38"/>
      <c r="R531" s="211"/>
      <c r="S531" s="210"/>
      <c r="T531" s="210"/>
      <c r="U531" s="210"/>
      <c r="V531" s="210"/>
      <c r="W531" s="210"/>
      <c r="X531" s="210"/>
      <c r="Y531" s="210"/>
      <c r="Z531" s="210"/>
      <c r="AA531" s="94"/>
      <c r="AB531" s="97"/>
    </row>
    <row r="532" spans="1:28" x14ac:dyDescent="0.3">
      <c r="A532" s="200" t="str">
        <f>IF(AND(E532=0,F532=0),"",DEC2HEX(E532,1)&amp;DEC2HEX(F532,1))</f>
        <v>B4</v>
      </c>
      <c r="B532" s="56">
        <f t="shared" si="184"/>
        <v>375</v>
      </c>
      <c r="C532" s="22" t="str">
        <f>DEC2HEX(D532,4)</f>
        <v>B40A</v>
      </c>
      <c r="D532" s="2">
        <f>2^12*E532+2^8*F532+G532</f>
        <v>46090</v>
      </c>
      <c r="E532" s="28">
        <f>E529</f>
        <v>11</v>
      </c>
      <c r="F532" s="28">
        <f>F529</f>
        <v>4</v>
      </c>
      <c r="G532" s="28">
        <f>G529+1</f>
        <v>10</v>
      </c>
      <c r="H532" s="17" t="str">
        <f t="shared" si="185"/>
        <v>2D028</v>
      </c>
      <c r="I532" s="2">
        <f>IF(D532="","",D532*4)</f>
        <v>184360</v>
      </c>
      <c r="J532" s="14" t="s">
        <v>257</v>
      </c>
      <c r="K532" s="34"/>
      <c r="L532" s="80" t="s">
        <v>219</v>
      </c>
      <c r="M532" s="80"/>
      <c r="N532" s="80">
        <v>7</v>
      </c>
      <c r="O532" s="80" t="s">
        <v>741</v>
      </c>
      <c r="Q532" s="38"/>
      <c r="R532" s="262" t="s">
        <v>280</v>
      </c>
      <c r="S532" s="262"/>
      <c r="T532" s="262"/>
      <c r="U532" s="262"/>
      <c r="V532" s="262" t="s">
        <v>279</v>
      </c>
      <c r="W532" s="262"/>
      <c r="X532" s="262"/>
      <c r="Y532" s="266"/>
      <c r="Z532" s="211"/>
      <c r="AA532" s="94"/>
      <c r="AB532" s="97"/>
    </row>
    <row r="533" spans="1:28" x14ac:dyDescent="0.3">
      <c r="A533" s="200" t="str">
        <f>IF(AND(E533=0,F533=0),"",DEC2HEX(E533,1)&amp;DEC2HEX(F533,1))</f>
        <v>B4</v>
      </c>
      <c r="B533" s="56">
        <f t="shared" si="184"/>
        <v>376</v>
      </c>
      <c r="C533" s="22" t="str">
        <f>DEC2HEX(D533,4)</f>
        <v>B40B</v>
      </c>
      <c r="D533" s="2">
        <f>2^12*E533+2^8*F533+G533</f>
        <v>46091</v>
      </c>
      <c r="E533" s="28">
        <f>E532</f>
        <v>11</v>
      </c>
      <c r="F533" s="28">
        <f>F532</f>
        <v>4</v>
      </c>
      <c r="G533" s="28">
        <f>G532+1</f>
        <v>11</v>
      </c>
      <c r="H533" s="17" t="str">
        <f t="shared" si="185"/>
        <v>2D02C</v>
      </c>
      <c r="I533" s="2">
        <f>IF(D533="","",D533*4)</f>
        <v>184364</v>
      </c>
      <c r="J533" s="14" t="s">
        <v>258</v>
      </c>
      <c r="K533" s="34"/>
      <c r="L533" s="80" t="s">
        <v>219</v>
      </c>
      <c r="M533" s="80"/>
      <c r="N533" s="80">
        <v>7</v>
      </c>
      <c r="O533" s="80" t="s">
        <v>741</v>
      </c>
      <c r="P533" s="34" t="s">
        <v>156</v>
      </c>
      <c r="Q533" s="38"/>
      <c r="R533" s="262" t="s">
        <v>1096</v>
      </c>
      <c r="S533" s="262"/>
      <c r="T533" s="262"/>
      <c r="U533" s="266"/>
      <c r="V533" s="271" t="s">
        <v>674</v>
      </c>
      <c r="W533" s="267"/>
      <c r="X533" s="267"/>
      <c r="Y533" s="268"/>
      <c r="Z533" s="211"/>
      <c r="AA533" s="94"/>
      <c r="AB533" s="97"/>
    </row>
    <row r="534" spans="1:28" x14ac:dyDescent="0.3">
      <c r="A534" s="200" t="str">
        <f>IF(AND(E534=0,F534=0),"",DEC2HEX(E534,1)&amp;DEC2HEX(F534,1))</f>
        <v>B4</v>
      </c>
      <c r="B534" s="56">
        <f t="shared" si="184"/>
        <v>377</v>
      </c>
      <c r="C534" s="22" t="str">
        <f>DEC2HEX(D534,4)</f>
        <v>B40C</v>
      </c>
      <c r="D534" s="2">
        <f>2^12*E534+2^8*F534+G534</f>
        <v>46092</v>
      </c>
      <c r="E534" s="28">
        <f>E533</f>
        <v>11</v>
      </c>
      <c r="F534" s="28">
        <f>F533</f>
        <v>4</v>
      </c>
      <c r="G534" s="28">
        <f>G533+1</f>
        <v>12</v>
      </c>
      <c r="H534" s="17" t="str">
        <f t="shared" si="185"/>
        <v>2D030</v>
      </c>
      <c r="I534" s="2">
        <f>IF(D534="","",D534*4)</f>
        <v>184368</v>
      </c>
      <c r="J534" s="14" t="s">
        <v>259</v>
      </c>
      <c r="K534" s="34"/>
      <c r="L534" s="80" t="s">
        <v>219</v>
      </c>
      <c r="M534" s="80"/>
      <c r="N534" s="80">
        <v>7</v>
      </c>
      <c r="O534" s="80" t="s">
        <v>741</v>
      </c>
      <c r="Q534" s="38"/>
      <c r="R534" s="262" t="s">
        <v>284</v>
      </c>
      <c r="S534" s="262"/>
      <c r="T534" s="262"/>
      <c r="U534" s="262"/>
      <c r="V534" s="262" t="s">
        <v>979</v>
      </c>
      <c r="W534" s="262"/>
      <c r="X534" s="262"/>
      <c r="Y534" s="266" t="s">
        <v>278</v>
      </c>
      <c r="Z534" s="211"/>
      <c r="AA534" s="94"/>
      <c r="AB534" s="97"/>
    </row>
    <row r="535" spans="1:28" x14ac:dyDescent="0.3">
      <c r="A535" s="200"/>
      <c r="B535" s="56">
        <f t="shared" si="184"/>
        <v>377</v>
      </c>
      <c r="C535" s="46"/>
      <c r="D535" s="2"/>
      <c r="E535" s="28"/>
      <c r="F535" s="28"/>
      <c r="G535" s="28"/>
      <c r="I535" s="2"/>
      <c r="J535" s="14"/>
      <c r="K535" s="33" t="s">
        <v>531</v>
      </c>
      <c r="L535" s="80"/>
      <c r="M535" s="80"/>
      <c r="N535" s="80"/>
      <c r="O535" s="80"/>
      <c r="Q535" s="38"/>
      <c r="R535" s="211"/>
      <c r="S535" s="221"/>
      <c r="T535" s="221"/>
      <c r="U535" s="221"/>
      <c r="V535" s="221"/>
      <c r="W535" s="221"/>
      <c r="X535" s="221"/>
      <c r="Y535" s="221"/>
      <c r="Z535" s="210"/>
      <c r="AA535" s="94"/>
      <c r="AB535" s="97"/>
    </row>
    <row r="536" spans="1:28" x14ac:dyDescent="0.3">
      <c r="A536" s="200" t="str">
        <f>IF(AND(E536=0,F536=0),"",DEC2HEX(E536,1)&amp;DEC2HEX(F536,1))</f>
        <v>B4</v>
      </c>
      <c r="B536" s="56">
        <f t="shared" si="184"/>
        <v>378</v>
      </c>
      <c r="C536" s="22" t="str">
        <f>DEC2HEX(D536,4)</f>
        <v>B40D</v>
      </c>
      <c r="D536" s="2">
        <f>2^12*E536+2^8*F536+G536</f>
        <v>46093</v>
      </c>
      <c r="E536" s="28">
        <f>E534</f>
        <v>11</v>
      </c>
      <c r="F536" s="28">
        <f>F534</f>
        <v>4</v>
      </c>
      <c r="G536" s="28">
        <f>G534+1</f>
        <v>13</v>
      </c>
      <c r="H536" s="17" t="str">
        <f t="shared" si="185"/>
        <v>2D034</v>
      </c>
      <c r="I536" s="2">
        <f>IF(D536="","",D536*4)</f>
        <v>184372</v>
      </c>
      <c r="J536" s="14" t="s">
        <v>260</v>
      </c>
      <c r="K536" s="34"/>
      <c r="L536" s="80" t="s">
        <v>219</v>
      </c>
      <c r="M536" s="80"/>
      <c r="N536" s="80">
        <v>7</v>
      </c>
      <c r="O536" s="80" t="s">
        <v>741</v>
      </c>
      <c r="Q536" s="38"/>
      <c r="R536" s="262" t="s">
        <v>280</v>
      </c>
      <c r="S536" s="262"/>
      <c r="T536" s="262"/>
      <c r="U536" s="262"/>
      <c r="V536" s="262" t="s">
        <v>279</v>
      </c>
      <c r="W536" s="262"/>
      <c r="X536" s="262"/>
      <c r="Y536" s="266"/>
      <c r="Z536" s="211"/>
      <c r="AA536" s="94"/>
      <c r="AB536" s="97"/>
    </row>
    <row r="537" spans="1:28" x14ac:dyDescent="0.3">
      <c r="A537" s="200" t="str">
        <f>IF(AND(E537=0,F537=0),"",DEC2HEX(E537,1)&amp;DEC2HEX(F537,1))</f>
        <v>B4</v>
      </c>
      <c r="B537" s="56">
        <f t="shared" si="184"/>
        <v>379</v>
      </c>
      <c r="C537" s="22" t="str">
        <f>DEC2HEX(D537,4)</f>
        <v>B40E</v>
      </c>
      <c r="D537" s="2">
        <f>2^12*E537+2^8*F537+G537</f>
        <v>46094</v>
      </c>
      <c r="E537" s="28">
        <f>E536</f>
        <v>11</v>
      </c>
      <c r="F537" s="28">
        <f>F536</f>
        <v>4</v>
      </c>
      <c r="G537" s="28">
        <f>G536+1</f>
        <v>14</v>
      </c>
      <c r="H537" s="17" t="str">
        <f t="shared" si="185"/>
        <v>2D038</v>
      </c>
      <c r="I537" s="2">
        <f>IF(D537="","",D537*4)</f>
        <v>184376</v>
      </c>
      <c r="J537" s="14" t="s">
        <v>261</v>
      </c>
      <c r="K537" s="34"/>
      <c r="L537" s="80" t="s">
        <v>219</v>
      </c>
      <c r="M537" s="80"/>
      <c r="N537" s="80">
        <v>7</v>
      </c>
      <c r="O537" s="80" t="s">
        <v>741</v>
      </c>
      <c r="P537" s="34" t="s">
        <v>157</v>
      </c>
      <c r="Q537" s="38"/>
      <c r="R537" s="262" t="s">
        <v>1096</v>
      </c>
      <c r="S537" s="262"/>
      <c r="T537" s="262"/>
      <c r="U537" s="266"/>
      <c r="V537" s="271" t="s">
        <v>674</v>
      </c>
      <c r="W537" s="267"/>
      <c r="X537" s="267"/>
      <c r="Y537" s="268"/>
      <c r="Z537" s="211"/>
      <c r="AA537" s="94"/>
      <c r="AB537" s="97"/>
    </row>
    <row r="538" spans="1:28" x14ac:dyDescent="0.3">
      <c r="A538" s="200" t="str">
        <f>IF(AND(E538=0,F538=0),"",DEC2HEX(E538,1)&amp;DEC2HEX(F538,1))</f>
        <v>B4</v>
      </c>
      <c r="B538" s="56">
        <f t="shared" si="184"/>
        <v>380</v>
      </c>
      <c r="C538" s="22" t="str">
        <f>DEC2HEX(D538,4)</f>
        <v>B40F</v>
      </c>
      <c r="D538" s="2">
        <f>2^12*E538+2^8*F538+G538</f>
        <v>46095</v>
      </c>
      <c r="E538" s="28">
        <f>E537</f>
        <v>11</v>
      </c>
      <c r="F538" s="28">
        <f>F537</f>
        <v>4</v>
      </c>
      <c r="G538" s="28">
        <f>G537+1</f>
        <v>15</v>
      </c>
      <c r="H538" s="17" t="str">
        <f t="shared" si="185"/>
        <v>2D03C</v>
      </c>
      <c r="I538" s="2">
        <f>IF(D538="","",D538*4)</f>
        <v>184380</v>
      </c>
      <c r="J538" s="14" t="s">
        <v>262</v>
      </c>
      <c r="K538" s="34"/>
      <c r="L538" s="80" t="s">
        <v>219</v>
      </c>
      <c r="M538" s="80"/>
      <c r="N538" s="80">
        <v>7</v>
      </c>
      <c r="O538" s="80" t="s">
        <v>741</v>
      </c>
      <c r="Q538" s="38"/>
      <c r="R538" s="262" t="s">
        <v>284</v>
      </c>
      <c r="S538" s="262"/>
      <c r="T538" s="262"/>
      <c r="U538" s="262"/>
      <c r="V538" s="262" t="s">
        <v>979</v>
      </c>
      <c r="W538" s="262"/>
      <c r="X538" s="262"/>
      <c r="Y538" s="266" t="s">
        <v>278</v>
      </c>
      <c r="Z538" s="211"/>
      <c r="AA538" s="94"/>
      <c r="AB538" s="97"/>
    </row>
    <row r="539" spans="1:28" x14ac:dyDescent="0.3">
      <c r="A539" s="200"/>
      <c r="B539" s="56">
        <f t="shared" si="184"/>
        <v>380</v>
      </c>
      <c r="C539" s="46"/>
      <c r="D539" s="2"/>
      <c r="E539" s="28"/>
      <c r="F539" s="28"/>
      <c r="G539" s="28"/>
      <c r="I539" s="2"/>
      <c r="J539" s="14"/>
      <c r="K539" s="33" t="s">
        <v>532</v>
      </c>
      <c r="L539" s="80"/>
      <c r="M539" s="80"/>
      <c r="N539" s="80"/>
      <c r="O539" s="80"/>
      <c r="Q539" s="38"/>
      <c r="R539" s="211"/>
      <c r="S539" s="218"/>
      <c r="T539" s="218"/>
      <c r="U539" s="218"/>
      <c r="V539" s="218"/>
      <c r="W539" s="218"/>
      <c r="X539" s="218"/>
      <c r="Y539" s="218"/>
      <c r="Z539" s="210"/>
      <c r="AA539" s="94"/>
      <c r="AB539" s="97"/>
    </row>
    <row r="540" spans="1:28" x14ac:dyDescent="0.3">
      <c r="A540" s="200" t="str">
        <f>IF(AND(E540=0,F540=0),"",DEC2HEX(E540,1)&amp;DEC2HEX(F540,1))</f>
        <v>B4</v>
      </c>
      <c r="B540" s="56">
        <f t="shared" si="184"/>
        <v>381</v>
      </c>
      <c r="C540" s="22" t="str">
        <f>DEC2HEX(D540,4)</f>
        <v>B410</v>
      </c>
      <c r="D540" s="2">
        <f>2^12*E540+2^8*F540+G540</f>
        <v>46096</v>
      </c>
      <c r="E540" s="28">
        <f>E538</f>
        <v>11</v>
      </c>
      <c r="F540" s="28">
        <f>F538</f>
        <v>4</v>
      </c>
      <c r="G540" s="28">
        <f>G538+1</f>
        <v>16</v>
      </c>
      <c r="H540" s="17" t="str">
        <f t="shared" si="185"/>
        <v>2D040</v>
      </c>
      <c r="I540" s="2">
        <f>IF(D540="","",D540*4)</f>
        <v>184384</v>
      </c>
      <c r="J540" s="14" t="s">
        <v>263</v>
      </c>
      <c r="K540" s="34"/>
      <c r="L540" s="80" t="s">
        <v>219</v>
      </c>
      <c r="M540" s="80"/>
      <c r="N540" s="80">
        <v>7</v>
      </c>
      <c r="O540" s="80" t="s">
        <v>741</v>
      </c>
      <c r="Q540" s="38"/>
      <c r="R540" s="262" t="s">
        <v>280</v>
      </c>
      <c r="S540" s="262"/>
      <c r="T540" s="262"/>
      <c r="U540" s="262"/>
      <c r="V540" s="262" t="s">
        <v>279</v>
      </c>
      <c r="W540" s="262"/>
      <c r="X540" s="262"/>
      <c r="Y540" s="262"/>
      <c r="AA540" s="94"/>
      <c r="AB540" s="97"/>
    </row>
    <row r="541" spans="1:28" x14ac:dyDescent="0.3">
      <c r="A541" s="200" t="str">
        <f>IF(AND(E541=0,F541=0),"",DEC2HEX(E541,1)&amp;DEC2HEX(F541,1))</f>
        <v>B4</v>
      </c>
      <c r="B541" s="142">
        <f t="shared" si="184"/>
        <v>382</v>
      </c>
      <c r="C541" s="22" t="str">
        <f>DEC2HEX(D541,4)</f>
        <v>B411</v>
      </c>
      <c r="D541" s="2">
        <f>2^12*E541+2^8*F541+G541</f>
        <v>46097</v>
      </c>
      <c r="E541" s="28">
        <f>E540</f>
        <v>11</v>
      </c>
      <c r="F541" s="28">
        <f>F540</f>
        <v>4</v>
      </c>
      <c r="G541" s="28">
        <f>G540+1</f>
        <v>17</v>
      </c>
      <c r="H541" s="17" t="str">
        <f t="shared" si="185"/>
        <v>2D044</v>
      </c>
      <c r="I541" s="2">
        <f>IF(D541="","",D541*4)</f>
        <v>184388</v>
      </c>
      <c r="J541" s="14" t="s">
        <v>264</v>
      </c>
      <c r="K541" s="34"/>
      <c r="L541" s="80" t="s">
        <v>219</v>
      </c>
      <c r="M541" s="80"/>
      <c r="N541" s="80">
        <v>7</v>
      </c>
      <c r="O541" s="80" t="s">
        <v>741</v>
      </c>
      <c r="P541" s="34" t="s">
        <v>158</v>
      </c>
      <c r="Q541" s="38"/>
      <c r="R541" s="262" t="s">
        <v>1096</v>
      </c>
      <c r="S541" s="262"/>
      <c r="T541" s="262"/>
      <c r="U541" s="266"/>
      <c r="V541" s="271" t="s">
        <v>674</v>
      </c>
      <c r="W541" s="267"/>
      <c r="X541" s="267"/>
      <c r="Y541" s="268"/>
      <c r="AA541" s="94"/>
      <c r="AB541" s="97"/>
    </row>
    <row r="542" spans="1:28" x14ac:dyDescent="0.3">
      <c r="A542" s="200" t="str">
        <f>IF(AND(E542=0,F542=0),"",DEC2HEX(E542,1)&amp;DEC2HEX(F542,1))</f>
        <v>B4</v>
      </c>
      <c r="B542" s="142">
        <f t="shared" si="184"/>
        <v>383</v>
      </c>
      <c r="C542" s="22" t="str">
        <f>DEC2HEX(D542,4)</f>
        <v>B412</v>
      </c>
      <c r="D542" s="2">
        <f>2^12*E542+2^8*F542+G542</f>
        <v>46098</v>
      </c>
      <c r="E542" s="28">
        <f>E541</f>
        <v>11</v>
      </c>
      <c r="F542" s="28">
        <f>F541</f>
        <v>4</v>
      </c>
      <c r="G542" s="28">
        <f>G541+1</f>
        <v>18</v>
      </c>
      <c r="H542" s="17" t="str">
        <f t="shared" si="185"/>
        <v>2D048</v>
      </c>
      <c r="I542" s="2">
        <f>IF(D542="","",D542*4)</f>
        <v>184392</v>
      </c>
      <c r="J542" s="14" t="s">
        <v>265</v>
      </c>
      <c r="K542" s="34"/>
      <c r="L542" s="80" t="s">
        <v>219</v>
      </c>
      <c r="M542" s="80"/>
      <c r="N542" s="80">
        <v>7</v>
      </c>
      <c r="O542" s="80" t="s">
        <v>741</v>
      </c>
      <c r="Q542" s="38"/>
      <c r="R542" s="262" t="s">
        <v>284</v>
      </c>
      <c r="S542" s="262"/>
      <c r="T542" s="262"/>
      <c r="U542" s="262"/>
      <c r="V542" s="262" t="s">
        <v>979</v>
      </c>
      <c r="W542" s="262"/>
      <c r="X542" s="262"/>
      <c r="Y542" s="266" t="s">
        <v>278</v>
      </c>
      <c r="AA542" s="98"/>
      <c r="AB542" s="99"/>
    </row>
    <row r="543" spans="1:28" x14ac:dyDescent="0.3">
      <c r="A543" s="200"/>
      <c r="B543" s="142">
        <f t="shared" si="184"/>
        <v>383</v>
      </c>
      <c r="C543" s="142"/>
      <c r="D543" s="2"/>
      <c r="E543" s="28"/>
      <c r="F543" s="28"/>
      <c r="G543" s="28"/>
      <c r="I543" s="2"/>
      <c r="J543" s="14"/>
      <c r="K543" s="14"/>
      <c r="L543" s="4"/>
      <c r="M543" s="4"/>
      <c r="N543" s="80"/>
      <c r="O543" s="4"/>
      <c r="R543" s="166"/>
      <c r="S543" s="166"/>
      <c r="T543" s="166"/>
      <c r="U543" s="166"/>
      <c r="V543" s="166"/>
      <c r="W543" s="166"/>
      <c r="X543" s="166"/>
      <c r="Y543" s="166"/>
      <c r="AA543" s="95"/>
      <c r="AB543" s="95"/>
    </row>
    <row r="544" spans="1:28" x14ac:dyDescent="0.3">
      <c r="A544" s="200" t="str">
        <f>IF(AND(E544=0,F544=0),"",DEC2HEX(E544,1)&amp;DEC2HEX(F544,1))</f>
        <v>B4</v>
      </c>
      <c r="B544" s="142">
        <f t="shared" si="184"/>
        <v>384</v>
      </c>
      <c r="C544" s="142" t="str">
        <f>DEC2HEX(D544,4)</f>
        <v>B413</v>
      </c>
      <c r="D544" s="2">
        <f>2^12*E544+2^8*F544+G544</f>
        <v>46099</v>
      </c>
      <c r="E544" s="28">
        <f>E542</f>
        <v>11</v>
      </c>
      <c r="F544" s="28">
        <f>F542</f>
        <v>4</v>
      </c>
      <c r="G544" s="28">
        <f>G542+1</f>
        <v>19</v>
      </c>
      <c r="H544" s="17" t="str">
        <f>IF(I544="","",DEC2HEX(I544,5))</f>
        <v>2D04C</v>
      </c>
      <c r="I544" s="2">
        <f>IF(D544="","",D544*4)</f>
        <v>184396</v>
      </c>
      <c r="J544" s="14" t="s">
        <v>902</v>
      </c>
      <c r="K544" s="14" t="s">
        <v>907</v>
      </c>
      <c r="L544" s="4" t="s">
        <v>219</v>
      </c>
      <c r="M544" s="4"/>
      <c r="N544" s="80">
        <v>4</v>
      </c>
      <c r="O544" s="4" t="s">
        <v>741</v>
      </c>
      <c r="P544" s="38" t="s">
        <v>1167</v>
      </c>
      <c r="Q544" t="s">
        <v>942</v>
      </c>
      <c r="R544" s="262" t="s">
        <v>906</v>
      </c>
      <c r="S544" s="262"/>
      <c r="T544" s="262" t="s">
        <v>913</v>
      </c>
      <c r="U544" s="262"/>
      <c r="V544" s="262" t="s">
        <v>912</v>
      </c>
      <c r="W544" s="262"/>
      <c r="X544" s="262" t="s">
        <v>911</v>
      </c>
      <c r="Y544" s="262"/>
      <c r="AA544" s="82"/>
      <c r="AB544" s="230"/>
    </row>
    <row r="545" spans="1:28" x14ac:dyDescent="0.3">
      <c r="A545" s="200" t="str">
        <f>IF(AND(E545=0,F545=0),"",DEC2HEX(E545,1)&amp;DEC2HEX(F545,1))</f>
        <v>B4</v>
      </c>
      <c r="B545" s="157">
        <f t="shared" si="184"/>
        <v>385</v>
      </c>
      <c r="C545" s="142" t="str">
        <f>DEC2HEX(D545,4)</f>
        <v>B414</v>
      </c>
      <c r="D545" s="2">
        <f>2^12*E545+2^8*F545+G545</f>
        <v>46100</v>
      </c>
      <c r="E545" s="28">
        <f>E540</f>
        <v>11</v>
      </c>
      <c r="F545" s="28">
        <f>F540</f>
        <v>4</v>
      </c>
      <c r="G545" s="28">
        <f>G544+1</f>
        <v>20</v>
      </c>
      <c r="H545" s="17" t="str">
        <f>IF(I545="","",DEC2HEX(I545,5))</f>
        <v>2D050</v>
      </c>
      <c r="I545" s="2">
        <f>IF(D545="","",D545*4)</f>
        <v>184400</v>
      </c>
      <c r="J545" s="14" t="s">
        <v>903</v>
      </c>
      <c r="K545" s="14" t="s">
        <v>908</v>
      </c>
      <c r="L545" s="4" t="s">
        <v>219</v>
      </c>
      <c r="M545" s="4"/>
      <c r="N545" s="80">
        <v>4</v>
      </c>
      <c r="O545" s="4" t="s">
        <v>741</v>
      </c>
      <c r="P545" s="38" t="s">
        <v>1168</v>
      </c>
      <c r="Q545" s="95" t="s">
        <v>943</v>
      </c>
      <c r="R545" s="262" t="s">
        <v>906</v>
      </c>
      <c r="S545" s="262"/>
      <c r="T545" s="262" t="s">
        <v>913</v>
      </c>
      <c r="U545" s="262"/>
      <c r="V545" s="262" t="s">
        <v>912</v>
      </c>
      <c r="W545" s="262"/>
      <c r="X545" s="262" t="s">
        <v>911</v>
      </c>
      <c r="Y545" s="262"/>
      <c r="AA545" s="20"/>
      <c r="AB545" s="231"/>
    </row>
    <row r="546" spans="1:28" x14ac:dyDescent="0.3">
      <c r="A546" s="200" t="str">
        <f>IF(AND(E546=0,F546=0),"",DEC2HEX(E546,1)&amp;DEC2HEX(F546,1))</f>
        <v>B4</v>
      </c>
      <c r="B546" s="157">
        <f t="shared" si="184"/>
        <v>386</v>
      </c>
      <c r="C546" s="142" t="str">
        <f>DEC2HEX(D546,4)</f>
        <v>B415</v>
      </c>
      <c r="D546" s="2">
        <f>2^12*E546+2^8*F546+G546</f>
        <v>46101</v>
      </c>
      <c r="E546" s="28">
        <f>E541</f>
        <v>11</v>
      </c>
      <c r="F546" s="28">
        <f>F541</f>
        <v>4</v>
      </c>
      <c r="G546" s="28">
        <f>G545+1</f>
        <v>21</v>
      </c>
      <c r="H546" s="17" t="str">
        <f>IF(I546="","",DEC2HEX(I546,5))</f>
        <v>2D054</v>
      </c>
      <c r="I546" s="2">
        <f>IF(D546="","",D546*4)</f>
        <v>184404</v>
      </c>
      <c r="J546" s="14" t="s">
        <v>904</v>
      </c>
      <c r="K546" s="14" t="s">
        <v>909</v>
      </c>
      <c r="L546" s="4" t="s">
        <v>219</v>
      </c>
      <c r="M546" s="4"/>
      <c r="N546" s="80">
        <v>4</v>
      </c>
      <c r="O546" s="4" t="s">
        <v>741</v>
      </c>
      <c r="P546" s="38" t="s">
        <v>1169</v>
      </c>
      <c r="Q546" s="95" t="s">
        <v>944</v>
      </c>
      <c r="R546" s="262" t="s">
        <v>906</v>
      </c>
      <c r="S546" s="262"/>
      <c r="T546" s="262" t="s">
        <v>913</v>
      </c>
      <c r="U546" s="262"/>
      <c r="V546" s="262" t="s">
        <v>912</v>
      </c>
      <c r="W546" s="262"/>
      <c r="X546" s="262" t="s">
        <v>911</v>
      </c>
      <c r="Y546" s="262"/>
      <c r="AA546" s="20"/>
      <c r="AB546" s="231"/>
    </row>
    <row r="547" spans="1:28" x14ac:dyDescent="0.3">
      <c r="A547" s="200" t="str">
        <f>IF(AND(E547=0,F547=0),"",DEC2HEX(E547,1)&amp;DEC2HEX(F547,1))</f>
        <v>B4</v>
      </c>
      <c r="B547" s="160">
        <f t="shared" si="184"/>
        <v>387</v>
      </c>
      <c r="C547" s="157" t="str">
        <f>DEC2HEX(D547,4)</f>
        <v>B416</v>
      </c>
      <c r="D547" s="2">
        <f>2^12*E547+2^8*F547+G547</f>
        <v>46102</v>
      </c>
      <c r="E547" s="28">
        <f>E540</f>
        <v>11</v>
      </c>
      <c r="F547" s="28">
        <f>F540</f>
        <v>4</v>
      </c>
      <c r="G547" s="28">
        <f>G546+1</f>
        <v>22</v>
      </c>
      <c r="H547" s="17" t="str">
        <f>IF(I547="","",DEC2HEX(I547,5))</f>
        <v>2D058</v>
      </c>
      <c r="I547" s="2">
        <f>IF(D547="","",D547*4)</f>
        <v>184408</v>
      </c>
      <c r="J547" s="14" t="s">
        <v>905</v>
      </c>
      <c r="K547" s="14" t="s">
        <v>910</v>
      </c>
      <c r="L547" s="4" t="s">
        <v>219</v>
      </c>
      <c r="M547" s="157"/>
      <c r="N547" s="157">
        <v>4</v>
      </c>
      <c r="O547" s="157" t="s">
        <v>741</v>
      </c>
      <c r="P547" s="38" t="s">
        <v>1170</v>
      </c>
      <c r="Q547" s="95" t="s">
        <v>945</v>
      </c>
      <c r="R547" s="262" t="s">
        <v>906</v>
      </c>
      <c r="S547" s="262"/>
      <c r="T547" s="262" t="s">
        <v>913</v>
      </c>
      <c r="U547" s="262"/>
      <c r="V547" s="262" t="s">
        <v>912</v>
      </c>
      <c r="W547" s="262"/>
      <c r="X547" s="262" t="s">
        <v>911</v>
      </c>
      <c r="Y547" s="262"/>
      <c r="AA547" s="89"/>
      <c r="AB547" s="90"/>
    </row>
    <row r="548" spans="1:28" x14ac:dyDescent="0.3">
      <c r="A548" s="200"/>
      <c r="B548" s="160">
        <f t="shared" si="184"/>
        <v>387</v>
      </c>
      <c r="C548" s="157"/>
      <c r="D548" s="2"/>
      <c r="E548" s="28"/>
      <c r="F548" s="28"/>
      <c r="G548" s="28"/>
      <c r="I548" s="2"/>
      <c r="J548" s="14"/>
      <c r="K548" s="14"/>
      <c r="L548" s="4"/>
      <c r="M548" s="4"/>
      <c r="N548" s="80"/>
      <c r="O548" s="4"/>
      <c r="P548" s="38"/>
      <c r="R548" s="166"/>
      <c r="S548" s="166"/>
      <c r="T548" s="166"/>
      <c r="U548" s="166"/>
      <c r="V548" s="166"/>
      <c r="W548" s="166"/>
      <c r="X548" s="166"/>
      <c r="Y548" s="166"/>
      <c r="AA548" s="95"/>
      <c r="AB548" s="95"/>
    </row>
    <row r="549" spans="1:28" x14ac:dyDescent="0.3">
      <c r="A549" s="200" t="str">
        <f t="shared" ref="A549:A561" si="186">IF(AND(E549=0,F549=0),"",DEC2HEX(E549,1)&amp;DEC2HEX(F549,1))</f>
        <v>B4</v>
      </c>
      <c r="B549" s="160">
        <f t="shared" si="184"/>
        <v>388</v>
      </c>
      <c r="C549" s="22" t="str">
        <f>DEC2HEX(D549,4)</f>
        <v>B417</v>
      </c>
      <c r="D549" s="2">
        <f>2^12*E549+2^8*F549+G549</f>
        <v>46103</v>
      </c>
      <c r="E549" s="28">
        <f>E542</f>
        <v>11</v>
      </c>
      <c r="F549" s="28">
        <f>F542</f>
        <v>4</v>
      </c>
      <c r="G549" s="28">
        <f>G547+1</f>
        <v>23</v>
      </c>
      <c r="H549" s="17" t="str">
        <f t="shared" si="185"/>
        <v>2D05C</v>
      </c>
      <c r="I549" s="2">
        <f>IF(D549="","",D549*4)</f>
        <v>184412</v>
      </c>
      <c r="J549" s="14" t="s">
        <v>950</v>
      </c>
      <c r="K549" s="14"/>
      <c r="L549" s="4" t="s">
        <v>219</v>
      </c>
      <c r="N549" s="63">
        <v>4</v>
      </c>
      <c r="O549" s="117" t="s">
        <v>741</v>
      </c>
      <c r="P549" s="38" t="s">
        <v>1166</v>
      </c>
      <c r="R549" s="163" t="s">
        <v>952</v>
      </c>
      <c r="S549" s="163" t="s">
        <v>953</v>
      </c>
      <c r="T549" s="163" t="s">
        <v>954</v>
      </c>
      <c r="U549" s="163" t="s">
        <v>955</v>
      </c>
      <c r="V549" s="163" t="s">
        <v>956</v>
      </c>
      <c r="W549" s="163" t="s">
        <v>957</v>
      </c>
      <c r="X549" s="163" t="s">
        <v>958</v>
      </c>
      <c r="Y549" s="163" t="s">
        <v>951</v>
      </c>
      <c r="AA549" s="233"/>
      <c r="AB549" s="91"/>
    </row>
    <row r="550" spans="1:28" x14ac:dyDescent="0.3">
      <c r="A550" s="200" t="str">
        <f t="shared" si="186"/>
        <v/>
      </c>
      <c r="B550" s="160">
        <f t="shared" si="184"/>
        <v>388</v>
      </c>
      <c r="D550" s="2"/>
      <c r="E550" s="28"/>
      <c r="F550" s="28"/>
      <c r="G550" s="28"/>
      <c r="H550" s="17" t="str">
        <f t="shared" si="185"/>
        <v/>
      </c>
      <c r="I550" s="2" t="str">
        <f>IF(D550="","",D550*4)</f>
        <v/>
      </c>
      <c r="J550" s="22"/>
      <c r="K550" s="44"/>
      <c r="R550" s="38"/>
      <c r="S550" s="38"/>
      <c r="T550" s="38"/>
      <c r="U550" s="38"/>
      <c r="V550" s="38"/>
      <c r="W550" s="38"/>
      <c r="X550" s="38"/>
      <c r="Y550" s="38"/>
    </row>
    <row r="551" spans="1:28" x14ac:dyDescent="0.3">
      <c r="A551" s="200" t="str">
        <f t="shared" si="186"/>
        <v>B4</v>
      </c>
      <c r="B551" s="160">
        <f t="shared" ref="B551:B566" si="187">IF(C551="",B550,B550+1)</f>
        <v>389</v>
      </c>
      <c r="C551" s="160" t="str">
        <f t="shared" ref="C551:C558" si="188">DEC2HEX(D551,4)</f>
        <v>B418</v>
      </c>
      <c r="D551" s="2">
        <f t="shared" ref="D551:D558" si="189">2^12*E551+2^8*F551+G551</f>
        <v>46104</v>
      </c>
      <c r="E551" s="28">
        <f>E544</f>
        <v>11</v>
      </c>
      <c r="F551" s="28">
        <f>F544</f>
        <v>4</v>
      </c>
      <c r="G551" s="28">
        <f>G549+1</f>
        <v>24</v>
      </c>
      <c r="H551" s="17" t="str">
        <f t="shared" ref="H551:H561" si="190">IF(I551="","",DEC2HEX(I551,5))</f>
        <v>2D060</v>
      </c>
      <c r="I551" s="2">
        <f t="shared" ref="I551:I561" si="191">IF(D551="","",D551*4)</f>
        <v>184416</v>
      </c>
      <c r="J551" s="14" t="s">
        <v>971</v>
      </c>
      <c r="K551" s="160"/>
      <c r="L551" s="4" t="s">
        <v>219</v>
      </c>
      <c r="M551" s="160"/>
      <c r="N551" s="160"/>
      <c r="O551" s="160"/>
      <c r="P551" s="304" t="s">
        <v>155</v>
      </c>
      <c r="R551" s="262" t="s">
        <v>981</v>
      </c>
      <c r="S551" s="262"/>
      <c r="T551" s="262"/>
      <c r="U551" s="262"/>
      <c r="V551" s="262" t="s">
        <v>980</v>
      </c>
      <c r="W551" s="262"/>
      <c r="X551" s="262"/>
      <c r="Y551" s="262"/>
      <c r="AA551" s="96" t="s">
        <v>656</v>
      </c>
      <c r="AB551" s="96" t="s">
        <v>658</v>
      </c>
    </row>
    <row r="552" spans="1:28" x14ac:dyDescent="0.3">
      <c r="A552" s="200" t="str">
        <f t="shared" si="186"/>
        <v>B4</v>
      </c>
      <c r="B552" s="160">
        <f t="shared" si="187"/>
        <v>390</v>
      </c>
      <c r="C552" s="160" t="str">
        <f t="shared" si="188"/>
        <v>B419</v>
      </c>
      <c r="D552" s="2">
        <f t="shared" si="189"/>
        <v>46105</v>
      </c>
      <c r="E552" s="28">
        <f t="shared" ref="E552:F558" si="192">E551</f>
        <v>11</v>
      </c>
      <c r="F552" s="28">
        <f t="shared" si="192"/>
        <v>4</v>
      </c>
      <c r="G552" s="28">
        <f t="shared" ref="G552:G558" si="193">G551+1</f>
        <v>25</v>
      </c>
      <c r="H552" s="17" t="str">
        <f t="shared" si="190"/>
        <v>2D064</v>
      </c>
      <c r="I552" s="2">
        <f t="shared" si="191"/>
        <v>184420</v>
      </c>
      <c r="J552" s="14" t="s">
        <v>972</v>
      </c>
      <c r="K552" s="160"/>
      <c r="L552" s="4" t="s">
        <v>244</v>
      </c>
      <c r="M552" s="160"/>
      <c r="N552" s="160"/>
      <c r="O552" s="160"/>
      <c r="P552" s="304"/>
      <c r="R552" s="266"/>
      <c r="S552" s="268"/>
      <c r="T552" s="267" t="s">
        <v>982</v>
      </c>
      <c r="U552" s="267"/>
      <c r="V552" s="267"/>
      <c r="W552" s="267"/>
      <c r="X552" s="267"/>
      <c r="Y552" s="268"/>
      <c r="AA552" s="110"/>
      <c r="AB552" s="110"/>
    </row>
    <row r="553" spans="1:28" x14ac:dyDescent="0.3">
      <c r="A553" s="200" t="str">
        <f t="shared" si="186"/>
        <v>B4</v>
      </c>
      <c r="B553" s="160">
        <f t="shared" si="187"/>
        <v>391</v>
      </c>
      <c r="C553" s="160" t="str">
        <f t="shared" si="188"/>
        <v>B41A</v>
      </c>
      <c r="D553" s="2">
        <f t="shared" si="189"/>
        <v>46106</v>
      </c>
      <c r="E553" s="28">
        <f t="shared" si="192"/>
        <v>11</v>
      </c>
      <c r="F553" s="28">
        <f t="shared" si="192"/>
        <v>4</v>
      </c>
      <c r="G553" s="28">
        <f t="shared" si="193"/>
        <v>26</v>
      </c>
      <c r="H553" s="17" t="str">
        <f t="shared" si="190"/>
        <v>2D068</v>
      </c>
      <c r="I553" s="2">
        <f t="shared" si="191"/>
        <v>184424</v>
      </c>
      <c r="J553" s="14" t="s">
        <v>973</v>
      </c>
      <c r="K553" s="160"/>
      <c r="L553" s="4" t="s">
        <v>219</v>
      </c>
      <c r="M553" s="160"/>
      <c r="N553" s="160"/>
      <c r="O553" s="160"/>
      <c r="P553" s="304" t="s">
        <v>156</v>
      </c>
      <c r="R553" s="262" t="s">
        <v>981</v>
      </c>
      <c r="S553" s="262"/>
      <c r="T553" s="262"/>
      <c r="U553" s="262"/>
      <c r="V553" s="262" t="s">
        <v>980</v>
      </c>
      <c r="W553" s="262"/>
      <c r="X553" s="262"/>
      <c r="Y553" s="262"/>
      <c r="AA553" s="110"/>
      <c r="AB553" s="97" t="s">
        <v>658</v>
      </c>
    </row>
    <row r="554" spans="1:28" x14ac:dyDescent="0.3">
      <c r="A554" s="200" t="str">
        <f t="shared" si="186"/>
        <v>B4</v>
      </c>
      <c r="B554" s="160">
        <f t="shared" si="187"/>
        <v>392</v>
      </c>
      <c r="C554" s="160" t="str">
        <f t="shared" si="188"/>
        <v>B41B</v>
      </c>
      <c r="D554" s="2">
        <f t="shared" si="189"/>
        <v>46107</v>
      </c>
      <c r="E554" s="28">
        <f t="shared" si="192"/>
        <v>11</v>
      </c>
      <c r="F554" s="28">
        <f t="shared" si="192"/>
        <v>4</v>
      </c>
      <c r="G554" s="28">
        <f t="shared" si="193"/>
        <v>27</v>
      </c>
      <c r="H554" s="17" t="str">
        <f t="shared" si="190"/>
        <v>2D06C</v>
      </c>
      <c r="I554" s="2">
        <f t="shared" si="191"/>
        <v>184428</v>
      </c>
      <c r="J554" s="14" t="s">
        <v>974</v>
      </c>
      <c r="K554" s="160"/>
      <c r="L554" s="4" t="s">
        <v>244</v>
      </c>
      <c r="M554" s="160"/>
      <c r="N554" s="160"/>
      <c r="O554" s="160"/>
      <c r="P554" s="304"/>
      <c r="R554" s="266"/>
      <c r="S554" s="268"/>
      <c r="T554" s="267" t="s">
        <v>982</v>
      </c>
      <c r="U554" s="267"/>
      <c r="V554" s="267"/>
      <c r="W554" s="267"/>
      <c r="X554" s="267"/>
      <c r="Y554" s="268"/>
      <c r="AA554" s="110"/>
      <c r="AB554" s="110"/>
    </row>
    <row r="555" spans="1:28" x14ac:dyDescent="0.3">
      <c r="A555" s="200" t="str">
        <f t="shared" si="186"/>
        <v>B4</v>
      </c>
      <c r="B555" s="160">
        <f t="shared" si="187"/>
        <v>393</v>
      </c>
      <c r="C555" s="160" t="str">
        <f t="shared" si="188"/>
        <v>B41C</v>
      </c>
      <c r="D555" s="2">
        <f t="shared" si="189"/>
        <v>46108</v>
      </c>
      <c r="E555" s="28">
        <f t="shared" si="192"/>
        <v>11</v>
      </c>
      <c r="F555" s="28">
        <f t="shared" si="192"/>
        <v>4</v>
      </c>
      <c r="G555" s="28">
        <f t="shared" si="193"/>
        <v>28</v>
      </c>
      <c r="H555" s="17" t="str">
        <f t="shared" si="190"/>
        <v>2D070</v>
      </c>
      <c r="I555" s="2">
        <f t="shared" si="191"/>
        <v>184432</v>
      </c>
      <c r="J555" s="14" t="s">
        <v>975</v>
      </c>
      <c r="K555" s="160"/>
      <c r="L555" s="4" t="s">
        <v>219</v>
      </c>
      <c r="M555" s="160"/>
      <c r="N555" s="160"/>
      <c r="O555" s="160"/>
      <c r="P555" s="304" t="s">
        <v>157</v>
      </c>
      <c r="R555" s="262" t="s">
        <v>981</v>
      </c>
      <c r="S555" s="262"/>
      <c r="T555" s="262"/>
      <c r="U555" s="262"/>
      <c r="V555" s="262" t="s">
        <v>980</v>
      </c>
      <c r="W555" s="262"/>
      <c r="X555" s="262"/>
      <c r="Y555" s="262"/>
      <c r="AA555" s="110"/>
      <c r="AB555" s="97" t="s">
        <v>658</v>
      </c>
    </row>
    <row r="556" spans="1:28" x14ac:dyDescent="0.3">
      <c r="A556" s="200" t="str">
        <f t="shared" si="186"/>
        <v>B4</v>
      </c>
      <c r="B556" s="160">
        <f t="shared" si="187"/>
        <v>394</v>
      </c>
      <c r="C556" s="160" t="str">
        <f t="shared" si="188"/>
        <v>B41D</v>
      </c>
      <c r="D556" s="2">
        <f t="shared" si="189"/>
        <v>46109</v>
      </c>
      <c r="E556" s="28">
        <f t="shared" si="192"/>
        <v>11</v>
      </c>
      <c r="F556" s="28">
        <f t="shared" si="192"/>
        <v>4</v>
      </c>
      <c r="G556" s="28">
        <f t="shared" si="193"/>
        <v>29</v>
      </c>
      <c r="H556" s="17" t="str">
        <f t="shared" si="190"/>
        <v>2D074</v>
      </c>
      <c r="I556" s="2">
        <f t="shared" si="191"/>
        <v>184436</v>
      </c>
      <c r="J556" s="14" t="s">
        <v>976</v>
      </c>
      <c r="K556" s="160"/>
      <c r="L556" s="4" t="s">
        <v>244</v>
      </c>
      <c r="M556" s="160"/>
      <c r="N556" s="160"/>
      <c r="O556" s="160"/>
      <c r="P556" s="304"/>
      <c r="R556" s="266"/>
      <c r="S556" s="268"/>
      <c r="T556" s="267" t="s">
        <v>982</v>
      </c>
      <c r="U556" s="267"/>
      <c r="V556" s="267"/>
      <c r="W556" s="267"/>
      <c r="X556" s="267"/>
      <c r="Y556" s="268"/>
      <c r="AA556" s="110"/>
      <c r="AB556" s="110"/>
    </row>
    <row r="557" spans="1:28" x14ac:dyDescent="0.3">
      <c r="A557" s="200" t="str">
        <f t="shared" si="186"/>
        <v>B4</v>
      </c>
      <c r="B557" s="160">
        <f t="shared" si="187"/>
        <v>395</v>
      </c>
      <c r="C557" s="160" t="str">
        <f t="shared" si="188"/>
        <v>B41E</v>
      </c>
      <c r="D557" s="2">
        <f t="shared" si="189"/>
        <v>46110</v>
      </c>
      <c r="E557" s="28">
        <f t="shared" si="192"/>
        <v>11</v>
      </c>
      <c r="F557" s="28">
        <f t="shared" si="192"/>
        <v>4</v>
      </c>
      <c r="G557" s="28">
        <f t="shared" si="193"/>
        <v>30</v>
      </c>
      <c r="H557" s="17" t="str">
        <f t="shared" si="190"/>
        <v>2D078</v>
      </c>
      <c r="I557" s="2">
        <f t="shared" si="191"/>
        <v>184440</v>
      </c>
      <c r="J557" s="14" t="s">
        <v>977</v>
      </c>
      <c r="K557" s="160"/>
      <c r="L557" s="4" t="s">
        <v>219</v>
      </c>
      <c r="M557" s="160"/>
      <c r="N557" s="160"/>
      <c r="O557" s="160"/>
      <c r="P557" s="304" t="s">
        <v>158</v>
      </c>
      <c r="R557" s="262" t="s">
        <v>981</v>
      </c>
      <c r="S557" s="262"/>
      <c r="T557" s="262"/>
      <c r="U557" s="262"/>
      <c r="V557" s="262" t="s">
        <v>980</v>
      </c>
      <c r="W557" s="262"/>
      <c r="X557" s="262"/>
      <c r="Y557" s="262"/>
      <c r="AA557" s="110"/>
      <c r="AB557" s="97" t="s">
        <v>658</v>
      </c>
    </row>
    <row r="558" spans="1:28" x14ac:dyDescent="0.3">
      <c r="A558" s="200" t="str">
        <f t="shared" si="186"/>
        <v>B4</v>
      </c>
      <c r="B558" s="198">
        <f t="shared" si="187"/>
        <v>396</v>
      </c>
      <c r="C558" s="160" t="str">
        <f t="shared" si="188"/>
        <v>B41F</v>
      </c>
      <c r="D558" s="2">
        <f t="shared" si="189"/>
        <v>46111</v>
      </c>
      <c r="E558" s="28">
        <f t="shared" si="192"/>
        <v>11</v>
      </c>
      <c r="F558" s="28">
        <f t="shared" si="192"/>
        <v>4</v>
      </c>
      <c r="G558" s="28">
        <f t="shared" si="193"/>
        <v>31</v>
      </c>
      <c r="H558" s="17" t="str">
        <f>IF(I558="","",DEC2HEX(I558,5))</f>
        <v>2D07C</v>
      </c>
      <c r="I558" s="2">
        <f t="shared" si="191"/>
        <v>184444</v>
      </c>
      <c r="J558" s="14" t="s">
        <v>978</v>
      </c>
      <c r="K558" s="160"/>
      <c r="L558" s="4" t="s">
        <v>244</v>
      </c>
      <c r="M558" s="160"/>
      <c r="N558" s="160"/>
      <c r="O558" s="160"/>
      <c r="P558" s="304"/>
      <c r="R558" s="266"/>
      <c r="S558" s="268"/>
      <c r="T558" s="267" t="s">
        <v>982</v>
      </c>
      <c r="U558" s="267"/>
      <c r="V558" s="267"/>
      <c r="W558" s="267"/>
      <c r="X558" s="267"/>
      <c r="Y558" s="268"/>
      <c r="AA558" s="111"/>
      <c r="AB558" s="111"/>
    </row>
    <row r="559" spans="1:28" x14ac:dyDescent="0.3">
      <c r="A559" s="200" t="s">
        <v>1065</v>
      </c>
      <c r="B559" s="198">
        <f t="shared" si="187"/>
        <v>397</v>
      </c>
      <c r="C559" s="188" t="s">
        <v>1029</v>
      </c>
      <c r="D559" s="2">
        <f>2^12*E559+2^8*F559+G559</f>
        <v>46112</v>
      </c>
      <c r="E559" s="28">
        <v>11</v>
      </c>
      <c r="F559" s="28">
        <v>4</v>
      </c>
      <c r="G559" s="28">
        <f>G558+1</f>
        <v>32</v>
      </c>
      <c r="H559" s="17" t="str">
        <f t="shared" si="190"/>
        <v>2D080</v>
      </c>
      <c r="I559" s="2">
        <f t="shared" si="191"/>
        <v>184448</v>
      </c>
      <c r="J559" s="34" t="s">
        <v>1051</v>
      </c>
      <c r="K559" s="188"/>
      <c r="L559" s="4" t="s">
        <v>218</v>
      </c>
      <c r="M559" s="188"/>
      <c r="N559" s="305">
        <v>0</v>
      </c>
      <c r="O559" s="305" t="s">
        <v>741</v>
      </c>
      <c r="P559" s="304" t="s">
        <v>275</v>
      </c>
      <c r="Q559" t="s">
        <v>1066</v>
      </c>
      <c r="R559" s="261" t="s">
        <v>1063</v>
      </c>
      <c r="S559" s="261"/>
      <c r="T559" s="261"/>
      <c r="U559" s="261"/>
      <c r="V559" s="261" t="s">
        <v>1061</v>
      </c>
      <c r="W559" s="261"/>
      <c r="X559" s="261"/>
      <c r="Y559" s="261"/>
      <c r="AA559" s="82"/>
      <c r="AB559" s="230"/>
    </row>
    <row r="560" spans="1:28" x14ac:dyDescent="0.3">
      <c r="A560" s="200"/>
      <c r="B560" s="198">
        <f t="shared" si="187"/>
        <v>397</v>
      </c>
      <c r="C560" s="188"/>
      <c r="D560" s="2"/>
      <c r="E560" s="28"/>
      <c r="F560" s="28"/>
      <c r="G560" s="28"/>
      <c r="I560" s="2"/>
      <c r="J560" s="34"/>
      <c r="K560" s="188"/>
      <c r="L560" s="4" t="s">
        <v>515</v>
      </c>
      <c r="M560" s="188"/>
      <c r="N560" s="305"/>
      <c r="O560" s="305"/>
      <c r="P560" s="304"/>
      <c r="Q560" t="s">
        <v>1068</v>
      </c>
      <c r="R560" s="187"/>
      <c r="S560" s="187"/>
      <c r="T560" s="187"/>
      <c r="U560" s="187"/>
      <c r="V560" s="187"/>
      <c r="W560" s="187"/>
      <c r="X560" s="187"/>
      <c r="Y560" s="187"/>
      <c r="Z560" s="12"/>
      <c r="AA560" s="20"/>
      <c r="AB560" s="231"/>
    </row>
    <row r="561" spans="1:28" x14ac:dyDescent="0.3">
      <c r="A561" s="200" t="str">
        <f t="shared" si="186"/>
        <v>B4</v>
      </c>
      <c r="B561" s="198">
        <f t="shared" si="187"/>
        <v>398</v>
      </c>
      <c r="C561" s="188" t="s">
        <v>1030</v>
      </c>
      <c r="D561" s="2">
        <f>2^12*E561+2^8*F561+G561</f>
        <v>46113</v>
      </c>
      <c r="E561" s="28">
        <v>11</v>
      </c>
      <c r="F561" s="28">
        <v>4</v>
      </c>
      <c r="G561" s="28">
        <f>G559+1</f>
        <v>33</v>
      </c>
      <c r="H561" s="17" t="str">
        <f t="shared" si="190"/>
        <v>2D084</v>
      </c>
      <c r="I561" s="2">
        <f t="shared" si="191"/>
        <v>184452</v>
      </c>
      <c r="J561" s="34" t="s">
        <v>1052</v>
      </c>
      <c r="K561" s="188"/>
      <c r="L561" s="4" t="s">
        <v>218</v>
      </c>
      <c r="M561" s="188"/>
      <c r="N561" s="305">
        <v>0</v>
      </c>
      <c r="O561" s="305" t="s">
        <v>741</v>
      </c>
      <c r="P561" s="304"/>
      <c r="Q561" t="s">
        <v>1067</v>
      </c>
      <c r="R561" s="261" t="s">
        <v>1064</v>
      </c>
      <c r="S561" s="261"/>
      <c r="T561" s="261"/>
      <c r="U561" s="261"/>
      <c r="V561" s="261" t="s">
        <v>1062</v>
      </c>
      <c r="W561" s="261"/>
      <c r="X561" s="261"/>
      <c r="Y561" s="261"/>
      <c r="AA561" s="20"/>
      <c r="AB561" s="231"/>
    </row>
    <row r="562" spans="1:28" x14ac:dyDescent="0.3">
      <c r="A562" s="200"/>
      <c r="B562" s="198">
        <f t="shared" si="187"/>
        <v>398</v>
      </c>
      <c r="C562" s="188"/>
      <c r="D562" s="2"/>
      <c r="E562" s="28"/>
      <c r="F562" s="28"/>
      <c r="G562" s="28"/>
      <c r="I562" s="2"/>
      <c r="J562" s="34"/>
      <c r="K562" s="188"/>
      <c r="L562" s="4" t="s">
        <v>515</v>
      </c>
      <c r="M562" s="188"/>
      <c r="N562" s="305"/>
      <c r="O562" s="305"/>
      <c r="P562" s="304"/>
      <c r="Q562" t="s">
        <v>1069</v>
      </c>
      <c r="R562" s="187"/>
      <c r="S562" s="187"/>
      <c r="T562" s="187"/>
      <c r="U562" s="187"/>
      <c r="V562" s="187"/>
      <c r="W562" s="187"/>
      <c r="X562" s="187"/>
      <c r="Y562" s="187"/>
      <c r="AA562" s="20"/>
      <c r="AB562" s="231"/>
    </row>
    <row r="563" spans="1:28" x14ac:dyDescent="0.3">
      <c r="A563" s="203" t="str">
        <f>IF(AND(E563=0,F563=0),"",DEC2HEX(E563,1)&amp;DEC2HEX(F563,1))</f>
        <v>B4</v>
      </c>
      <c r="B563" s="204">
        <f t="shared" si="187"/>
        <v>399</v>
      </c>
      <c r="C563" s="204" t="str">
        <f>DEC2HEX(D563,4)</f>
        <v>B422</v>
      </c>
      <c r="D563" s="207">
        <f>2^12*E563+2^8*F563+G563</f>
        <v>46114</v>
      </c>
      <c r="E563" s="205">
        <v>11</v>
      </c>
      <c r="F563" s="205">
        <v>4</v>
      </c>
      <c r="G563" s="28">
        <f>G561+1</f>
        <v>34</v>
      </c>
      <c r="H563" s="206" t="str">
        <f>IF(I563="","",DEC2HEX(I563,5))</f>
        <v>2D088</v>
      </c>
      <c r="I563" s="207">
        <f>IF(D563="","",D563*4)</f>
        <v>184456</v>
      </c>
      <c r="J563" s="208" t="s">
        <v>1097</v>
      </c>
      <c r="K563" s="198"/>
      <c r="L563" s="209" t="s">
        <v>218</v>
      </c>
      <c r="M563" s="204"/>
      <c r="N563" s="305">
        <v>0</v>
      </c>
      <c r="O563" s="305" t="s">
        <v>741</v>
      </c>
      <c r="P563" s="306" t="s">
        <v>1098</v>
      </c>
      <c r="Q563" s="14" t="s">
        <v>1099</v>
      </c>
      <c r="R563" s="309" t="s">
        <v>1132</v>
      </c>
      <c r="S563" s="309"/>
      <c r="T563" s="309"/>
      <c r="U563" s="309"/>
      <c r="V563" s="309" t="s">
        <v>1133</v>
      </c>
      <c r="W563" s="309"/>
      <c r="X563" s="309"/>
      <c r="Y563" s="309"/>
      <c r="AA563" s="20"/>
      <c r="AB563" s="231"/>
    </row>
    <row r="564" spans="1:28" x14ac:dyDescent="0.3">
      <c r="A564" s="203"/>
      <c r="B564" s="204">
        <f t="shared" si="187"/>
        <v>399</v>
      </c>
      <c r="C564" s="204"/>
      <c r="D564" s="207"/>
      <c r="E564" s="205"/>
      <c r="F564" s="205"/>
      <c r="G564" s="205"/>
      <c r="H564" s="206"/>
      <c r="I564" s="207"/>
      <c r="J564" s="204"/>
      <c r="K564" s="198"/>
      <c r="L564" s="209" t="s">
        <v>515</v>
      </c>
      <c r="M564" s="198"/>
      <c r="N564" s="305"/>
      <c r="O564" s="305"/>
      <c r="P564" s="306"/>
      <c r="Q564" s="14" t="s">
        <v>1100</v>
      </c>
      <c r="R564" s="309"/>
      <c r="S564" s="309"/>
      <c r="T564" s="309"/>
      <c r="U564" s="309"/>
      <c r="V564" s="309"/>
      <c r="W564" s="309"/>
      <c r="X564" s="309"/>
      <c r="Y564" s="309"/>
      <c r="Z564"/>
      <c r="AA564" s="20"/>
      <c r="AB564" s="84"/>
    </row>
    <row r="565" spans="1:28" x14ac:dyDescent="0.3">
      <c r="A565" s="203" t="str">
        <f>IF(AND(E565=0,F565=0),"",DEC2HEX(E565,1)&amp;DEC2HEX(F565,1))</f>
        <v>B4</v>
      </c>
      <c r="B565" s="204">
        <f t="shared" si="187"/>
        <v>400</v>
      </c>
      <c r="C565" s="204" t="str">
        <f>DEC2HEX(D565,4)</f>
        <v>B423</v>
      </c>
      <c r="D565" s="207">
        <f>2^12*E565+2^8*F565+G565</f>
        <v>46115</v>
      </c>
      <c r="E565" s="205">
        <v>11</v>
      </c>
      <c r="F565" s="205">
        <v>4</v>
      </c>
      <c r="G565" s="28">
        <f>G563+1</f>
        <v>35</v>
      </c>
      <c r="H565" s="206" t="str">
        <f>IF(I565="","",DEC2HEX(I565,5))</f>
        <v>2D08C</v>
      </c>
      <c r="I565" s="207">
        <f>IF(D565="","",D565*4)</f>
        <v>184460</v>
      </c>
      <c r="J565" s="208" t="s">
        <v>1127</v>
      </c>
      <c r="K565" s="198"/>
      <c r="L565" s="209" t="s">
        <v>218</v>
      </c>
      <c r="M565" s="198"/>
      <c r="N565" s="305">
        <v>0</v>
      </c>
      <c r="O565" s="305" t="s">
        <v>741</v>
      </c>
      <c r="P565" s="306"/>
      <c r="Q565" s="14" t="s">
        <v>1101</v>
      </c>
      <c r="R565" s="309" t="s">
        <v>1134</v>
      </c>
      <c r="S565" s="309"/>
      <c r="T565" s="309"/>
      <c r="U565" s="309"/>
      <c r="V565" s="309" t="s">
        <v>1135</v>
      </c>
      <c r="W565" s="309"/>
      <c r="X565" s="309"/>
      <c r="Y565" s="309"/>
      <c r="Z565"/>
      <c r="AA565" s="20"/>
      <c r="AB565" s="84"/>
    </row>
    <row r="566" spans="1:28" x14ac:dyDescent="0.3">
      <c r="A566" s="203" t="str">
        <f t="shared" ref="A566:A578" si="194">IF(AND(E566=0,F566=0),"",DEC2HEX(E566,1)&amp;DEC2HEX(F566,1))</f>
        <v/>
      </c>
      <c r="B566" s="204">
        <f t="shared" si="187"/>
        <v>400</v>
      </c>
      <c r="C566" s="204"/>
      <c r="D566" s="207"/>
      <c r="E566" s="205"/>
      <c r="F566" s="205"/>
      <c r="G566" s="205"/>
      <c r="H566" s="206" t="str">
        <f t="shared" ref="H566:H571" si="195">IF(I566="","",DEC2HEX(I566,5))</f>
        <v/>
      </c>
      <c r="I566" s="207" t="str">
        <f t="shared" ref="I566:I571" si="196">IF(D566="","",D566*4)</f>
        <v/>
      </c>
      <c r="J566" s="204"/>
      <c r="K566" s="198"/>
      <c r="L566" s="209" t="s">
        <v>515</v>
      </c>
      <c r="M566" s="198"/>
      <c r="N566" s="305"/>
      <c r="O566" s="305"/>
      <c r="P566" s="306"/>
      <c r="Q566" s="14" t="s">
        <v>1102</v>
      </c>
      <c r="R566" s="309"/>
      <c r="S566" s="309"/>
      <c r="T566" s="309"/>
      <c r="U566" s="309"/>
      <c r="V566" s="309"/>
      <c r="W566" s="309"/>
      <c r="X566" s="309"/>
      <c r="Y566" s="309"/>
      <c r="Z566"/>
      <c r="AA566" s="89"/>
      <c r="AB566" s="90"/>
    </row>
    <row r="567" spans="1:28" x14ac:dyDescent="0.3">
      <c r="A567" s="203" t="str">
        <f>IF(AND(E567=0,F567=0),"",DEC2HEX(E567,1)&amp;DEC2HEX(F567,1))</f>
        <v>B4</v>
      </c>
      <c r="B567" s="204">
        <f t="shared" ref="B567:B569" si="197">IF(C567="",B566,B566+1)</f>
        <v>401</v>
      </c>
      <c r="C567" s="204" t="str">
        <f>DEC2HEX(D567,4)</f>
        <v>B424</v>
      </c>
      <c r="D567" s="207">
        <f>2^12*E567+2^8*F567+G567</f>
        <v>46116</v>
      </c>
      <c r="E567" s="205">
        <v>11</v>
      </c>
      <c r="F567" s="205">
        <v>4</v>
      </c>
      <c r="G567" s="28">
        <f>G565+1</f>
        <v>36</v>
      </c>
      <c r="H567" s="206" t="str">
        <f>IF(I567="","",DEC2HEX(I567,5))</f>
        <v>2D090</v>
      </c>
      <c r="I567" s="207">
        <f>IF(D567="","",D567*4)</f>
        <v>184464</v>
      </c>
      <c r="J567" s="227" t="s">
        <v>1171</v>
      </c>
      <c r="K567" s="224"/>
      <c r="L567" s="224" t="s">
        <v>219</v>
      </c>
      <c r="M567"/>
      <c r="N567"/>
      <c r="O567"/>
      <c r="P567" s="14" t="s">
        <v>1172</v>
      </c>
      <c r="Q567" s="226" t="s">
        <v>1173</v>
      </c>
      <c r="R567" s="247"/>
      <c r="S567" s="248"/>
      <c r="T567" s="248"/>
      <c r="U567" s="249"/>
      <c r="V567" s="247"/>
      <c r="W567" s="248"/>
      <c r="X567" s="248"/>
      <c r="Y567" s="249"/>
      <c r="Z567"/>
      <c r="AA567" s="232" t="s">
        <v>1175</v>
      </c>
      <c r="AB567" s="84"/>
    </row>
    <row r="568" spans="1:28" x14ac:dyDescent="0.3">
      <c r="A568" s="203" t="str">
        <f>IF(AND(E568=0,F568=0),"",DEC2HEX(E568,1)&amp;DEC2HEX(F568,1))</f>
        <v>B4</v>
      </c>
      <c r="B568" s="204">
        <f t="shared" si="197"/>
        <v>402</v>
      </c>
      <c r="C568" s="204" t="str">
        <f>DEC2HEX(D568,4)</f>
        <v>B425</v>
      </c>
      <c r="D568" s="207">
        <f>2^12*E568+2^8*F568+G568</f>
        <v>46117</v>
      </c>
      <c r="E568" s="205">
        <v>11</v>
      </c>
      <c r="F568" s="205">
        <v>4</v>
      </c>
      <c r="G568" s="28">
        <f>G567+1</f>
        <v>37</v>
      </c>
      <c r="H568" s="206" t="str">
        <f>IF(I568="","",DEC2HEX(I568,5))</f>
        <v>2D094</v>
      </c>
      <c r="I568" s="207">
        <f>IF(D568="","",D568*4)</f>
        <v>184468</v>
      </c>
      <c r="J568" s="228" t="s">
        <v>1174</v>
      </c>
      <c r="K568" s="224"/>
      <c r="L568"/>
      <c r="M568"/>
      <c r="N568"/>
      <c r="O568"/>
      <c r="P568"/>
      <c r="R568" s="247"/>
      <c r="S568" s="248"/>
      <c r="T568" s="248"/>
      <c r="U568" s="249"/>
      <c r="V568" s="247"/>
      <c r="W568" s="248"/>
      <c r="X568" s="248"/>
      <c r="Y568" s="249"/>
      <c r="Z568"/>
      <c r="AA568" s="232" t="s">
        <v>1175</v>
      </c>
      <c r="AB568" s="84"/>
    </row>
    <row r="569" spans="1:28" x14ac:dyDescent="0.3">
      <c r="A569" s="203" t="str">
        <f t="shared" si="194"/>
        <v>B4</v>
      </c>
      <c r="B569" s="204">
        <f t="shared" si="197"/>
        <v>403</v>
      </c>
      <c r="C569" s="204" t="str">
        <f t="shared" ref="C569:C576" si="198">DEC2HEX(D569,4)</f>
        <v>B426</v>
      </c>
      <c r="D569" s="207">
        <f t="shared" ref="D569:D576" si="199">2^12*E569+2^8*F569+G569</f>
        <v>46118</v>
      </c>
      <c r="E569" s="205">
        <v>11</v>
      </c>
      <c r="F569" s="205">
        <v>4</v>
      </c>
      <c r="G569" s="28">
        <f>G568+1</f>
        <v>38</v>
      </c>
      <c r="H569" s="206" t="str">
        <f t="shared" si="195"/>
        <v>2D098</v>
      </c>
      <c r="I569" s="207">
        <f t="shared" si="196"/>
        <v>184472</v>
      </c>
      <c r="J569" s="307" t="s">
        <v>1128</v>
      </c>
      <c r="K569" s="217"/>
      <c r="L569" s="209" t="s">
        <v>218</v>
      </c>
      <c r="M569" s="217"/>
      <c r="N569" s="305">
        <v>0</v>
      </c>
      <c r="O569" s="305" t="s">
        <v>741</v>
      </c>
      <c r="P569" s="304" t="s">
        <v>1205</v>
      </c>
      <c r="Q569" s="14" t="s">
        <v>1129</v>
      </c>
      <c r="R569" s="295" t="s">
        <v>1131</v>
      </c>
      <c r="S569" s="296"/>
      <c r="T569" s="296"/>
      <c r="U569" s="297"/>
      <c r="V569" s="295" t="s">
        <v>1136</v>
      </c>
      <c r="W569" s="296"/>
      <c r="X569" s="296"/>
      <c r="Y569" s="297"/>
      <c r="Z569"/>
      <c r="AA569" s="82"/>
      <c r="AB569" s="83"/>
    </row>
    <row r="570" spans="1:28" x14ac:dyDescent="0.3">
      <c r="A570" s="203" t="str">
        <f t="shared" si="194"/>
        <v/>
      </c>
      <c r="B570" s="204">
        <f t="shared" ref="B570:B578" si="200">IF(C570="",B569,B569+1)</f>
        <v>403</v>
      </c>
      <c r="C570" s="204"/>
      <c r="D570" s="207"/>
      <c r="E570" s="28"/>
      <c r="F570" s="28"/>
      <c r="G570" s="28"/>
      <c r="H570" s="206" t="str">
        <f t="shared" si="195"/>
        <v/>
      </c>
      <c r="I570" s="207" t="str">
        <f t="shared" si="196"/>
        <v/>
      </c>
      <c r="J570" s="307"/>
      <c r="K570" s="217"/>
      <c r="L570" s="209" t="s">
        <v>515</v>
      </c>
      <c r="M570" s="217"/>
      <c r="N570" s="305"/>
      <c r="O570" s="305"/>
      <c r="P570" s="304"/>
      <c r="Q570" s="14" t="s">
        <v>1130</v>
      </c>
      <c r="R570" s="292"/>
      <c r="S570" s="293"/>
      <c r="T570" s="293"/>
      <c r="U570" s="294"/>
      <c r="V570" s="292"/>
      <c r="W570" s="293"/>
      <c r="X570" s="293"/>
      <c r="Y570" s="294"/>
      <c r="Z570"/>
      <c r="AA570" s="20"/>
      <c r="AB570" s="84"/>
    </row>
    <row r="571" spans="1:28" x14ac:dyDescent="0.3">
      <c r="A571" s="203" t="str">
        <f t="shared" si="194"/>
        <v>B4</v>
      </c>
      <c r="B571" s="204">
        <f t="shared" si="200"/>
        <v>404</v>
      </c>
      <c r="C571" s="204" t="str">
        <f t="shared" si="198"/>
        <v>B427</v>
      </c>
      <c r="D571" s="207">
        <f t="shared" si="199"/>
        <v>46119</v>
      </c>
      <c r="E571" s="28">
        <v>11</v>
      </c>
      <c r="F571" s="28">
        <v>4</v>
      </c>
      <c r="G571" s="28">
        <f>G569+1</f>
        <v>39</v>
      </c>
      <c r="H571" s="206" t="str">
        <f t="shared" si="195"/>
        <v>2D09C</v>
      </c>
      <c r="I571" s="207">
        <f t="shared" si="196"/>
        <v>184476</v>
      </c>
      <c r="J571" s="308" t="s">
        <v>1137</v>
      </c>
      <c r="K571" s="217"/>
      <c r="L571" s="209" t="s">
        <v>218</v>
      </c>
      <c r="M571" s="217"/>
      <c r="N571" s="305">
        <v>0</v>
      </c>
      <c r="O571" s="305" t="s">
        <v>741</v>
      </c>
      <c r="P571" s="304" t="s">
        <v>1206</v>
      </c>
      <c r="Q571" s="137" t="s">
        <v>1138</v>
      </c>
      <c r="R571" s="295" t="s">
        <v>1141</v>
      </c>
      <c r="S571" s="296"/>
      <c r="T571" s="296"/>
      <c r="U571" s="297"/>
      <c r="V571" s="295" t="s">
        <v>1140</v>
      </c>
      <c r="W571" s="296"/>
      <c r="X571" s="296"/>
      <c r="Y571" s="297"/>
      <c r="Z571"/>
      <c r="AA571" s="20"/>
      <c r="AB571" s="84"/>
    </row>
    <row r="572" spans="1:28" x14ac:dyDescent="0.3">
      <c r="A572" s="203" t="str">
        <f t="shared" si="194"/>
        <v/>
      </c>
      <c r="B572" s="204">
        <f t="shared" si="200"/>
        <v>404</v>
      </c>
      <c r="C572" s="204"/>
      <c r="D572" s="207"/>
      <c r="E572" s="28"/>
      <c r="F572" s="28"/>
      <c r="G572" s="28"/>
      <c r="I572" s="2"/>
      <c r="J572" s="308"/>
      <c r="K572" s="160"/>
      <c r="L572" s="209" t="s">
        <v>515</v>
      </c>
      <c r="M572" s="160"/>
      <c r="N572" s="305"/>
      <c r="O572" s="305"/>
      <c r="P572" s="304"/>
      <c r="Q572" s="137" t="s">
        <v>1139</v>
      </c>
      <c r="R572" s="292"/>
      <c r="S572" s="293"/>
      <c r="T572" s="293"/>
      <c r="U572" s="294"/>
      <c r="V572" s="292"/>
      <c r="W572" s="293"/>
      <c r="X572" s="293"/>
      <c r="Y572" s="294"/>
      <c r="Z572"/>
      <c r="AA572" s="89"/>
      <c r="AB572" s="90"/>
    </row>
    <row r="573" spans="1:28" x14ac:dyDescent="0.3">
      <c r="A573" s="203" t="str">
        <f t="shared" si="194"/>
        <v>B4</v>
      </c>
      <c r="B573" s="204">
        <f t="shared" si="200"/>
        <v>405</v>
      </c>
      <c r="C573" s="204" t="str">
        <f t="shared" si="198"/>
        <v>B428</v>
      </c>
      <c r="D573" s="207">
        <f t="shared" si="199"/>
        <v>46120</v>
      </c>
      <c r="E573" s="28">
        <v>11</v>
      </c>
      <c r="F573" s="28">
        <v>4</v>
      </c>
      <c r="G573" s="28">
        <f>G571+1</f>
        <v>40</v>
      </c>
      <c r="H573" s="206" t="str">
        <f t="shared" ref="H573" si="201">IF(I573="","",DEC2HEX(I573,5))</f>
        <v>2D0A0</v>
      </c>
      <c r="I573" s="207">
        <f t="shared" ref="I573" si="202">IF(D573="","",D573*4)</f>
        <v>184480</v>
      </c>
      <c r="J573" s="220" t="s">
        <v>1158</v>
      </c>
      <c r="K573" s="160"/>
      <c r="L573" s="4" t="s">
        <v>219</v>
      </c>
      <c r="M573" s="160"/>
      <c r="N573" s="160">
        <v>0</v>
      </c>
      <c r="O573" s="160" t="s">
        <v>741</v>
      </c>
      <c r="P573" s="34" t="s">
        <v>1197</v>
      </c>
      <c r="Q573" s="34" t="s">
        <v>1165</v>
      </c>
      <c r="R573" s="261" t="s">
        <v>1157</v>
      </c>
      <c r="S573" s="261"/>
      <c r="T573" s="261" t="s">
        <v>1156</v>
      </c>
      <c r="U573" s="261"/>
      <c r="V573" s="261" t="s">
        <v>1155</v>
      </c>
      <c r="W573" s="261"/>
      <c r="X573" s="261" t="s">
        <v>1142</v>
      </c>
      <c r="Y573" s="261"/>
      <c r="AA573" s="96" t="s">
        <v>656</v>
      </c>
      <c r="AB573" s="96" t="s">
        <v>657</v>
      </c>
    </row>
    <row r="574" spans="1:28" x14ac:dyDescent="0.3">
      <c r="A574" s="203" t="str">
        <f t="shared" si="194"/>
        <v>B4</v>
      </c>
      <c r="B574" s="204">
        <f t="shared" si="200"/>
        <v>406</v>
      </c>
      <c r="C574" s="204" t="str">
        <f t="shared" si="198"/>
        <v>B429</v>
      </c>
      <c r="D574" s="207">
        <f t="shared" si="199"/>
        <v>46121</v>
      </c>
      <c r="E574" s="28">
        <v>11</v>
      </c>
      <c r="F574" s="28">
        <v>4</v>
      </c>
      <c r="G574" s="28">
        <f>G573+1</f>
        <v>41</v>
      </c>
      <c r="H574" s="206" t="str">
        <f t="shared" ref="H574:H576" si="203">IF(I574="","",DEC2HEX(I574,5))</f>
        <v>2D0A4</v>
      </c>
      <c r="I574" s="207">
        <f t="shared" ref="I574:I576" si="204">IF(D574="","",D574*4)</f>
        <v>184484</v>
      </c>
      <c r="J574" s="220" t="s">
        <v>1159</v>
      </c>
      <c r="K574" s="222"/>
      <c r="L574" s="4" t="s">
        <v>219</v>
      </c>
      <c r="M574" s="222"/>
      <c r="N574" s="222">
        <v>0</v>
      </c>
      <c r="O574" s="222" t="s">
        <v>741</v>
      </c>
      <c r="P574" s="34" t="s">
        <v>1198</v>
      </c>
      <c r="Q574" s="34" t="s">
        <v>1162</v>
      </c>
      <c r="R574" s="261" t="s">
        <v>1154</v>
      </c>
      <c r="S574" s="261"/>
      <c r="T574" s="261" t="s">
        <v>1153</v>
      </c>
      <c r="U574" s="261"/>
      <c r="V574" s="261" t="s">
        <v>1152</v>
      </c>
      <c r="W574" s="261"/>
      <c r="X574" s="261" t="s">
        <v>1143</v>
      </c>
      <c r="Y574" s="261"/>
      <c r="AA574" s="110"/>
      <c r="AB574" s="110"/>
    </row>
    <row r="575" spans="1:28" x14ac:dyDescent="0.3">
      <c r="A575" s="203" t="str">
        <f t="shared" si="194"/>
        <v>B4</v>
      </c>
      <c r="B575" s="204">
        <f t="shared" si="200"/>
        <v>407</v>
      </c>
      <c r="C575" s="204" t="str">
        <f t="shared" si="198"/>
        <v>B42A</v>
      </c>
      <c r="D575" s="207">
        <f t="shared" si="199"/>
        <v>46122</v>
      </c>
      <c r="E575" s="28">
        <v>11</v>
      </c>
      <c r="F575" s="28">
        <v>4</v>
      </c>
      <c r="G575" s="28">
        <f>G574+1</f>
        <v>42</v>
      </c>
      <c r="H575" s="206" t="str">
        <f t="shared" si="203"/>
        <v>2D0A8</v>
      </c>
      <c r="I575" s="207">
        <f t="shared" si="204"/>
        <v>184488</v>
      </c>
      <c r="J575" s="220" t="s">
        <v>1160</v>
      </c>
      <c r="K575" s="222"/>
      <c r="L575" s="4" t="s">
        <v>219</v>
      </c>
      <c r="M575" s="222"/>
      <c r="N575" s="222">
        <v>0</v>
      </c>
      <c r="O575" s="222" t="s">
        <v>741</v>
      </c>
      <c r="P575" s="34" t="s">
        <v>1199</v>
      </c>
      <c r="Q575" s="34" t="s">
        <v>1163</v>
      </c>
      <c r="R575" s="261" t="s">
        <v>1151</v>
      </c>
      <c r="S575" s="261"/>
      <c r="T575" s="261" t="s">
        <v>1150</v>
      </c>
      <c r="U575" s="261"/>
      <c r="V575" s="261" t="s">
        <v>1149</v>
      </c>
      <c r="W575" s="261"/>
      <c r="X575" s="261" t="s">
        <v>1144</v>
      </c>
      <c r="Y575" s="261"/>
      <c r="AA575" s="110"/>
      <c r="AB575" s="110"/>
    </row>
    <row r="576" spans="1:28" x14ac:dyDescent="0.3">
      <c r="A576" s="203" t="str">
        <f t="shared" si="194"/>
        <v>B4</v>
      </c>
      <c r="B576" s="204">
        <f t="shared" si="200"/>
        <v>408</v>
      </c>
      <c r="C576" s="204" t="str">
        <f t="shared" si="198"/>
        <v>B42B</v>
      </c>
      <c r="D576" s="207">
        <f t="shared" si="199"/>
        <v>46123</v>
      </c>
      <c r="E576" s="28">
        <v>11</v>
      </c>
      <c r="F576" s="28">
        <v>4</v>
      </c>
      <c r="G576" s="28">
        <f>G575+1</f>
        <v>43</v>
      </c>
      <c r="H576" s="206" t="str">
        <f t="shared" si="203"/>
        <v>2D0AC</v>
      </c>
      <c r="I576" s="207">
        <f t="shared" si="204"/>
        <v>184492</v>
      </c>
      <c r="J576" s="220" t="s">
        <v>1161</v>
      </c>
      <c r="K576" s="222"/>
      <c r="L576" s="4" t="s">
        <v>219</v>
      </c>
      <c r="M576" s="222"/>
      <c r="N576" s="222">
        <v>0</v>
      </c>
      <c r="O576" s="222" t="s">
        <v>741</v>
      </c>
      <c r="P576" s="34" t="s">
        <v>1200</v>
      </c>
      <c r="Q576" s="34" t="s">
        <v>1164</v>
      </c>
      <c r="R576" s="261" t="s">
        <v>1148</v>
      </c>
      <c r="S576" s="261"/>
      <c r="T576" s="261" t="s">
        <v>1147</v>
      </c>
      <c r="U576" s="261"/>
      <c r="V576" s="261" t="s">
        <v>1146</v>
      </c>
      <c r="W576" s="261"/>
      <c r="X576" s="261" t="s">
        <v>1145</v>
      </c>
      <c r="Y576" s="261"/>
      <c r="AA576" s="111"/>
      <c r="AB576" s="111"/>
    </row>
    <row r="577" spans="1:28" x14ac:dyDescent="0.3">
      <c r="A577" s="203" t="str">
        <f t="shared" si="194"/>
        <v/>
      </c>
      <c r="B577" s="204">
        <f t="shared" si="200"/>
        <v>408</v>
      </c>
      <c r="C577"/>
      <c r="D577" s="2"/>
      <c r="E577" s="310"/>
      <c r="F577" s="310"/>
      <c r="G577" s="310"/>
      <c r="H577"/>
      <c r="I577" s="2"/>
      <c r="J577" s="257"/>
      <c r="K577" s="257"/>
      <c r="L577"/>
      <c r="M577"/>
      <c r="N577"/>
      <c r="O577"/>
      <c r="P577"/>
      <c r="S577" s="311"/>
      <c r="T577" s="312"/>
      <c r="U577" s="311"/>
      <c r="V577" s="312"/>
      <c r="W577" s="311"/>
      <c r="X577" s="312"/>
      <c r="Y577" s="311"/>
      <c r="Z577" s="312"/>
    </row>
    <row r="578" spans="1:28" x14ac:dyDescent="0.3">
      <c r="A578" s="203" t="str">
        <f t="shared" si="194"/>
        <v>B4</v>
      </c>
      <c r="B578" s="204">
        <f t="shared" si="200"/>
        <v>409</v>
      </c>
      <c r="C578" s="204" t="str">
        <f>DEC2HEX(D578,4)</f>
        <v>B42C</v>
      </c>
      <c r="D578" s="207">
        <f>2^12*E578+2^8*F578+G578</f>
        <v>46124</v>
      </c>
      <c r="E578" s="310">
        <v>11</v>
      </c>
      <c r="F578" s="310">
        <v>4</v>
      </c>
      <c r="G578" s="310">
        <f>G576+1</f>
        <v>44</v>
      </c>
      <c r="H578" s="313" t="str">
        <f>IF(I578="","",DEC2HEX(I578,5))</f>
        <v>2D0B0</v>
      </c>
      <c r="I578" s="207">
        <f>IF(D578="","",D578*4)</f>
        <v>184496</v>
      </c>
      <c r="J578" s="317" t="s">
        <v>1309</v>
      </c>
      <c r="K578" s="257"/>
      <c r="L578" s="257" t="s">
        <v>219</v>
      </c>
      <c r="M578"/>
      <c r="N578" s="257">
        <v>0</v>
      </c>
      <c r="O578" s="257" t="s">
        <v>741</v>
      </c>
      <c r="P578"/>
      <c r="R578" s="314" t="s">
        <v>1310</v>
      </c>
      <c r="S578" s="315" t="s">
        <v>1311</v>
      </c>
      <c r="T578" s="316"/>
      <c r="U578" s="315" t="s">
        <v>1312</v>
      </c>
      <c r="V578" s="316"/>
      <c r="W578" s="315" t="s">
        <v>1313</v>
      </c>
      <c r="X578" s="316"/>
      <c r="Y578" s="315" t="s">
        <v>1314</v>
      </c>
      <c r="Z578" s="316"/>
    </row>
    <row r="579" spans="1:28" x14ac:dyDescent="0.3">
      <c r="A579" s="222"/>
      <c r="B579" s="204">
        <f>IF(C579="",B576,B576+1)</f>
        <v>408</v>
      </c>
      <c r="C579" s="222"/>
      <c r="D579" s="2"/>
      <c r="E579" s="28"/>
      <c r="F579" s="28"/>
      <c r="G579" s="28"/>
      <c r="I579" s="2"/>
      <c r="J579" s="222"/>
      <c r="K579" s="222"/>
      <c r="L579" s="222"/>
      <c r="M579" s="222"/>
      <c r="N579" s="222"/>
      <c r="O579" s="222"/>
    </row>
    <row r="580" spans="1:28" s="57" customFormat="1" ht="15.6" x14ac:dyDescent="0.3">
      <c r="A580" s="74" t="str">
        <f t="shared" ref="A580:A589" si="205">IF(AND(E580=0,F580=0),"",DEC2HEX(E580,1)&amp;DEC2HEX(F580,1))</f>
        <v/>
      </c>
      <c r="B580" s="75">
        <f>IF(C580="",B579,B579+1)</f>
        <v>408</v>
      </c>
      <c r="C580" s="67"/>
      <c r="D580" s="70"/>
      <c r="E580" s="68"/>
      <c r="F580" s="68"/>
      <c r="G580" s="68"/>
      <c r="H580" s="69" t="str">
        <f t="shared" ref="H580:H600" si="206">IF(I580="","",DEC2HEX(I580,5))</f>
        <v/>
      </c>
      <c r="I580" s="70" t="str">
        <f t="shared" ref="I580:I586" si="207">IF(D580="","",D580*4)</f>
        <v/>
      </c>
      <c r="J580" s="79" t="s">
        <v>590</v>
      </c>
      <c r="K580" s="79" t="s">
        <v>533</v>
      </c>
      <c r="L580" s="67"/>
      <c r="M580" s="67"/>
      <c r="N580" s="67"/>
      <c r="O580" s="67"/>
      <c r="P580" s="67"/>
      <c r="Q580" s="72"/>
      <c r="R580" s="274" t="s">
        <v>323</v>
      </c>
      <c r="S580" s="275"/>
      <c r="T580" s="274" t="s">
        <v>324</v>
      </c>
      <c r="U580" s="275"/>
      <c r="V580" s="274" t="s">
        <v>325</v>
      </c>
      <c r="W580" s="275"/>
      <c r="X580" s="274" t="s">
        <v>207</v>
      </c>
      <c r="Y580" s="275"/>
      <c r="Z580" s="106"/>
    </row>
    <row r="581" spans="1:28" x14ac:dyDescent="0.3">
      <c r="A581" s="223" t="str">
        <f t="shared" si="205"/>
        <v>B8</v>
      </c>
      <c r="B581" s="160">
        <f>IF(C581="",B580,B580+1)</f>
        <v>409</v>
      </c>
      <c r="C581" s="22" t="str">
        <f t="shared" ref="C581:C599" si="208">DEC2HEX(D581,4)</f>
        <v>B800</v>
      </c>
      <c r="D581" s="2">
        <f t="shared" ref="D581:D599" si="209">2^12*E581+2^8*F581+G581</f>
        <v>47104</v>
      </c>
      <c r="E581" s="28">
        <v>11</v>
      </c>
      <c r="F581" s="28">
        <v>8</v>
      </c>
      <c r="G581" s="28">
        <v>0</v>
      </c>
      <c r="H581" s="17" t="str">
        <f t="shared" si="206"/>
        <v>2E000</v>
      </c>
      <c r="I581" s="2">
        <f t="shared" si="207"/>
        <v>188416</v>
      </c>
      <c r="J581" s="14" t="s">
        <v>159</v>
      </c>
      <c r="K581" s="14" t="s">
        <v>534</v>
      </c>
      <c r="L581" s="4" t="s">
        <v>218</v>
      </c>
      <c r="M581" s="4"/>
      <c r="N581" s="4"/>
      <c r="O581" s="4" t="s">
        <v>741</v>
      </c>
      <c r="P581" s="34" t="s">
        <v>155</v>
      </c>
      <c r="Q581" t="s">
        <v>1183</v>
      </c>
      <c r="R581" s="261"/>
      <c r="S581" s="261"/>
      <c r="T581" s="261"/>
      <c r="U581" s="261"/>
      <c r="V581" s="261" t="s">
        <v>330</v>
      </c>
      <c r="W581" s="261"/>
      <c r="X581" s="261" t="s">
        <v>331</v>
      </c>
      <c r="Y581" s="261"/>
      <c r="Z581" s="65"/>
      <c r="AA581" s="82" t="s">
        <v>285</v>
      </c>
      <c r="AB581" s="83"/>
    </row>
    <row r="582" spans="1:28" x14ac:dyDescent="0.3">
      <c r="A582" s="200"/>
      <c r="B582" s="160">
        <f t="shared" si="184"/>
        <v>410</v>
      </c>
      <c r="C582" s="22" t="str">
        <f t="shared" si="208"/>
        <v>B801</v>
      </c>
      <c r="D582" s="2">
        <f t="shared" si="209"/>
        <v>47105</v>
      </c>
      <c r="E582" s="28">
        <f t="shared" ref="E582:F599" si="210">E581</f>
        <v>11</v>
      </c>
      <c r="F582" s="28">
        <f t="shared" si="210"/>
        <v>8</v>
      </c>
      <c r="G582" s="28">
        <f t="shared" ref="G582:G599" si="211">G581+1</f>
        <v>1</v>
      </c>
      <c r="H582" s="17" t="str">
        <f t="shared" si="206"/>
        <v>2E004</v>
      </c>
      <c r="I582" s="2">
        <f t="shared" si="207"/>
        <v>188420</v>
      </c>
      <c r="J582" s="14" t="s">
        <v>160</v>
      </c>
      <c r="K582" s="14" t="s">
        <v>535</v>
      </c>
      <c r="L582" s="4" t="s">
        <v>218</v>
      </c>
      <c r="M582" s="4"/>
      <c r="N582" s="4"/>
      <c r="O582" s="4" t="s">
        <v>741</v>
      </c>
      <c r="P582" s="34" t="s">
        <v>156</v>
      </c>
      <c r="Q582" t="s">
        <v>1180</v>
      </c>
      <c r="R582" s="261"/>
      <c r="S582" s="261"/>
      <c r="T582" s="261"/>
      <c r="U582" s="261"/>
      <c r="V582" s="261" t="s">
        <v>330</v>
      </c>
      <c r="W582" s="261"/>
      <c r="X582" s="261" t="s">
        <v>331</v>
      </c>
      <c r="Y582" s="261"/>
      <c r="Z582" s="65"/>
      <c r="AA582" s="20" t="s">
        <v>285</v>
      </c>
      <c r="AB582" s="84"/>
    </row>
    <row r="583" spans="1:28" x14ac:dyDescent="0.3">
      <c r="A583" s="200" t="str">
        <f t="shared" si="205"/>
        <v>B8</v>
      </c>
      <c r="B583" s="56">
        <f t="shared" si="184"/>
        <v>411</v>
      </c>
      <c r="C583" s="22" t="str">
        <f t="shared" si="208"/>
        <v>B802</v>
      </c>
      <c r="D583" s="2">
        <f t="shared" si="209"/>
        <v>47106</v>
      </c>
      <c r="E583" s="28">
        <f t="shared" si="210"/>
        <v>11</v>
      </c>
      <c r="F583" s="28">
        <f t="shared" si="210"/>
        <v>8</v>
      </c>
      <c r="G583" s="28">
        <f t="shared" si="211"/>
        <v>2</v>
      </c>
      <c r="H583" s="17" t="str">
        <f t="shared" si="206"/>
        <v>2E008</v>
      </c>
      <c r="I583" s="2">
        <f t="shared" si="207"/>
        <v>188424</v>
      </c>
      <c r="J583" s="14" t="s">
        <v>161</v>
      </c>
      <c r="K583" s="14" t="s">
        <v>536</v>
      </c>
      <c r="L583" s="4" t="s">
        <v>218</v>
      </c>
      <c r="M583" s="4"/>
      <c r="N583" s="4"/>
      <c r="O583" s="4" t="s">
        <v>741</v>
      </c>
      <c r="P583" s="34" t="s">
        <v>157</v>
      </c>
      <c r="Q583" t="s">
        <v>1184</v>
      </c>
      <c r="R583" s="261"/>
      <c r="S583" s="261"/>
      <c r="T583" s="261"/>
      <c r="U583" s="261"/>
      <c r="V583" s="261" t="s">
        <v>330</v>
      </c>
      <c r="W583" s="261"/>
      <c r="X583" s="261" t="s">
        <v>331</v>
      </c>
      <c r="Y583" s="261"/>
      <c r="Z583" s="65"/>
      <c r="AA583" s="20" t="s">
        <v>285</v>
      </c>
      <c r="AB583" s="84"/>
    </row>
    <row r="584" spans="1:28" x14ac:dyDescent="0.3">
      <c r="A584" s="200" t="str">
        <f t="shared" si="205"/>
        <v>B8</v>
      </c>
      <c r="B584" s="56">
        <f t="shared" si="184"/>
        <v>412</v>
      </c>
      <c r="C584" s="22" t="str">
        <f t="shared" si="208"/>
        <v>B803</v>
      </c>
      <c r="D584" s="2">
        <f t="shared" si="209"/>
        <v>47107</v>
      </c>
      <c r="E584" s="28">
        <f t="shared" si="210"/>
        <v>11</v>
      </c>
      <c r="F584" s="28">
        <f t="shared" si="210"/>
        <v>8</v>
      </c>
      <c r="G584" s="28">
        <f t="shared" si="211"/>
        <v>3</v>
      </c>
      <c r="H584" s="17" t="str">
        <f t="shared" si="206"/>
        <v>2E00C</v>
      </c>
      <c r="I584" s="2">
        <f t="shared" si="207"/>
        <v>188428</v>
      </c>
      <c r="J584" s="14" t="s">
        <v>162</v>
      </c>
      <c r="K584" s="14" t="s">
        <v>537</v>
      </c>
      <c r="L584" s="4" t="s">
        <v>218</v>
      </c>
      <c r="M584" s="4"/>
      <c r="N584" s="4"/>
      <c r="O584" s="4" t="s">
        <v>741</v>
      </c>
      <c r="P584" s="34" t="s">
        <v>158</v>
      </c>
      <c r="Q584" t="s">
        <v>1181</v>
      </c>
      <c r="R584" s="261"/>
      <c r="S584" s="261"/>
      <c r="T584" s="261"/>
      <c r="U584" s="261"/>
      <c r="V584" s="261" t="s">
        <v>330</v>
      </c>
      <c r="W584" s="261"/>
      <c r="X584" s="261" t="s">
        <v>331</v>
      </c>
      <c r="Y584" s="261"/>
      <c r="Z584" s="65"/>
      <c r="AA584" s="89" t="s">
        <v>285</v>
      </c>
      <c r="AB584" s="90"/>
    </row>
    <row r="585" spans="1:28" x14ac:dyDescent="0.3">
      <c r="A585" s="200" t="str">
        <f t="shared" si="205"/>
        <v/>
      </c>
      <c r="B585" s="56">
        <f t="shared" si="184"/>
        <v>412</v>
      </c>
      <c r="D585" s="2"/>
      <c r="E585" s="28"/>
      <c r="F585" s="28"/>
      <c r="G585" s="28"/>
      <c r="H585" s="17" t="str">
        <f t="shared" si="206"/>
        <v/>
      </c>
      <c r="I585" s="2" t="str">
        <f t="shared" si="207"/>
        <v/>
      </c>
      <c r="J585" s="14"/>
      <c r="K585" s="14" t="s">
        <v>542</v>
      </c>
      <c r="Q585" t="s">
        <v>1182</v>
      </c>
    </row>
    <row r="586" spans="1:28" x14ac:dyDescent="0.3">
      <c r="A586" s="200" t="str">
        <f t="shared" si="205"/>
        <v>B8</v>
      </c>
      <c r="B586" s="56">
        <f t="shared" si="184"/>
        <v>413</v>
      </c>
      <c r="C586" s="22" t="str">
        <f t="shared" si="208"/>
        <v>B810</v>
      </c>
      <c r="D586" s="2">
        <f t="shared" si="209"/>
        <v>47120</v>
      </c>
      <c r="E586" s="28">
        <v>11</v>
      </c>
      <c r="F586" s="28">
        <f>F584</f>
        <v>8</v>
      </c>
      <c r="G586" s="28">
        <v>16</v>
      </c>
      <c r="H586" s="17" t="str">
        <f t="shared" si="206"/>
        <v>2E040</v>
      </c>
      <c r="I586" s="2">
        <f t="shared" si="207"/>
        <v>188480</v>
      </c>
      <c r="J586" s="14" t="s">
        <v>802</v>
      </c>
      <c r="K586" s="14" t="s">
        <v>805</v>
      </c>
      <c r="L586" s="4" t="s">
        <v>239</v>
      </c>
      <c r="M586" s="4"/>
      <c r="N586" s="4"/>
      <c r="O586" s="4" t="s">
        <v>741</v>
      </c>
      <c r="P586" s="34" t="s">
        <v>155</v>
      </c>
      <c r="Q586" t="s">
        <v>1185</v>
      </c>
      <c r="R586" s="261"/>
      <c r="S586" s="261"/>
      <c r="T586" s="261"/>
      <c r="U586" s="261"/>
      <c r="V586" s="261"/>
      <c r="W586" s="261"/>
      <c r="X586" s="261" t="s">
        <v>809</v>
      </c>
      <c r="Y586" s="261"/>
      <c r="Z586" s="65"/>
      <c r="AA586" s="82" t="s">
        <v>285</v>
      </c>
      <c r="AB586" s="83"/>
    </row>
    <row r="587" spans="1:28" x14ac:dyDescent="0.3">
      <c r="A587" s="200" t="str">
        <f t="shared" si="205"/>
        <v>B8</v>
      </c>
      <c r="B587" s="56">
        <f t="shared" si="184"/>
        <v>414</v>
      </c>
      <c r="C587" s="22" t="str">
        <f t="shared" si="208"/>
        <v>B811</v>
      </c>
      <c r="D587" s="2">
        <f t="shared" si="209"/>
        <v>47121</v>
      </c>
      <c r="E587" s="28">
        <f t="shared" si="210"/>
        <v>11</v>
      </c>
      <c r="F587" s="28">
        <f t="shared" si="210"/>
        <v>8</v>
      </c>
      <c r="G587" s="28">
        <f t="shared" si="211"/>
        <v>17</v>
      </c>
      <c r="H587" s="17" t="str">
        <f t="shared" si="206"/>
        <v>2E044</v>
      </c>
      <c r="I587" s="2">
        <f t="shared" ref="I587:I600" si="212">IF(D587="","",D587*4)</f>
        <v>188484</v>
      </c>
      <c r="J587" s="14" t="s">
        <v>970</v>
      </c>
      <c r="K587" s="14" t="s">
        <v>806</v>
      </c>
      <c r="L587" s="4" t="s">
        <v>239</v>
      </c>
      <c r="M587" s="4"/>
      <c r="N587" s="4"/>
      <c r="O587" s="4" t="s">
        <v>741</v>
      </c>
      <c r="P587" s="34" t="s">
        <v>156</v>
      </c>
      <c r="R587" s="261"/>
      <c r="S587" s="261"/>
      <c r="T587" s="261"/>
      <c r="U587" s="261"/>
      <c r="V587" s="261"/>
      <c r="W587" s="261"/>
      <c r="X587" s="261" t="s">
        <v>809</v>
      </c>
      <c r="Y587" s="261"/>
      <c r="Z587" s="65"/>
      <c r="AA587" s="20" t="s">
        <v>285</v>
      </c>
      <c r="AB587" s="84"/>
    </row>
    <row r="588" spans="1:28" x14ac:dyDescent="0.3">
      <c r="A588" s="200" t="str">
        <f t="shared" si="205"/>
        <v>B8</v>
      </c>
      <c r="B588" s="56">
        <f t="shared" si="184"/>
        <v>415</v>
      </c>
      <c r="C588" s="22" t="str">
        <f t="shared" si="208"/>
        <v>B812</v>
      </c>
      <c r="D588" s="2">
        <f t="shared" si="209"/>
        <v>47122</v>
      </c>
      <c r="E588" s="28">
        <f t="shared" si="210"/>
        <v>11</v>
      </c>
      <c r="F588" s="28">
        <f t="shared" si="210"/>
        <v>8</v>
      </c>
      <c r="G588" s="28">
        <f t="shared" si="211"/>
        <v>18</v>
      </c>
      <c r="H588" s="17" t="str">
        <f t="shared" si="206"/>
        <v>2E048</v>
      </c>
      <c r="I588" s="2">
        <f t="shared" si="212"/>
        <v>188488</v>
      </c>
      <c r="J588" s="14" t="s">
        <v>803</v>
      </c>
      <c r="K588" s="14" t="s">
        <v>807</v>
      </c>
      <c r="L588" s="4" t="s">
        <v>239</v>
      </c>
      <c r="M588" s="4"/>
      <c r="N588" s="4"/>
      <c r="O588" s="4" t="s">
        <v>741</v>
      </c>
      <c r="P588" s="34" t="s">
        <v>157</v>
      </c>
      <c r="R588" s="261"/>
      <c r="S588" s="261"/>
      <c r="T588" s="261"/>
      <c r="U588" s="261"/>
      <c r="V588" s="261"/>
      <c r="W588" s="261"/>
      <c r="X588" s="261" t="s">
        <v>809</v>
      </c>
      <c r="Y588" s="261"/>
      <c r="Z588" s="65"/>
      <c r="AA588" s="20" t="s">
        <v>285</v>
      </c>
      <c r="AB588" s="84"/>
    </row>
    <row r="589" spans="1:28" x14ac:dyDescent="0.3">
      <c r="A589" s="200" t="str">
        <f t="shared" si="205"/>
        <v>B8</v>
      </c>
      <c r="B589" s="56">
        <f t="shared" si="184"/>
        <v>416</v>
      </c>
      <c r="C589" s="22" t="str">
        <f t="shared" si="208"/>
        <v>B813</v>
      </c>
      <c r="D589" s="2">
        <f t="shared" si="209"/>
        <v>47123</v>
      </c>
      <c r="E589" s="28">
        <f t="shared" si="210"/>
        <v>11</v>
      </c>
      <c r="F589" s="28">
        <f t="shared" si="210"/>
        <v>8</v>
      </c>
      <c r="G589" s="28">
        <f t="shared" si="211"/>
        <v>19</v>
      </c>
      <c r="H589" s="17" t="str">
        <f t="shared" si="206"/>
        <v>2E04C</v>
      </c>
      <c r="I589" s="2">
        <f t="shared" si="212"/>
        <v>188492</v>
      </c>
      <c r="J589" s="14" t="s">
        <v>804</v>
      </c>
      <c r="K589" s="14" t="s">
        <v>808</v>
      </c>
      <c r="L589" s="4" t="s">
        <v>239</v>
      </c>
      <c r="M589" s="4"/>
      <c r="N589" s="4"/>
      <c r="O589" s="4" t="s">
        <v>741</v>
      </c>
      <c r="P589" s="34" t="s">
        <v>158</v>
      </c>
      <c r="R589" s="261"/>
      <c r="S589" s="261"/>
      <c r="T589" s="261"/>
      <c r="U589" s="261"/>
      <c r="V589" s="261"/>
      <c r="W589" s="261"/>
      <c r="X589" s="261" t="s">
        <v>809</v>
      </c>
      <c r="Y589" s="261"/>
      <c r="Z589" s="65"/>
      <c r="AA589" s="89" t="s">
        <v>285</v>
      </c>
      <c r="AB589" s="90"/>
    </row>
    <row r="590" spans="1:28" x14ac:dyDescent="0.3">
      <c r="A590" s="200"/>
      <c r="B590" s="142">
        <f t="shared" si="184"/>
        <v>416</v>
      </c>
      <c r="C590" s="142"/>
      <c r="D590" s="2"/>
      <c r="E590" s="28"/>
      <c r="F590" s="28"/>
      <c r="G590" s="28"/>
      <c r="I590" s="2"/>
      <c r="J590" s="14"/>
      <c r="K590" s="14"/>
      <c r="L590" s="4"/>
      <c r="M590" s="4"/>
      <c r="N590" s="4"/>
      <c r="O590" s="4"/>
      <c r="R590" s="141"/>
      <c r="S590" s="141"/>
      <c r="T590" s="141"/>
      <c r="U590" s="141"/>
      <c r="V590" s="141"/>
      <c r="W590" s="141"/>
      <c r="X590" s="141"/>
      <c r="Y590" s="141"/>
      <c r="Z590" s="145"/>
    </row>
    <row r="591" spans="1:28" x14ac:dyDescent="0.3">
      <c r="A591" s="200" t="str">
        <f t="shared" ref="A591:A600" si="213">IF(AND(E591=0,F591=0),"",DEC2HEX(E591,1)&amp;DEC2HEX(F591,1))</f>
        <v>B8</v>
      </c>
      <c r="B591" s="142">
        <f t="shared" si="184"/>
        <v>417</v>
      </c>
      <c r="C591" s="142" t="str">
        <f>DEC2HEX(D591,4)</f>
        <v>B814</v>
      </c>
      <c r="D591" s="2">
        <f>2^12*E591+2^8*F591+G591</f>
        <v>47124</v>
      </c>
      <c r="E591" s="28">
        <v>11</v>
      </c>
      <c r="F591" s="28">
        <v>8</v>
      </c>
      <c r="G591" s="28">
        <v>20</v>
      </c>
      <c r="H591" s="17" t="str">
        <f t="shared" si="206"/>
        <v>2E050</v>
      </c>
      <c r="I591" s="2">
        <f>IF(D591="","",D591*4)</f>
        <v>188496</v>
      </c>
      <c r="J591" s="14" t="s">
        <v>266</v>
      </c>
      <c r="K591" s="14" t="s">
        <v>538</v>
      </c>
      <c r="L591" s="4" t="s">
        <v>239</v>
      </c>
      <c r="M591" s="4"/>
      <c r="N591" s="4"/>
      <c r="O591" s="4" t="s">
        <v>741</v>
      </c>
      <c r="P591" s="34" t="s">
        <v>155</v>
      </c>
      <c r="Q591" t="s">
        <v>1186</v>
      </c>
      <c r="R591" s="261"/>
      <c r="S591" s="261"/>
      <c r="T591" s="261"/>
      <c r="U591" s="261"/>
      <c r="V591" s="261"/>
      <c r="W591" s="261"/>
      <c r="X591" s="261" t="s">
        <v>332</v>
      </c>
      <c r="Y591" s="261"/>
      <c r="Z591" s="145"/>
      <c r="AA591" s="82" t="s">
        <v>285</v>
      </c>
      <c r="AB591" s="83"/>
    </row>
    <row r="592" spans="1:28" x14ac:dyDescent="0.3">
      <c r="A592" s="200" t="str">
        <f t="shared" si="213"/>
        <v>B8</v>
      </c>
      <c r="B592" s="142">
        <f t="shared" si="184"/>
        <v>418</v>
      </c>
      <c r="C592" s="142" t="str">
        <f>DEC2HEX(D592,4)</f>
        <v>B815</v>
      </c>
      <c r="D592" s="2">
        <f>2^12*E592+2^8*F592+G592</f>
        <v>47125</v>
      </c>
      <c r="E592" s="28">
        <f t="shared" si="210"/>
        <v>11</v>
      </c>
      <c r="F592" s="28">
        <f t="shared" si="210"/>
        <v>8</v>
      </c>
      <c r="G592" s="28">
        <f t="shared" si="211"/>
        <v>21</v>
      </c>
      <c r="H592" s="17" t="str">
        <f t="shared" si="206"/>
        <v>2E054</v>
      </c>
      <c r="I592" s="2">
        <f t="shared" si="212"/>
        <v>188500</v>
      </c>
      <c r="J592" s="14" t="s">
        <v>267</v>
      </c>
      <c r="K592" s="14" t="s">
        <v>539</v>
      </c>
      <c r="L592" s="4" t="s">
        <v>239</v>
      </c>
      <c r="M592" s="4"/>
      <c r="N592" s="4"/>
      <c r="O592" s="4" t="s">
        <v>741</v>
      </c>
      <c r="P592" s="34" t="s">
        <v>156</v>
      </c>
      <c r="R592" s="261"/>
      <c r="S592" s="261"/>
      <c r="T592" s="261"/>
      <c r="U592" s="261"/>
      <c r="V592" s="261"/>
      <c r="W592" s="261"/>
      <c r="X592" s="261" t="s">
        <v>332</v>
      </c>
      <c r="Y592" s="261"/>
      <c r="Z592" s="145"/>
      <c r="AA592" s="20" t="s">
        <v>285</v>
      </c>
      <c r="AB592" s="84"/>
    </row>
    <row r="593" spans="1:28" x14ac:dyDescent="0.3">
      <c r="A593" s="200" t="str">
        <f t="shared" si="213"/>
        <v>B8</v>
      </c>
      <c r="B593" s="142">
        <f t="shared" si="184"/>
        <v>419</v>
      </c>
      <c r="C593" s="142" t="str">
        <f>DEC2HEX(D593,4)</f>
        <v>B816</v>
      </c>
      <c r="D593" s="2">
        <f>2^12*E593+2^8*F593+G593</f>
        <v>47126</v>
      </c>
      <c r="E593" s="28">
        <f t="shared" si="210"/>
        <v>11</v>
      </c>
      <c r="F593" s="28">
        <f t="shared" si="210"/>
        <v>8</v>
      </c>
      <c r="G593" s="28">
        <f t="shared" si="211"/>
        <v>22</v>
      </c>
      <c r="H593" s="17" t="str">
        <f t="shared" si="206"/>
        <v>2E058</v>
      </c>
      <c r="I593" s="2">
        <f t="shared" si="212"/>
        <v>188504</v>
      </c>
      <c r="J593" s="14" t="s">
        <v>268</v>
      </c>
      <c r="K593" s="14" t="s">
        <v>540</v>
      </c>
      <c r="L593" s="4" t="s">
        <v>239</v>
      </c>
      <c r="M593" s="4"/>
      <c r="N593" s="4"/>
      <c r="O593" s="4" t="s">
        <v>741</v>
      </c>
      <c r="P593" s="34" t="s">
        <v>157</v>
      </c>
      <c r="R593" s="261"/>
      <c r="S593" s="261"/>
      <c r="T593" s="261"/>
      <c r="U593" s="261"/>
      <c r="V593" s="261"/>
      <c r="W593" s="261"/>
      <c r="X593" s="261" t="s">
        <v>332</v>
      </c>
      <c r="Y593" s="261"/>
      <c r="Z593" s="145"/>
      <c r="AA593" s="20" t="s">
        <v>285</v>
      </c>
      <c r="AB593" s="84"/>
    </row>
    <row r="594" spans="1:28" x14ac:dyDescent="0.3">
      <c r="A594" s="200" t="str">
        <f t="shared" si="213"/>
        <v>B8</v>
      </c>
      <c r="B594" s="142">
        <f t="shared" si="184"/>
        <v>420</v>
      </c>
      <c r="C594" s="142" t="str">
        <f>DEC2HEX(D594,4)</f>
        <v>B817</v>
      </c>
      <c r="D594" s="2">
        <f>2^12*E594+2^8*F594+G594</f>
        <v>47127</v>
      </c>
      <c r="E594" s="28">
        <f t="shared" si="210"/>
        <v>11</v>
      </c>
      <c r="F594" s="28">
        <f t="shared" si="210"/>
        <v>8</v>
      </c>
      <c r="G594" s="28">
        <f t="shared" si="211"/>
        <v>23</v>
      </c>
      <c r="H594" s="17" t="str">
        <f t="shared" si="206"/>
        <v>2E05C</v>
      </c>
      <c r="I594" s="2">
        <f t="shared" si="212"/>
        <v>188508</v>
      </c>
      <c r="J594" s="14" t="s">
        <v>269</v>
      </c>
      <c r="K594" s="14" t="s">
        <v>541</v>
      </c>
      <c r="L594" s="4" t="s">
        <v>239</v>
      </c>
      <c r="M594" s="4"/>
      <c r="N594" s="4"/>
      <c r="O594" s="4" t="s">
        <v>741</v>
      </c>
      <c r="P594" s="34" t="s">
        <v>158</v>
      </c>
      <c r="R594" s="261"/>
      <c r="S594" s="261"/>
      <c r="T594" s="261"/>
      <c r="U594" s="261"/>
      <c r="V594" s="261"/>
      <c r="W594" s="261"/>
      <c r="X594" s="261" t="s">
        <v>332</v>
      </c>
      <c r="Y594" s="261"/>
      <c r="Z594" s="145"/>
      <c r="AA594" s="89" t="s">
        <v>285</v>
      </c>
      <c r="AB594" s="90"/>
    </row>
    <row r="595" spans="1:28" x14ac:dyDescent="0.3">
      <c r="A595" s="200" t="str">
        <f t="shared" si="213"/>
        <v/>
      </c>
      <c r="B595" s="142">
        <f t="shared" si="184"/>
        <v>420</v>
      </c>
      <c r="D595" s="2"/>
      <c r="E595" s="28"/>
      <c r="F595" s="28"/>
      <c r="G595" s="28"/>
      <c r="H595" s="17" t="str">
        <f t="shared" si="206"/>
        <v/>
      </c>
      <c r="I595" s="2" t="str">
        <f t="shared" si="212"/>
        <v/>
      </c>
      <c r="J595" s="14"/>
      <c r="K595" s="14" t="s">
        <v>543</v>
      </c>
    </row>
    <row r="596" spans="1:28" x14ac:dyDescent="0.3">
      <c r="A596" s="200" t="str">
        <f t="shared" si="213"/>
        <v>B8</v>
      </c>
      <c r="B596" s="142">
        <f t="shared" si="184"/>
        <v>421</v>
      </c>
      <c r="C596" s="22" t="str">
        <f t="shared" si="208"/>
        <v>B820</v>
      </c>
      <c r="D596" s="2">
        <f t="shared" si="209"/>
        <v>47136</v>
      </c>
      <c r="E596" s="28">
        <v>11</v>
      </c>
      <c r="F596" s="28">
        <f>F589</f>
        <v>8</v>
      </c>
      <c r="G596" s="28">
        <v>32</v>
      </c>
      <c r="H596" s="17" t="str">
        <f t="shared" si="206"/>
        <v>2E080</v>
      </c>
      <c r="I596" s="2">
        <f t="shared" si="212"/>
        <v>188544</v>
      </c>
      <c r="J596" s="14" t="s">
        <v>270</v>
      </c>
      <c r="K596" s="14" t="s">
        <v>544</v>
      </c>
      <c r="L596" s="4" t="s">
        <v>220</v>
      </c>
      <c r="M596" s="4"/>
      <c r="N596" s="4"/>
      <c r="O596" s="4" t="s">
        <v>741</v>
      </c>
      <c r="P596" s="34" t="s">
        <v>155</v>
      </c>
      <c r="Q596" t="s">
        <v>1187</v>
      </c>
      <c r="R596" s="87"/>
      <c r="S596" s="88"/>
      <c r="T596" s="88"/>
      <c r="U596" s="263" t="s">
        <v>333</v>
      </c>
      <c r="V596" s="264"/>
      <c r="W596" s="264"/>
      <c r="X596" s="264"/>
      <c r="Y596" s="265"/>
      <c r="Z596" s="65"/>
      <c r="AA596" s="82" t="s">
        <v>225</v>
      </c>
      <c r="AB596" s="83"/>
    </row>
    <row r="597" spans="1:28" x14ac:dyDescent="0.3">
      <c r="A597" s="200" t="str">
        <f t="shared" si="213"/>
        <v>B8</v>
      </c>
      <c r="B597" s="142">
        <f t="shared" si="184"/>
        <v>422</v>
      </c>
      <c r="C597" s="22" t="str">
        <f t="shared" si="208"/>
        <v>B821</v>
      </c>
      <c r="D597" s="2">
        <f t="shared" si="209"/>
        <v>47137</v>
      </c>
      <c r="E597" s="28">
        <f t="shared" si="210"/>
        <v>11</v>
      </c>
      <c r="F597" s="28">
        <f t="shared" si="210"/>
        <v>8</v>
      </c>
      <c r="G597" s="28">
        <f t="shared" si="211"/>
        <v>33</v>
      </c>
      <c r="H597" s="17" t="str">
        <f t="shared" si="206"/>
        <v>2E084</v>
      </c>
      <c r="I597" s="2">
        <f t="shared" si="212"/>
        <v>188548</v>
      </c>
      <c r="J597" s="14" t="s">
        <v>271</v>
      </c>
      <c r="K597" s="14" t="s">
        <v>545</v>
      </c>
      <c r="L597" s="4" t="s">
        <v>220</v>
      </c>
      <c r="M597" s="4"/>
      <c r="N597" s="4"/>
      <c r="O597" s="4" t="s">
        <v>741</v>
      </c>
      <c r="P597" s="34" t="s">
        <v>156</v>
      </c>
      <c r="R597" s="87"/>
      <c r="S597" s="88"/>
      <c r="T597" s="88"/>
      <c r="U597" s="263" t="s">
        <v>333</v>
      </c>
      <c r="V597" s="264"/>
      <c r="W597" s="264"/>
      <c r="X597" s="264"/>
      <c r="Y597" s="265"/>
      <c r="Z597" s="65"/>
      <c r="AA597" s="20" t="s">
        <v>225</v>
      </c>
      <c r="AB597" s="84"/>
    </row>
    <row r="598" spans="1:28" x14ac:dyDescent="0.3">
      <c r="A598" s="200" t="str">
        <f t="shared" si="213"/>
        <v>B8</v>
      </c>
      <c r="B598" s="56">
        <f t="shared" si="184"/>
        <v>423</v>
      </c>
      <c r="C598" s="22" t="str">
        <f t="shared" si="208"/>
        <v>B822</v>
      </c>
      <c r="D598" s="2">
        <f t="shared" si="209"/>
        <v>47138</v>
      </c>
      <c r="E598" s="28">
        <f t="shared" si="210"/>
        <v>11</v>
      </c>
      <c r="F598" s="28">
        <f t="shared" si="210"/>
        <v>8</v>
      </c>
      <c r="G598" s="28">
        <f t="shared" si="211"/>
        <v>34</v>
      </c>
      <c r="H598" s="17" t="str">
        <f t="shared" si="206"/>
        <v>2E088</v>
      </c>
      <c r="I598" s="2">
        <f t="shared" si="212"/>
        <v>188552</v>
      </c>
      <c r="J598" s="14" t="s">
        <v>272</v>
      </c>
      <c r="K598" s="14" t="s">
        <v>546</v>
      </c>
      <c r="L598" s="4" t="s">
        <v>220</v>
      </c>
      <c r="M598" s="4"/>
      <c r="N598" s="4"/>
      <c r="O598" s="4" t="s">
        <v>741</v>
      </c>
      <c r="P598" s="34" t="s">
        <v>157</v>
      </c>
      <c r="R598" s="87"/>
      <c r="S598" s="88"/>
      <c r="T598" s="88"/>
      <c r="U598" s="263" t="s">
        <v>333</v>
      </c>
      <c r="V598" s="264"/>
      <c r="W598" s="264"/>
      <c r="X598" s="264"/>
      <c r="Y598" s="265"/>
      <c r="Z598" s="65"/>
      <c r="AA598" s="20" t="s">
        <v>225</v>
      </c>
      <c r="AB598" s="84"/>
    </row>
    <row r="599" spans="1:28" x14ac:dyDescent="0.3">
      <c r="A599" s="200" t="str">
        <f t="shared" si="213"/>
        <v>B8</v>
      </c>
      <c r="B599" s="56">
        <f t="shared" si="184"/>
        <v>424</v>
      </c>
      <c r="C599" s="22" t="str">
        <f t="shared" si="208"/>
        <v>B823</v>
      </c>
      <c r="D599" s="2">
        <f t="shared" si="209"/>
        <v>47139</v>
      </c>
      <c r="E599" s="28">
        <f t="shared" si="210"/>
        <v>11</v>
      </c>
      <c r="F599" s="28">
        <f t="shared" si="210"/>
        <v>8</v>
      </c>
      <c r="G599" s="28">
        <f t="shared" si="211"/>
        <v>35</v>
      </c>
      <c r="H599" s="17" t="str">
        <f t="shared" si="206"/>
        <v>2E08C</v>
      </c>
      <c r="I599" s="2">
        <f t="shared" si="212"/>
        <v>188556</v>
      </c>
      <c r="J599" s="14" t="s">
        <v>273</v>
      </c>
      <c r="K599" s="14" t="s">
        <v>547</v>
      </c>
      <c r="L599" s="4" t="s">
        <v>220</v>
      </c>
      <c r="M599" s="4"/>
      <c r="N599" s="4"/>
      <c r="O599" s="4" t="s">
        <v>741</v>
      </c>
      <c r="P599" s="34" t="s">
        <v>158</v>
      </c>
      <c r="R599" s="87"/>
      <c r="S599" s="88"/>
      <c r="T599" s="88"/>
      <c r="U599" s="263" t="s">
        <v>333</v>
      </c>
      <c r="V599" s="264"/>
      <c r="W599" s="264"/>
      <c r="X599" s="264"/>
      <c r="Y599" s="265"/>
      <c r="Z599" s="65"/>
      <c r="AA599" s="89" t="s">
        <v>225</v>
      </c>
      <c r="AB599" s="90"/>
    </row>
    <row r="600" spans="1:28" x14ac:dyDescent="0.3">
      <c r="A600" s="200" t="str">
        <f t="shared" si="213"/>
        <v/>
      </c>
      <c r="B600" s="56">
        <f t="shared" si="184"/>
        <v>424</v>
      </c>
      <c r="D600" s="2"/>
      <c r="E600" s="28"/>
      <c r="F600" s="28"/>
      <c r="G600" s="28"/>
      <c r="H600" s="17" t="str">
        <f t="shared" si="206"/>
        <v/>
      </c>
      <c r="I600" s="2" t="str">
        <f t="shared" si="212"/>
        <v/>
      </c>
    </row>
    <row r="601" spans="1:28" x14ac:dyDescent="0.3">
      <c r="A601" s="200" t="str">
        <f t="shared" ref="A601:A604" si="214">IF(AND(E601=0,F601=0),"",DEC2HEX(E601,1)&amp;DEC2HEX(F601,1))</f>
        <v>B8</v>
      </c>
      <c r="B601" s="224">
        <f t="shared" ref="B601:B604" si="215">IF(C601="",B600,B600+1)</f>
        <v>425</v>
      </c>
      <c r="C601" s="224" t="str">
        <f t="shared" ref="C601:C604" si="216">DEC2HEX(D601,4)</f>
        <v>B824</v>
      </c>
      <c r="D601" s="2">
        <f t="shared" ref="D601:D604" si="217">2^12*E601+2^8*F601+G601</f>
        <v>47140</v>
      </c>
      <c r="E601" s="28">
        <v>11</v>
      </c>
      <c r="F601" s="28">
        <f>F594</f>
        <v>8</v>
      </c>
      <c r="G601" s="28">
        <v>36</v>
      </c>
      <c r="H601" s="17" t="str">
        <f t="shared" ref="H601:H604" si="218">IF(I601="","",DEC2HEX(I601,5))</f>
        <v>2E090</v>
      </c>
      <c r="I601" s="2">
        <f t="shared" ref="I601:I604" si="219">IF(D601="","",D601*4)</f>
        <v>188560</v>
      </c>
      <c r="J601" s="225" t="s">
        <v>1176</v>
      </c>
      <c r="L601" s="224" t="s">
        <v>219</v>
      </c>
      <c r="M601"/>
      <c r="N601"/>
      <c r="O601" s="224" t="s">
        <v>741</v>
      </c>
      <c r="P601" s="14" t="s">
        <v>155</v>
      </c>
      <c r="R601" s="82"/>
      <c r="S601" s="135"/>
      <c r="T601" s="135"/>
      <c r="U601" s="135"/>
      <c r="V601" s="135"/>
      <c r="W601" s="135"/>
      <c r="X601" s="135"/>
      <c r="Y601" s="83"/>
      <c r="AA601" s="235" t="s">
        <v>1175</v>
      </c>
      <c r="AB601" s="83"/>
    </row>
    <row r="602" spans="1:28" x14ac:dyDescent="0.3">
      <c r="A602" s="200" t="str">
        <f t="shared" si="214"/>
        <v>B8</v>
      </c>
      <c r="B602" s="224">
        <f t="shared" si="215"/>
        <v>426</v>
      </c>
      <c r="C602" s="224" t="str">
        <f t="shared" si="216"/>
        <v>B825</v>
      </c>
      <c r="D602" s="2">
        <f t="shared" si="217"/>
        <v>47141</v>
      </c>
      <c r="E602" s="28">
        <f t="shared" ref="E602:F602" si="220">E601</f>
        <v>11</v>
      </c>
      <c r="F602" s="28">
        <f t="shared" si="220"/>
        <v>8</v>
      </c>
      <c r="G602" s="28">
        <f t="shared" ref="G602:G604" si="221">G601+1</f>
        <v>37</v>
      </c>
      <c r="H602" s="17" t="str">
        <f t="shared" si="218"/>
        <v>2E094</v>
      </c>
      <c r="I602" s="2">
        <f t="shared" si="219"/>
        <v>188564</v>
      </c>
      <c r="J602" s="225" t="s">
        <v>1177</v>
      </c>
      <c r="L602" s="224" t="s">
        <v>219</v>
      </c>
      <c r="M602"/>
      <c r="N602"/>
      <c r="O602" s="224" t="s">
        <v>741</v>
      </c>
      <c r="P602" s="14" t="s">
        <v>156</v>
      </c>
      <c r="R602" s="20"/>
      <c r="S602" s="10"/>
      <c r="T602" s="10"/>
      <c r="U602" s="10"/>
      <c r="V602" s="10"/>
      <c r="W602" s="10"/>
      <c r="X602" s="10"/>
      <c r="Y602" s="84"/>
      <c r="AA602" s="232" t="s">
        <v>1175</v>
      </c>
      <c r="AB602" s="84"/>
    </row>
    <row r="603" spans="1:28" x14ac:dyDescent="0.3">
      <c r="A603" s="200" t="str">
        <f t="shared" si="214"/>
        <v>B8</v>
      </c>
      <c r="B603" s="224">
        <f t="shared" si="215"/>
        <v>427</v>
      </c>
      <c r="C603" s="224" t="str">
        <f t="shared" si="216"/>
        <v>B826</v>
      </c>
      <c r="D603" s="2">
        <f t="shared" si="217"/>
        <v>47142</v>
      </c>
      <c r="E603" s="28">
        <f t="shared" ref="E603:F603" si="222">E602</f>
        <v>11</v>
      </c>
      <c r="F603" s="28">
        <f t="shared" si="222"/>
        <v>8</v>
      </c>
      <c r="G603" s="28">
        <f t="shared" si="221"/>
        <v>38</v>
      </c>
      <c r="H603" s="17" t="str">
        <f t="shared" si="218"/>
        <v>2E098</v>
      </c>
      <c r="I603" s="2">
        <f t="shared" si="219"/>
        <v>188568</v>
      </c>
      <c r="J603" s="225" t="s">
        <v>1178</v>
      </c>
      <c r="L603" s="224" t="s">
        <v>219</v>
      </c>
      <c r="M603"/>
      <c r="N603"/>
      <c r="O603" s="224" t="s">
        <v>741</v>
      </c>
      <c r="P603" s="14" t="s">
        <v>157</v>
      </c>
      <c r="R603" s="20"/>
      <c r="S603" s="10"/>
      <c r="T603" s="10"/>
      <c r="U603" s="10"/>
      <c r="V603" s="10"/>
      <c r="W603" s="10"/>
      <c r="X603" s="10"/>
      <c r="Y603" s="84"/>
      <c r="AA603" s="232" t="s">
        <v>1175</v>
      </c>
      <c r="AB603" s="84"/>
    </row>
    <row r="604" spans="1:28" x14ac:dyDescent="0.3">
      <c r="A604" s="148" t="str">
        <f t="shared" si="214"/>
        <v>B8</v>
      </c>
      <c r="B604" s="224">
        <f t="shared" si="215"/>
        <v>428</v>
      </c>
      <c r="C604" s="224" t="str">
        <f t="shared" si="216"/>
        <v>B827</v>
      </c>
      <c r="D604" s="2">
        <f t="shared" si="217"/>
        <v>47143</v>
      </c>
      <c r="E604" s="28">
        <f t="shared" ref="E604:F604" si="223">E603</f>
        <v>11</v>
      </c>
      <c r="F604" s="28">
        <f t="shared" si="223"/>
        <v>8</v>
      </c>
      <c r="G604" s="28">
        <f t="shared" si="221"/>
        <v>39</v>
      </c>
      <c r="H604" s="17" t="str">
        <f t="shared" si="218"/>
        <v>2E09C</v>
      </c>
      <c r="I604" s="2">
        <f t="shared" si="219"/>
        <v>188572</v>
      </c>
      <c r="J604" s="225" t="s">
        <v>1179</v>
      </c>
      <c r="L604" s="224" t="s">
        <v>219</v>
      </c>
      <c r="M604"/>
      <c r="N604"/>
      <c r="O604" s="224" t="s">
        <v>741</v>
      </c>
      <c r="P604" s="14" t="s">
        <v>158</v>
      </c>
      <c r="R604" s="89"/>
      <c r="S604" s="234"/>
      <c r="T604" s="234"/>
      <c r="U604" s="234"/>
      <c r="V604" s="234"/>
      <c r="W604" s="234"/>
      <c r="X604" s="234"/>
      <c r="Y604" s="90"/>
      <c r="AA604" s="236" t="s">
        <v>1175</v>
      </c>
      <c r="AB604" s="90"/>
    </row>
  </sheetData>
  <mergeCells count="388">
    <mergeCell ref="X574:Y574"/>
    <mergeCell ref="P559:P562"/>
    <mergeCell ref="P563:P566"/>
    <mergeCell ref="P569:P570"/>
    <mergeCell ref="P571:P572"/>
    <mergeCell ref="J569:J570"/>
    <mergeCell ref="V571:Y572"/>
    <mergeCell ref="R571:U572"/>
    <mergeCell ref="J571:J572"/>
    <mergeCell ref="N571:N572"/>
    <mergeCell ref="O571:O572"/>
    <mergeCell ref="R563:U564"/>
    <mergeCell ref="V563:Y564"/>
    <mergeCell ref="R565:U566"/>
    <mergeCell ref="V565:Y566"/>
    <mergeCell ref="R569:U570"/>
    <mergeCell ref="V569:Y570"/>
    <mergeCell ref="X573:Y573"/>
    <mergeCell ref="N559:N560"/>
    <mergeCell ref="O559:O560"/>
    <mergeCell ref="N561:N562"/>
    <mergeCell ref="O561:O562"/>
    <mergeCell ref="N563:N564"/>
    <mergeCell ref="O563:O564"/>
    <mergeCell ref="N565:N566"/>
    <mergeCell ref="O565:O566"/>
    <mergeCell ref="N569:N570"/>
    <mergeCell ref="O569:O570"/>
    <mergeCell ref="R559:U559"/>
    <mergeCell ref="V559:Y559"/>
    <mergeCell ref="R561:U561"/>
    <mergeCell ref="V561:Y561"/>
    <mergeCell ref="R509:S509"/>
    <mergeCell ref="T509:U509"/>
    <mergeCell ref="V509:W509"/>
    <mergeCell ref="P551:P552"/>
    <mergeCell ref="P553:P554"/>
    <mergeCell ref="P555:P556"/>
    <mergeCell ref="P557:P558"/>
    <mergeCell ref="T552:Y552"/>
    <mergeCell ref="R552:S552"/>
    <mergeCell ref="R554:S554"/>
    <mergeCell ref="T554:Y554"/>
    <mergeCell ref="R556:S556"/>
    <mergeCell ref="T556:Y556"/>
    <mergeCell ref="R558:S558"/>
    <mergeCell ref="T558:Y558"/>
    <mergeCell ref="R555:U555"/>
    <mergeCell ref="V555:Y555"/>
    <mergeCell ref="R557:U557"/>
    <mergeCell ref="V557:Y557"/>
    <mergeCell ref="R551:U551"/>
    <mergeCell ref="V551:Y551"/>
    <mergeCell ref="R553:U553"/>
    <mergeCell ref="V553:Y553"/>
    <mergeCell ref="R522:U522"/>
    <mergeCell ref="V522:Y522"/>
    <mergeCell ref="R520:U520"/>
    <mergeCell ref="V520:Y520"/>
    <mergeCell ref="R513:U513"/>
    <mergeCell ref="V513:Y513"/>
    <mergeCell ref="R519:U519"/>
    <mergeCell ref="V519:Y519"/>
    <mergeCell ref="R521:U521"/>
    <mergeCell ref="V521:Y521"/>
    <mergeCell ref="X547:Y547"/>
    <mergeCell ref="R511:U511"/>
    <mergeCell ref="V511:Y511"/>
    <mergeCell ref="V532:Y532"/>
    <mergeCell ref="R498:S498"/>
    <mergeCell ref="T498:Y498"/>
    <mergeCell ref="R533:U533"/>
    <mergeCell ref="V533:Y533"/>
    <mergeCell ref="R538:U538"/>
    <mergeCell ref="V538:Y538"/>
    <mergeCell ref="R525:U525"/>
    <mergeCell ref="V525:Y525"/>
    <mergeCell ref="R527:U527"/>
    <mergeCell ref="R528:U528"/>
    <mergeCell ref="V528:Y528"/>
    <mergeCell ref="R530:U530"/>
    <mergeCell ref="V530:Y530"/>
    <mergeCell ref="R526:U526"/>
    <mergeCell ref="V526:Y526"/>
    <mergeCell ref="V527:Y527"/>
    <mergeCell ref="R540:U540"/>
    <mergeCell ref="X509:Y509"/>
    <mergeCell ref="R518:U518"/>
    <mergeCell ref="V518:Y518"/>
    <mergeCell ref="R488:S488"/>
    <mergeCell ref="X488:Y488"/>
    <mergeCell ref="T488:U488"/>
    <mergeCell ref="V488:W488"/>
    <mergeCell ref="R496:S496"/>
    <mergeCell ref="T496:Y496"/>
    <mergeCell ref="R497:S497"/>
    <mergeCell ref="T497:Y497"/>
    <mergeCell ref="R489:S489"/>
    <mergeCell ref="T489:U489"/>
    <mergeCell ref="V489:W489"/>
    <mergeCell ref="X489:Y489"/>
    <mergeCell ref="R491:S491"/>
    <mergeCell ref="T491:Y491"/>
    <mergeCell ref="R492:S492"/>
    <mergeCell ref="T492:Y492"/>
    <mergeCell ref="R493:S493"/>
    <mergeCell ref="T493:Y493"/>
    <mergeCell ref="R494:S494"/>
    <mergeCell ref="T494:Y494"/>
    <mergeCell ref="R495:S495"/>
    <mergeCell ref="T495:Y495"/>
    <mergeCell ref="R391:Y391"/>
    <mergeCell ref="T408:Y408"/>
    <mergeCell ref="T409:Y409"/>
    <mergeCell ref="T410:Y410"/>
    <mergeCell ref="T411:Y411"/>
    <mergeCell ref="T366:Y366"/>
    <mergeCell ref="R392:Y392"/>
    <mergeCell ref="R393:Y393"/>
    <mergeCell ref="R394:Y394"/>
    <mergeCell ref="T403:Y403"/>
    <mergeCell ref="T404:Y404"/>
    <mergeCell ref="T405:Y405"/>
    <mergeCell ref="T406:Y406"/>
    <mergeCell ref="R371:U371"/>
    <mergeCell ref="V371:Y371"/>
    <mergeCell ref="R374:Y374"/>
    <mergeCell ref="R376:Y376"/>
    <mergeCell ref="R378:Y378"/>
    <mergeCell ref="X329:Y329"/>
    <mergeCell ref="R356:S356"/>
    <mergeCell ref="T356:U356"/>
    <mergeCell ref="R349:U349"/>
    <mergeCell ref="T363:Y363"/>
    <mergeCell ref="T364:Y364"/>
    <mergeCell ref="T365:Y365"/>
    <mergeCell ref="R359:Y359"/>
    <mergeCell ref="R360:Y360"/>
    <mergeCell ref="R361:Y361"/>
    <mergeCell ref="R362:Y362"/>
    <mergeCell ref="R337:U337"/>
    <mergeCell ref="V337:Y337"/>
    <mergeCell ref="R338:U338"/>
    <mergeCell ref="V338:Y338"/>
    <mergeCell ref="R351:U351"/>
    <mergeCell ref="V351:Y351"/>
    <mergeCell ref="R352:U352"/>
    <mergeCell ref="V352:Y352"/>
    <mergeCell ref="X334:Y334"/>
    <mergeCell ref="V356:W356"/>
    <mergeCell ref="X356:Y356"/>
    <mergeCell ref="AA308:AB308"/>
    <mergeCell ref="R380:Y380"/>
    <mergeCell ref="R383:Y383"/>
    <mergeCell ref="R385:Y385"/>
    <mergeCell ref="R387:Y387"/>
    <mergeCell ref="R389:Y389"/>
    <mergeCell ref="R309:S309"/>
    <mergeCell ref="T309:U309"/>
    <mergeCell ref="V309:W309"/>
    <mergeCell ref="X309:Y309"/>
    <mergeCell ref="X357:Y357"/>
    <mergeCell ref="R334:S334"/>
    <mergeCell ref="T334:U334"/>
    <mergeCell ref="V334:W334"/>
    <mergeCell ref="R343:U343"/>
    <mergeCell ref="R344:Y344"/>
    <mergeCell ref="R346:U346"/>
    <mergeCell ref="V345:Y345"/>
    <mergeCell ref="V343:Y343"/>
    <mergeCell ref="R347:Y347"/>
    <mergeCell ref="V348:Y348"/>
    <mergeCell ref="R329:S329"/>
    <mergeCell ref="T329:U329"/>
    <mergeCell ref="V329:W329"/>
    <mergeCell ref="C3:I3"/>
    <mergeCell ref="C4:D4"/>
    <mergeCell ref="H4:I4"/>
    <mergeCell ref="T235:U235"/>
    <mergeCell ref="T238:U238"/>
    <mergeCell ref="R510:U510"/>
    <mergeCell ref="V510:Y510"/>
    <mergeCell ref="R339:U339"/>
    <mergeCell ref="V339:Y339"/>
    <mergeCell ref="R340:U340"/>
    <mergeCell ref="V340:Y340"/>
    <mergeCell ref="R342:U342"/>
    <mergeCell ref="V342:Y342"/>
    <mergeCell ref="R358:U358"/>
    <mergeCell ref="V358:Y358"/>
    <mergeCell ref="R357:S357"/>
    <mergeCell ref="T357:U357"/>
    <mergeCell ref="V357:W357"/>
    <mergeCell ref="R341:U341"/>
    <mergeCell ref="V341:Y341"/>
    <mergeCell ref="R484:Y484"/>
    <mergeCell ref="T413:Y413"/>
    <mergeCell ref="T414:Y414"/>
    <mergeCell ref="T415:Y415"/>
    <mergeCell ref="P512:P514"/>
    <mergeCell ref="R512:U512"/>
    <mergeCell ref="V512:Y512"/>
    <mergeCell ref="R514:U514"/>
    <mergeCell ref="V514:Y514"/>
    <mergeCell ref="R515:U515"/>
    <mergeCell ref="V515:Y515"/>
    <mergeCell ref="R517:U517"/>
    <mergeCell ref="V517:Y517"/>
    <mergeCell ref="R516:U516"/>
    <mergeCell ref="V516:Y516"/>
    <mergeCell ref="U599:Y599"/>
    <mergeCell ref="R588:S588"/>
    <mergeCell ref="T588:U588"/>
    <mergeCell ref="V588:W588"/>
    <mergeCell ref="X588:Y588"/>
    <mergeCell ref="R589:S589"/>
    <mergeCell ref="T589:U589"/>
    <mergeCell ref="V589:W589"/>
    <mergeCell ref="X589:Y589"/>
    <mergeCell ref="U596:Y596"/>
    <mergeCell ref="U597:Y597"/>
    <mergeCell ref="U598:Y598"/>
    <mergeCell ref="R591:S591"/>
    <mergeCell ref="T591:U591"/>
    <mergeCell ref="V591:W591"/>
    <mergeCell ref="X591:Y591"/>
    <mergeCell ref="R592:S592"/>
    <mergeCell ref="T592:U592"/>
    <mergeCell ref="V592:W592"/>
    <mergeCell ref="X592:Y592"/>
    <mergeCell ref="R593:S593"/>
    <mergeCell ref="T593:U593"/>
    <mergeCell ref="V593:W593"/>
    <mergeCell ref="X593:Y593"/>
    <mergeCell ref="X586:Y586"/>
    <mergeCell ref="R587:S587"/>
    <mergeCell ref="T587:U587"/>
    <mergeCell ref="V587:W587"/>
    <mergeCell ref="X587:Y587"/>
    <mergeCell ref="R583:S583"/>
    <mergeCell ref="T583:U583"/>
    <mergeCell ref="V583:W583"/>
    <mergeCell ref="X583:Y583"/>
    <mergeCell ref="R584:S584"/>
    <mergeCell ref="T584:U584"/>
    <mergeCell ref="V584:W584"/>
    <mergeCell ref="X584:Y584"/>
    <mergeCell ref="V544:W544"/>
    <mergeCell ref="R545:S545"/>
    <mergeCell ref="T545:U545"/>
    <mergeCell ref="V545:W545"/>
    <mergeCell ref="T544:U544"/>
    <mergeCell ref="R546:S546"/>
    <mergeCell ref="T546:U546"/>
    <mergeCell ref="R586:S586"/>
    <mergeCell ref="T586:U586"/>
    <mergeCell ref="V586:W586"/>
    <mergeCell ref="R547:S547"/>
    <mergeCell ref="T547:U547"/>
    <mergeCell ref="V547:W547"/>
    <mergeCell ref="R574:S574"/>
    <mergeCell ref="R573:S573"/>
    <mergeCell ref="R575:S575"/>
    <mergeCell ref="R576:S576"/>
    <mergeCell ref="T573:U573"/>
    <mergeCell ref="V573:W573"/>
    <mergeCell ref="T574:U574"/>
    <mergeCell ref="V574:W574"/>
    <mergeCell ref="R536:U536"/>
    <mergeCell ref="V536:Y536"/>
    <mergeCell ref="R537:U537"/>
    <mergeCell ref="V537:Y537"/>
    <mergeCell ref="R529:U529"/>
    <mergeCell ref="V529:Y529"/>
    <mergeCell ref="R532:U532"/>
    <mergeCell ref="R582:S582"/>
    <mergeCell ref="T582:U582"/>
    <mergeCell ref="V582:W582"/>
    <mergeCell ref="X582:Y582"/>
    <mergeCell ref="R542:U542"/>
    <mergeCell ref="V542:Y542"/>
    <mergeCell ref="R580:S580"/>
    <mergeCell ref="T580:U580"/>
    <mergeCell ref="V580:W580"/>
    <mergeCell ref="X580:Y580"/>
    <mergeCell ref="R581:S581"/>
    <mergeCell ref="T581:U581"/>
    <mergeCell ref="V581:W581"/>
    <mergeCell ref="X581:Y581"/>
    <mergeCell ref="X545:Y545"/>
    <mergeCell ref="R544:S544"/>
    <mergeCell ref="X544:Y544"/>
    <mergeCell ref="T416:Y416"/>
    <mergeCell ref="T449:Y449"/>
    <mergeCell ref="T428:Y428"/>
    <mergeCell ref="R594:S594"/>
    <mergeCell ref="T594:U594"/>
    <mergeCell ref="V594:W594"/>
    <mergeCell ref="X594:Y594"/>
    <mergeCell ref="T434:Y434"/>
    <mergeCell ref="R434:S434"/>
    <mergeCell ref="R435:S435"/>
    <mergeCell ref="T435:Y435"/>
    <mergeCell ref="R436:S436"/>
    <mergeCell ref="T436:Y436"/>
    <mergeCell ref="R437:S437"/>
    <mergeCell ref="T437:Y437"/>
    <mergeCell ref="R439:S439"/>
    <mergeCell ref="T439:Y439"/>
    <mergeCell ref="R440:S440"/>
    <mergeCell ref="T440:Y440"/>
    <mergeCell ref="R441:S441"/>
    <mergeCell ref="T441:Y441"/>
    <mergeCell ref="R445:S445"/>
    <mergeCell ref="T445:Y445"/>
    <mergeCell ref="T470:Y470"/>
    <mergeCell ref="T471:Y471"/>
    <mergeCell ref="T450:Y450"/>
    <mergeCell ref="T451:Y451"/>
    <mergeCell ref="T452:Y452"/>
    <mergeCell ref="T454:Y454"/>
    <mergeCell ref="T455:Y455"/>
    <mergeCell ref="T456:Y456"/>
    <mergeCell ref="T457:Y457"/>
    <mergeCell ref="T459:Y459"/>
    <mergeCell ref="T460:Y460"/>
    <mergeCell ref="T464:Y464"/>
    <mergeCell ref="T465:Y465"/>
    <mergeCell ref="T466:Y466"/>
    <mergeCell ref="T467:Y467"/>
    <mergeCell ref="T469:Y469"/>
    <mergeCell ref="T461:Y461"/>
    <mergeCell ref="T462:Y462"/>
    <mergeCell ref="R432:S432"/>
    <mergeCell ref="T432:Y432"/>
    <mergeCell ref="R422:S422"/>
    <mergeCell ref="T422:Y422"/>
    <mergeCell ref="R423:S423"/>
    <mergeCell ref="T423:Y423"/>
    <mergeCell ref="R446:S446"/>
    <mergeCell ref="T446:Y446"/>
    <mergeCell ref="R447:S447"/>
    <mergeCell ref="T447:Y447"/>
    <mergeCell ref="R424:S424"/>
    <mergeCell ref="T424:Y424"/>
    <mergeCell ref="R426:S426"/>
    <mergeCell ref="T426:Y426"/>
    <mergeCell ref="R427:S427"/>
    <mergeCell ref="T427:Y427"/>
    <mergeCell ref="R428:S428"/>
    <mergeCell ref="R442:S442"/>
    <mergeCell ref="T442:Y442"/>
    <mergeCell ref="R444:S444"/>
    <mergeCell ref="T444:Y444"/>
    <mergeCell ref="T418:Y418"/>
    <mergeCell ref="R418:S418"/>
    <mergeCell ref="R419:S419"/>
    <mergeCell ref="T419:Y419"/>
    <mergeCell ref="R420:S420"/>
    <mergeCell ref="T420:Y420"/>
    <mergeCell ref="R430:S430"/>
    <mergeCell ref="T430:Y430"/>
    <mergeCell ref="R431:S431"/>
    <mergeCell ref="T431:Y431"/>
    <mergeCell ref="T575:U575"/>
    <mergeCell ref="V575:W575"/>
    <mergeCell ref="X575:Y575"/>
    <mergeCell ref="T576:U576"/>
    <mergeCell ref="V576:W576"/>
    <mergeCell ref="X576:Y576"/>
    <mergeCell ref="V546:W546"/>
    <mergeCell ref="X546:Y546"/>
    <mergeCell ref="T472:Y472"/>
    <mergeCell ref="V540:Y540"/>
    <mergeCell ref="R541:U541"/>
    <mergeCell ref="R485:Y485"/>
    <mergeCell ref="R486:Y486"/>
    <mergeCell ref="T474:Y474"/>
    <mergeCell ref="T475:Y475"/>
    <mergeCell ref="T476:Y476"/>
    <mergeCell ref="T477:Y477"/>
    <mergeCell ref="T479:Y479"/>
    <mergeCell ref="T480:Y480"/>
    <mergeCell ref="T481:Y481"/>
    <mergeCell ref="T482:Y482"/>
    <mergeCell ref="V541:Y541"/>
    <mergeCell ref="R534:U534"/>
    <mergeCell ref="V534:Y534"/>
  </mergeCells>
  <conditionalFormatting sqref="B510:B550 B581:B600 B289:B338 B552:B566 B356:B370 B8:B118 B121:B162 B165:B206 B209:B218 B220:B224 B226:B257 B341:B353 B372:B394 B396:B401 B404:B508 B570:B576">
    <cfRule type="cellIs" dxfId="159" priority="247" operator="equal">
      <formula>B7</formula>
    </cfRule>
  </conditionalFormatting>
  <conditionalFormatting sqref="B7">
    <cfRule type="cellIs" dxfId="158" priority="249" operator="equal">
      <formula>#REF!</formula>
    </cfRule>
  </conditionalFormatting>
  <conditionalFormatting sqref="C226:C234 H130 C6:C16 C355:C358 H355:H358 H372 C372 C381 H381 H220:H222 C509:C543 H509:H543 H169:H174 H595:H600 C595:C600 C429 H429 H549:H550 C549:C550 C579:C590 C89:C118 H89:H118 C133:C162 C177:C206 H177:H206 H236:H257 C236:C257 H572 H579:H590 C39:C86 H39:H86 H121:H125 C121:C130 C165:C174 H209:H216 C209:C218 C220:C222 C386:C394 C288:C339 H288:H339">
    <cfRule type="cellIs" dxfId="157" priority="246" operator="notEqual">
      <formula>""</formula>
    </cfRule>
  </conditionalFormatting>
  <conditionalFormatting sqref="H126:H129 H390 H226:H234 H133:H162 H7:H16 H165:H168">
    <cfRule type="cellIs" dxfId="156" priority="245" operator="notEqual">
      <formula>""</formula>
    </cfRule>
  </conditionalFormatting>
  <conditionalFormatting sqref="C18:C28">
    <cfRule type="cellIs" dxfId="155" priority="241" operator="notEqual">
      <formula>""</formula>
    </cfRule>
  </conditionalFormatting>
  <conditionalFormatting sqref="H18:H28">
    <cfRule type="cellIs" dxfId="154" priority="240" operator="notEqual">
      <formula>""</formula>
    </cfRule>
  </conditionalFormatting>
  <conditionalFormatting sqref="C37">
    <cfRule type="cellIs" dxfId="153" priority="239" operator="notEqual">
      <formula>""</formula>
    </cfRule>
  </conditionalFormatting>
  <conditionalFormatting sqref="H37">
    <cfRule type="cellIs" dxfId="152" priority="238" operator="notEqual">
      <formula>""</formula>
    </cfRule>
  </conditionalFormatting>
  <conditionalFormatting sqref="C38">
    <cfRule type="cellIs" dxfId="151" priority="236" operator="notEqual">
      <formula>""</formula>
    </cfRule>
  </conditionalFormatting>
  <conditionalFormatting sqref="H38">
    <cfRule type="cellIs" dxfId="150" priority="235" operator="notEqual">
      <formula>""</formula>
    </cfRule>
  </conditionalFormatting>
  <conditionalFormatting sqref="C382:C385">
    <cfRule type="cellIs" dxfId="149" priority="231" operator="notEqual">
      <formula>""</formula>
    </cfRule>
  </conditionalFormatting>
  <conditionalFormatting sqref="H382:H389">
    <cfRule type="cellIs" dxfId="148" priority="230" operator="notEqual">
      <formula>""</formula>
    </cfRule>
  </conditionalFormatting>
  <conditionalFormatting sqref="H391:H394">
    <cfRule type="cellIs" dxfId="147" priority="229" operator="notEqual">
      <formula>""</formula>
    </cfRule>
  </conditionalFormatting>
  <conditionalFormatting sqref="H217:H218">
    <cfRule type="cellIs" dxfId="146" priority="226" operator="notEqual">
      <formula>""</formula>
    </cfRule>
  </conditionalFormatting>
  <conditionalFormatting sqref="C223:C224">
    <cfRule type="cellIs" dxfId="145" priority="224" operator="notEqual">
      <formula>""</formula>
    </cfRule>
  </conditionalFormatting>
  <conditionalFormatting sqref="H223:H224">
    <cfRule type="cellIs" dxfId="144" priority="223" operator="notEqual">
      <formula>""</formula>
    </cfRule>
  </conditionalFormatting>
  <conditionalFormatting sqref="C235">
    <cfRule type="cellIs" dxfId="143" priority="221" operator="notEqual">
      <formula>""</formula>
    </cfRule>
  </conditionalFormatting>
  <conditionalFormatting sqref="H235">
    <cfRule type="cellIs" dxfId="142" priority="220" operator="notEqual">
      <formula>""</formula>
    </cfRule>
  </conditionalFormatting>
  <conditionalFormatting sqref="C341:C354">
    <cfRule type="cellIs" dxfId="141" priority="219" operator="notEqual">
      <formula>""</formula>
    </cfRule>
  </conditionalFormatting>
  <conditionalFormatting sqref="H341:H354">
    <cfRule type="cellIs" dxfId="140" priority="218" operator="notEqual">
      <formula>""</formula>
    </cfRule>
  </conditionalFormatting>
  <conditionalFormatting sqref="C363 H363">
    <cfRule type="cellIs" dxfId="139" priority="205" operator="notEqual">
      <formula>""</formula>
    </cfRule>
  </conditionalFormatting>
  <conditionalFormatting sqref="C364 H364">
    <cfRule type="cellIs" dxfId="138" priority="203" operator="notEqual">
      <formula>""</formula>
    </cfRule>
  </conditionalFormatting>
  <conditionalFormatting sqref="C365 H365">
    <cfRule type="cellIs" dxfId="137" priority="201" operator="notEqual">
      <formula>""</formula>
    </cfRule>
  </conditionalFormatting>
  <conditionalFormatting sqref="C366:C370 H366:H370">
    <cfRule type="cellIs" dxfId="136" priority="199" operator="notEqual">
      <formula>""</formula>
    </cfRule>
  </conditionalFormatting>
  <conditionalFormatting sqref="C377:C380">
    <cfRule type="cellIs" dxfId="135" priority="196" operator="notEqual">
      <formula>""</formula>
    </cfRule>
  </conditionalFormatting>
  <conditionalFormatting sqref="C373:C376">
    <cfRule type="cellIs" dxfId="134" priority="195" operator="notEqual">
      <formula>""</formula>
    </cfRule>
  </conditionalFormatting>
  <conditionalFormatting sqref="H373:H380">
    <cfRule type="cellIs" dxfId="133" priority="194" operator="notEqual">
      <formula>""</formula>
    </cfRule>
  </conditionalFormatting>
  <conditionalFormatting sqref="C499 H499">
    <cfRule type="cellIs" dxfId="132" priority="173" operator="notEqual">
      <formula>""</formula>
    </cfRule>
  </conditionalFormatting>
  <conditionalFormatting sqref="C408:C411">
    <cfRule type="cellIs" dxfId="131" priority="172" operator="notEqual">
      <formula>""</formula>
    </cfRule>
  </conditionalFormatting>
  <conditionalFormatting sqref="H408:H411">
    <cfRule type="cellIs" dxfId="130" priority="171" operator="notEqual">
      <formula>""</formula>
    </cfRule>
  </conditionalFormatting>
  <conditionalFormatting sqref="H407 C407">
    <cfRule type="cellIs" dxfId="129" priority="168" operator="notEqual">
      <formula>""</formula>
    </cfRule>
  </conditionalFormatting>
  <conditionalFormatting sqref="C404:C406">
    <cfRule type="cellIs" dxfId="128" priority="167" operator="notEqual">
      <formula>""</formula>
    </cfRule>
  </conditionalFormatting>
  <conditionalFormatting sqref="H403:H406">
    <cfRule type="cellIs" dxfId="127" priority="166" operator="notEqual">
      <formula>""</formula>
    </cfRule>
  </conditionalFormatting>
  <conditionalFormatting sqref="H359:H361">
    <cfRule type="cellIs" dxfId="126" priority="164" operator="notEqual">
      <formula>""</formula>
    </cfRule>
  </conditionalFormatting>
  <conditionalFormatting sqref="C359">
    <cfRule type="cellIs" dxfId="125" priority="163" operator="notEqual">
      <formula>""</formula>
    </cfRule>
  </conditionalFormatting>
  <conditionalFormatting sqref="C360">
    <cfRule type="cellIs" dxfId="124" priority="162" operator="notEqual">
      <formula>""</formula>
    </cfRule>
  </conditionalFormatting>
  <conditionalFormatting sqref="C361">
    <cfRule type="cellIs" dxfId="123" priority="161" operator="notEqual">
      <formula>""</formula>
    </cfRule>
  </conditionalFormatting>
  <conditionalFormatting sqref="C362 H362">
    <cfRule type="cellIs" dxfId="122" priority="160" operator="notEqual">
      <formula>""</formula>
    </cfRule>
  </conditionalFormatting>
  <conditionalFormatting sqref="C418:C421 C448 C453 C458 C434:C443 C425 C473:C490">
    <cfRule type="cellIs" dxfId="121" priority="158" operator="notEqual">
      <formula>""</formula>
    </cfRule>
  </conditionalFormatting>
  <conditionalFormatting sqref="H418:H421 H448 H453 H458 H434:H443 H425 H473:H490">
    <cfRule type="cellIs" dxfId="120" priority="157" operator="notEqual">
      <formula>""</formula>
    </cfRule>
  </conditionalFormatting>
  <conditionalFormatting sqref="B509">
    <cfRule type="cellIs" dxfId="119" priority="156" operator="equal">
      <formula>B499</formula>
    </cfRule>
  </conditionalFormatting>
  <conditionalFormatting sqref="C591">
    <cfRule type="cellIs" dxfId="118" priority="155" operator="notEqual">
      <formula>""</formula>
    </cfRule>
  </conditionalFormatting>
  <conditionalFormatting sqref="C592">
    <cfRule type="cellIs" dxfId="117" priority="154" operator="notEqual">
      <formula>""</formula>
    </cfRule>
  </conditionalFormatting>
  <conditionalFormatting sqref="C593">
    <cfRule type="cellIs" dxfId="116" priority="153" operator="notEqual">
      <formula>""</formula>
    </cfRule>
  </conditionalFormatting>
  <conditionalFormatting sqref="C594">
    <cfRule type="cellIs" dxfId="115" priority="152" operator="notEqual">
      <formula>""</formula>
    </cfRule>
  </conditionalFormatting>
  <conditionalFormatting sqref="H591:H594">
    <cfRule type="cellIs" dxfId="114" priority="151" operator="notEqual">
      <formula>""</formula>
    </cfRule>
  </conditionalFormatting>
  <conditionalFormatting sqref="C444:C447">
    <cfRule type="cellIs" dxfId="113" priority="149" operator="notEqual">
      <formula>""</formula>
    </cfRule>
  </conditionalFormatting>
  <conditionalFormatting sqref="H444:H447">
    <cfRule type="cellIs" dxfId="112" priority="148" operator="notEqual">
      <formula>""</formula>
    </cfRule>
  </conditionalFormatting>
  <conditionalFormatting sqref="C417">
    <cfRule type="cellIs" dxfId="111" priority="146" operator="notEqual">
      <formula>""</formula>
    </cfRule>
  </conditionalFormatting>
  <conditionalFormatting sqref="H417">
    <cfRule type="cellIs" dxfId="110" priority="145" operator="notEqual">
      <formula>""</formula>
    </cfRule>
  </conditionalFormatting>
  <conditionalFormatting sqref="C412">
    <cfRule type="cellIs" dxfId="109" priority="143" operator="notEqual">
      <formula>""</formula>
    </cfRule>
  </conditionalFormatting>
  <conditionalFormatting sqref="H412">
    <cfRule type="cellIs" dxfId="108" priority="142" operator="notEqual">
      <formula>""</formula>
    </cfRule>
  </conditionalFormatting>
  <conditionalFormatting sqref="C413:C416">
    <cfRule type="cellIs" dxfId="107" priority="140" operator="notEqual">
      <formula>""</formula>
    </cfRule>
  </conditionalFormatting>
  <conditionalFormatting sqref="H413:H416">
    <cfRule type="cellIs" dxfId="106" priority="139" operator="notEqual">
      <formula>""</formula>
    </cfRule>
  </conditionalFormatting>
  <conditionalFormatting sqref="C469:C472">
    <cfRule type="cellIs" dxfId="105" priority="137" operator="notEqual">
      <formula>""</formula>
    </cfRule>
  </conditionalFormatting>
  <conditionalFormatting sqref="H469:H472">
    <cfRule type="cellIs" dxfId="104" priority="136" operator="notEqual">
      <formula>""</formula>
    </cfRule>
  </conditionalFormatting>
  <conditionalFormatting sqref="C449:C452">
    <cfRule type="cellIs" dxfId="103" priority="135" operator="notEqual">
      <formula>""</formula>
    </cfRule>
  </conditionalFormatting>
  <conditionalFormatting sqref="H449:H452">
    <cfRule type="cellIs" dxfId="102" priority="134" operator="notEqual">
      <formula>""</formula>
    </cfRule>
  </conditionalFormatting>
  <conditionalFormatting sqref="C454:C457">
    <cfRule type="cellIs" dxfId="101" priority="133" operator="notEqual">
      <formula>""</formula>
    </cfRule>
  </conditionalFormatting>
  <conditionalFormatting sqref="H454:H457">
    <cfRule type="cellIs" dxfId="100" priority="132" operator="notEqual">
      <formula>""</formula>
    </cfRule>
  </conditionalFormatting>
  <conditionalFormatting sqref="C463 C468">
    <cfRule type="cellIs" dxfId="99" priority="130" operator="notEqual">
      <formula>""</formula>
    </cfRule>
  </conditionalFormatting>
  <conditionalFormatting sqref="H463 H468">
    <cfRule type="cellIs" dxfId="98" priority="129" operator="notEqual">
      <formula>""</formula>
    </cfRule>
  </conditionalFormatting>
  <conditionalFormatting sqref="C459:C462">
    <cfRule type="cellIs" dxfId="97" priority="128" operator="notEqual">
      <formula>""</formula>
    </cfRule>
  </conditionalFormatting>
  <conditionalFormatting sqref="H459:H462">
    <cfRule type="cellIs" dxfId="96" priority="127" operator="notEqual">
      <formula>""</formula>
    </cfRule>
  </conditionalFormatting>
  <conditionalFormatting sqref="C464:C467">
    <cfRule type="cellIs" dxfId="95" priority="126" operator="notEqual">
      <formula>""</formula>
    </cfRule>
  </conditionalFormatting>
  <conditionalFormatting sqref="H464:H467">
    <cfRule type="cellIs" dxfId="94" priority="125" operator="notEqual">
      <formula>""</formula>
    </cfRule>
  </conditionalFormatting>
  <conditionalFormatting sqref="C430:C433">
    <cfRule type="cellIs" dxfId="93" priority="122" operator="notEqual">
      <formula>""</formula>
    </cfRule>
  </conditionalFormatting>
  <conditionalFormatting sqref="H430:H433">
    <cfRule type="cellIs" dxfId="92" priority="121" operator="notEqual">
      <formula>""</formula>
    </cfRule>
  </conditionalFormatting>
  <conditionalFormatting sqref="C422:C424">
    <cfRule type="cellIs" dxfId="91" priority="118" operator="notEqual">
      <formula>""</formula>
    </cfRule>
  </conditionalFormatting>
  <conditionalFormatting sqref="H422:H424">
    <cfRule type="cellIs" dxfId="90" priority="117" operator="notEqual">
      <formula>""</formula>
    </cfRule>
  </conditionalFormatting>
  <conditionalFormatting sqref="C426:C428">
    <cfRule type="cellIs" dxfId="89" priority="114" operator="notEqual">
      <formula>""</formula>
    </cfRule>
  </conditionalFormatting>
  <conditionalFormatting sqref="H426:H428">
    <cfRule type="cellIs" dxfId="88" priority="113" operator="notEqual">
      <formula>""</formula>
    </cfRule>
  </conditionalFormatting>
  <conditionalFormatting sqref="H544 C544">
    <cfRule type="cellIs" dxfId="87" priority="112" operator="notEqual">
      <formula>""</formula>
    </cfRule>
  </conditionalFormatting>
  <conditionalFormatting sqref="H545 C545">
    <cfRule type="cellIs" dxfId="86" priority="111" operator="notEqual">
      <formula>""</formula>
    </cfRule>
  </conditionalFormatting>
  <conditionalFormatting sqref="H546 C546 C548 H548">
    <cfRule type="cellIs" dxfId="85" priority="110" operator="notEqual">
      <formula>""</formula>
    </cfRule>
  </conditionalFormatting>
  <conditionalFormatting sqref="C491:C498">
    <cfRule type="cellIs" dxfId="84" priority="108" operator="notEqual">
      <formula>""</formula>
    </cfRule>
  </conditionalFormatting>
  <conditionalFormatting sqref="H491:H498">
    <cfRule type="cellIs" dxfId="83" priority="107" operator="notEqual">
      <formula>""</formula>
    </cfRule>
  </conditionalFormatting>
  <conditionalFormatting sqref="B288">
    <cfRule type="cellIs" dxfId="82" priority="106" operator="equal">
      <formula>B287</formula>
    </cfRule>
  </conditionalFormatting>
  <conditionalFormatting sqref="H547 C547">
    <cfRule type="cellIs" dxfId="81" priority="104" operator="notEqual">
      <formula>""</formula>
    </cfRule>
  </conditionalFormatting>
  <conditionalFormatting sqref="B551">
    <cfRule type="cellIs" dxfId="80" priority="102" operator="equal">
      <formula>B550</formula>
    </cfRule>
  </conditionalFormatting>
  <conditionalFormatting sqref="H551 C551">
    <cfRule type="cellIs" dxfId="79" priority="101" operator="notEqual">
      <formula>""</formula>
    </cfRule>
  </conditionalFormatting>
  <conditionalFormatting sqref="C552:C562 H552:H562">
    <cfRule type="cellIs" dxfId="78" priority="99" operator="notEqual">
      <formula>""</formula>
    </cfRule>
  </conditionalFormatting>
  <conditionalFormatting sqref="H87:H88 C87:C88">
    <cfRule type="cellIs" dxfId="77" priority="97" operator="notEqual">
      <formula>""</formula>
    </cfRule>
  </conditionalFormatting>
  <conditionalFormatting sqref="H131:H132 C131:C132">
    <cfRule type="cellIs" dxfId="76" priority="95" operator="notEqual">
      <formula>""</formula>
    </cfRule>
  </conditionalFormatting>
  <conditionalFormatting sqref="H175:H176 C175:C176">
    <cfRule type="cellIs" dxfId="75" priority="93" operator="notEqual">
      <formula>""</formula>
    </cfRule>
  </conditionalFormatting>
  <conditionalFormatting sqref="B355">
    <cfRule type="cellIs" dxfId="74" priority="254" operator="equal">
      <formula>B351</formula>
    </cfRule>
  </conditionalFormatting>
  <conditionalFormatting sqref="B354 B579">
    <cfRule type="cellIs" dxfId="73" priority="257" operator="equal">
      <formula>B351</formula>
    </cfRule>
  </conditionalFormatting>
  <conditionalFormatting sqref="C396">
    <cfRule type="cellIs" dxfId="72" priority="92" operator="notEqual">
      <formula>""</formula>
    </cfRule>
  </conditionalFormatting>
  <conditionalFormatting sqref="H396">
    <cfRule type="cellIs" dxfId="71" priority="91" operator="notEqual">
      <formula>""</formula>
    </cfRule>
  </conditionalFormatting>
  <conditionalFormatting sqref="C397">
    <cfRule type="cellIs" dxfId="70" priority="90" operator="notEqual">
      <formula>""</formula>
    </cfRule>
  </conditionalFormatting>
  <conditionalFormatting sqref="H397">
    <cfRule type="cellIs" dxfId="69" priority="89" operator="notEqual">
      <formula>""</formula>
    </cfRule>
  </conditionalFormatting>
  <conditionalFormatting sqref="C398">
    <cfRule type="cellIs" dxfId="68" priority="88" operator="notEqual">
      <formula>""</formula>
    </cfRule>
  </conditionalFormatting>
  <conditionalFormatting sqref="H398">
    <cfRule type="cellIs" dxfId="67" priority="87" operator="notEqual">
      <formula>""</formula>
    </cfRule>
  </conditionalFormatting>
  <conditionalFormatting sqref="C399:C401">
    <cfRule type="cellIs" dxfId="66" priority="86" operator="notEqual">
      <formula>""</formula>
    </cfRule>
  </conditionalFormatting>
  <conditionalFormatting sqref="H399:H401">
    <cfRule type="cellIs" dxfId="65" priority="85" operator="notEqual">
      <formula>""</formula>
    </cfRule>
  </conditionalFormatting>
  <conditionalFormatting sqref="C29">
    <cfRule type="cellIs" dxfId="64" priority="84" operator="notEqual">
      <formula>""</formula>
    </cfRule>
  </conditionalFormatting>
  <conditionalFormatting sqref="H29">
    <cfRule type="cellIs" dxfId="63" priority="83" operator="notEqual">
      <formula>""</formula>
    </cfRule>
  </conditionalFormatting>
  <conditionalFormatting sqref="C30">
    <cfRule type="cellIs" dxfId="62" priority="82" operator="notEqual">
      <formula>""</formula>
    </cfRule>
  </conditionalFormatting>
  <conditionalFormatting sqref="H30">
    <cfRule type="cellIs" dxfId="61" priority="81" operator="notEqual">
      <formula>""</formula>
    </cfRule>
  </conditionalFormatting>
  <conditionalFormatting sqref="C31">
    <cfRule type="cellIs" dxfId="60" priority="80" operator="notEqual">
      <formula>""</formula>
    </cfRule>
  </conditionalFormatting>
  <conditionalFormatting sqref="H31">
    <cfRule type="cellIs" dxfId="59" priority="79" operator="notEqual">
      <formula>""</formula>
    </cfRule>
  </conditionalFormatting>
  <conditionalFormatting sqref="C32">
    <cfRule type="cellIs" dxfId="58" priority="78" operator="notEqual">
      <formula>""</formula>
    </cfRule>
  </conditionalFormatting>
  <conditionalFormatting sqref="H32">
    <cfRule type="cellIs" dxfId="57" priority="77" operator="notEqual">
      <formula>""</formula>
    </cfRule>
  </conditionalFormatting>
  <conditionalFormatting sqref="C33">
    <cfRule type="cellIs" dxfId="56" priority="76" operator="notEqual">
      <formula>""</formula>
    </cfRule>
  </conditionalFormatting>
  <conditionalFormatting sqref="H33">
    <cfRule type="cellIs" dxfId="55" priority="75" operator="notEqual">
      <formula>""</formula>
    </cfRule>
  </conditionalFormatting>
  <conditionalFormatting sqref="C34">
    <cfRule type="cellIs" dxfId="54" priority="74" operator="notEqual">
      <formula>""</formula>
    </cfRule>
  </conditionalFormatting>
  <conditionalFormatting sqref="H34">
    <cfRule type="cellIs" dxfId="53" priority="73" operator="notEqual">
      <formula>""</formula>
    </cfRule>
  </conditionalFormatting>
  <conditionalFormatting sqref="C35">
    <cfRule type="cellIs" dxfId="52" priority="72" operator="notEqual">
      <formula>""</formula>
    </cfRule>
  </conditionalFormatting>
  <conditionalFormatting sqref="H35">
    <cfRule type="cellIs" dxfId="51" priority="71" operator="notEqual">
      <formula>""</formula>
    </cfRule>
  </conditionalFormatting>
  <conditionalFormatting sqref="C36">
    <cfRule type="cellIs" dxfId="50" priority="70" operator="notEqual">
      <formula>""</formula>
    </cfRule>
  </conditionalFormatting>
  <conditionalFormatting sqref="H36">
    <cfRule type="cellIs" dxfId="49" priority="69" operator="notEqual">
      <formula>""</formula>
    </cfRule>
  </conditionalFormatting>
  <conditionalFormatting sqref="C371 H371">
    <cfRule type="cellIs" dxfId="48" priority="63" operator="notEqual">
      <formula>""</formula>
    </cfRule>
  </conditionalFormatting>
  <conditionalFormatting sqref="C563:C566 C569:C576">
    <cfRule type="cellIs" dxfId="47" priority="60" operator="notEqual">
      <formula>""</formula>
    </cfRule>
  </conditionalFormatting>
  <conditionalFormatting sqref="H563:H566 H569:H571">
    <cfRule type="cellIs" dxfId="46" priority="59" operator="notEqual">
      <formula>""</formula>
    </cfRule>
  </conditionalFormatting>
  <conditionalFormatting sqref="B580">
    <cfRule type="cellIs" dxfId="45" priority="54" operator="equal">
      <formula>B579</formula>
    </cfRule>
  </conditionalFormatting>
  <conditionalFormatting sqref="H573:H576">
    <cfRule type="cellIs" dxfId="44" priority="53" operator="notEqual">
      <formula>""</formula>
    </cfRule>
  </conditionalFormatting>
  <conditionalFormatting sqref="B567">
    <cfRule type="cellIs" dxfId="43" priority="52" operator="equal">
      <formula>B566</formula>
    </cfRule>
  </conditionalFormatting>
  <conditionalFormatting sqref="C567">
    <cfRule type="cellIs" dxfId="42" priority="51" operator="notEqual">
      <formula>""</formula>
    </cfRule>
  </conditionalFormatting>
  <conditionalFormatting sqref="B568:B569">
    <cfRule type="cellIs" dxfId="41" priority="50" operator="equal">
      <formula>B567</formula>
    </cfRule>
  </conditionalFormatting>
  <conditionalFormatting sqref="C568">
    <cfRule type="cellIs" dxfId="40" priority="49" operator="notEqual">
      <formula>""</formula>
    </cfRule>
  </conditionalFormatting>
  <conditionalFormatting sqref="H567">
    <cfRule type="cellIs" dxfId="39" priority="48" operator="notEqual">
      <formula>""</formula>
    </cfRule>
  </conditionalFormatting>
  <conditionalFormatting sqref="H568">
    <cfRule type="cellIs" dxfId="38" priority="47" operator="notEqual">
      <formula>""</formula>
    </cfRule>
  </conditionalFormatting>
  <conditionalFormatting sqref="B601:B604">
    <cfRule type="cellIs" dxfId="37" priority="46" operator="equal">
      <formula>B600</formula>
    </cfRule>
  </conditionalFormatting>
  <conditionalFormatting sqref="C601:C604">
    <cfRule type="cellIs" dxfId="36" priority="45" operator="notEqual">
      <formula>""</formula>
    </cfRule>
  </conditionalFormatting>
  <conditionalFormatting sqref="H601:H604">
    <cfRule type="cellIs" dxfId="35" priority="44" operator="notEqual">
      <formula>""</formula>
    </cfRule>
  </conditionalFormatting>
  <conditionalFormatting sqref="C17">
    <cfRule type="cellIs" dxfId="34" priority="42" operator="notEqual">
      <formula>""</formula>
    </cfRule>
  </conditionalFormatting>
  <conditionalFormatting sqref="H17">
    <cfRule type="cellIs" dxfId="33" priority="41" operator="notEqual">
      <formula>""</formula>
    </cfRule>
  </conditionalFormatting>
  <conditionalFormatting sqref="C500:C508">
    <cfRule type="cellIs" dxfId="32" priority="39" operator="notEqual">
      <formula>""</formula>
    </cfRule>
  </conditionalFormatting>
  <conditionalFormatting sqref="H500:H508">
    <cfRule type="cellIs" dxfId="31" priority="38" operator="notEqual">
      <formula>""</formula>
    </cfRule>
  </conditionalFormatting>
  <conditionalFormatting sqref="B371">
    <cfRule type="cellIs" dxfId="30" priority="259" operator="equal">
      <formula>B369</formula>
    </cfRule>
  </conditionalFormatting>
  <conditionalFormatting sqref="B119:B120">
    <cfRule type="cellIs" dxfId="29" priority="37" operator="equal">
      <formula>B118</formula>
    </cfRule>
  </conditionalFormatting>
  <conditionalFormatting sqref="C119:C120 H119:H120">
    <cfRule type="cellIs" dxfId="28" priority="36" operator="notEqual">
      <formula>""</formula>
    </cfRule>
  </conditionalFormatting>
  <conditionalFormatting sqref="B207:B208">
    <cfRule type="cellIs" dxfId="27" priority="29" operator="equal">
      <formula>B206</formula>
    </cfRule>
  </conditionalFormatting>
  <conditionalFormatting sqref="C207:C208 H207:H208">
    <cfRule type="cellIs" dxfId="26" priority="28" operator="notEqual">
      <formula>""</formula>
    </cfRule>
  </conditionalFormatting>
  <conditionalFormatting sqref="B163:B164">
    <cfRule type="cellIs" dxfId="25" priority="33" operator="equal">
      <formula>B162</formula>
    </cfRule>
  </conditionalFormatting>
  <conditionalFormatting sqref="C163:C164 H163:H164">
    <cfRule type="cellIs" dxfId="24" priority="32" operator="notEqual">
      <formula>""</formula>
    </cfRule>
  </conditionalFormatting>
  <conditionalFormatting sqref="B219">
    <cfRule type="cellIs" dxfId="23" priority="27" operator="equal">
      <formula>B218</formula>
    </cfRule>
  </conditionalFormatting>
  <conditionalFormatting sqref="H219 C219">
    <cfRule type="cellIs" dxfId="22" priority="26" operator="notEqual">
      <formula>""</formula>
    </cfRule>
  </conditionalFormatting>
  <conditionalFormatting sqref="B225">
    <cfRule type="cellIs" dxfId="21" priority="25" operator="equal">
      <formula>B224</formula>
    </cfRule>
  </conditionalFormatting>
  <conditionalFormatting sqref="H225 C225">
    <cfRule type="cellIs" dxfId="20" priority="24" operator="notEqual">
      <formula>""</formula>
    </cfRule>
  </conditionalFormatting>
  <conditionalFormatting sqref="B258:B267">
    <cfRule type="cellIs" dxfId="19" priority="23" operator="equal">
      <formula>B257</formula>
    </cfRule>
  </conditionalFormatting>
  <conditionalFormatting sqref="H258:H267 C258:C267">
    <cfRule type="cellIs" dxfId="18" priority="22" operator="notEqual">
      <formula>""</formula>
    </cfRule>
  </conditionalFormatting>
  <conditionalFormatting sqref="B268:B277">
    <cfRule type="cellIs" dxfId="17" priority="21" operator="equal">
      <formula>B267</formula>
    </cfRule>
  </conditionalFormatting>
  <conditionalFormatting sqref="H268:H277 C268:C277">
    <cfRule type="cellIs" dxfId="16" priority="20" operator="notEqual">
      <formula>""</formula>
    </cfRule>
  </conditionalFormatting>
  <conditionalFormatting sqref="B278:B286">
    <cfRule type="cellIs" dxfId="15" priority="19" operator="equal">
      <formula>B277</formula>
    </cfRule>
  </conditionalFormatting>
  <conditionalFormatting sqref="H278:H286 C278:C286">
    <cfRule type="cellIs" dxfId="14" priority="18" operator="notEqual">
      <formula>""</formula>
    </cfRule>
  </conditionalFormatting>
  <conditionalFormatting sqref="B287">
    <cfRule type="cellIs" dxfId="13" priority="17" operator="equal">
      <formula>B286</formula>
    </cfRule>
  </conditionalFormatting>
  <conditionalFormatting sqref="H287 C287">
    <cfRule type="cellIs" dxfId="12" priority="16" operator="notEqual">
      <formula>""</formula>
    </cfRule>
  </conditionalFormatting>
  <conditionalFormatting sqref="B339">
    <cfRule type="cellIs" dxfId="11" priority="13" operator="equal">
      <formula>B338</formula>
    </cfRule>
  </conditionalFormatting>
  <conditionalFormatting sqref="B340">
    <cfRule type="cellIs" dxfId="10" priority="11" operator="equal">
      <formula>B339</formula>
    </cfRule>
  </conditionalFormatting>
  <conditionalFormatting sqref="H340 C340">
    <cfRule type="cellIs" dxfId="9" priority="10" operator="notEqual">
      <formula>""</formula>
    </cfRule>
  </conditionalFormatting>
  <conditionalFormatting sqref="B395">
    <cfRule type="cellIs" dxfId="8" priority="9" operator="equal">
      <formula>B394</formula>
    </cfRule>
  </conditionalFormatting>
  <conditionalFormatting sqref="C395">
    <cfRule type="cellIs" dxfId="7" priority="8" operator="notEqual">
      <formula>""</formula>
    </cfRule>
  </conditionalFormatting>
  <conditionalFormatting sqref="H395">
    <cfRule type="cellIs" dxfId="6" priority="7" operator="notEqual">
      <formula>""</formula>
    </cfRule>
  </conditionalFormatting>
  <conditionalFormatting sqref="B402">
    <cfRule type="cellIs" dxfId="5" priority="6" operator="equal">
      <formula>B401</formula>
    </cfRule>
  </conditionalFormatting>
  <conditionalFormatting sqref="C402">
    <cfRule type="cellIs" dxfId="4" priority="5" operator="notEqual">
      <formula>""</formula>
    </cfRule>
  </conditionalFormatting>
  <conditionalFormatting sqref="H402">
    <cfRule type="cellIs" dxfId="3" priority="4" operator="notEqual">
      <formula>""</formula>
    </cfRule>
  </conditionalFormatting>
  <conditionalFormatting sqref="B403">
    <cfRule type="cellIs" dxfId="2" priority="3" operator="equal">
      <formula>B402</formula>
    </cfRule>
  </conditionalFormatting>
  <conditionalFormatting sqref="C403">
    <cfRule type="cellIs" dxfId="1" priority="2" operator="notEqual">
      <formula>""</formula>
    </cfRule>
  </conditionalFormatting>
  <conditionalFormatting sqref="H578">
    <cfRule type="cellIs" dxfId="0" priority="1" operator="notEqual">
      <formula>""</formula>
    </cfRule>
  </conditionalFormatting>
  <pageMargins left="0.70866141732283472" right="0.51181102362204722" top="0.35433070866141736" bottom="0.55118110236220474" header="0.31496062992125984" footer="0.31496062992125984"/>
  <pageSetup paperSize="8" scale="43" fitToHeight="6" orientation="landscape" r:id="rId1"/>
  <headerFooter>
    <oddFooter>&amp;LZardet Dino&amp;CPage &amp;P&amp;R&amp;D</oddFooter>
  </headerFooter>
  <rowBreaks count="1" manualBreakCount="1">
    <brk id="225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E20"/>
  <sheetViews>
    <sheetView workbookViewId="0">
      <selection activeCell="C6" sqref="C6"/>
    </sheetView>
  </sheetViews>
  <sheetFormatPr baseColWidth="10" defaultColWidth="9.109375" defaultRowHeight="14.4" x14ac:dyDescent="0.3"/>
  <cols>
    <col min="1" max="1" width="22.33203125" customWidth="1"/>
    <col min="2" max="2" width="22.5546875" customWidth="1"/>
    <col min="3" max="3" width="95.44140625" bestFit="1" customWidth="1"/>
  </cols>
  <sheetData>
    <row r="2" spans="1:5" x14ac:dyDescent="0.3">
      <c r="A2" s="122"/>
      <c r="B2" s="130"/>
      <c r="C2" s="130"/>
      <c r="D2" s="130"/>
      <c r="E2" s="130"/>
    </row>
    <row r="4" spans="1:5" s="1" customFormat="1" x14ac:dyDescent="0.3">
      <c r="A4" s="131" t="s">
        <v>770</v>
      </c>
      <c r="B4" s="131" t="s">
        <v>753</v>
      </c>
      <c r="C4" s="131" t="s">
        <v>206</v>
      </c>
      <c r="D4" s="131"/>
      <c r="E4" s="131"/>
    </row>
    <row r="5" spans="1:5" ht="28.8" x14ac:dyDescent="0.3">
      <c r="A5" s="130" t="s">
        <v>280</v>
      </c>
      <c r="B5" t="s">
        <v>657</v>
      </c>
      <c r="C5" s="137" t="s">
        <v>1111</v>
      </c>
    </row>
    <row r="6" spans="1:5" x14ac:dyDescent="0.3">
      <c r="A6" s="130" t="s">
        <v>279</v>
      </c>
      <c r="B6" t="s">
        <v>754</v>
      </c>
      <c r="C6" t="s">
        <v>755</v>
      </c>
    </row>
    <row r="7" spans="1:5" x14ac:dyDescent="0.3">
      <c r="A7" s="130" t="s">
        <v>282</v>
      </c>
      <c r="B7" t="s">
        <v>664</v>
      </c>
      <c r="C7" t="s">
        <v>756</v>
      </c>
    </row>
    <row r="8" spans="1:5" ht="28.8" x14ac:dyDescent="0.3">
      <c r="A8" s="201" t="s">
        <v>281</v>
      </c>
      <c r="B8" s="149" t="s">
        <v>757</v>
      </c>
      <c r="C8" s="202" t="s">
        <v>781</v>
      </c>
    </row>
    <row r="9" spans="1:5" x14ac:dyDescent="0.3">
      <c r="A9" s="95" t="s">
        <v>1110</v>
      </c>
      <c r="B9" t="s">
        <v>664</v>
      </c>
      <c r="C9" s="137" t="s">
        <v>1112</v>
      </c>
    </row>
    <row r="10" spans="1:5" x14ac:dyDescent="0.3">
      <c r="A10" s="130" t="s">
        <v>284</v>
      </c>
      <c r="B10" t="s">
        <v>658</v>
      </c>
      <c r="C10" t="s">
        <v>758</v>
      </c>
    </row>
    <row r="11" spans="1:5" x14ac:dyDescent="0.3">
      <c r="A11" s="130" t="s">
        <v>283</v>
      </c>
      <c r="B11" t="s">
        <v>658</v>
      </c>
      <c r="C11" t="s">
        <v>759</v>
      </c>
    </row>
    <row r="15" spans="1:5" x14ac:dyDescent="0.3">
      <c r="A15" t="s">
        <v>760</v>
      </c>
      <c r="B15" t="s">
        <v>657</v>
      </c>
      <c r="C15" t="s">
        <v>761</v>
      </c>
    </row>
    <row r="16" spans="1:5" x14ac:dyDescent="0.3">
      <c r="A16" t="s">
        <v>762</v>
      </c>
      <c r="B16" t="s">
        <v>657</v>
      </c>
      <c r="C16" t="s">
        <v>765</v>
      </c>
    </row>
    <row r="17" spans="1:3" x14ac:dyDescent="0.3">
      <c r="A17" t="s">
        <v>764</v>
      </c>
      <c r="B17" t="s">
        <v>655</v>
      </c>
      <c r="C17" t="s">
        <v>763</v>
      </c>
    </row>
    <row r="19" spans="1:3" x14ac:dyDescent="0.3">
      <c r="A19" t="s">
        <v>766</v>
      </c>
      <c r="B19" t="s">
        <v>658</v>
      </c>
      <c r="C19" t="s">
        <v>767</v>
      </c>
    </row>
    <row r="20" spans="1:3" x14ac:dyDescent="0.3">
      <c r="A20" t="s">
        <v>768</v>
      </c>
      <c r="B20" t="s">
        <v>658</v>
      </c>
      <c r="C20" t="s">
        <v>769</v>
      </c>
    </row>
  </sheetData>
  <pageMargins left="0.70866141732283472" right="0.70866141732283472" top="0.74803149606299213" bottom="0.74803149606299213" header="0.31496062992125984" footer="0.31496062992125984"/>
  <pageSetup paperSize="9" scale="93" orientation="landscape" r:id="rId1"/>
  <headerFooter>
    <oddFooter>&amp;LZardet Dino&amp;CPage 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config_reg_list</vt:lpstr>
      <vt:lpstr>reg description</vt:lpstr>
    </vt:vector>
  </TitlesOfParts>
  <Company>Fachhochschule Nordwestschweiz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Zardet Dino</dc:creator>
  <cp:lastModifiedBy>Sebastian Schwammberger</cp:lastModifiedBy>
  <cp:lastPrinted>2018-06-18T12:25:59Z</cp:lastPrinted>
  <dcterms:created xsi:type="dcterms:W3CDTF">2014-12-19T09:26:31Z</dcterms:created>
  <dcterms:modified xsi:type="dcterms:W3CDTF">2018-09-20T15:46:56Z</dcterms:modified>
</cp:coreProperties>
</file>