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PGA_study\projects\0007_LCD_Display\doc\"/>
    </mc:Choice>
  </mc:AlternateContent>
  <xr:revisionPtr revIDLastSave="0" documentId="13_ncr:1_{77F7269F-325E-425A-940E-3FE41B986480}" xr6:coauthVersionLast="47" xr6:coauthVersionMax="47" xr10:uidLastSave="{00000000-0000-0000-0000-000000000000}"/>
  <bookViews>
    <workbookView xWindow="-2313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18" i="1"/>
  <c r="E20" i="1" s="1"/>
  <c r="E17" i="1"/>
  <c r="E23" i="1" l="1"/>
  <c r="E25" i="1" s="1"/>
  <c r="E19" i="1"/>
</calcChain>
</file>

<file path=xl/sharedStrings.xml><?xml version="1.0" encoding="utf-8"?>
<sst xmlns="http://schemas.openxmlformats.org/spreadsheetml/2006/main" count="21" uniqueCount="20">
  <si>
    <t>Fvcomax</t>
    <phoneticPr fontId="1" type="noConversion"/>
  </si>
  <si>
    <t>Fvcomin</t>
    <phoneticPr fontId="1" type="noConversion"/>
  </si>
  <si>
    <t>Fpfdmax</t>
    <phoneticPr fontId="1" type="noConversion"/>
  </si>
  <si>
    <t>Fpfdmin</t>
    <phoneticPr fontId="1" type="noConversion"/>
  </si>
  <si>
    <t>PLL
config</t>
    <phoneticPr fontId="1" type="noConversion"/>
  </si>
  <si>
    <t>Dmin</t>
    <phoneticPr fontId="1" type="noConversion"/>
  </si>
  <si>
    <t>Dmax</t>
    <phoneticPr fontId="1" type="noConversion"/>
  </si>
  <si>
    <t>Fin(Mhz)</t>
    <phoneticPr fontId="1" type="noConversion"/>
  </si>
  <si>
    <t>Fout(Mhz)</t>
    <phoneticPr fontId="1" type="noConversion"/>
  </si>
  <si>
    <t>input clk</t>
    <phoneticPr fontId="1" type="noConversion"/>
  </si>
  <si>
    <t>expect output clk</t>
    <phoneticPr fontId="1" type="noConversion"/>
  </si>
  <si>
    <t>Mmax</t>
    <phoneticPr fontId="1" type="noConversion"/>
  </si>
  <si>
    <t>Mmin</t>
    <phoneticPr fontId="1" type="noConversion"/>
  </si>
  <si>
    <t>Mopt</t>
    <phoneticPr fontId="1" type="noConversion"/>
  </si>
  <si>
    <t>O</t>
    <phoneticPr fontId="1" type="noConversion"/>
  </si>
  <si>
    <t xml:space="preserve">
obtained
parameters</t>
    <phoneticPr fontId="1" type="noConversion"/>
  </si>
  <si>
    <t>actual  output clk</t>
    <phoneticPr fontId="1" type="noConversion"/>
  </si>
  <si>
    <t>*O=Fin*Mopt/(fout*Dmin)
fout = Fin*Mopt/(fout*O)</t>
    <phoneticPr fontId="1" type="noConversion"/>
  </si>
  <si>
    <t>Dopt = Dmin</t>
    <phoneticPr fontId="1" type="noConversion"/>
  </si>
  <si>
    <t xml:space="preserve"> (didn;t use 1866 Mhz in DS181, since not want to get too aggressive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</si>
</sst>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576385</xdr:colOff>
      <xdr:row>31</xdr:row>
      <xdr:rowOff>71938</xdr:rowOff>
    </xdr:from>
    <xdr:to>
      <xdr:col>6</xdr:col>
      <xdr:colOff>361018</xdr:colOff>
      <xdr:row>46</xdr:row>
      <xdr:rowOff>74185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CB16B4-2F5A-0E55-4CDC-F52A40C9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808" y="5523169"/>
          <a:ext cx="7922402" cy="2639939"/>
        </a:xfrm>
        <a:prstGeom prst="rect">
          <a:avLst/>
        </a:prstGeom>
      </xdr:spPr>
    </xdr:pic>
    <xdr:clientData/>
  </xdr:twoCellAnchor>
  <xdr:twoCellAnchor editAs="oneCell">
    <xdr:from>
      <xdr:col>1</xdr:col>
      <xdr:colOff>588819</xdr:colOff>
      <xdr:row>47</xdr:row>
      <xdr:rowOff>161637</xdr:rowOff>
    </xdr:from>
    <xdr:to>
      <xdr:col>7</xdr:col>
      <xdr:colOff>269289</xdr:colOff>
      <xdr:row>66</xdr:row>
      <xdr:rowOff>36161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26A9AF-0628-24C7-72AD-B1D152845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6910" y="8301182"/>
          <a:ext cx="8474364" cy="3158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F29"/>
  <sheetViews>
    <sheetView tabSelected="1" zoomScale="130" zoomScaleNormal="130" workbookViewId="0">
      <selection activeCell="E19" sqref="E19"/>
    </sheetView>
  </sheetViews>
  <sheetFormatPr defaultRowHeight="14" x14ac:dyDescent="0.3"/>
  <cols>
    <col min="3" max="3" width="15.08203125" bestFit="1" customWidth="1"/>
    <col min="4" max="4" width="14.58203125" bestFit="1" customWidth="1"/>
    <col min="6" max="6" width="59.83203125" bestFit="1" customWidth="1"/>
  </cols>
  <sheetData>
    <row r="9" spans="3:6" x14ac:dyDescent="0.3">
      <c r="C9" s="10" t="s">
        <v>4</v>
      </c>
      <c r="D9" s="5" t="s">
        <v>0</v>
      </c>
      <c r="E9" s="5">
        <v>1600</v>
      </c>
      <c r="F9" t="s">
        <v>19</v>
      </c>
    </row>
    <row r="10" spans="3:6" x14ac:dyDescent="0.3">
      <c r="C10" s="11"/>
      <c r="D10" s="5" t="s">
        <v>1</v>
      </c>
      <c r="E10" s="5">
        <v>800</v>
      </c>
    </row>
    <row r="11" spans="3:6" x14ac:dyDescent="0.3">
      <c r="C11" s="11"/>
      <c r="D11" s="5" t="s">
        <v>2</v>
      </c>
      <c r="E11" s="5">
        <v>500</v>
      </c>
    </row>
    <row r="12" spans="3:6" x14ac:dyDescent="0.3">
      <c r="C12" s="11"/>
      <c r="D12" s="5" t="s">
        <v>3</v>
      </c>
      <c r="E12" s="5">
        <v>19</v>
      </c>
    </row>
    <row r="14" spans="3:6" x14ac:dyDescent="0.3">
      <c r="C14" s="4" t="s">
        <v>9</v>
      </c>
      <c r="D14" s="2" t="s">
        <v>7</v>
      </c>
      <c r="E14" s="2">
        <v>50</v>
      </c>
    </row>
    <row r="15" spans="3:6" x14ac:dyDescent="0.3">
      <c r="C15" s="4" t="s">
        <v>10</v>
      </c>
      <c r="D15" s="3" t="s">
        <v>8</v>
      </c>
      <c r="E15" s="3">
        <v>33.332999999999998</v>
      </c>
    </row>
    <row r="17" spans="3:5" x14ac:dyDescent="0.3">
      <c r="C17" s="12" t="s">
        <v>15</v>
      </c>
      <c r="D17" s="6" t="s">
        <v>5</v>
      </c>
      <c r="E17" s="6">
        <f>ROUNDUP(E14/E11,0)</f>
        <v>1</v>
      </c>
    </row>
    <row r="18" spans="3:5" x14ac:dyDescent="0.3">
      <c r="C18" s="13"/>
      <c r="D18" s="6" t="s">
        <v>6</v>
      </c>
      <c r="E18" s="6">
        <f>ROUNDDOWN(E14/E12,0)</f>
        <v>2</v>
      </c>
    </row>
    <row r="19" spans="3:5" x14ac:dyDescent="0.3">
      <c r="C19" s="13"/>
      <c r="D19" s="6" t="s">
        <v>12</v>
      </c>
      <c r="E19" s="6">
        <f>ROUNDUP(E10*E17/E14,0)</f>
        <v>16</v>
      </c>
    </row>
    <row r="20" spans="3:5" x14ac:dyDescent="0.3">
      <c r="C20" s="13"/>
      <c r="D20" s="6" t="s">
        <v>11</v>
      </c>
      <c r="E20" s="6">
        <f>ROUNDDOWN(E9*E18/E14,0)</f>
        <v>64</v>
      </c>
    </row>
    <row r="21" spans="3:5" x14ac:dyDescent="0.3">
      <c r="C21" s="13"/>
      <c r="D21" s="9" t="s">
        <v>13</v>
      </c>
      <c r="E21" s="9">
        <f>ROUNDUP(E17*E9/E14,0)</f>
        <v>32</v>
      </c>
    </row>
    <row r="22" spans="3:5" x14ac:dyDescent="0.3">
      <c r="C22" s="13"/>
      <c r="D22" s="9" t="s">
        <v>18</v>
      </c>
      <c r="E22" s="9">
        <f>E17</f>
        <v>1</v>
      </c>
    </row>
    <row r="23" spans="3:5" x14ac:dyDescent="0.3">
      <c r="C23" s="13"/>
      <c r="D23" s="9" t="s">
        <v>14</v>
      </c>
      <c r="E23" s="9">
        <f>INT(E14*E21/(E15*E17))</f>
        <v>48</v>
      </c>
    </row>
    <row r="25" spans="3:5" x14ac:dyDescent="0.3">
      <c r="C25" s="1" t="s">
        <v>16</v>
      </c>
      <c r="D25" s="7" t="s">
        <v>8</v>
      </c>
      <c r="E25" s="8">
        <f>E14*E21/(E23*E17)</f>
        <v>33.333333333333336</v>
      </c>
    </row>
    <row r="27" spans="3:5" x14ac:dyDescent="0.3">
      <c r="C27" s="14" t="s">
        <v>17</v>
      </c>
      <c r="D27" s="15"/>
      <c r="E27" s="16"/>
    </row>
    <row r="28" spans="3:5" x14ac:dyDescent="0.3">
      <c r="C28" s="17"/>
      <c r="D28" s="18"/>
      <c r="E28" s="19"/>
    </row>
    <row r="29" spans="3:5" x14ac:dyDescent="0.3">
      <c r="C29" s="20"/>
      <c r="D29" s="21"/>
      <c r="E29" s="22"/>
    </row>
  </sheetData>
  <mergeCells count="3">
    <mergeCell ref="C9:C12"/>
    <mergeCell ref="C17:C23"/>
    <mergeCell ref="C27:E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shaw</dc:creator>
  <cp:lastModifiedBy>Jay shaw</cp:lastModifiedBy>
  <dcterms:created xsi:type="dcterms:W3CDTF">2015-06-05T18:19:34Z</dcterms:created>
  <dcterms:modified xsi:type="dcterms:W3CDTF">2023-02-05T10:46:19Z</dcterms:modified>
</cp:coreProperties>
</file>