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rcel\Studia\mgr\praca_magisterska\auth-smile-classifier\"/>
    </mc:Choice>
  </mc:AlternateContent>
  <xr:revisionPtr revIDLastSave="0" documentId="13_ncr:1_{BBE4942F-02AD-4FD2-B43F-D279AF66C4DB}" xr6:coauthVersionLast="47" xr6:coauthVersionMax="47" xr10:uidLastSave="{00000000-0000-0000-0000-000000000000}"/>
  <bookViews>
    <workbookView xWindow="22932" yWindow="-144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F201" i="1"/>
  <c r="D185" i="1"/>
  <c r="D184" i="1"/>
  <c r="D183" i="1"/>
  <c r="D182" i="1"/>
  <c r="D186" i="1"/>
  <c r="D181" i="1"/>
  <c r="D23" i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23" i="1"/>
  <c r="E23" i="1"/>
  <c r="C13" i="1"/>
  <c r="E13" i="1"/>
  <c r="D13" i="1"/>
</calcChain>
</file>

<file path=xl/sharedStrings.xml><?xml version="1.0" encoding="utf-8"?>
<sst xmlns="http://schemas.openxmlformats.org/spreadsheetml/2006/main" count="423" uniqueCount="211">
  <si>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</si>
  <si>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</si>
  <si>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</si>
  <si>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</si>
  <si>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</si>
  <si>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</si>
  <si>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</si>
  <si>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</si>
  <si>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</si>
  <si>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</si>
  <si>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</si>
  <si>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</si>
  <si>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</si>
  <si>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</si>
  <si>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</si>
  <si>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</si>
  <si>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</si>
  <si>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</si>
  <si>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</si>
  <si>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</si>
  <si>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</si>
  <si>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</si>
  <si>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</si>
  <si>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</si>
  <si>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</si>
  <si>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</si>
  <si>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</si>
  <si>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</si>
  <si>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</si>
  <si>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</si>
  <si>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</si>
  <si>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</si>
  <si>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</si>
  <si>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</si>
  <si>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</si>
  <si>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</si>
  <si>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</si>
  <si>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</si>
  <si>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</si>
  <si>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</si>
  <si>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</si>
  <si>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</si>
  <si>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</si>
  <si>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</si>
  <si>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</si>
  <si>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</si>
  <si>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</si>
  <si>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</si>
  <si>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</si>
  <si>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</si>
  <si>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</si>
  <si>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</si>
  <si>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</si>
  <si>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</si>
  <si>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</si>
  <si>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</si>
  <si>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</si>
  <si>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</si>
  <si>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</si>
  <si>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</si>
  <si>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</si>
  <si>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</si>
  <si>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</si>
  <si>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</si>
  <si>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</si>
  <si>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</si>
  <si>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</si>
  <si>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</si>
  <si>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</si>
  <si>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</si>
  <si>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</si>
  <si>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</si>
  <si>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</si>
  <si>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</si>
  <si>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</si>
  <si>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</si>
  <si>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</si>
  <si>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</si>
  <si>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</si>
  <si>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</si>
  <si>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</si>
  <si>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</si>
  <si>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</si>
  <si>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</si>
  <si>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</si>
  <si>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</si>
  <si>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</si>
  <si>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</si>
  <si>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</si>
  <si>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</si>
  <si>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</si>
  <si>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</si>
  <si>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</si>
  <si>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</si>
  <si>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</si>
  <si>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</si>
  <si>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</si>
  <si>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</si>
  <si>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</si>
  <si>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</si>
  <si>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</si>
  <si>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</si>
  <si>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</si>
  <si>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</si>
  <si>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</si>
  <si>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</si>
  <si>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</si>
  <si>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</si>
  <si>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</si>
  <si>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</si>
  <si>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</si>
  <si>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</si>
  <si>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</si>
  <si>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</si>
  <si>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</si>
  <si>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</si>
  <si>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</si>
  <si>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</si>
  <si>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</si>
  <si>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</si>
  <si>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</si>
  <si>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</si>
  <si>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</si>
  <si>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</si>
  <si>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</si>
  <si>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</si>
  <si>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</si>
  <si>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</si>
  <si>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</si>
  <si>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</si>
  <si>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</si>
  <si>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</si>
  <si>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</si>
  <si>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</si>
  <si>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</si>
  <si>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</si>
  <si>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</si>
  <si>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</si>
  <si>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</si>
  <si>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</si>
  <si>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</si>
  <si>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</si>
  <si>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</si>
  <si>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</si>
  <si>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</si>
  <si>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</si>
  <si>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</si>
  <si>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</si>
  <si>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</si>
  <si>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</si>
  <si>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</si>
  <si>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</si>
  <si>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</si>
  <si>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</si>
  <si>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</si>
  <si>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</si>
  <si>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</si>
  <si>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</si>
  <si>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</si>
  <si>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</si>
  <si>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</si>
  <si>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</si>
  <si>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</si>
  <si>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</si>
  <si>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</si>
  <si>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</si>
  <si>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</si>
  <si>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</si>
  <si>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</si>
  <si>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</si>
  <si>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</si>
  <si>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</si>
  <si>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</si>
  <si>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</si>
  <si>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</si>
  <si>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</si>
  <si>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</si>
  <si>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</si>
  <si>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</si>
  <si>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</si>
  <si>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</si>
  <si>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</si>
  <si>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</si>
  <si>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</si>
  <si>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</si>
  <si>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</si>
  <si>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</si>
  <si>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</si>
  <si>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</si>
  <si>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</si>
  <si>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</si>
  <si>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</si>
  <si>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</si>
  <si>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</si>
  <si>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</si>
  <si>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</si>
  <si>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</si>
  <si>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</si>
  <si>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</si>
  <si>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</si>
  <si>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</si>
  <si>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</si>
  <si>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</si>
  <si>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</si>
  <si>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</si>
  <si>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</si>
  <si>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 xml:space="preserve">           0       0.72      0.76      0.74       136</t>
  </si>
  <si>
    <t xml:space="preserve">           1       0.68      0.64      0.66       111</t>
  </si>
  <si>
    <t>średnie</t>
  </si>
  <si>
    <t>BRWI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</si>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</sst>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67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sz val="10"/>
      <color theme="1"/>
      <name val="JetBrains Mono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2" borderId="0" applyNumberFormat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9" fillId="0" borderId="0" xfId="0" applyNumberFormat="1" applyFont="1"/>
    <xf numFmtId="167" fontId="9" fillId="0" borderId="0" xfId="0" applyNumberFormat="1" applyFont="1"/>
    <xf numFmtId="166" fontId="0" fillId="0" borderId="0" xfId="0" applyNumberFormat="1"/>
    <xf numFmtId="166" fontId="11" fillId="0" borderId="0" xfId="0" applyNumberFormat="1" applyFont="1"/>
    <xf numFmtId="166" fontId="7" fillId="0" borderId="0" xfId="0" applyNumberFormat="1" applyFont="1"/>
    <xf numFmtId="0" fontId="9" fillId="0" borderId="2" xfId="0" applyFont="1" applyBorder="1"/>
    <xf numFmtId="166" fontId="12" fillId="0" borderId="0" xfId="0" applyNumberFormat="1" applyFont="1"/>
    <xf numFmtId="166" fontId="6" fillId="0" borderId="0" xfId="0" applyNumberFormat="1" applyFont="1"/>
    <xf numFmtId="0" fontId="13" fillId="0" borderId="0" xfId="0" applyFont="1" applyAlignment="1">
      <alignment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0" borderId="0" xfId="0" applyNumberFormat="1" applyFont="1"/>
    <xf numFmtId="0" fontId="14" fillId="2" borderId="0" xfId="1" applyAlignment="1">
      <alignment vertical="center"/>
    </xf>
    <xf numFmtId="166" fontId="14" fillId="2" borderId="0" xfId="1" applyNumberFormat="1"/>
    <xf numFmtId="0" fontId="14" fillId="2" borderId="0" xfId="1"/>
    <xf numFmtId="164" fontId="2" fillId="0" borderId="0" xfId="0" applyNumberFormat="1" applyFont="1"/>
    <xf numFmtId="164" fontId="7" fillId="0" borderId="0" xfId="0" applyNumberFormat="1" applyFont="1"/>
    <xf numFmtId="164" fontId="6" fillId="0" borderId="0" xfId="0" applyNumberFormat="1" applyFont="1"/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10"/>
  <sheetViews>
    <sheetView tabSelected="1" topLeftCell="A186" workbookViewId="0">
      <selection activeCell="H201" sqref="H201"/>
    </sheetView>
  </sheetViews>
  <sheetFormatPr defaultRowHeight="15"/>
  <cols>
    <col min="1" max="1" width="3.5703125" bestFit="1" customWidth="1"/>
    <col min="3" max="3" width="21.28515625" bestFit="1" customWidth="1"/>
    <col min="4" max="4" width="22.42578125" bestFit="1" customWidth="1"/>
    <col min="5" max="5" width="21.28515625" bestFit="1" customWidth="1"/>
    <col min="6" max="6" width="25" bestFit="1" customWidth="1"/>
    <col min="7" max="7" width="24.28515625" bestFit="1" customWidth="1"/>
  </cols>
  <sheetData>
    <row r="2" spans="1:7">
      <c r="C2" s="31" t="s">
        <v>3</v>
      </c>
      <c r="D2" s="31"/>
      <c r="E2" s="31"/>
    </row>
    <row r="3" spans="1:7">
      <c r="C3" t="s">
        <v>0</v>
      </c>
      <c r="D3" t="s">
        <v>1</v>
      </c>
      <c r="E3" t="s">
        <v>2</v>
      </c>
    </row>
    <row r="4" spans="1:7" ht="15" customHeight="1">
      <c r="A4" s="30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30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30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30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30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30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9">
        <f>AVERAGE(C25:C29)*100</f>
        <v>69.311741590499835</v>
      </c>
      <c r="D23" s="9">
        <f>AVERAGE(D25:D29)*100</f>
        <v>74.574898481368962</v>
      </c>
      <c r="E23" s="9">
        <f>AVERAGE(E25:E29)*100</f>
        <v>76.275304555892887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7:25">
      <c r="G35" s="1" t="s">
        <v>1</v>
      </c>
    </row>
    <row r="37" spans="7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7:25"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7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7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7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7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7:25">
      <c r="G46" s="1" t="s">
        <v>0</v>
      </c>
    </row>
    <row r="48" spans="7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.75" thickBot="1">
      <c r="F58" s="13" t="s">
        <v>98</v>
      </c>
    </row>
    <row r="59" spans="3:25">
      <c r="E59" s="28" t="s">
        <v>3</v>
      </c>
      <c r="F59" s="28"/>
      <c r="G59" s="28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29" t="s">
        <v>4</v>
      </c>
      <c r="D61" s="1">
        <v>0</v>
      </c>
      <c r="E61" s="10">
        <v>0.58056680161943297</v>
      </c>
      <c r="F61" s="8">
        <v>0.67287449392712495</v>
      </c>
      <c r="G61" s="12">
        <v>0.68016194331983804</v>
      </c>
      <c r="I61" s="16" t="s">
        <v>23</v>
      </c>
      <c r="M61" t="s">
        <v>96</v>
      </c>
    </row>
    <row r="62" spans="3:25">
      <c r="C62" s="29"/>
      <c r="D62" s="1">
        <v>1</v>
      </c>
      <c r="E62" s="10">
        <v>0.54170040485829896</v>
      </c>
      <c r="F62" s="8">
        <v>0.668016194331983</v>
      </c>
      <c r="G62" s="10">
        <v>0.59676113360323801</v>
      </c>
      <c r="I62" s="16" t="s">
        <v>24</v>
      </c>
      <c r="M62" t="s">
        <v>95</v>
      </c>
    </row>
    <row r="63" spans="3:25">
      <c r="C63" s="29"/>
      <c r="D63" s="1">
        <v>2</v>
      </c>
      <c r="E63" s="11">
        <v>0.67611336032388603</v>
      </c>
      <c r="F63" s="11">
        <v>0.72793522267206401</v>
      </c>
      <c r="G63" s="14">
        <v>0.75748987854251004</v>
      </c>
      <c r="I63" s="16" t="s">
        <v>25</v>
      </c>
    </row>
    <row r="64" spans="3:25">
      <c r="C64" s="29"/>
      <c r="D64" s="1">
        <v>3</v>
      </c>
      <c r="E64" s="10">
        <v>0.60242914979757001</v>
      </c>
      <c r="F64" s="10">
        <v>0.65546558704453395</v>
      </c>
      <c r="G64" s="8">
        <v>0.70526315789473604</v>
      </c>
      <c r="I64" s="16" t="s">
        <v>26</v>
      </c>
      <c r="M64" t="s">
        <v>97</v>
      </c>
    </row>
    <row r="65" spans="3:9">
      <c r="C65" s="29"/>
      <c r="D65" s="1">
        <v>4</v>
      </c>
      <c r="E65" s="8">
        <v>0.60769230769230698</v>
      </c>
      <c r="F65" s="10">
        <v>0.64453441295546499</v>
      </c>
      <c r="G65" s="8">
        <v>0.68421052631578905</v>
      </c>
      <c r="I65" s="16" t="s">
        <v>27</v>
      </c>
    </row>
    <row r="66" spans="3:9">
      <c r="C66" s="29"/>
      <c r="D66" s="1">
        <v>5</v>
      </c>
      <c r="E66" s="8">
        <v>0.62793522267206403</v>
      </c>
      <c r="F66" s="10">
        <v>0.65546558704453395</v>
      </c>
      <c r="G66" s="10">
        <v>0.65789473684210498</v>
      </c>
      <c r="I66" s="16" t="s">
        <v>28</v>
      </c>
    </row>
    <row r="70" spans="3:9" ht="15.75" thickBot="1">
      <c r="F70" s="13" t="s">
        <v>99</v>
      </c>
      <c r="G70" t="s">
        <v>106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10">
        <f>AVERAGE(D71:D75)</f>
        <v>0.52550606727600058</v>
      </c>
      <c r="E78" s="10">
        <f>AVERAGE(E71:E75)</f>
        <v>0.66639676094055145</v>
      </c>
      <c r="F78" s="10">
        <f>AVERAGE(F71:F75)</f>
        <v>0.66234817504882759</v>
      </c>
    </row>
    <row r="80" spans="3:9">
      <c r="E80" s="28" t="s">
        <v>3</v>
      </c>
      <c r="F80" s="28"/>
      <c r="G80" s="28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29" t="s">
        <v>4</v>
      </c>
      <c r="D82" s="1">
        <v>0</v>
      </c>
      <c r="E82" s="10" t="s">
        <v>100</v>
      </c>
      <c r="F82" s="25">
        <v>0.56356275303643699</v>
      </c>
      <c r="G82" s="24">
        <v>0.58744939271255003</v>
      </c>
      <c r="I82" s="16" t="s">
        <v>23</v>
      </c>
    </row>
    <row r="83" spans="3:33">
      <c r="C83" s="30"/>
      <c r="D83" s="1">
        <v>1</v>
      </c>
      <c r="E83" s="10" t="s">
        <v>101</v>
      </c>
      <c r="F83" s="25">
        <v>0.50404858299595101</v>
      </c>
      <c r="G83" s="5">
        <v>0.52307692307692299</v>
      </c>
      <c r="I83" s="16" t="s">
        <v>24</v>
      </c>
    </row>
    <row r="84" spans="3:33">
      <c r="C84" s="30"/>
      <c r="D84" s="1">
        <v>2</v>
      </c>
      <c r="E84" s="15" t="s">
        <v>102</v>
      </c>
      <c r="F84" s="25">
        <v>0.66437246963562702</v>
      </c>
      <c r="G84" s="25">
        <v>0.65546558704453395</v>
      </c>
      <c r="I84" s="16" t="s">
        <v>25</v>
      </c>
    </row>
    <row r="85" spans="3:33">
      <c r="C85" s="30"/>
      <c r="D85" s="1">
        <v>3</v>
      </c>
      <c r="E85" s="10" t="s">
        <v>105</v>
      </c>
      <c r="F85" s="5">
        <v>0.58461538461538398</v>
      </c>
      <c r="G85" s="25">
        <v>0.60485829959514104</v>
      </c>
      <c r="I85" s="16" t="s">
        <v>26</v>
      </c>
    </row>
    <row r="86" spans="3:33">
      <c r="C86" s="30"/>
      <c r="D86" s="1">
        <v>4</v>
      </c>
      <c r="E86" s="15" t="s">
        <v>103</v>
      </c>
      <c r="F86" s="5">
        <v>0.63441295546558696</v>
      </c>
      <c r="G86" s="25">
        <v>0.61417004048582902</v>
      </c>
      <c r="I86" s="16" t="s">
        <v>27</v>
      </c>
    </row>
    <row r="87" spans="3:33">
      <c r="C87" s="30"/>
      <c r="D87" s="1">
        <v>5</v>
      </c>
      <c r="E87" s="15" t="s">
        <v>104</v>
      </c>
      <c r="F87" s="5">
        <v>0.56275303643724695</v>
      </c>
      <c r="G87" s="5">
        <v>0.540485829959514</v>
      </c>
      <c r="I87" s="16" t="s">
        <v>28</v>
      </c>
    </row>
    <row r="91" spans="3:33" ht="15.75" thickBot="1">
      <c r="F91" s="13" t="s">
        <v>107</v>
      </c>
      <c r="G91" t="s">
        <v>106</v>
      </c>
    </row>
    <row r="92" spans="3:33">
      <c r="E92" s="5">
        <v>0.72874492406845004</v>
      </c>
      <c r="F92" s="5">
        <v>0.73279350996017401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109</v>
      </c>
      <c r="M96" t="s">
        <v>114</v>
      </c>
      <c r="R96" t="s">
        <v>117</v>
      </c>
      <c r="W96" t="s">
        <v>121</v>
      </c>
      <c r="AB96" t="s">
        <v>126</v>
      </c>
      <c r="AG96" t="s">
        <v>128</v>
      </c>
    </row>
    <row r="97" spans="3:33">
      <c r="H97" t="s">
        <v>110</v>
      </c>
      <c r="M97" t="s">
        <v>115</v>
      </c>
      <c r="R97" t="s">
        <v>118</v>
      </c>
      <c r="W97" t="s">
        <v>122</v>
      </c>
      <c r="AB97" t="s">
        <v>127</v>
      </c>
      <c r="AG97" t="s">
        <v>129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10" t="e">
        <f>AVERAGE(D92:D96)</f>
        <v>#DIV/0!</v>
      </c>
      <c r="E99" s="10">
        <f>AVERAGE(E92:E96)</f>
        <v>0.73279350996017367</v>
      </c>
      <c r="F99" s="10">
        <f>AVERAGE(F92:F96)</f>
        <v>0.76518217325210514</v>
      </c>
      <c r="H99" t="s">
        <v>111</v>
      </c>
      <c r="M99" t="s">
        <v>55</v>
      </c>
      <c r="R99" t="s">
        <v>43</v>
      </c>
      <c r="W99" t="s">
        <v>123</v>
      </c>
      <c r="AB99" t="s">
        <v>33</v>
      </c>
      <c r="AG99" t="s">
        <v>123</v>
      </c>
    </row>
    <row r="100" spans="3:33">
      <c r="H100" t="s">
        <v>112</v>
      </c>
      <c r="M100" t="s">
        <v>56</v>
      </c>
      <c r="R100" t="s">
        <v>119</v>
      </c>
      <c r="W100" t="s">
        <v>124</v>
      </c>
      <c r="AB100" t="s">
        <v>34</v>
      </c>
      <c r="AG100" t="s">
        <v>124</v>
      </c>
    </row>
    <row r="101" spans="3:33">
      <c r="E101" s="28" t="s">
        <v>3</v>
      </c>
      <c r="F101" s="28"/>
      <c r="G101" s="28"/>
      <c r="H101" t="s">
        <v>113</v>
      </c>
      <c r="M101" t="s">
        <v>116</v>
      </c>
      <c r="R101" t="s">
        <v>120</v>
      </c>
      <c r="W101" t="s">
        <v>125</v>
      </c>
      <c r="AB101" t="s">
        <v>35</v>
      </c>
      <c r="AG101" t="s">
        <v>125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29" t="s">
        <v>4</v>
      </c>
      <c r="D103" s="1">
        <v>0</v>
      </c>
      <c r="E103" s="10"/>
      <c r="F103" s="23">
        <v>0.68623481781376505</v>
      </c>
      <c r="G103" s="24">
        <v>0.67004048582995901</v>
      </c>
      <c r="I103" s="16" t="s">
        <v>23</v>
      </c>
    </row>
    <row r="104" spans="3:33">
      <c r="C104" s="30"/>
      <c r="D104" s="1">
        <v>1</v>
      </c>
      <c r="E104" s="10"/>
      <c r="F104" s="25">
        <v>0.54008097165991897</v>
      </c>
      <c r="G104" s="5">
        <v>0.61740890688259098</v>
      </c>
      <c r="I104" s="16" t="s">
        <v>24</v>
      </c>
    </row>
    <row r="105" spans="3:33">
      <c r="C105" s="30"/>
      <c r="D105" s="1">
        <v>2</v>
      </c>
      <c r="E105" s="15"/>
      <c r="F105" s="25">
        <v>0.76194331983805597</v>
      </c>
      <c r="G105" s="25">
        <v>0.76315789473684204</v>
      </c>
      <c r="I105" s="16" t="s">
        <v>25</v>
      </c>
    </row>
    <row r="106" spans="3:33">
      <c r="C106" s="30"/>
      <c r="D106" s="1">
        <v>3</v>
      </c>
      <c r="E106" s="10"/>
      <c r="F106" s="5">
        <v>0.68906882591093099</v>
      </c>
      <c r="G106" s="25">
        <v>0.70202429149797496</v>
      </c>
      <c r="I106" s="16" t="s">
        <v>26</v>
      </c>
    </row>
    <row r="107" spans="3:33">
      <c r="C107" s="30"/>
      <c r="D107" s="1">
        <v>4</v>
      </c>
      <c r="E107" s="15"/>
      <c r="F107" s="5">
        <v>0.708502024291498</v>
      </c>
      <c r="G107" s="25">
        <v>0.72267206477732704</v>
      </c>
      <c r="I107" s="16" t="s">
        <v>27</v>
      </c>
    </row>
    <row r="108" spans="3:33">
      <c r="C108" s="30"/>
      <c r="D108" s="1">
        <v>5</v>
      </c>
      <c r="E108" s="15"/>
      <c r="F108" s="5">
        <v>0.63643724696356196</v>
      </c>
      <c r="G108" s="5">
        <v>0.72550607287449398</v>
      </c>
      <c r="I108" s="16" t="s">
        <v>28</v>
      </c>
    </row>
    <row r="112" spans="3:33" ht="15.75" thickBot="1">
      <c r="F112" s="13" t="s">
        <v>108</v>
      </c>
      <c r="G112" t="s">
        <v>106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130</v>
      </c>
      <c r="M117" t="s">
        <v>134</v>
      </c>
      <c r="R117" t="s">
        <v>136</v>
      </c>
      <c r="W117" t="s">
        <v>138</v>
      </c>
      <c r="AB117" t="s">
        <v>140</v>
      </c>
      <c r="AG117" t="s">
        <v>142</v>
      </c>
      <c r="AL117" t="s">
        <v>144</v>
      </c>
    </row>
    <row r="118" spans="3:38">
      <c r="H118" t="s">
        <v>131</v>
      </c>
      <c r="M118" t="s">
        <v>135</v>
      </c>
      <c r="R118" t="s">
        <v>137</v>
      </c>
      <c r="W118" t="s">
        <v>139</v>
      </c>
      <c r="AB118" t="s">
        <v>141</v>
      </c>
      <c r="AG118" t="s">
        <v>143</v>
      </c>
      <c r="AL118" t="s">
        <v>145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10"/>
      <c r="E120" s="10">
        <f>AVERAGE(E113:E117)</f>
        <v>0.72874493598937939</v>
      </c>
      <c r="F120" s="10">
        <f>AVERAGE(F113:F117)</f>
        <v>0.760323894023895</v>
      </c>
      <c r="H120" t="s">
        <v>55</v>
      </c>
      <c r="M120" t="s">
        <v>55</v>
      </c>
      <c r="R120" t="s">
        <v>111</v>
      </c>
      <c r="W120" t="s">
        <v>43</v>
      </c>
      <c r="AB120" t="s">
        <v>33</v>
      </c>
      <c r="AG120" t="s">
        <v>33</v>
      </c>
      <c r="AL120" t="s">
        <v>146</v>
      </c>
    </row>
    <row r="121" spans="3:38">
      <c r="H121" t="s">
        <v>132</v>
      </c>
      <c r="M121" t="s">
        <v>56</v>
      </c>
      <c r="R121" t="s">
        <v>112</v>
      </c>
      <c r="W121" t="s">
        <v>44</v>
      </c>
      <c r="AB121" t="s">
        <v>34</v>
      </c>
      <c r="AG121" t="s">
        <v>34</v>
      </c>
      <c r="AL121" t="s">
        <v>147</v>
      </c>
    </row>
    <row r="122" spans="3:38">
      <c r="E122" s="28" t="s">
        <v>3</v>
      </c>
      <c r="F122" s="28"/>
      <c r="G122" s="28"/>
      <c r="H122" t="s">
        <v>133</v>
      </c>
      <c r="M122" t="s">
        <v>116</v>
      </c>
      <c r="R122" t="s">
        <v>113</v>
      </c>
      <c r="W122" t="s">
        <v>120</v>
      </c>
      <c r="AB122" t="s">
        <v>35</v>
      </c>
      <c r="AG122" t="s">
        <v>40</v>
      </c>
      <c r="AL122" t="s">
        <v>148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29" t="s">
        <v>4</v>
      </c>
      <c r="D124" s="1">
        <v>0</v>
      </c>
      <c r="E124" s="10"/>
      <c r="F124" s="17">
        <v>0.65101214574898703</v>
      </c>
      <c r="G124" s="12">
        <v>0.66315789473684195</v>
      </c>
      <c r="I124" s="16" t="s">
        <v>23</v>
      </c>
    </row>
    <row r="125" spans="3:38">
      <c r="C125" s="30"/>
      <c r="D125" s="1">
        <v>1</v>
      </c>
      <c r="E125" s="10"/>
      <c r="F125" s="15">
        <v>0.50931174089068798</v>
      </c>
      <c r="G125" s="10">
        <v>0.54089068825910902</v>
      </c>
      <c r="I125" s="16" t="s">
        <v>24</v>
      </c>
    </row>
    <row r="126" spans="3:38">
      <c r="C126" s="30"/>
      <c r="D126" s="1">
        <v>2</v>
      </c>
      <c r="E126" s="15"/>
      <c r="F126" s="15">
        <v>0.72550607287449398</v>
      </c>
      <c r="G126" s="15">
        <v>0.72186234817813699</v>
      </c>
      <c r="I126" s="16" t="s">
        <v>25</v>
      </c>
    </row>
    <row r="127" spans="3:38">
      <c r="C127" s="30"/>
      <c r="D127" s="1">
        <v>3</v>
      </c>
      <c r="E127" s="10"/>
      <c r="F127" s="10">
        <v>0.675708502024291</v>
      </c>
      <c r="G127" s="15">
        <v>0.67489878542510096</v>
      </c>
      <c r="I127" s="16" t="s">
        <v>26</v>
      </c>
    </row>
    <row r="128" spans="3:38">
      <c r="C128" s="30"/>
      <c r="D128" s="1">
        <v>4</v>
      </c>
      <c r="E128" s="15"/>
      <c r="F128" s="10">
        <v>0.7</v>
      </c>
      <c r="G128" s="15">
        <v>0.72550607287449398</v>
      </c>
      <c r="I128" s="16" t="s">
        <v>27</v>
      </c>
    </row>
    <row r="129" spans="3:22">
      <c r="C129" s="30"/>
      <c r="D129" s="1">
        <v>5</v>
      </c>
      <c r="E129" s="15"/>
      <c r="F129" s="10">
        <v>0.62591093117408902</v>
      </c>
      <c r="G129" s="10">
        <v>0.69068825910931098</v>
      </c>
      <c r="I129" s="16" t="s">
        <v>28</v>
      </c>
    </row>
    <row r="133" spans="3:22" ht="15.75" thickBot="1">
      <c r="F133" s="13" t="s">
        <v>149</v>
      </c>
      <c r="G133" t="s">
        <v>106</v>
      </c>
    </row>
    <row r="134" spans="3:22">
      <c r="E134" s="10">
        <v>0.57085019350051802</v>
      </c>
      <c r="F134" s="10">
        <v>0.546558678150177</v>
      </c>
      <c r="H134" s="1"/>
      <c r="L134" s="1" t="s">
        <v>1</v>
      </c>
      <c r="V134" s="1" t="s">
        <v>2</v>
      </c>
    </row>
    <row r="135" spans="3:22">
      <c r="E135" s="10">
        <v>0.53036439418792702</v>
      </c>
      <c r="F135" s="10">
        <v>0.55465584993362405</v>
      </c>
      <c r="L135">
        <v>1</v>
      </c>
      <c r="Q135">
        <v>2</v>
      </c>
      <c r="V135">
        <v>3</v>
      </c>
    </row>
    <row r="136" spans="3:22">
      <c r="E136" s="10">
        <v>0.48987853527068997</v>
      </c>
      <c r="F136" s="10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161</v>
      </c>
    </row>
    <row r="138" spans="3:22">
      <c r="E138" s="5"/>
      <c r="L138" t="s">
        <v>150</v>
      </c>
      <c r="Q138" t="s">
        <v>155</v>
      </c>
      <c r="V138" t="s">
        <v>162</v>
      </c>
    </row>
    <row r="139" spans="3:22">
      <c r="L139" t="s">
        <v>151</v>
      </c>
      <c r="Q139" t="s">
        <v>156</v>
      </c>
      <c r="V139" t="s">
        <v>163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10"/>
      <c r="E141" s="10">
        <f>AVERAGE(E134:E136)</f>
        <v>0.53036437431971173</v>
      </c>
      <c r="F141" s="10">
        <f>AVERAGE(F134:F136)</f>
        <v>0.54385964075724269</v>
      </c>
      <c r="L141" t="s">
        <v>152</v>
      </c>
      <c r="Q141" t="s">
        <v>157</v>
      </c>
      <c r="V141" t="s">
        <v>157</v>
      </c>
    </row>
    <row r="142" spans="3:22">
      <c r="L142" t="s">
        <v>153</v>
      </c>
      <c r="Q142" t="s">
        <v>158</v>
      </c>
      <c r="V142" t="s">
        <v>164</v>
      </c>
    </row>
    <row r="143" spans="3:22">
      <c r="E143" s="28" t="s">
        <v>3</v>
      </c>
      <c r="F143" s="28"/>
      <c r="G143" s="28"/>
      <c r="L143" t="s">
        <v>154</v>
      </c>
      <c r="Q143" t="s">
        <v>159</v>
      </c>
      <c r="V143" t="s">
        <v>165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29" t="s">
        <v>4</v>
      </c>
      <c r="D145" s="1">
        <v>0</v>
      </c>
      <c r="E145" s="10"/>
      <c r="F145" s="32">
        <v>0.70526315789473604</v>
      </c>
      <c r="G145" s="12">
        <v>0.69716599190283401</v>
      </c>
      <c r="I145" s="16" t="s">
        <v>23</v>
      </c>
    </row>
    <row r="146" spans="3:24">
      <c r="C146" s="30"/>
      <c r="D146" s="1">
        <v>1</v>
      </c>
      <c r="E146" s="10"/>
      <c r="F146" s="18" t="s">
        <v>186</v>
      </c>
      <c r="G146" s="10" t="s">
        <v>186</v>
      </c>
      <c r="I146" s="16" t="s">
        <v>24</v>
      </c>
    </row>
    <row r="147" spans="3:24">
      <c r="C147" s="30"/>
      <c r="D147" s="1">
        <v>2</v>
      </c>
      <c r="E147" s="15"/>
      <c r="F147" s="15">
        <v>0.72024291497975701</v>
      </c>
      <c r="G147" s="15">
        <v>0.70809716599190198</v>
      </c>
      <c r="I147" s="16" t="s">
        <v>25</v>
      </c>
    </row>
    <row r="148" spans="3:24">
      <c r="C148" s="30"/>
      <c r="D148" s="1">
        <v>3</v>
      </c>
      <c r="E148" s="10"/>
      <c r="F148" s="10" t="s">
        <v>186</v>
      </c>
      <c r="G148" s="19" t="s">
        <v>186</v>
      </c>
      <c r="I148" s="16" t="s">
        <v>26</v>
      </c>
    </row>
    <row r="149" spans="3:24">
      <c r="C149" s="30"/>
      <c r="D149" s="1">
        <v>4</v>
      </c>
      <c r="E149" s="15"/>
      <c r="F149" s="10" t="s">
        <v>160</v>
      </c>
      <c r="G149" s="18" t="s">
        <v>160</v>
      </c>
      <c r="I149" s="16" t="s">
        <v>27</v>
      </c>
    </row>
    <row r="150" spans="3:24">
      <c r="C150" s="30"/>
      <c r="D150" s="1">
        <v>5</v>
      </c>
      <c r="E150" s="15"/>
      <c r="F150" s="5">
        <v>0.65951417004048496</v>
      </c>
      <c r="G150" s="5">
        <v>0.53886639676113302</v>
      </c>
      <c r="I150" s="16" t="s">
        <v>28</v>
      </c>
    </row>
    <row r="153" spans="3:24" ht="15.75" thickBot="1">
      <c r="F153" s="13" t="s">
        <v>166</v>
      </c>
      <c r="I153" s="16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167</v>
      </c>
      <c r="N157" t="s">
        <v>172</v>
      </c>
      <c r="S157" t="s">
        <v>176</v>
      </c>
      <c r="X157" t="s">
        <v>181</v>
      </c>
    </row>
    <row r="158" spans="3:24">
      <c r="E158" s="5"/>
      <c r="I158" t="s">
        <v>168</v>
      </c>
      <c r="N158" t="s">
        <v>173</v>
      </c>
      <c r="S158" t="s">
        <v>177</v>
      </c>
      <c r="X158" t="s">
        <v>182</v>
      </c>
    </row>
    <row r="160" spans="3:24">
      <c r="D160" s="1" t="s">
        <v>0</v>
      </c>
      <c r="E160" s="1" t="s">
        <v>1</v>
      </c>
      <c r="F160" s="1" t="s">
        <v>2</v>
      </c>
      <c r="I160" t="s">
        <v>169</v>
      </c>
      <c r="N160" t="s">
        <v>92</v>
      </c>
      <c r="S160" t="s">
        <v>178</v>
      </c>
      <c r="X160" t="s">
        <v>183</v>
      </c>
    </row>
    <row r="161" spans="3:29">
      <c r="C161" s="1" t="s">
        <v>29</v>
      </c>
      <c r="D161" s="10"/>
      <c r="E161" s="10">
        <f>AVERAGE(E154:E156)</f>
        <v>0.63832658529281572</v>
      </c>
      <c r="F161" s="10">
        <f>AVERAGE(F154:F156)</f>
        <v>0.67206476132074933</v>
      </c>
      <c r="I161" t="s">
        <v>170</v>
      </c>
      <c r="N161" t="s">
        <v>174</v>
      </c>
      <c r="S161" t="s">
        <v>179</v>
      </c>
      <c r="X161" t="s">
        <v>184</v>
      </c>
    </row>
    <row r="162" spans="3:29">
      <c r="I162" t="s">
        <v>171</v>
      </c>
      <c r="N162" t="s">
        <v>175</v>
      </c>
      <c r="S162" t="s">
        <v>180</v>
      </c>
      <c r="X162" t="s">
        <v>185</v>
      </c>
    </row>
    <row r="164" spans="3:29">
      <c r="E164" s="28"/>
      <c r="F164" s="28"/>
      <c r="G164" s="28"/>
    </row>
    <row r="165" spans="3:29" ht="15.75" thickBot="1">
      <c r="E165" t="s">
        <v>187</v>
      </c>
      <c r="F165" s="13" t="s">
        <v>188</v>
      </c>
    </row>
    <row r="166" spans="3:29">
      <c r="C166" s="29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30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30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30"/>
      <c r="D169" s="1"/>
    </row>
    <row r="170" spans="3:29">
      <c r="C170" s="30"/>
      <c r="D170" s="1"/>
      <c r="E170" s="1" t="s">
        <v>1</v>
      </c>
      <c r="F170" s="1" t="s">
        <v>2</v>
      </c>
      <c r="I170" t="s">
        <v>189</v>
      </c>
      <c r="N170" t="s">
        <v>193</v>
      </c>
      <c r="S170" t="s">
        <v>197</v>
      </c>
      <c r="X170" t="s">
        <v>201</v>
      </c>
      <c r="AC170" t="s">
        <v>206</v>
      </c>
    </row>
    <row r="171" spans="3:29">
      <c r="C171" s="30"/>
      <c r="D171" s="1"/>
      <c r="E171" s="10">
        <f>AVERAGE(E166:E168)</f>
        <v>0.67746289571126228</v>
      </c>
      <c r="F171" s="10">
        <f>AVERAGE(F166:F168)</f>
        <v>0.64102564255396466</v>
      </c>
      <c r="I171" t="s">
        <v>190</v>
      </c>
      <c r="N171" t="s">
        <v>194</v>
      </c>
      <c r="S171" t="s">
        <v>198</v>
      </c>
      <c r="X171" t="s">
        <v>202</v>
      </c>
      <c r="AC171" t="s">
        <v>207</v>
      </c>
    </row>
    <row r="173" spans="3:29">
      <c r="I173" t="s">
        <v>92</v>
      </c>
      <c r="N173" t="s">
        <v>82</v>
      </c>
      <c r="S173" t="s">
        <v>183</v>
      </c>
      <c r="X173" t="s">
        <v>203</v>
      </c>
      <c r="AC173" t="s">
        <v>82</v>
      </c>
    </row>
    <row r="174" spans="3:29">
      <c r="I174" t="s">
        <v>191</v>
      </c>
      <c r="N174" t="s">
        <v>195</v>
      </c>
      <c r="S174" t="s">
        <v>199</v>
      </c>
      <c r="X174" t="s">
        <v>204</v>
      </c>
      <c r="AC174" t="s">
        <v>83</v>
      </c>
    </row>
    <row r="175" spans="3:29">
      <c r="I175" t="s">
        <v>192</v>
      </c>
      <c r="N175" t="s">
        <v>196</v>
      </c>
      <c r="S175" t="s">
        <v>200</v>
      </c>
      <c r="X175" t="s">
        <v>205</v>
      </c>
      <c r="AC175" t="s">
        <v>84</v>
      </c>
    </row>
    <row r="180" spans="3:9">
      <c r="D180" s="1" t="s">
        <v>208</v>
      </c>
    </row>
    <row r="181" spans="3:9">
      <c r="C181" s="22" t="s">
        <v>23</v>
      </c>
      <c r="D181" s="21">
        <f>AVERAGE(F61:G61,F82:G82,F103:G103,F124:G124,F145:G145)</f>
        <v>0.65769230769230724</v>
      </c>
      <c r="E181" s="22">
        <v>4</v>
      </c>
    </row>
    <row r="182" spans="3:9">
      <c r="C182" s="16" t="s">
        <v>24</v>
      </c>
      <c r="D182" s="10">
        <f>AVERAGE(F62:G62,F83:G83,F104:G104,F125:G125)</f>
        <v>0.56244939271255023</v>
      </c>
      <c r="E182">
        <v>6</v>
      </c>
    </row>
    <row r="183" spans="3:9">
      <c r="C183" s="22" t="s">
        <v>25</v>
      </c>
      <c r="D183" s="21">
        <f>AVERAGE(F63:G63,F84:G84,F105:G105,F126:G126,F147:G147)</f>
        <v>0.72060728744939229</v>
      </c>
      <c r="E183" s="22">
        <v>1</v>
      </c>
    </row>
    <row r="184" spans="3:9">
      <c r="C184" t="s">
        <v>26</v>
      </c>
      <c r="D184" s="10">
        <f>AVERAGE(F64:G64,F85:G85,F106:G106,F127:G127)</f>
        <v>0.66148785425101164</v>
      </c>
      <c r="E184">
        <v>3</v>
      </c>
    </row>
    <row r="185" spans="3:9">
      <c r="C185" s="20" t="s">
        <v>27</v>
      </c>
      <c r="D185" s="21">
        <f>AVERAGE(F65:G65,F86:G86,F107:G107,F128:G128)</f>
        <v>0.67925101214574868</v>
      </c>
      <c r="E185" s="22">
        <v>2</v>
      </c>
    </row>
    <row r="186" spans="3:9">
      <c r="C186" s="16" t="s">
        <v>28</v>
      </c>
      <c r="D186" s="10">
        <f t="shared" ref="D186" si="0">AVERAGE(F66:G66,F87:G87,F108:G108,F129:G129,F150:G150)</f>
        <v>0.62935222672064728</v>
      </c>
      <c r="E186">
        <v>5</v>
      </c>
    </row>
    <row r="188" spans="3:9">
      <c r="E188" s="28"/>
      <c r="F188" s="28"/>
      <c r="G188" s="28"/>
    </row>
    <row r="189" spans="3:9">
      <c r="E189" s="1"/>
      <c r="F189" s="1"/>
      <c r="G189" s="1"/>
    </row>
    <row r="190" spans="3:9">
      <c r="C190" s="26"/>
      <c r="D190" s="1"/>
      <c r="E190" s="10"/>
      <c r="F190" s="17"/>
      <c r="I190" s="16"/>
    </row>
    <row r="191" spans="3:9">
      <c r="C191" s="27"/>
      <c r="D191" s="1"/>
      <c r="E191" s="10"/>
      <c r="F191" s="19"/>
      <c r="I191" s="16"/>
    </row>
    <row r="192" spans="3:9">
      <c r="C192" s="27"/>
      <c r="D192" s="1"/>
      <c r="E192" s="15"/>
      <c r="F192" s="15"/>
      <c r="I192" s="16"/>
    </row>
    <row r="193" spans="3:9" ht="15.75" thickBot="1">
      <c r="F193" s="13" t="s">
        <v>209</v>
      </c>
      <c r="G193" t="s">
        <v>106</v>
      </c>
    </row>
    <row r="194" spans="3:9">
      <c r="E194" s="5">
        <v>0.56275302171707098</v>
      </c>
      <c r="F194" s="5">
        <v>0.55060726404189997</v>
      </c>
      <c r="H194" s="1"/>
    </row>
    <row r="195" spans="3:9">
      <c r="E195" s="5">
        <v>0.49797570705413802</v>
      </c>
      <c r="F195" s="5">
        <v>0.50202429294586104</v>
      </c>
    </row>
    <row r="196" spans="3:9">
      <c r="E196" s="5">
        <v>0.51821863651275601</v>
      </c>
      <c r="F196" s="5">
        <v>0.55060726404189997</v>
      </c>
    </row>
    <row r="197" spans="3:9">
      <c r="E197" s="5">
        <v>0.56275302171707098</v>
      </c>
      <c r="F197" s="5">
        <v>0.53846156597137396</v>
      </c>
    </row>
    <row r="198" spans="3:9">
      <c r="E198" s="5">
        <v>0.53846156597137396</v>
      </c>
      <c r="F198" s="5">
        <v>0.57894736528396595</v>
      </c>
    </row>
    <row r="200" spans="3:9">
      <c r="D200" s="1" t="s">
        <v>0</v>
      </c>
      <c r="E200" s="1" t="s">
        <v>1</v>
      </c>
      <c r="F200" s="1" t="s">
        <v>2</v>
      </c>
    </row>
    <row r="201" spans="3:9">
      <c r="C201" s="1" t="s">
        <v>29</v>
      </c>
      <c r="D201" s="10"/>
      <c r="E201" s="10">
        <f>AVERAGE(E194:E198)</f>
        <v>0.53603239059448204</v>
      </c>
      <c r="F201" s="10">
        <f>AVERAGE(F194:F198)</f>
        <v>0.54412955045700018</v>
      </c>
    </row>
    <row r="203" spans="3:9">
      <c r="E203" s="28" t="s">
        <v>3</v>
      </c>
      <c r="F203" s="28"/>
      <c r="G203" s="28"/>
    </row>
    <row r="204" spans="3:9">
      <c r="E204" s="1" t="s">
        <v>0</v>
      </c>
      <c r="F204" s="1" t="s">
        <v>1</v>
      </c>
      <c r="G204" s="1" t="s">
        <v>2</v>
      </c>
    </row>
    <row r="205" spans="3:9">
      <c r="C205" s="29" t="s">
        <v>4</v>
      </c>
      <c r="D205" s="1">
        <v>0</v>
      </c>
      <c r="E205" s="10"/>
      <c r="F205" s="32">
        <v>0.54898785425101204</v>
      </c>
      <c r="G205" s="12">
        <v>0.55182186234817798</v>
      </c>
      <c r="I205" s="16" t="s">
        <v>23</v>
      </c>
    </row>
    <row r="206" spans="3:9">
      <c r="C206" s="30"/>
      <c r="D206" s="1">
        <v>1</v>
      </c>
      <c r="E206" s="10"/>
      <c r="F206" s="33" t="s">
        <v>210</v>
      </c>
      <c r="G206" s="10" t="s">
        <v>210</v>
      </c>
      <c r="I206" s="16" t="s">
        <v>24</v>
      </c>
    </row>
    <row r="207" spans="3:9">
      <c r="C207" s="30"/>
      <c r="D207" s="1">
        <v>2</v>
      </c>
      <c r="E207" s="15"/>
      <c r="F207" s="15">
        <v>0.61417004048582902</v>
      </c>
      <c r="G207" s="15">
        <v>0.61740890688259098</v>
      </c>
      <c r="I207" s="16" t="s">
        <v>25</v>
      </c>
    </row>
    <row r="208" spans="3:9">
      <c r="C208" s="30"/>
      <c r="D208" s="1">
        <v>3</v>
      </c>
      <c r="E208" s="10"/>
      <c r="F208" s="10"/>
      <c r="G208" s="33" t="s">
        <v>210</v>
      </c>
      <c r="I208" s="16" t="s">
        <v>26</v>
      </c>
    </row>
    <row r="209" spans="3:9">
      <c r="C209" s="30"/>
      <c r="D209" s="1">
        <v>4</v>
      </c>
      <c r="E209" s="15"/>
      <c r="F209" s="10" t="s">
        <v>160</v>
      </c>
      <c r="G209" s="33" t="s">
        <v>160</v>
      </c>
      <c r="I209" s="16" t="s">
        <v>27</v>
      </c>
    </row>
    <row r="210" spans="3:9">
      <c r="C210" s="30"/>
      <c r="D210" s="1">
        <v>5</v>
      </c>
      <c r="E210" s="15"/>
      <c r="F210" s="5" t="s">
        <v>210</v>
      </c>
      <c r="G210" s="5" t="s">
        <v>210</v>
      </c>
      <c r="I210" s="16" t="s">
        <v>28</v>
      </c>
    </row>
  </sheetData>
  <mergeCells count="17">
    <mergeCell ref="E203:G203"/>
    <mergeCell ref="C205:C210"/>
    <mergeCell ref="E164:G164"/>
    <mergeCell ref="C166:C171"/>
    <mergeCell ref="E188:G188"/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2023-01-26T22:33:49Z</dcterms:modified>
</cp:coreProperties>
</file>