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codeName="DieseArbeitsmappe" checkCompatibility="1"/>
  <mc:AlternateContent xmlns:mc="http://schemas.openxmlformats.org/markup-compatibility/2006">
    <mc:Choice Requires="x15">
      <x15ac:absPath xmlns:x15ac="http://schemas.microsoft.com/office/spreadsheetml/2010/11/ac" url="/Users/haltermann/Dropbox/FH-SWF/Modul IT-Management/Material/"/>
    </mc:Choice>
  </mc:AlternateContent>
  <bookViews>
    <workbookView xWindow="1780" yWindow="2700" windowWidth="25380" windowHeight="18040"/>
  </bookViews>
  <sheets>
    <sheet name="Bericht" sheetId="15" r:id="rId1"/>
    <sheet name="EV-Projekt" sheetId="4" r:id="rId2"/>
    <sheet name="Bericht (0)" sheetId="27" r:id="rId3"/>
    <sheet name="Bericht (1)" sheetId="32" r:id="rId4"/>
    <sheet name="Bericht (2)" sheetId="38" r:id="rId5"/>
    <sheet name="Bericht (3)" sheetId="39" r:id="rId6"/>
    <sheet name="Bericht (4)" sheetId="40" r:id="rId7"/>
    <sheet name="Bericht (5)" sheetId="41" r:id="rId8"/>
    <sheet name="Steuerung" sheetId="1" r:id="rId9"/>
  </sheets>
  <definedNames>
    <definedName name="_xlnm._FilterDatabase" localSheetId="2" hidden="1">'Bericht (0)'!$A$4:$M$4</definedName>
    <definedName name="_xlnm._FilterDatabase" localSheetId="3" hidden="1">'Bericht (1)'!$A$4:$M$4</definedName>
    <definedName name="_xlnm._FilterDatabase" localSheetId="4" hidden="1">'Bericht (2)'!$A$4:$M$4</definedName>
    <definedName name="_xlnm._FilterDatabase" localSheetId="5" hidden="1">'Bericht (3)'!$A$4:$M$4</definedName>
    <definedName name="_xlnm._FilterDatabase" localSheetId="6" hidden="1">'Bericht (4)'!$A$4:$M$4</definedName>
    <definedName name="_xlnm._FilterDatabase" localSheetId="7" hidden="1">'Bericht (5)'!$A$4:$M$4</definedName>
    <definedName name="AC">INDIRECT("'EV-Projekt'!$d$2:$d$"&amp;AktuellePeriode+2)</definedName>
    <definedName name="AktuellePeriode">Steuerung!$E$2</definedName>
    <definedName name="AktuellesSheet">Steuerung!$E$4</definedName>
    <definedName name="AnzahlArbeitspakete">Steuerung!$E$3</definedName>
    <definedName name="CPI">INDIRECT("'EV-Projekt'!$k$2:$k$"&amp;AktuellePeriode+2)</definedName>
    <definedName name="CV">INDIRECT("'EV-Projekt'!$i$2:$i$"&amp;AktuellePeriode+2)</definedName>
    <definedName name="_xlnm.Print_Area" localSheetId="0">Bericht!$A$4:$J$85</definedName>
    <definedName name="_xlnm.Print_Area" localSheetId="2">'Bericht (0)'!$A:$M</definedName>
    <definedName name="_xlnm.Print_Area" localSheetId="3">'Bericht (1)'!$A:$M</definedName>
    <definedName name="_xlnm.Print_Area" localSheetId="4">'Bericht (2)'!$A:$M</definedName>
    <definedName name="_xlnm.Print_Area" localSheetId="5">'Bericht (3)'!$A:$M</definedName>
    <definedName name="_xlnm.Print_Area" localSheetId="6">'Bericht (4)'!$A:$M</definedName>
    <definedName name="_xlnm.Print_Area" localSheetId="7">'Bericht (5)'!$A:$M</definedName>
    <definedName name="_xlnm.Print_Area" localSheetId="1">'EV-Projekt'!$A:$K</definedName>
    <definedName name="DruckbereichProjektdaten">INDIRECT("A1:J"&amp;AktuellePeriode+2)</definedName>
    <definedName name="_xlnm.Print_Titles" localSheetId="0">Bericht!$4:$5</definedName>
    <definedName name="_xlnm.Print_Titles" localSheetId="2">'Bericht (0)'!$4:$4</definedName>
    <definedName name="_xlnm.Print_Titles" localSheetId="3">'Bericht (1)'!$4:$4</definedName>
    <definedName name="_xlnm.Print_Titles" localSheetId="4">'Bericht (2)'!$4:$4</definedName>
    <definedName name="_xlnm.Print_Titles" localSheetId="5">'Bericht (3)'!$4:$4</definedName>
    <definedName name="_xlnm.Print_Titles" localSheetId="6">'Bericht (4)'!$4:$4</definedName>
    <definedName name="_xlnm.Print_Titles" localSheetId="7">'Bericht (5)'!$4:$4</definedName>
    <definedName name="_xlnm.Print_Titles" localSheetId="1">'EV-Projekt'!$1:$1</definedName>
    <definedName name="EAC">INDIRECT("'EV-Projekt'!$h$2:$h$"&amp;AktuellePeriode+2)</definedName>
    <definedName name="Einheit">Steuerung!$B$4</definedName>
    <definedName name="ETC">INDIRECT("'EV-Projekt'!$f$2:$f$"&amp;AktuellePeriode+2)</definedName>
    <definedName name="EV">INDIRECT("'EV-Projekt'!$g$2:$g$"&amp;AktuellePeriode+2)</definedName>
    <definedName name="Projektname">Steuerung!$B$2</definedName>
    <definedName name="PV">INDIRECT("'EV-Projekt'!$e$2:$e$"&amp;AktuellePeriode+2)</definedName>
    <definedName name="Sheetname">Steuerung!$B$3</definedName>
    <definedName name="SPI">INDIRECT("'EV-Projekt'!$j$2:$j$"&amp;AktuellePeriode+2)</definedName>
    <definedName name="SPICPISpalte">INDIRECT(AktuellesSheet&amp;"!$l$2:$m$"&amp;AnzahlArbeitspakete)</definedName>
    <definedName name="Stichtag">INDIRECT("'EV-Projekt'!$B$2:$B$"&amp;AktuellePeriode+2)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J5" i="15"/>
  <c r="A60" i="15"/>
  <c r="M13" i="41"/>
  <c r="J13" i="41"/>
  <c r="J13" i="40"/>
  <c r="I13" i="41"/>
  <c r="F13" i="41"/>
  <c r="L13" i="41"/>
  <c r="K13" i="41"/>
  <c r="M12" i="41"/>
  <c r="J12" i="41"/>
  <c r="F12" i="41"/>
  <c r="J12" i="40"/>
  <c r="I12" i="41"/>
  <c r="L12" i="41"/>
  <c r="K12" i="41"/>
  <c r="J11" i="41"/>
  <c r="J11" i="40"/>
  <c r="I11" i="41"/>
  <c r="F11" i="41"/>
  <c r="L11" i="41"/>
  <c r="M11" i="41"/>
  <c r="K11" i="41"/>
  <c r="J10" i="41"/>
  <c r="F10" i="41"/>
  <c r="J9" i="41"/>
  <c r="F9" i="41"/>
  <c r="J9" i="40"/>
  <c r="I9" i="41"/>
  <c r="L9" i="41"/>
  <c r="M9" i="41"/>
  <c r="K9" i="41"/>
  <c r="J8" i="41"/>
  <c r="J8" i="40"/>
  <c r="I8" i="41"/>
  <c r="F8" i="41"/>
  <c r="L8" i="41"/>
  <c r="M8" i="41"/>
  <c r="K8" i="41"/>
  <c r="J7" i="41"/>
  <c r="J7" i="40"/>
  <c r="I7" i="41"/>
  <c r="F7" i="41"/>
  <c r="L7" i="41"/>
  <c r="M7" i="41"/>
  <c r="K7" i="41"/>
  <c r="J6" i="41"/>
  <c r="J6" i="40"/>
  <c r="I6" i="41"/>
  <c r="F6" i="41"/>
  <c r="L6" i="41"/>
  <c r="M6" i="41"/>
  <c r="K6" i="41"/>
  <c r="J5" i="41"/>
  <c r="J5" i="40"/>
  <c r="I5" i="41"/>
  <c r="F5" i="41"/>
  <c r="L5" i="41"/>
  <c r="M5" i="41"/>
  <c r="K5" i="41"/>
  <c r="J3" i="41"/>
  <c r="H3" i="41"/>
  <c r="G3" i="41"/>
  <c r="F3" i="41"/>
  <c r="E3" i="41"/>
  <c r="D3" i="41"/>
  <c r="D1" i="41"/>
  <c r="M13" i="40"/>
  <c r="J13" i="39"/>
  <c r="I13" i="40"/>
  <c r="F13" i="40"/>
  <c r="L13" i="40"/>
  <c r="K13" i="40"/>
  <c r="M12" i="40"/>
  <c r="J12" i="39"/>
  <c r="I12" i="40"/>
  <c r="F12" i="40"/>
  <c r="L12" i="40"/>
  <c r="K12" i="40"/>
  <c r="F11" i="40"/>
  <c r="J11" i="39"/>
  <c r="I11" i="40"/>
  <c r="M11" i="40"/>
  <c r="L11" i="40"/>
  <c r="K11" i="40"/>
  <c r="J10" i="40"/>
  <c r="I10" i="41"/>
  <c r="F10" i="40"/>
  <c r="L10" i="41"/>
  <c r="K10" i="41"/>
  <c r="K3" i="41"/>
  <c r="M10" i="41"/>
  <c r="I3" i="41"/>
  <c r="F9" i="40"/>
  <c r="J9" i="39"/>
  <c r="I9" i="40"/>
  <c r="M3" i="41"/>
  <c r="L3" i="41"/>
  <c r="L9" i="40"/>
  <c r="M9" i="40"/>
  <c r="K9" i="40"/>
  <c r="J8" i="39"/>
  <c r="I8" i="40"/>
  <c r="F8" i="40"/>
  <c r="L8" i="40"/>
  <c r="M8" i="40"/>
  <c r="K8" i="40"/>
  <c r="J7" i="39"/>
  <c r="I7" i="40"/>
  <c r="F7" i="40"/>
  <c r="L7" i="40"/>
  <c r="M7" i="40"/>
  <c r="K7" i="40"/>
  <c r="J6" i="39"/>
  <c r="I6" i="40"/>
  <c r="F6" i="40"/>
  <c r="L6" i="40"/>
  <c r="M6" i="40"/>
  <c r="K6" i="40"/>
  <c r="J5" i="39"/>
  <c r="I5" i="40"/>
  <c r="F5" i="40"/>
  <c r="L5" i="40"/>
  <c r="M5" i="40"/>
  <c r="K5" i="40"/>
  <c r="J3" i="40"/>
  <c r="H3" i="40"/>
  <c r="G3" i="40"/>
  <c r="F3" i="40"/>
  <c r="E3" i="40"/>
  <c r="D3" i="40"/>
  <c r="D1" i="40"/>
  <c r="M13" i="39"/>
  <c r="J13" i="38"/>
  <c r="I13" i="39"/>
  <c r="F13" i="39"/>
  <c r="L13" i="39"/>
  <c r="K13" i="39"/>
  <c r="M12" i="39"/>
  <c r="J12" i="38"/>
  <c r="I12" i="39"/>
  <c r="F12" i="39"/>
  <c r="L12" i="39"/>
  <c r="K12" i="39"/>
  <c r="M11" i="39"/>
  <c r="J11" i="38"/>
  <c r="I11" i="39"/>
  <c r="F11" i="39"/>
  <c r="L11" i="39"/>
  <c r="K11" i="39"/>
  <c r="J10" i="39"/>
  <c r="J10" i="38"/>
  <c r="I10" i="39"/>
  <c r="I10" i="40"/>
  <c r="F10" i="39"/>
  <c r="L10" i="40"/>
  <c r="K10" i="40"/>
  <c r="K3" i="40"/>
  <c r="M10" i="40"/>
  <c r="I3" i="40"/>
  <c r="M10" i="39"/>
  <c r="L10" i="39"/>
  <c r="K10" i="39"/>
  <c r="J9" i="38"/>
  <c r="I9" i="39"/>
  <c r="F9" i="39"/>
  <c r="M3" i="40"/>
  <c r="L3" i="40"/>
  <c r="M9" i="39"/>
  <c r="L9" i="39"/>
  <c r="K9" i="39"/>
  <c r="J8" i="38"/>
  <c r="I8" i="39"/>
  <c r="F8" i="39"/>
  <c r="L8" i="39"/>
  <c r="M8" i="39"/>
  <c r="K8" i="39"/>
  <c r="J7" i="38"/>
  <c r="I7" i="39"/>
  <c r="F7" i="39"/>
  <c r="L7" i="39"/>
  <c r="M7" i="39"/>
  <c r="K7" i="39"/>
  <c r="J6" i="38"/>
  <c r="I6" i="39"/>
  <c r="F6" i="39"/>
  <c r="M6" i="39"/>
  <c r="L6" i="39"/>
  <c r="K6" i="39"/>
  <c r="J5" i="38"/>
  <c r="I5" i="39"/>
  <c r="F5" i="39"/>
  <c r="L5" i="39"/>
  <c r="M5" i="39"/>
  <c r="K5" i="39"/>
  <c r="K3" i="39"/>
  <c r="J3" i="39"/>
  <c r="I3" i="39"/>
  <c r="H3" i="39"/>
  <c r="G3" i="39"/>
  <c r="F3" i="39"/>
  <c r="E3" i="39"/>
  <c r="M3" i="39"/>
  <c r="D3" i="39"/>
  <c r="D1" i="39"/>
  <c r="M13" i="38"/>
  <c r="F13" i="38"/>
  <c r="J13" i="32"/>
  <c r="I13" i="38"/>
  <c r="L3" i="39"/>
  <c r="L13" i="38"/>
  <c r="K13" i="38"/>
  <c r="M12" i="38"/>
  <c r="F12" i="38"/>
  <c r="J12" i="32"/>
  <c r="I12" i="38"/>
  <c r="L12" i="38"/>
  <c r="K12" i="38"/>
  <c r="M11" i="38"/>
  <c r="J11" i="32"/>
  <c r="I11" i="38"/>
  <c r="F11" i="38"/>
  <c r="L11" i="38"/>
  <c r="K11" i="38"/>
  <c r="M10" i="38"/>
  <c r="J10" i="32"/>
  <c r="I10" i="38"/>
  <c r="F10" i="38"/>
  <c r="L10" i="38"/>
  <c r="K10" i="38"/>
  <c r="M9" i="38"/>
  <c r="J9" i="32"/>
  <c r="I9" i="38"/>
  <c r="F9" i="38"/>
  <c r="L9" i="38"/>
  <c r="K9" i="38"/>
  <c r="F8" i="38"/>
  <c r="J8" i="32"/>
  <c r="I8" i="38"/>
  <c r="L8" i="38"/>
  <c r="M8" i="38"/>
  <c r="K8" i="38"/>
  <c r="J7" i="32"/>
  <c r="I7" i="38"/>
  <c r="F7" i="38"/>
  <c r="L7" i="38"/>
  <c r="M7" i="38"/>
  <c r="K7" i="38"/>
  <c r="M6" i="38"/>
  <c r="F6" i="38"/>
  <c r="J6" i="32"/>
  <c r="I6" i="38"/>
  <c r="L6" i="38"/>
  <c r="K6" i="38"/>
  <c r="F5" i="38"/>
  <c r="J5" i="32"/>
  <c r="I5" i="38"/>
  <c r="L5" i="38"/>
  <c r="M5" i="38"/>
  <c r="K5" i="38"/>
  <c r="K3" i="38"/>
  <c r="J3" i="38"/>
  <c r="I3" i="38"/>
  <c r="H3" i="38"/>
  <c r="G3" i="38"/>
  <c r="F3" i="38"/>
  <c r="E3" i="38"/>
  <c r="D3" i="38"/>
  <c r="D1" i="38"/>
  <c r="F13" i="32"/>
  <c r="F7" i="32"/>
  <c r="F6" i="32"/>
  <c r="F5" i="32"/>
  <c r="J9" i="27"/>
  <c r="I9" i="32"/>
  <c r="F10" i="32"/>
  <c r="F11" i="32"/>
  <c r="J7" i="27"/>
  <c r="I7" i="32"/>
  <c r="F12" i="32"/>
  <c r="J10" i="27"/>
  <c r="I10" i="32"/>
  <c r="F9" i="32"/>
  <c r="J13" i="27"/>
  <c r="I13" i="32"/>
  <c r="J5" i="27"/>
  <c r="I5" i="32"/>
  <c r="F8" i="32"/>
  <c r="J12" i="27"/>
  <c r="I12" i="32"/>
  <c r="J11" i="27"/>
  <c r="I11" i="32"/>
  <c r="J8" i="27"/>
  <c r="I8" i="32"/>
  <c r="J6" i="27"/>
  <c r="I6" i="32"/>
  <c r="M3" i="38"/>
  <c r="L3" i="38"/>
  <c r="D3" i="32"/>
  <c r="D1" i="32"/>
  <c r="D3" i="27"/>
  <c r="A8" i="4"/>
  <c r="A9" i="4"/>
  <c r="B9" i="4"/>
  <c r="C9" i="4"/>
  <c r="A10" i="4"/>
  <c r="B10" i="4"/>
  <c r="A11" i="4"/>
  <c r="B11" i="4"/>
  <c r="C11" i="4"/>
  <c r="A12" i="4"/>
  <c r="B12" i="4"/>
  <c r="C12" i="4"/>
  <c r="A13" i="4"/>
  <c r="B13" i="4"/>
  <c r="C13" i="4"/>
  <c r="A14" i="4"/>
  <c r="B14" i="4"/>
  <c r="A15" i="4"/>
  <c r="B15" i="4"/>
  <c r="A16" i="4"/>
  <c r="B16" i="4"/>
  <c r="C16" i="4"/>
  <c r="A17" i="4"/>
  <c r="B17" i="4"/>
  <c r="C17" i="4"/>
  <c r="A18" i="4"/>
  <c r="B18" i="4"/>
  <c r="A19" i="4"/>
  <c r="B19" i="4"/>
  <c r="C19" i="4"/>
  <c r="A20" i="4"/>
  <c r="B20" i="4"/>
  <c r="C20" i="4"/>
  <c r="A21" i="4"/>
  <c r="B21" i="4"/>
  <c r="C21" i="4"/>
  <c r="A22" i="4"/>
  <c r="B22" i="4"/>
  <c r="G22" i="4"/>
  <c r="A23" i="4"/>
  <c r="B23" i="4"/>
  <c r="E23" i="4"/>
  <c r="A24" i="4"/>
  <c r="B24" i="4"/>
  <c r="G24" i="4"/>
  <c r="A25" i="4"/>
  <c r="B25" i="4"/>
  <c r="E25" i="4"/>
  <c r="A26" i="4"/>
  <c r="B26" i="4"/>
  <c r="G26" i="4"/>
  <c r="A27" i="4"/>
  <c r="B27" i="4"/>
  <c r="E27" i="4"/>
  <c r="A28" i="4"/>
  <c r="B28" i="4"/>
  <c r="G28" i="4"/>
  <c r="A29" i="4"/>
  <c r="B29" i="4"/>
  <c r="E29" i="4"/>
  <c r="A30" i="4"/>
  <c r="B30" i="4"/>
  <c r="G30" i="4"/>
  <c r="A31" i="4"/>
  <c r="B31" i="4"/>
  <c r="E31" i="4"/>
  <c r="A32" i="4"/>
  <c r="B32" i="4"/>
  <c r="G32" i="4"/>
  <c r="A33" i="4"/>
  <c r="B33" i="4"/>
  <c r="E33" i="4"/>
  <c r="A34" i="4"/>
  <c r="B34" i="4"/>
  <c r="G34" i="4"/>
  <c r="A35" i="4"/>
  <c r="B35" i="4"/>
  <c r="E35" i="4"/>
  <c r="A36" i="4"/>
  <c r="B36" i="4"/>
  <c r="G36" i="4"/>
  <c r="A37" i="4"/>
  <c r="B37" i="4"/>
  <c r="E37" i="4"/>
  <c r="A38" i="4"/>
  <c r="B38" i="4"/>
  <c r="G38" i="4"/>
  <c r="A39" i="4"/>
  <c r="B39" i="4"/>
  <c r="E39" i="4"/>
  <c r="A40" i="4"/>
  <c r="B40" i="4"/>
  <c r="G40" i="4"/>
  <c r="A41" i="4"/>
  <c r="B41" i="4"/>
  <c r="E41" i="4"/>
  <c r="A42" i="4"/>
  <c r="B42" i="4"/>
  <c r="G42" i="4"/>
  <c r="A43" i="4"/>
  <c r="B43" i="4"/>
  <c r="E43" i="4"/>
  <c r="A44" i="4"/>
  <c r="B44" i="4"/>
  <c r="G44" i="4"/>
  <c r="A45" i="4"/>
  <c r="B45" i="4"/>
  <c r="E45" i="4"/>
  <c r="A46" i="4"/>
  <c r="B46" i="4"/>
  <c r="G46" i="4"/>
  <c r="A47" i="4"/>
  <c r="B47" i="4"/>
  <c r="E47" i="4"/>
  <c r="A48" i="4"/>
  <c r="B48" i="4"/>
  <c r="G48" i="4"/>
  <c r="A49" i="4"/>
  <c r="B49" i="4"/>
  <c r="E49" i="4"/>
  <c r="A50" i="4"/>
  <c r="B50" i="4"/>
  <c r="G50" i="4"/>
  <c r="A51" i="4"/>
  <c r="B51" i="4"/>
  <c r="E51" i="4"/>
  <c r="A52" i="4"/>
  <c r="B52" i="4"/>
  <c r="G52" i="4"/>
  <c r="A53" i="4"/>
  <c r="B53" i="4"/>
  <c r="E53" i="4"/>
  <c r="A54" i="4"/>
  <c r="B54" i="4"/>
  <c r="G54" i="4"/>
  <c r="A55" i="4"/>
  <c r="B55" i="4"/>
  <c r="E55" i="4"/>
  <c r="A56" i="4"/>
  <c r="B56" i="4"/>
  <c r="G56" i="4"/>
  <c r="A57" i="4"/>
  <c r="B57" i="4"/>
  <c r="E57" i="4"/>
  <c r="A58" i="4"/>
  <c r="B58" i="4"/>
  <c r="D58" i="4"/>
  <c r="A59" i="4"/>
  <c r="B59" i="4"/>
  <c r="D59" i="4"/>
  <c r="A60" i="4"/>
  <c r="B60" i="4"/>
  <c r="D60" i="4"/>
  <c r="A61" i="4"/>
  <c r="B61" i="4"/>
  <c r="D61" i="4"/>
  <c r="A62" i="4"/>
  <c r="B62" i="4"/>
  <c r="D62" i="4"/>
  <c r="A63" i="4"/>
  <c r="B63" i="4"/>
  <c r="D63" i="4"/>
  <c r="A64" i="4"/>
  <c r="B64" i="4"/>
  <c r="D64" i="4"/>
  <c r="A65" i="4"/>
  <c r="B65" i="4"/>
  <c r="D65" i="4"/>
  <c r="A66" i="4"/>
  <c r="B66" i="4"/>
  <c r="D66" i="4"/>
  <c r="A67" i="4"/>
  <c r="B67" i="4"/>
  <c r="D67" i="4"/>
  <c r="A68" i="4"/>
  <c r="B68" i="4"/>
  <c r="D68" i="4"/>
  <c r="A69" i="4"/>
  <c r="B69" i="4"/>
  <c r="E69" i="4"/>
  <c r="A70" i="4"/>
  <c r="B70" i="4"/>
  <c r="E70" i="4"/>
  <c r="A71" i="4"/>
  <c r="B71" i="4"/>
  <c r="E71" i="4"/>
  <c r="A72" i="4"/>
  <c r="B72" i="4"/>
  <c r="E72" i="4"/>
  <c r="A73" i="4"/>
  <c r="B73" i="4"/>
  <c r="E73" i="4"/>
  <c r="A74" i="4"/>
  <c r="B74" i="4"/>
  <c r="E74" i="4"/>
  <c r="A75" i="4"/>
  <c r="B75" i="4"/>
  <c r="E75" i="4"/>
  <c r="A76" i="4"/>
  <c r="B76" i="4"/>
  <c r="E76" i="4"/>
  <c r="A77" i="4"/>
  <c r="B77" i="4"/>
  <c r="E77" i="4"/>
  <c r="A78" i="4"/>
  <c r="B78" i="4"/>
  <c r="E78" i="4"/>
  <c r="A79" i="4"/>
  <c r="B79" i="4"/>
  <c r="E79" i="4"/>
  <c r="A80" i="4"/>
  <c r="B80" i="4"/>
  <c r="E80" i="4"/>
  <c r="A81" i="4"/>
  <c r="B81" i="4"/>
  <c r="E81" i="4"/>
  <c r="A82" i="4"/>
  <c r="B82" i="4"/>
  <c r="E82" i="4"/>
  <c r="A83" i="4"/>
  <c r="B83" i="4"/>
  <c r="E83" i="4"/>
  <c r="A84" i="4"/>
  <c r="B84" i="4"/>
  <c r="E84" i="4"/>
  <c r="A85" i="4"/>
  <c r="B85" i="4"/>
  <c r="E85" i="4"/>
  <c r="A86" i="4"/>
  <c r="B86" i="4"/>
  <c r="E86" i="4"/>
  <c r="A87" i="4"/>
  <c r="B87" i="4"/>
  <c r="E87" i="4"/>
  <c r="A88" i="4"/>
  <c r="B88" i="4"/>
  <c r="E88" i="4"/>
  <c r="A89" i="4"/>
  <c r="B89" i="4"/>
  <c r="E89" i="4"/>
  <c r="A90" i="4"/>
  <c r="B90" i="4"/>
  <c r="E90" i="4"/>
  <c r="A91" i="4"/>
  <c r="B91" i="4"/>
  <c r="E91" i="4"/>
  <c r="A92" i="4"/>
  <c r="B92" i="4"/>
  <c r="E92" i="4"/>
  <c r="A93" i="4"/>
  <c r="B93" i="4"/>
  <c r="E93" i="4"/>
  <c r="A94" i="4"/>
  <c r="B94" i="4"/>
  <c r="E94" i="4"/>
  <c r="A95" i="4"/>
  <c r="B95" i="4"/>
  <c r="E95" i="4"/>
  <c r="A96" i="4"/>
  <c r="B96" i="4"/>
  <c r="E96" i="4"/>
  <c r="A97" i="4"/>
  <c r="B97" i="4"/>
  <c r="E97" i="4"/>
  <c r="A98" i="4"/>
  <c r="B98" i="4"/>
  <c r="E98" i="4"/>
  <c r="A99" i="4"/>
  <c r="B99" i="4"/>
  <c r="E99" i="4"/>
  <c r="A100" i="4"/>
  <c r="B100" i="4"/>
  <c r="E100" i="4"/>
  <c r="A101" i="4"/>
  <c r="B101" i="4"/>
  <c r="E101" i="4"/>
  <c r="A102" i="4"/>
  <c r="B102" i="4"/>
  <c r="E102" i="4"/>
  <c r="A103" i="4"/>
  <c r="B103" i="4"/>
  <c r="E103" i="4"/>
  <c r="A104" i="4"/>
  <c r="B104" i="4"/>
  <c r="D104" i="4"/>
  <c r="A105" i="4"/>
  <c r="B105" i="4"/>
  <c r="D105" i="4"/>
  <c r="A106" i="4"/>
  <c r="B106" i="4"/>
  <c r="D106" i="4"/>
  <c r="A107" i="4"/>
  <c r="B107" i="4"/>
  <c r="D107" i="4"/>
  <c r="A108" i="4"/>
  <c r="B108" i="4"/>
  <c r="D108" i="4"/>
  <c r="A109" i="4"/>
  <c r="B109" i="4"/>
  <c r="D109" i="4"/>
  <c r="A110" i="4"/>
  <c r="B110" i="4"/>
  <c r="D110" i="4"/>
  <c r="A111" i="4"/>
  <c r="B111" i="4"/>
  <c r="D111" i="4"/>
  <c r="A112" i="4"/>
  <c r="B112" i="4"/>
  <c r="D112" i="4"/>
  <c r="A113" i="4"/>
  <c r="B113" i="4"/>
  <c r="D113" i="4"/>
  <c r="A114" i="4"/>
  <c r="B114" i="4"/>
  <c r="D114" i="4"/>
  <c r="A115" i="4"/>
  <c r="B115" i="4"/>
  <c r="D115" i="4"/>
  <c r="A116" i="4"/>
  <c r="B116" i="4"/>
  <c r="D116" i="4"/>
  <c r="A117" i="4"/>
  <c r="B117" i="4"/>
  <c r="D117" i="4"/>
  <c r="A118" i="4"/>
  <c r="B118" i="4"/>
  <c r="D118" i="4"/>
  <c r="A119" i="4"/>
  <c r="B119" i="4"/>
  <c r="D119" i="4"/>
  <c r="C10" i="4"/>
  <c r="C14" i="4"/>
  <c r="C18" i="4"/>
  <c r="C15" i="4"/>
  <c r="B8" i="4"/>
  <c r="C8" i="4"/>
  <c r="E21" i="4"/>
  <c r="E19" i="4"/>
  <c r="E17" i="4"/>
  <c r="E15" i="4"/>
  <c r="E13" i="4"/>
  <c r="E11" i="4"/>
  <c r="E9" i="4"/>
  <c r="G20" i="4"/>
  <c r="G18" i="4"/>
  <c r="G16" i="4"/>
  <c r="G14" i="4"/>
  <c r="G12" i="4"/>
  <c r="G10" i="4"/>
  <c r="G8" i="4"/>
  <c r="J104" i="4"/>
  <c r="C109" i="4"/>
  <c r="J82" i="4"/>
  <c r="J35" i="4"/>
  <c r="J107" i="4"/>
  <c r="J96" i="4"/>
  <c r="J80" i="4"/>
  <c r="J110" i="4"/>
  <c r="G107" i="4"/>
  <c r="J98" i="4"/>
  <c r="J89" i="4"/>
  <c r="G82" i="4"/>
  <c r="J73" i="4"/>
  <c r="J23" i="4"/>
  <c r="C118" i="4"/>
  <c r="C105" i="4"/>
  <c r="E105" i="4"/>
  <c r="G104" i="4"/>
  <c r="G98" i="4"/>
  <c r="J94" i="4"/>
  <c r="J81" i="4"/>
  <c r="J78" i="4"/>
  <c r="J61" i="4"/>
  <c r="G35" i="4"/>
  <c r="G23" i="4"/>
  <c r="J105" i="4"/>
  <c r="G105" i="4"/>
  <c r="J115" i="4"/>
  <c r="C111" i="4"/>
  <c r="J97" i="4"/>
  <c r="J21" i="4"/>
  <c r="C119" i="4"/>
  <c r="J119" i="4"/>
  <c r="J118" i="4"/>
  <c r="G118" i="4"/>
  <c r="G115" i="4"/>
  <c r="C107" i="4"/>
  <c r="E107" i="4"/>
  <c r="C98" i="4"/>
  <c r="G97" i="4"/>
  <c r="G96" i="4"/>
  <c r="G94" i="4"/>
  <c r="C82" i="4"/>
  <c r="G81" i="4"/>
  <c r="G80" i="4"/>
  <c r="G78" i="4"/>
  <c r="J67" i="4"/>
  <c r="J55" i="4"/>
  <c r="J39" i="4"/>
  <c r="J22" i="4"/>
  <c r="J19" i="4"/>
  <c r="C110" i="4"/>
  <c r="J109" i="4"/>
  <c r="G109" i="4"/>
  <c r="J106" i="4"/>
  <c r="J102" i="4"/>
  <c r="J90" i="4"/>
  <c r="J86" i="4"/>
  <c r="J74" i="4"/>
  <c r="J70" i="4"/>
  <c r="J64" i="4"/>
  <c r="J59" i="4"/>
  <c r="G55" i="4"/>
  <c r="J37" i="4"/>
  <c r="J108" i="4"/>
  <c r="G106" i="4"/>
  <c r="C113" i="4"/>
  <c r="I112" i="4"/>
  <c r="J111" i="4"/>
  <c r="G111" i="4"/>
  <c r="C108" i="4"/>
  <c r="C106" i="4"/>
  <c r="E106" i="4"/>
  <c r="C104" i="4"/>
  <c r="E104" i="4"/>
  <c r="J101" i="4"/>
  <c r="J92" i="4"/>
  <c r="G90" i="4"/>
  <c r="J88" i="4"/>
  <c r="J85" i="4"/>
  <c r="J76" i="4"/>
  <c r="G74" i="4"/>
  <c r="J72" i="4"/>
  <c r="J69" i="4"/>
  <c r="J65" i="4"/>
  <c r="J62" i="4"/>
  <c r="G61" i="4"/>
  <c r="J53" i="4"/>
  <c r="G39" i="4"/>
  <c r="C23" i="4"/>
  <c r="G21" i="4"/>
  <c r="G19" i="4"/>
  <c r="K112" i="4"/>
  <c r="H112" i="4"/>
  <c r="F112" i="4"/>
  <c r="G108" i="4"/>
  <c r="E108" i="4"/>
  <c r="J54" i="4"/>
  <c r="J51" i="4"/>
  <c r="J38" i="4"/>
  <c r="J30" i="4"/>
  <c r="J14" i="4"/>
  <c r="E111" i="4"/>
  <c r="G110" i="4"/>
  <c r="E110" i="4"/>
  <c r="E109" i="4"/>
  <c r="C115" i="4"/>
  <c r="E115" i="4"/>
  <c r="C112" i="4"/>
  <c r="J112" i="4"/>
  <c r="G112" i="4"/>
  <c r="E112" i="4"/>
  <c r="K111" i="4"/>
  <c r="I111" i="4"/>
  <c r="H111" i="4"/>
  <c r="F111" i="4"/>
  <c r="K110" i="4"/>
  <c r="I110" i="4"/>
  <c r="H110" i="4"/>
  <c r="F110" i="4"/>
  <c r="K109" i="4"/>
  <c r="I109" i="4"/>
  <c r="H109" i="4"/>
  <c r="F109" i="4"/>
  <c r="K108" i="4"/>
  <c r="I108" i="4"/>
  <c r="H108" i="4"/>
  <c r="F108" i="4"/>
  <c r="K107" i="4"/>
  <c r="I107" i="4"/>
  <c r="H107" i="4"/>
  <c r="F107" i="4"/>
  <c r="K106" i="4"/>
  <c r="I106" i="4"/>
  <c r="H106" i="4"/>
  <c r="F106" i="4"/>
  <c r="K105" i="4"/>
  <c r="I105" i="4"/>
  <c r="H105" i="4"/>
  <c r="F105" i="4"/>
  <c r="K104" i="4"/>
  <c r="I104" i="4"/>
  <c r="H104" i="4"/>
  <c r="F104" i="4"/>
  <c r="G102" i="4"/>
  <c r="J100" i="4"/>
  <c r="J93" i="4"/>
  <c r="C90" i="4"/>
  <c r="G89" i="4"/>
  <c r="G88" i="4"/>
  <c r="G86" i="4"/>
  <c r="J84" i="4"/>
  <c r="J77" i="4"/>
  <c r="C74" i="4"/>
  <c r="G73" i="4"/>
  <c r="G72" i="4"/>
  <c r="G70" i="4"/>
  <c r="J68" i="4"/>
  <c r="J66" i="4"/>
  <c r="G65" i="4"/>
  <c r="J63" i="4"/>
  <c r="J60" i="4"/>
  <c r="K58" i="4"/>
  <c r="J47" i="4"/>
  <c r="C116" i="4"/>
  <c r="J43" i="4"/>
  <c r="J31" i="4"/>
  <c r="J27" i="4"/>
  <c r="J15" i="4"/>
  <c r="J11" i="4"/>
  <c r="J117" i="4"/>
  <c r="J114" i="4"/>
  <c r="G114" i="4"/>
  <c r="J113" i="4"/>
  <c r="G113" i="4"/>
  <c r="C117" i="4"/>
  <c r="J116" i="4"/>
  <c r="G116" i="4"/>
  <c r="C114" i="4"/>
  <c r="E114" i="4"/>
  <c r="K113" i="4"/>
  <c r="E113" i="4"/>
  <c r="C102" i="4"/>
  <c r="G101" i="4"/>
  <c r="G100" i="4"/>
  <c r="C94" i="4"/>
  <c r="G93" i="4"/>
  <c r="G92" i="4"/>
  <c r="C86" i="4"/>
  <c r="G85" i="4"/>
  <c r="G84" i="4"/>
  <c r="C78" i="4"/>
  <c r="G77" i="4"/>
  <c r="G76" i="4"/>
  <c r="C70" i="4"/>
  <c r="G69" i="4"/>
  <c r="G68" i="4"/>
  <c r="G67" i="4"/>
  <c r="C65" i="4"/>
  <c r="E65" i="4"/>
  <c r="G64" i="4"/>
  <c r="G63" i="4"/>
  <c r="C61" i="4"/>
  <c r="E61" i="4"/>
  <c r="G60" i="4"/>
  <c r="G59" i="4"/>
  <c r="C55" i="4"/>
  <c r="G53" i="4"/>
  <c r="G51" i="4"/>
  <c r="J46" i="4"/>
  <c r="C39" i="4"/>
  <c r="G37" i="4"/>
  <c r="G119" i="4"/>
  <c r="E119" i="4"/>
  <c r="I103" i="4"/>
  <c r="J99" i="4"/>
  <c r="J95" i="4"/>
  <c r="J91" i="4"/>
  <c r="J87" i="4"/>
  <c r="J83" i="4"/>
  <c r="J79" i="4"/>
  <c r="J75" i="4"/>
  <c r="J71" i="4"/>
  <c r="C67" i="4"/>
  <c r="E67" i="4"/>
  <c r="G66" i="4"/>
  <c r="C63" i="4"/>
  <c r="E63" i="4"/>
  <c r="G62" i="4"/>
  <c r="C59" i="4"/>
  <c r="E59" i="4"/>
  <c r="H58" i="4"/>
  <c r="J49" i="4"/>
  <c r="G47" i="4"/>
  <c r="J45" i="4"/>
  <c r="J42" i="4"/>
  <c r="J33" i="4"/>
  <c r="G31" i="4"/>
  <c r="J29" i="4"/>
  <c r="J26" i="4"/>
  <c r="J17" i="4"/>
  <c r="G15" i="4"/>
  <c r="J13" i="4"/>
  <c r="J10" i="4"/>
  <c r="E118" i="4"/>
  <c r="G117" i="4"/>
  <c r="E117" i="4"/>
  <c r="E116" i="4"/>
  <c r="K119" i="4"/>
  <c r="I119" i="4"/>
  <c r="H119" i="4"/>
  <c r="F119" i="4"/>
  <c r="K118" i="4"/>
  <c r="I118" i="4"/>
  <c r="H118" i="4"/>
  <c r="F118" i="4"/>
  <c r="K117" i="4"/>
  <c r="I117" i="4"/>
  <c r="H117" i="4"/>
  <c r="F117" i="4"/>
  <c r="K116" i="4"/>
  <c r="I116" i="4"/>
  <c r="H116" i="4"/>
  <c r="F116" i="4"/>
  <c r="K115" i="4"/>
  <c r="I115" i="4"/>
  <c r="H115" i="4"/>
  <c r="F115" i="4"/>
  <c r="K114" i="4"/>
  <c r="I114" i="4"/>
  <c r="H114" i="4"/>
  <c r="F114" i="4"/>
  <c r="I113" i="4"/>
  <c r="H113" i="4"/>
  <c r="F113" i="4"/>
  <c r="K103" i="4"/>
  <c r="G103" i="4"/>
  <c r="C100" i="4"/>
  <c r="G99" i="4"/>
  <c r="C96" i="4"/>
  <c r="G95" i="4"/>
  <c r="C92" i="4"/>
  <c r="G91" i="4"/>
  <c r="C88" i="4"/>
  <c r="G87" i="4"/>
  <c r="C84" i="4"/>
  <c r="G83" i="4"/>
  <c r="C80" i="4"/>
  <c r="G79" i="4"/>
  <c r="C76" i="4"/>
  <c r="G75" i="4"/>
  <c r="C72" i="4"/>
  <c r="G71" i="4"/>
  <c r="C68" i="4"/>
  <c r="E68" i="4"/>
  <c r="C66" i="4"/>
  <c r="E66" i="4"/>
  <c r="C64" i="4"/>
  <c r="E64" i="4"/>
  <c r="C62" i="4"/>
  <c r="E62" i="4"/>
  <c r="C60" i="4"/>
  <c r="E60" i="4"/>
  <c r="J57" i="4"/>
  <c r="J50" i="4"/>
  <c r="C47" i="4"/>
  <c r="G45" i="4"/>
  <c r="G43" i="4"/>
  <c r="J41" i="4"/>
  <c r="J34" i="4"/>
  <c r="C31" i="4"/>
  <c r="G29" i="4"/>
  <c r="G27" i="4"/>
  <c r="J25" i="4"/>
  <c r="J18" i="4"/>
  <c r="G13" i="4"/>
  <c r="G11" i="4"/>
  <c r="J9" i="4"/>
  <c r="D102" i="4"/>
  <c r="F102" i="4"/>
  <c r="H102" i="4"/>
  <c r="I102" i="4"/>
  <c r="K102" i="4"/>
  <c r="D100" i="4"/>
  <c r="F100" i="4"/>
  <c r="H100" i="4"/>
  <c r="I100" i="4"/>
  <c r="K100" i="4"/>
  <c r="D98" i="4"/>
  <c r="F98" i="4"/>
  <c r="H98" i="4"/>
  <c r="I98" i="4"/>
  <c r="K98" i="4"/>
  <c r="D96" i="4"/>
  <c r="F96" i="4"/>
  <c r="H96" i="4"/>
  <c r="I96" i="4"/>
  <c r="K96" i="4"/>
  <c r="D94" i="4"/>
  <c r="F94" i="4"/>
  <c r="H94" i="4"/>
  <c r="I94" i="4"/>
  <c r="K94" i="4"/>
  <c r="D92" i="4"/>
  <c r="F92" i="4"/>
  <c r="H92" i="4"/>
  <c r="I92" i="4"/>
  <c r="K92" i="4"/>
  <c r="D90" i="4"/>
  <c r="F90" i="4"/>
  <c r="H90" i="4"/>
  <c r="I90" i="4"/>
  <c r="K90" i="4"/>
  <c r="D88" i="4"/>
  <c r="F88" i="4"/>
  <c r="H88" i="4"/>
  <c r="I88" i="4"/>
  <c r="K88" i="4"/>
  <c r="D86" i="4"/>
  <c r="F86" i="4"/>
  <c r="H86" i="4"/>
  <c r="I86" i="4"/>
  <c r="K86" i="4"/>
  <c r="D84" i="4"/>
  <c r="F84" i="4"/>
  <c r="H84" i="4"/>
  <c r="I84" i="4"/>
  <c r="K84" i="4"/>
  <c r="D82" i="4"/>
  <c r="F82" i="4"/>
  <c r="H82" i="4"/>
  <c r="I82" i="4"/>
  <c r="K82" i="4"/>
  <c r="D80" i="4"/>
  <c r="F80" i="4"/>
  <c r="H80" i="4"/>
  <c r="I80" i="4"/>
  <c r="K80" i="4"/>
  <c r="D78" i="4"/>
  <c r="F78" i="4"/>
  <c r="H78" i="4"/>
  <c r="I78" i="4"/>
  <c r="K78" i="4"/>
  <c r="D76" i="4"/>
  <c r="F76" i="4"/>
  <c r="H76" i="4"/>
  <c r="I76" i="4"/>
  <c r="K76" i="4"/>
  <c r="D74" i="4"/>
  <c r="F74" i="4"/>
  <c r="H74" i="4"/>
  <c r="I74" i="4"/>
  <c r="K74" i="4"/>
  <c r="D72" i="4"/>
  <c r="F72" i="4"/>
  <c r="H72" i="4"/>
  <c r="I72" i="4"/>
  <c r="K72" i="4"/>
  <c r="D70" i="4"/>
  <c r="F70" i="4"/>
  <c r="H70" i="4"/>
  <c r="I70" i="4"/>
  <c r="K70" i="4"/>
  <c r="C103" i="4"/>
  <c r="J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D103" i="4"/>
  <c r="F103" i="4"/>
  <c r="H103" i="4"/>
  <c r="D101" i="4"/>
  <c r="F101" i="4"/>
  <c r="H101" i="4"/>
  <c r="I101" i="4"/>
  <c r="K101" i="4"/>
  <c r="D99" i="4"/>
  <c r="F99" i="4"/>
  <c r="H99" i="4"/>
  <c r="I99" i="4"/>
  <c r="K99" i="4"/>
  <c r="D97" i="4"/>
  <c r="F97" i="4"/>
  <c r="H97" i="4"/>
  <c r="I97" i="4"/>
  <c r="K97" i="4"/>
  <c r="D95" i="4"/>
  <c r="F95" i="4"/>
  <c r="H95" i="4"/>
  <c r="I95" i="4"/>
  <c r="K95" i="4"/>
  <c r="D93" i="4"/>
  <c r="F93" i="4"/>
  <c r="H93" i="4"/>
  <c r="I93" i="4"/>
  <c r="K93" i="4"/>
  <c r="D91" i="4"/>
  <c r="F91" i="4"/>
  <c r="H91" i="4"/>
  <c r="I91" i="4"/>
  <c r="K91" i="4"/>
  <c r="D89" i="4"/>
  <c r="F89" i="4"/>
  <c r="H89" i="4"/>
  <c r="I89" i="4"/>
  <c r="K89" i="4"/>
  <c r="D87" i="4"/>
  <c r="F87" i="4"/>
  <c r="H87" i="4"/>
  <c r="I87" i="4"/>
  <c r="K87" i="4"/>
  <c r="D85" i="4"/>
  <c r="F85" i="4"/>
  <c r="H85" i="4"/>
  <c r="I85" i="4"/>
  <c r="K85" i="4"/>
  <c r="D83" i="4"/>
  <c r="F83" i="4"/>
  <c r="H83" i="4"/>
  <c r="I83" i="4"/>
  <c r="K83" i="4"/>
  <c r="D81" i="4"/>
  <c r="F81" i="4"/>
  <c r="H81" i="4"/>
  <c r="I81" i="4"/>
  <c r="K81" i="4"/>
  <c r="D79" i="4"/>
  <c r="F79" i="4"/>
  <c r="H79" i="4"/>
  <c r="I79" i="4"/>
  <c r="K79" i="4"/>
  <c r="D77" i="4"/>
  <c r="F77" i="4"/>
  <c r="H77" i="4"/>
  <c r="I77" i="4"/>
  <c r="K77" i="4"/>
  <c r="D75" i="4"/>
  <c r="F75" i="4"/>
  <c r="H75" i="4"/>
  <c r="I75" i="4"/>
  <c r="K75" i="4"/>
  <c r="D73" i="4"/>
  <c r="F73" i="4"/>
  <c r="H73" i="4"/>
  <c r="I73" i="4"/>
  <c r="K73" i="4"/>
  <c r="D71" i="4"/>
  <c r="F71" i="4"/>
  <c r="H71" i="4"/>
  <c r="I71" i="4"/>
  <c r="K71" i="4"/>
  <c r="D69" i="4"/>
  <c r="F69" i="4"/>
  <c r="H69" i="4"/>
  <c r="I69" i="4"/>
  <c r="K69" i="4"/>
  <c r="K68" i="4"/>
  <c r="I68" i="4"/>
  <c r="H68" i="4"/>
  <c r="F68" i="4"/>
  <c r="K67" i="4"/>
  <c r="I67" i="4"/>
  <c r="H67" i="4"/>
  <c r="F67" i="4"/>
  <c r="K66" i="4"/>
  <c r="I66" i="4"/>
  <c r="H66" i="4"/>
  <c r="F66" i="4"/>
  <c r="K65" i="4"/>
  <c r="I65" i="4"/>
  <c r="H65" i="4"/>
  <c r="F65" i="4"/>
  <c r="K64" i="4"/>
  <c r="I64" i="4"/>
  <c r="H64" i="4"/>
  <c r="F64" i="4"/>
  <c r="K63" i="4"/>
  <c r="I63" i="4"/>
  <c r="H63" i="4"/>
  <c r="F63" i="4"/>
  <c r="K62" i="4"/>
  <c r="I62" i="4"/>
  <c r="H62" i="4"/>
  <c r="F62" i="4"/>
  <c r="K61" i="4"/>
  <c r="I61" i="4"/>
  <c r="H61" i="4"/>
  <c r="F61" i="4"/>
  <c r="K60" i="4"/>
  <c r="I60" i="4"/>
  <c r="H60" i="4"/>
  <c r="F60" i="4"/>
  <c r="K59" i="4"/>
  <c r="I59" i="4"/>
  <c r="H59" i="4"/>
  <c r="F59" i="4"/>
  <c r="I58" i="4"/>
  <c r="F58" i="4"/>
  <c r="G57" i="4"/>
  <c r="C51" i="4"/>
  <c r="G49" i="4"/>
  <c r="C43" i="4"/>
  <c r="G41" i="4"/>
  <c r="C35" i="4"/>
  <c r="G33" i="4"/>
  <c r="C27" i="4"/>
  <c r="G25" i="4"/>
  <c r="G17" i="4"/>
  <c r="G9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C57" i="4"/>
  <c r="C53" i="4"/>
  <c r="C49" i="4"/>
  <c r="C45" i="4"/>
  <c r="C41" i="4"/>
  <c r="C37" i="4"/>
  <c r="C33" i="4"/>
  <c r="C29" i="4"/>
  <c r="C25" i="4"/>
  <c r="D56" i="4"/>
  <c r="F56" i="4"/>
  <c r="H56" i="4"/>
  <c r="I56" i="4"/>
  <c r="K56" i="4"/>
  <c r="D54" i="4"/>
  <c r="F54" i="4"/>
  <c r="H54" i="4"/>
  <c r="I54" i="4"/>
  <c r="K54" i="4"/>
  <c r="D52" i="4"/>
  <c r="F52" i="4"/>
  <c r="H52" i="4"/>
  <c r="I52" i="4"/>
  <c r="K52" i="4"/>
  <c r="D50" i="4"/>
  <c r="F50" i="4"/>
  <c r="H50" i="4"/>
  <c r="I50" i="4"/>
  <c r="K50" i="4"/>
  <c r="D48" i="4"/>
  <c r="F48" i="4"/>
  <c r="H48" i="4"/>
  <c r="I48" i="4"/>
  <c r="K48" i="4"/>
  <c r="D46" i="4"/>
  <c r="F46" i="4"/>
  <c r="H46" i="4"/>
  <c r="I46" i="4"/>
  <c r="K46" i="4"/>
  <c r="D44" i="4"/>
  <c r="F44" i="4"/>
  <c r="H44" i="4"/>
  <c r="I44" i="4"/>
  <c r="K44" i="4"/>
  <c r="D42" i="4"/>
  <c r="F42" i="4"/>
  <c r="H42" i="4"/>
  <c r="I42" i="4"/>
  <c r="K42" i="4"/>
  <c r="D40" i="4"/>
  <c r="F40" i="4"/>
  <c r="H40" i="4"/>
  <c r="I40" i="4"/>
  <c r="K40" i="4"/>
  <c r="D38" i="4"/>
  <c r="F38" i="4"/>
  <c r="H38" i="4"/>
  <c r="I38" i="4"/>
  <c r="K38" i="4"/>
  <c r="D36" i="4"/>
  <c r="F36" i="4"/>
  <c r="H36" i="4"/>
  <c r="I36" i="4"/>
  <c r="K36" i="4"/>
  <c r="D34" i="4"/>
  <c r="F34" i="4"/>
  <c r="H34" i="4"/>
  <c r="I34" i="4"/>
  <c r="K34" i="4"/>
  <c r="D32" i="4"/>
  <c r="F32" i="4"/>
  <c r="H32" i="4"/>
  <c r="I32" i="4"/>
  <c r="K32" i="4"/>
  <c r="D30" i="4"/>
  <c r="F30" i="4"/>
  <c r="H30" i="4"/>
  <c r="I30" i="4"/>
  <c r="K30" i="4"/>
  <c r="D28" i="4"/>
  <c r="F28" i="4"/>
  <c r="H28" i="4"/>
  <c r="I28" i="4"/>
  <c r="K28" i="4"/>
  <c r="D26" i="4"/>
  <c r="F26" i="4"/>
  <c r="H26" i="4"/>
  <c r="I26" i="4"/>
  <c r="K26" i="4"/>
  <c r="D24" i="4"/>
  <c r="F24" i="4"/>
  <c r="H24" i="4"/>
  <c r="I24" i="4"/>
  <c r="K24" i="4"/>
  <c r="D22" i="4"/>
  <c r="F22" i="4"/>
  <c r="H22" i="4"/>
  <c r="I22" i="4"/>
  <c r="K22" i="4"/>
  <c r="D20" i="4"/>
  <c r="F20" i="4"/>
  <c r="H20" i="4"/>
  <c r="I20" i="4"/>
  <c r="K20" i="4"/>
  <c r="D18" i="4"/>
  <c r="F18" i="4"/>
  <c r="H18" i="4"/>
  <c r="I18" i="4"/>
  <c r="K18" i="4"/>
  <c r="D16" i="4"/>
  <c r="F16" i="4"/>
  <c r="H16" i="4"/>
  <c r="I16" i="4"/>
  <c r="K16" i="4"/>
  <c r="D14" i="4"/>
  <c r="F14" i="4"/>
  <c r="H14" i="4"/>
  <c r="I14" i="4"/>
  <c r="K14" i="4"/>
  <c r="D12" i="4"/>
  <c r="F12" i="4"/>
  <c r="H12" i="4"/>
  <c r="I12" i="4"/>
  <c r="K12" i="4"/>
  <c r="D10" i="4"/>
  <c r="F10" i="4"/>
  <c r="H10" i="4"/>
  <c r="I10" i="4"/>
  <c r="K10" i="4"/>
  <c r="D8" i="4"/>
  <c r="F8" i="4"/>
  <c r="H8" i="4"/>
  <c r="I8" i="4"/>
  <c r="K8" i="4"/>
  <c r="D57" i="4"/>
  <c r="F57" i="4"/>
  <c r="H57" i="4"/>
  <c r="I57" i="4"/>
  <c r="K57" i="4"/>
  <c r="D55" i="4"/>
  <c r="F55" i="4"/>
  <c r="H55" i="4"/>
  <c r="I55" i="4"/>
  <c r="K55" i="4"/>
  <c r="D53" i="4"/>
  <c r="F53" i="4"/>
  <c r="H53" i="4"/>
  <c r="I53" i="4"/>
  <c r="K53" i="4"/>
  <c r="D51" i="4"/>
  <c r="F51" i="4"/>
  <c r="H51" i="4"/>
  <c r="I51" i="4"/>
  <c r="K51" i="4"/>
  <c r="D49" i="4"/>
  <c r="F49" i="4"/>
  <c r="H49" i="4"/>
  <c r="I49" i="4"/>
  <c r="K49" i="4"/>
  <c r="D47" i="4"/>
  <c r="F47" i="4"/>
  <c r="H47" i="4"/>
  <c r="I47" i="4"/>
  <c r="K47" i="4"/>
  <c r="D45" i="4"/>
  <c r="F45" i="4"/>
  <c r="H45" i="4"/>
  <c r="I45" i="4"/>
  <c r="K45" i="4"/>
  <c r="D43" i="4"/>
  <c r="F43" i="4"/>
  <c r="H43" i="4"/>
  <c r="I43" i="4"/>
  <c r="K43" i="4"/>
  <c r="D41" i="4"/>
  <c r="F41" i="4"/>
  <c r="H41" i="4"/>
  <c r="I41" i="4"/>
  <c r="K41" i="4"/>
  <c r="D39" i="4"/>
  <c r="F39" i="4"/>
  <c r="H39" i="4"/>
  <c r="I39" i="4"/>
  <c r="K39" i="4"/>
  <c r="D37" i="4"/>
  <c r="F37" i="4"/>
  <c r="H37" i="4"/>
  <c r="I37" i="4"/>
  <c r="K37" i="4"/>
  <c r="D35" i="4"/>
  <c r="F35" i="4"/>
  <c r="H35" i="4"/>
  <c r="I35" i="4"/>
  <c r="K35" i="4"/>
  <c r="D33" i="4"/>
  <c r="F33" i="4"/>
  <c r="H33" i="4"/>
  <c r="I33" i="4"/>
  <c r="K33" i="4"/>
  <c r="D31" i="4"/>
  <c r="F31" i="4"/>
  <c r="H31" i="4"/>
  <c r="I31" i="4"/>
  <c r="K31" i="4"/>
  <c r="D29" i="4"/>
  <c r="F29" i="4"/>
  <c r="H29" i="4"/>
  <c r="I29" i="4"/>
  <c r="K29" i="4"/>
  <c r="D27" i="4"/>
  <c r="F27" i="4"/>
  <c r="H27" i="4"/>
  <c r="I27" i="4"/>
  <c r="K27" i="4"/>
  <c r="D25" i="4"/>
  <c r="F25" i="4"/>
  <c r="H25" i="4"/>
  <c r="I25" i="4"/>
  <c r="K25" i="4"/>
  <c r="D23" i="4"/>
  <c r="F23" i="4"/>
  <c r="H23" i="4"/>
  <c r="I23" i="4"/>
  <c r="K23" i="4"/>
  <c r="D21" i="4"/>
  <c r="F21" i="4"/>
  <c r="H21" i="4"/>
  <c r="I21" i="4"/>
  <c r="K21" i="4"/>
  <c r="D19" i="4"/>
  <c r="F19" i="4"/>
  <c r="H19" i="4"/>
  <c r="I19" i="4"/>
  <c r="K19" i="4"/>
  <c r="D17" i="4"/>
  <c r="F17" i="4"/>
  <c r="H17" i="4"/>
  <c r="I17" i="4"/>
  <c r="K17" i="4"/>
  <c r="D15" i="4"/>
  <c r="F15" i="4"/>
  <c r="H15" i="4"/>
  <c r="I15" i="4"/>
  <c r="K15" i="4"/>
  <c r="D13" i="4"/>
  <c r="F13" i="4"/>
  <c r="H13" i="4"/>
  <c r="I13" i="4"/>
  <c r="K13" i="4"/>
  <c r="D11" i="4"/>
  <c r="F11" i="4"/>
  <c r="H11" i="4"/>
  <c r="I11" i="4"/>
  <c r="K11" i="4"/>
  <c r="D9" i="4"/>
  <c r="F9" i="4"/>
  <c r="H9" i="4"/>
  <c r="I9" i="4"/>
  <c r="K9" i="4"/>
  <c r="C58" i="4"/>
  <c r="J58" i="4"/>
  <c r="G58" i="4"/>
  <c r="E58" i="4"/>
  <c r="C56" i="4"/>
  <c r="E56" i="4"/>
  <c r="C54" i="4"/>
  <c r="E54" i="4"/>
  <c r="C52" i="4"/>
  <c r="E52" i="4"/>
  <c r="C50" i="4"/>
  <c r="E50" i="4"/>
  <c r="C48" i="4"/>
  <c r="E48" i="4"/>
  <c r="C46" i="4"/>
  <c r="E46" i="4"/>
  <c r="C44" i="4"/>
  <c r="E44" i="4"/>
  <c r="C42" i="4"/>
  <c r="E42" i="4"/>
  <c r="C40" i="4"/>
  <c r="E40" i="4"/>
  <c r="C38" i="4"/>
  <c r="E38" i="4"/>
  <c r="C36" i="4"/>
  <c r="E36" i="4"/>
  <c r="C34" i="4"/>
  <c r="E34" i="4"/>
  <c r="C32" i="4"/>
  <c r="E32" i="4"/>
  <c r="C30" i="4"/>
  <c r="E30" i="4"/>
  <c r="C28" i="4"/>
  <c r="E28" i="4"/>
  <c r="C26" i="4"/>
  <c r="E26" i="4"/>
  <c r="C24" i="4"/>
  <c r="E24" i="4"/>
  <c r="C22" i="4"/>
  <c r="E22" i="4"/>
  <c r="E20" i="4"/>
  <c r="E18" i="4"/>
  <c r="E16" i="4"/>
  <c r="E14" i="4"/>
  <c r="E12" i="4"/>
  <c r="E10" i="4"/>
  <c r="E8" i="4"/>
  <c r="M13" i="32"/>
  <c r="M12" i="32"/>
  <c r="M11" i="32"/>
  <c r="M10" i="32"/>
  <c r="M9" i="32"/>
  <c r="M6" i="32"/>
  <c r="F6" i="27"/>
  <c r="F7" i="27"/>
  <c r="F8" i="27"/>
  <c r="F9" i="27"/>
  <c r="F10" i="27"/>
  <c r="F11" i="27"/>
  <c r="F12" i="27"/>
  <c r="F13" i="27"/>
  <c r="F5" i="27"/>
  <c r="J3" i="32"/>
  <c r="H3" i="32"/>
  <c r="G3" i="32"/>
  <c r="E3" i="32"/>
  <c r="E3" i="27"/>
  <c r="F3" i="32"/>
  <c r="L6" i="32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2" i="4"/>
  <c r="A3" i="4"/>
  <c r="A4" i="4"/>
  <c r="A5" i="4"/>
  <c r="A6" i="4"/>
  <c r="A7" i="4"/>
  <c r="D120" i="4"/>
  <c r="E120" i="4"/>
  <c r="F120" i="4"/>
  <c r="G120" i="4"/>
  <c r="H120" i="4"/>
  <c r="I120" i="4"/>
  <c r="J120" i="4"/>
  <c r="K120" i="4"/>
  <c r="C120" i="4"/>
  <c r="D121" i="4"/>
  <c r="E121" i="4"/>
  <c r="F121" i="4"/>
  <c r="G121" i="4"/>
  <c r="H121" i="4"/>
  <c r="I121" i="4"/>
  <c r="J121" i="4"/>
  <c r="K121" i="4"/>
  <c r="C121" i="4"/>
  <c r="D122" i="4"/>
  <c r="E122" i="4"/>
  <c r="F122" i="4"/>
  <c r="G122" i="4"/>
  <c r="H122" i="4"/>
  <c r="I122" i="4"/>
  <c r="J122" i="4"/>
  <c r="K122" i="4"/>
  <c r="C122" i="4"/>
  <c r="D123" i="4"/>
  <c r="E123" i="4"/>
  <c r="F123" i="4"/>
  <c r="G123" i="4"/>
  <c r="H123" i="4"/>
  <c r="I123" i="4"/>
  <c r="J123" i="4"/>
  <c r="K123" i="4"/>
  <c r="C123" i="4"/>
  <c r="D124" i="4"/>
  <c r="E124" i="4"/>
  <c r="F124" i="4"/>
  <c r="G124" i="4"/>
  <c r="H124" i="4"/>
  <c r="I124" i="4"/>
  <c r="J124" i="4"/>
  <c r="K124" i="4"/>
  <c r="C124" i="4"/>
  <c r="D125" i="4"/>
  <c r="E125" i="4"/>
  <c r="F125" i="4"/>
  <c r="G125" i="4"/>
  <c r="H125" i="4"/>
  <c r="I125" i="4"/>
  <c r="J125" i="4"/>
  <c r="K125" i="4"/>
  <c r="C125" i="4"/>
  <c r="D126" i="4"/>
  <c r="E126" i="4"/>
  <c r="F126" i="4"/>
  <c r="G126" i="4"/>
  <c r="H126" i="4"/>
  <c r="I126" i="4"/>
  <c r="J126" i="4"/>
  <c r="K126" i="4"/>
  <c r="C126" i="4"/>
  <c r="D127" i="4"/>
  <c r="E127" i="4"/>
  <c r="F127" i="4"/>
  <c r="G127" i="4"/>
  <c r="H127" i="4"/>
  <c r="I127" i="4"/>
  <c r="J127" i="4"/>
  <c r="K127" i="4"/>
  <c r="C127" i="4"/>
  <c r="D128" i="4"/>
  <c r="E128" i="4"/>
  <c r="F128" i="4"/>
  <c r="G128" i="4"/>
  <c r="H128" i="4"/>
  <c r="I128" i="4"/>
  <c r="J128" i="4"/>
  <c r="K128" i="4"/>
  <c r="C128" i="4"/>
  <c r="D129" i="4"/>
  <c r="E129" i="4"/>
  <c r="F129" i="4"/>
  <c r="G129" i="4"/>
  <c r="H129" i="4"/>
  <c r="I129" i="4"/>
  <c r="J129" i="4"/>
  <c r="K129" i="4"/>
  <c r="C129" i="4"/>
  <c r="D130" i="4"/>
  <c r="E130" i="4"/>
  <c r="F130" i="4"/>
  <c r="G130" i="4"/>
  <c r="H130" i="4"/>
  <c r="I130" i="4"/>
  <c r="J130" i="4"/>
  <c r="K130" i="4"/>
  <c r="C130" i="4"/>
  <c r="D131" i="4"/>
  <c r="E131" i="4"/>
  <c r="F131" i="4"/>
  <c r="G131" i="4"/>
  <c r="H131" i="4"/>
  <c r="I131" i="4"/>
  <c r="J131" i="4"/>
  <c r="K131" i="4"/>
  <c r="C131" i="4"/>
  <c r="D132" i="4"/>
  <c r="E132" i="4"/>
  <c r="F132" i="4"/>
  <c r="G132" i="4"/>
  <c r="H132" i="4"/>
  <c r="I132" i="4"/>
  <c r="J132" i="4"/>
  <c r="K132" i="4"/>
  <c r="C132" i="4"/>
  <c r="D133" i="4"/>
  <c r="E133" i="4"/>
  <c r="F133" i="4"/>
  <c r="G133" i="4"/>
  <c r="H133" i="4"/>
  <c r="I133" i="4"/>
  <c r="J133" i="4"/>
  <c r="K133" i="4"/>
  <c r="C133" i="4"/>
  <c r="D134" i="4"/>
  <c r="E134" i="4"/>
  <c r="F134" i="4"/>
  <c r="G134" i="4"/>
  <c r="H134" i="4"/>
  <c r="I134" i="4"/>
  <c r="J134" i="4"/>
  <c r="K134" i="4"/>
  <c r="C134" i="4"/>
  <c r="D135" i="4"/>
  <c r="E135" i="4"/>
  <c r="F135" i="4"/>
  <c r="G135" i="4"/>
  <c r="H135" i="4"/>
  <c r="I135" i="4"/>
  <c r="J135" i="4"/>
  <c r="K135" i="4"/>
  <c r="C135" i="4"/>
  <c r="D136" i="4"/>
  <c r="E136" i="4"/>
  <c r="F136" i="4"/>
  <c r="G136" i="4"/>
  <c r="H136" i="4"/>
  <c r="I136" i="4"/>
  <c r="J136" i="4"/>
  <c r="K136" i="4"/>
  <c r="C136" i="4"/>
  <c r="D137" i="4"/>
  <c r="E137" i="4"/>
  <c r="F137" i="4"/>
  <c r="G137" i="4"/>
  <c r="H137" i="4"/>
  <c r="I137" i="4"/>
  <c r="J137" i="4"/>
  <c r="K137" i="4"/>
  <c r="C137" i="4"/>
  <c r="D138" i="4"/>
  <c r="E138" i="4"/>
  <c r="F138" i="4"/>
  <c r="G138" i="4"/>
  <c r="H138" i="4"/>
  <c r="I138" i="4"/>
  <c r="J138" i="4"/>
  <c r="K138" i="4"/>
  <c r="C138" i="4"/>
  <c r="D139" i="4"/>
  <c r="E139" i="4"/>
  <c r="F139" i="4"/>
  <c r="G139" i="4"/>
  <c r="H139" i="4"/>
  <c r="I139" i="4"/>
  <c r="J139" i="4"/>
  <c r="K139" i="4"/>
  <c r="C139" i="4"/>
  <c r="D140" i="4"/>
  <c r="E140" i="4"/>
  <c r="F140" i="4"/>
  <c r="G140" i="4"/>
  <c r="H140" i="4"/>
  <c r="I140" i="4"/>
  <c r="J140" i="4"/>
  <c r="K140" i="4"/>
  <c r="C140" i="4"/>
  <c r="D141" i="4"/>
  <c r="E141" i="4"/>
  <c r="F141" i="4"/>
  <c r="G141" i="4"/>
  <c r="H141" i="4"/>
  <c r="I141" i="4"/>
  <c r="J141" i="4"/>
  <c r="K141" i="4"/>
  <c r="C141" i="4"/>
  <c r="D142" i="4"/>
  <c r="E142" i="4"/>
  <c r="F142" i="4"/>
  <c r="G142" i="4"/>
  <c r="H142" i="4"/>
  <c r="I142" i="4"/>
  <c r="J142" i="4"/>
  <c r="K142" i="4"/>
  <c r="C142" i="4"/>
  <c r="D143" i="4"/>
  <c r="E143" i="4"/>
  <c r="F143" i="4"/>
  <c r="G143" i="4"/>
  <c r="H143" i="4"/>
  <c r="I143" i="4"/>
  <c r="J143" i="4"/>
  <c r="K143" i="4"/>
  <c r="C143" i="4"/>
  <c r="D144" i="4"/>
  <c r="E144" i="4"/>
  <c r="F144" i="4"/>
  <c r="G144" i="4"/>
  <c r="H144" i="4"/>
  <c r="I144" i="4"/>
  <c r="J144" i="4"/>
  <c r="K144" i="4"/>
  <c r="C144" i="4"/>
  <c r="D145" i="4"/>
  <c r="E145" i="4"/>
  <c r="F145" i="4"/>
  <c r="G145" i="4"/>
  <c r="H145" i="4"/>
  <c r="I145" i="4"/>
  <c r="J145" i="4"/>
  <c r="K145" i="4"/>
  <c r="C145" i="4"/>
  <c r="D146" i="4"/>
  <c r="E146" i="4"/>
  <c r="F146" i="4"/>
  <c r="G146" i="4"/>
  <c r="H146" i="4"/>
  <c r="I146" i="4"/>
  <c r="J146" i="4"/>
  <c r="K146" i="4"/>
  <c r="C146" i="4"/>
  <c r="D147" i="4"/>
  <c r="E147" i="4"/>
  <c r="F147" i="4"/>
  <c r="G147" i="4"/>
  <c r="H147" i="4"/>
  <c r="I147" i="4"/>
  <c r="J147" i="4"/>
  <c r="K147" i="4"/>
  <c r="C147" i="4"/>
  <c r="D148" i="4"/>
  <c r="E148" i="4"/>
  <c r="F148" i="4"/>
  <c r="G148" i="4"/>
  <c r="H148" i="4"/>
  <c r="I148" i="4"/>
  <c r="J148" i="4"/>
  <c r="K148" i="4"/>
  <c r="C148" i="4"/>
  <c r="D149" i="4"/>
  <c r="E149" i="4"/>
  <c r="F149" i="4"/>
  <c r="G149" i="4"/>
  <c r="H149" i="4"/>
  <c r="I149" i="4"/>
  <c r="J149" i="4"/>
  <c r="K149" i="4"/>
  <c r="C149" i="4"/>
  <c r="D150" i="4"/>
  <c r="E150" i="4"/>
  <c r="F150" i="4"/>
  <c r="G150" i="4"/>
  <c r="H150" i="4"/>
  <c r="I150" i="4"/>
  <c r="J150" i="4"/>
  <c r="K150" i="4"/>
  <c r="C150" i="4"/>
  <c r="D151" i="4"/>
  <c r="E151" i="4"/>
  <c r="F151" i="4"/>
  <c r="G151" i="4"/>
  <c r="H151" i="4"/>
  <c r="I151" i="4"/>
  <c r="J151" i="4"/>
  <c r="K151" i="4"/>
  <c r="C151" i="4"/>
  <c r="D152" i="4"/>
  <c r="E152" i="4"/>
  <c r="F152" i="4"/>
  <c r="G152" i="4"/>
  <c r="H152" i="4"/>
  <c r="I152" i="4"/>
  <c r="J152" i="4"/>
  <c r="K152" i="4"/>
  <c r="C152" i="4"/>
  <c r="D153" i="4"/>
  <c r="E153" i="4"/>
  <c r="F153" i="4"/>
  <c r="G153" i="4"/>
  <c r="H153" i="4"/>
  <c r="I153" i="4"/>
  <c r="J153" i="4"/>
  <c r="K153" i="4"/>
  <c r="C153" i="4"/>
  <c r="D154" i="4"/>
  <c r="E154" i="4"/>
  <c r="F154" i="4"/>
  <c r="G154" i="4"/>
  <c r="H154" i="4"/>
  <c r="I154" i="4"/>
  <c r="J154" i="4"/>
  <c r="K154" i="4"/>
  <c r="C154" i="4"/>
  <c r="D155" i="4"/>
  <c r="E155" i="4"/>
  <c r="F155" i="4"/>
  <c r="G155" i="4"/>
  <c r="H155" i="4"/>
  <c r="I155" i="4"/>
  <c r="J155" i="4"/>
  <c r="K155" i="4"/>
  <c r="C155" i="4"/>
  <c r="D156" i="4"/>
  <c r="E156" i="4"/>
  <c r="F156" i="4"/>
  <c r="G156" i="4"/>
  <c r="H156" i="4"/>
  <c r="I156" i="4"/>
  <c r="J156" i="4"/>
  <c r="K156" i="4"/>
  <c r="C156" i="4"/>
  <c r="D157" i="4"/>
  <c r="E157" i="4"/>
  <c r="F157" i="4"/>
  <c r="G157" i="4"/>
  <c r="H157" i="4"/>
  <c r="I157" i="4"/>
  <c r="J157" i="4"/>
  <c r="K157" i="4"/>
  <c r="C157" i="4"/>
  <c r="D158" i="4"/>
  <c r="E158" i="4"/>
  <c r="F158" i="4"/>
  <c r="G158" i="4"/>
  <c r="H158" i="4"/>
  <c r="I158" i="4"/>
  <c r="J158" i="4"/>
  <c r="K158" i="4"/>
  <c r="C158" i="4"/>
  <c r="D159" i="4"/>
  <c r="E159" i="4"/>
  <c r="F159" i="4"/>
  <c r="G159" i="4"/>
  <c r="H159" i="4"/>
  <c r="I159" i="4"/>
  <c r="J159" i="4"/>
  <c r="K159" i="4"/>
  <c r="C159" i="4"/>
  <c r="D160" i="4"/>
  <c r="E160" i="4"/>
  <c r="F160" i="4"/>
  <c r="G160" i="4"/>
  <c r="H160" i="4"/>
  <c r="I160" i="4"/>
  <c r="J160" i="4"/>
  <c r="K160" i="4"/>
  <c r="C160" i="4"/>
  <c r="D161" i="4"/>
  <c r="E161" i="4"/>
  <c r="F161" i="4"/>
  <c r="G161" i="4"/>
  <c r="H161" i="4"/>
  <c r="I161" i="4"/>
  <c r="J161" i="4"/>
  <c r="K161" i="4"/>
  <c r="C161" i="4"/>
  <c r="D162" i="4"/>
  <c r="E162" i="4"/>
  <c r="F162" i="4"/>
  <c r="G162" i="4"/>
  <c r="H162" i="4"/>
  <c r="I162" i="4"/>
  <c r="J162" i="4"/>
  <c r="K162" i="4"/>
  <c r="C162" i="4"/>
  <c r="D163" i="4"/>
  <c r="E163" i="4"/>
  <c r="F163" i="4"/>
  <c r="G163" i="4"/>
  <c r="H163" i="4"/>
  <c r="I163" i="4"/>
  <c r="J163" i="4"/>
  <c r="K163" i="4"/>
  <c r="C163" i="4"/>
  <c r="D164" i="4"/>
  <c r="E164" i="4"/>
  <c r="F164" i="4"/>
  <c r="G164" i="4"/>
  <c r="H164" i="4"/>
  <c r="I164" i="4"/>
  <c r="J164" i="4"/>
  <c r="K164" i="4"/>
  <c r="C164" i="4"/>
  <c r="D165" i="4"/>
  <c r="E165" i="4"/>
  <c r="F165" i="4"/>
  <c r="G165" i="4"/>
  <c r="H165" i="4"/>
  <c r="I165" i="4"/>
  <c r="J165" i="4"/>
  <c r="K165" i="4"/>
  <c r="C165" i="4"/>
  <c r="D166" i="4"/>
  <c r="E166" i="4"/>
  <c r="F166" i="4"/>
  <c r="G166" i="4"/>
  <c r="H166" i="4"/>
  <c r="I166" i="4"/>
  <c r="J166" i="4"/>
  <c r="K166" i="4"/>
  <c r="C166" i="4"/>
  <c r="D167" i="4"/>
  <c r="E167" i="4"/>
  <c r="F167" i="4"/>
  <c r="G167" i="4"/>
  <c r="H167" i="4"/>
  <c r="I167" i="4"/>
  <c r="J167" i="4"/>
  <c r="K167" i="4"/>
  <c r="C167" i="4"/>
  <c r="D168" i="4"/>
  <c r="E168" i="4"/>
  <c r="F168" i="4"/>
  <c r="G168" i="4"/>
  <c r="H168" i="4"/>
  <c r="I168" i="4"/>
  <c r="J168" i="4"/>
  <c r="K168" i="4"/>
  <c r="C168" i="4"/>
  <c r="D169" i="4"/>
  <c r="E169" i="4"/>
  <c r="F169" i="4"/>
  <c r="G169" i="4"/>
  <c r="H169" i="4"/>
  <c r="I169" i="4"/>
  <c r="J169" i="4"/>
  <c r="K169" i="4"/>
  <c r="C169" i="4"/>
  <c r="D170" i="4"/>
  <c r="E170" i="4"/>
  <c r="F170" i="4"/>
  <c r="G170" i="4"/>
  <c r="H170" i="4"/>
  <c r="I170" i="4"/>
  <c r="J170" i="4"/>
  <c r="K170" i="4"/>
  <c r="C170" i="4"/>
  <c r="D171" i="4"/>
  <c r="E171" i="4"/>
  <c r="F171" i="4"/>
  <c r="G171" i="4"/>
  <c r="H171" i="4"/>
  <c r="I171" i="4"/>
  <c r="J171" i="4"/>
  <c r="K171" i="4"/>
  <c r="C171" i="4"/>
  <c r="D172" i="4"/>
  <c r="E172" i="4"/>
  <c r="F172" i="4"/>
  <c r="G172" i="4"/>
  <c r="H172" i="4"/>
  <c r="I172" i="4"/>
  <c r="J172" i="4"/>
  <c r="K172" i="4"/>
  <c r="C172" i="4"/>
  <c r="D173" i="4"/>
  <c r="E173" i="4"/>
  <c r="F173" i="4"/>
  <c r="G173" i="4"/>
  <c r="H173" i="4"/>
  <c r="I173" i="4"/>
  <c r="J173" i="4"/>
  <c r="K173" i="4"/>
  <c r="C173" i="4"/>
  <c r="D174" i="4"/>
  <c r="E174" i="4"/>
  <c r="F174" i="4"/>
  <c r="G174" i="4"/>
  <c r="H174" i="4"/>
  <c r="I174" i="4"/>
  <c r="J174" i="4"/>
  <c r="K174" i="4"/>
  <c r="C174" i="4"/>
  <c r="D175" i="4"/>
  <c r="E175" i="4"/>
  <c r="F175" i="4"/>
  <c r="G175" i="4"/>
  <c r="H175" i="4"/>
  <c r="I175" i="4"/>
  <c r="J175" i="4"/>
  <c r="K175" i="4"/>
  <c r="C175" i="4"/>
  <c r="D176" i="4"/>
  <c r="E176" i="4"/>
  <c r="F176" i="4"/>
  <c r="G176" i="4"/>
  <c r="H176" i="4"/>
  <c r="I176" i="4"/>
  <c r="J176" i="4"/>
  <c r="K176" i="4"/>
  <c r="C176" i="4"/>
  <c r="D177" i="4"/>
  <c r="E177" i="4"/>
  <c r="F177" i="4"/>
  <c r="G177" i="4"/>
  <c r="H177" i="4"/>
  <c r="I177" i="4"/>
  <c r="J177" i="4"/>
  <c r="K177" i="4"/>
  <c r="C177" i="4"/>
  <c r="D178" i="4"/>
  <c r="E178" i="4"/>
  <c r="F178" i="4"/>
  <c r="G178" i="4"/>
  <c r="H178" i="4"/>
  <c r="I178" i="4"/>
  <c r="J178" i="4"/>
  <c r="K178" i="4"/>
  <c r="C178" i="4"/>
  <c r="D179" i="4"/>
  <c r="E179" i="4"/>
  <c r="F179" i="4"/>
  <c r="G179" i="4"/>
  <c r="H179" i="4"/>
  <c r="I179" i="4"/>
  <c r="J179" i="4"/>
  <c r="K179" i="4"/>
  <c r="C179" i="4"/>
  <c r="D180" i="4"/>
  <c r="E180" i="4"/>
  <c r="F180" i="4"/>
  <c r="G180" i="4"/>
  <c r="H180" i="4"/>
  <c r="I180" i="4"/>
  <c r="J180" i="4"/>
  <c r="K180" i="4"/>
  <c r="C180" i="4"/>
  <c r="D181" i="4"/>
  <c r="E181" i="4"/>
  <c r="F181" i="4"/>
  <c r="G181" i="4"/>
  <c r="H181" i="4"/>
  <c r="I181" i="4"/>
  <c r="J181" i="4"/>
  <c r="K181" i="4"/>
  <c r="C181" i="4"/>
  <c r="D182" i="4"/>
  <c r="E182" i="4"/>
  <c r="F182" i="4"/>
  <c r="G182" i="4"/>
  <c r="H182" i="4"/>
  <c r="I182" i="4"/>
  <c r="J182" i="4"/>
  <c r="K182" i="4"/>
  <c r="C182" i="4"/>
  <c r="D183" i="4"/>
  <c r="E183" i="4"/>
  <c r="F183" i="4"/>
  <c r="G183" i="4"/>
  <c r="H183" i="4"/>
  <c r="I183" i="4"/>
  <c r="J183" i="4"/>
  <c r="K183" i="4"/>
  <c r="C183" i="4"/>
  <c r="D184" i="4"/>
  <c r="E184" i="4"/>
  <c r="F184" i="4"/>
  <c r="G184" i="4"/>
  <c r="H184" i="4"/>
  <c r="I184" i="4"/>
  <c r="J184" i="4"/>
  <c r="K184" i="4"/>
  <c r="C184" i="4"/>
  <c r="D185" i="4"/>
  <c r="E185" i="4"/>
  <c r="F185" i="4"/>
  <c r="G185" i="4"/>
  <c r="H185" i="4"/>
  <c r="I185" i="4"/>
  <c r="J185" i="4"/>
  <c r="K185" i="4"/>
  <c r="C185" i="4"/>
  <c r="D186" i="4"/>
  <c r="E186" i="4"/>
  <c r="F186" i="4"/>
  <c r="G186" i="4"/>
  <c r="H186" i="4"/>
  <c r="I186" i="4"/>
  <c r="J186" i="4"/>
  <c r="K186" i="4"/>
  <c r="C186" i="4"/>
  <c r="D187" i="4"/>
  <c r="E187" i="4"/>
  <c r="F187" i="4"/>
  <c r="G187" i="4"/>
  <c r="H187" i="4"/>
  <c r="I187" i="4"/>
  <c r="J187" i="4"/>
  <c r="K187" i="4"/>
  <c r="C187" i="4"/>
  <c r="D188" i="4"/>
  <c r="E188" i="4"/>
  <c r="F188" i="4"/>
  <c r="G188" i="4"/>
  <c r="H188" i="4"/>
  <c r="I188" i="4"/>
  <c r="J188" i="4"/>
  <c r="K188" i="4"/>
  <c r="C188" i="4"/>
  <c r="D189" i="4"/>
  <c r="E189" i="4"/>
  <c r="F189" i="4"/>
  <c r="G189" i="4"/>
  <c r="H189" i="4"/>
  <c r="I189" i="4"/>
  <c r="J189" i="4"/>
  <c r="K189" i="4"/>
  <c r="C189" i="4"/>
  <c r="D190" i="4"/>
  <c r="E190" i="4"/>
  <c r="F190" i="4"/>
  <c r="G190" i="4"/>
  <c r="H190" i="4"/>
  <c r="I190" i="4"/>
  <c r="J190" i="4"/>
  <c r="K190" i="4"/>
  <c r="C190" i="4"/>
  <c r="D191" i="4"/>
  <c r="E191" i="4"/>
  <c r="F191" i="4"/>
  <c r="G191" i="4"/>
  <c r="H191" i="4"/>
  <c r="I191" i="4"/>
  <c r="J191" i="4"/>
  <c r="K191" i="4"/>
  <c r="C191" i="4"/>
  <c r="D192" i="4"/>
  <c r="E192" i="4"/>
  <c r="F192" i="4"/>
  <c r="G192" i="4"/>
  <c r="H192" i="4"/>
  <c r="I192" i="4"/>
  <c r="J192" i="4"/>
  <c r="K192" i="4"/>
  <c r="C192" i="4"/>
  <c r="D193" i="4"/>
  <c r="E193" i="4"/>
  <c r="F193" i="4"/>
  <c r="G193" i="4"/>
  <c r="H193" i="4"/>
  <c r="I193" i="4"/>
  <c r="J193" i="4"/>
  <c r="K193" i="4"/>
  <c r="C193" i="4"/>
  <c r="D194" i="4"/>
  <c r="E194" i="4"/>
  <c r="F194" i="4"/>
  <c r="G194" i="4"/>
  <c r="H194" i="4"/>
  <c r="I194" i="4"/>
  <c r="J194" i="4"/>
  <c r="K194" i="4"/>
  <c r="C194" i="4"/>
  <c r="D195" i="4"/>
  <c r="E195" i="4"/>
  <c r="F195" i="4"/>
  <c r="G195" i="4"/>
  <c r="H195" i="4"/>
  <c r="I195" i="4"/>
  <c r="J195" i="4"/>
  <c r="K195" i="4"/>
  <c r="C195" i="4"/>
  <c r="D196" i="4"/>
  <c r="E196" i="4"/>
  <c r="F196" i="4"/>
  <c r="G196" i="4"/>
  <c r="H196" i="4"/>
  <c r="I196" i="4"/>
  <c r="J196" i="4"/>
  <c r="K196" i="4"/>
  <c r="C196" i="4"/>
  <c r="D197" i="4"/>
  <c r="E197" i="4"/>
  <c r="F197" i="4"/>
  <c r="G197" i="4"/>
  <c r="H197" i="4"/>
  <c r="I197" i="4"/>
  <c r="J197" i="4"/>
  <c r="K197" i="4"/>
  <c r="C197" i="4"/>
  <c r="D198" i="4"/>
  <c r="E198" i="4"/>
  <c r="F198" i="4"/>
  <c r="G198" i="4"/>
  <c r="H198" i="4"/>
  <c r="I198" i="4"/>
  <c r="J198" i="4"/>
  <c r="K198" i="4"/>
  <c r="C198" i="4"/>
  <c r="D199" i="4"/>
  <c r="E199" i="4"/>
  <c r="F199" i="4"/>
  <c r="G199" i="4"/>
  <c r="H199" i="4"/>
  <c r="I199" i="4"/>
  <c r="J199" i="4"/>
  <c r="K199" i="4"/>
  <c r="C199" i="4"/>
  <c r="D200" i="4"/>
  <c r="E200" i="4"/>
  <c r="F200" i="4"/>
  <c r="G200" i="4"/>
  <c r="H200" i="4"/>
  <c r="I200" i="4"/>
  <c r="J200" i="4"/>
  <c r="K200" i="4"/>
  <c r="C200" i="4"/>
  <c r="D201" i="4"/>
  <c r="E201" i="4"/>
  <c r="F201" i="4"/>
  <c r="G201" i="4"/>
  <c r="H201" i="4"/>
  <c r="I201" i="4"/>
  <c r="J201" i="4"/>
  <c r="K201" i="4"/>
  <c r="C201" i="4"/>
  <c r="D202" i="4"/>
  <c r="E202" i="4"/>
  <c r="F202" i="4"/>
  <c r="G202" i="4"/>
  <c r="H202" i="4"/>
  <c r="I202" i="4"/>
  <c r="J202" i="4"/>
  <c r="K202" i="4"/>
  <c r="C202" i="4"/>
  <c r="D203" i="4"/>
  <c r="E203" i="4"/>
  <c r="F203" i="4"/>
  <c r="G203" i="4"/>
  <c r="H203" i="4"/>
  <c r="I203" i="4"/>
  <c r="J203" i="4"/>
  <c r="K203" i="4"/>
  <c r="C203" i="4"/>
  <c r="D204" i="4"/>
  <c r="E204" i="4"/>
  <c r="F204" i="4"/>
  <c r="G204" i="4"/>
  <c r="H204" i="4"/>
  <c r="I204" i="4"/>
  <c r="J204" i="4"/>
  <c r="K204" i="4"/>
  <c r="C204" i="4"/>
  <c r="D205" i="4"/>
  <c r="E205" i="4"/>
  <c r="F205" i="4"/>
  <c r="G205" i="4"/>
  <c r="H205" i="4"/>
  <c r="I205" i="4"/>
  <c r="J205" i="4"/>
  <c r="K205" i="4"/>
  <c r="C205" i="4"/>
  <c r="D206" i="4"/>
  <c r="E206" i="4"/>
  <c r="F206" i="4"/>
  <c r="G206" i="4"/>
  <c r="H206" i="4"/>
  <c r="I206" i="4"/>
  <c r="J206" i="4"/>
  <c r="K206" i="4"/>
  <c r="C206" i="4"/>
  <c r="D207" i="4"/>
  <c r="E207" i="4"/>
  <c r="F207" i="4"/>
  <c r="G207" i="4"/>
  <c r="H207" i="4"/>
  <c r="I207" i="4"/>
  <c r="J207" i="4"/>
  <c r="K207" i="4"/>
  <c r="C207" i="4"/>
  <c r="D208" i="4"/>
  <c r="E208" i="4"/>
  <c r="F208" i="4"/>
  <c r="G208" i="4"/>
  <c r="H208" i="4"/>
  <c r="I208" i="4"/>
  <c r="J208" i="4"/>
  <c r="K208" i="4"/>
  <c r="C208" i="4"/>
  <c r="D209" i="4"/>
  <c r="E209" i="4"/>
  <c r="F209" i="4"/>
  <c r="G209" i="4"/>
  <c r="H209" i="4"/>
  <c r="I209" i="4"/>
  <c r="J209" i="4"/>
  <c r="K209" i="4"/>
  <c r="C209" i="4"/>
  <c r="D210" i="4"/>
  <c r="E210" i="4"/>
  <c r="F210" i="4"/>
  <c r="G210" i="4"/>
  <c r="H210" i="4"/>
  <c r="I210" i="4"/>
  <c r="J210" i="4"/>
  <c r="K210" i="4"/>
  <c r="C210" i="4"/>
  <c r="D211" i="4"/>
  <c r="E211" i="4"/>
  <c r="F211" i="4"/>
  <c r="G211" i="4"/>
  <c r="H211" i="4"/>
  <c r="I211" i="4"/>
  <c r="J211" i="4"/>
  <c r="K211" i="4"/>
  <c r="C211" i="4"/>
  <c r="D212" i="4"/>
  <c r="E212" i="4"/>
  <c r="F212" i="4"/>
  <c r="G212" i="4"/>
  <c r="H212" i="4"/>
  <c r="I212" i="4"/>
  <c r="J212" i="4"/>
  <c r="K212" i="4"/>
  <c r="C212" i="4"/>
  <c r="D213" i="4"/>
  <c r="E213" i="4"/>
  <c r="F213" i="4"/>
  <c r="G213" i="4"/>
  <c r="H213" i="4"/>
  <c r="I213" i="4"/>
  <c r="J213" i="4"/>
  <c r="K213" i="4"/>
  <c r="C213" i="4"/>
  <c r="D214" i="4"/>
  <c r="E214" i="4"/>
  <c r="F214" i="4"/>
  <c r="G214" i="4"/>
  <c r="H214" i="4"/>
  <c r="I214" i="4"/>
  <c r="J214" i="4"/>
  <c r="K214" i="4"/>
  <c r="C214" i="4"/>
  <c r="D215" i="4"/>
  <c r="E215" i="4"/>
  <c r="F215" i="4"/>
  <c r="G215" i="4"/>
  <c r="H215" i="4"/>
  <c r="I215" i="4"/>
  <c r="J215" i="4"/>
  <c r="K215" i="4"/>
  <c r="C215" i="4"/>
  <c r="D216" i="4"/>
  <c r="E216" i="4"/>
  <c r="F216" i="4"/>
  <c r="G216" i="4"/>
  <c r="H216" i="4"/>
  <c r="I216" i="4"/>
  <c r="J216" i="4"/>
  <c r="K216" i="4"/>
  <c r="C216" i="4"/>
  <c r="D217" i="4"/>
  <c r="E217" i="4"/>
  <c r="F217" i="4"/>
  <c r="G217" i="4"/>
  <c r="H217" i="4"/>
  <c r="I217" i="4"/>
  <c r="J217" i="4"/>
  <c r="K217" i="4"/>
  <c r="C217" i="4"/>
  <c r="D218" i="4"/>
  <c r="E218" i="4"/>
  <c r="F218" i="4"/>
  <c r="G218" i="4"/>
  <c r="H218" i="4"/>
  <c r="I218" i="4"/>
  <c r="J218" i="4"/>
  <c r="K218" i="4"/>
  <c r="C218" i="4"/>
  <c r="D219" i="4"/>
  <c r="E219" i="4"/>
  <c r="F219" i="4"/>
  <c r="G219" i="4"/>
  <c r="H219" i="4"/>
  <c r="I219" i="4"/>
  <c r="J219" i="4"/>
  <c r="K219" i="4"/>
  <c r="C219" i="4"/>
  <c r="D220" i="4"/>
  <c r="E220" i="4"/>
  <c r="F220" i="4"/>
  <c r="G220" i="4"/>
  <c r="H220" i="4"/>
  <c r="I220" i="4"/>
  <c r="J220" i="4"/>
  <c r="K220" i="4"/>
  <c r="C220" i="4"/>
  <c r="D221" i="4"/>
  <c r="E221" i="4"/>
  <c r="F221" i="4"/>
  <c r="G221" i="4"/>
  <c r="H221" i="4"/>
  <c r="I221" i="4"/>
  <c r="J221" i="4"/>
  <c r="K221" i="4"/>
  <c r="C221" i="4"/>
  <c r="D222" i="4"/>
  <c r="E222" i="4"/>
  <c r="F222" i="4"/>
  <c r="G222" i="4"/>
  <c r="H222" i="4"/>
  <c r="I222" i="4"/>
  <c r="J222" i="4"/>
  <c r="K222" i="4"/>
  <c r="C222" i="4"/>
  <c r="D223" i="4"/>
  <c r="E223" i="4"/>
  <c r="F223" i="4"/>
  <c r="G223" i="4"/>
  <c r="H223" i="4"/>
  <c r="I223" i="4"/>
  <c r="J223" i="4"/>
  <c r="K223" i="4"/>
  <c r="C223" i="4"/>
  <c r="D224" i="4"/>
  <c r="E224" i="4"/>
  <c r="F224" i="4"/>
  <c r="G224" i="4"/>
  <c r="H224" i="4"/>
  <c r="I224" i="4"/>
  <c r="J224" i="4"/>
  <c r="K224" i="4"/>
  <c r="C224" i="4"/>
  <c r="D225" i="4"/>
  <c r="E225" i="4"/>
  <c r="F225" i="4"/>
  <c r="G225" i="4"/>
  <c r="H225" i="4"/>
  <c r="I225" i="4"/>
  <c r="J225" i="4"/>
  <c r="K225" i="4"/>
  <c r="C225" i="4"/>
  <c r="D226" i="4"/>
  <c r="E226" i="4"/>
  <c r="F226" i="4"/>
  <c r="G226" i="4"/>
  <c r="H226" i="4"/>
  <c r="I226" i="4"/>
  <c r="J226" i="4"/>
  <c r="K226" i="4"/>
  <c r="C226" i="4"/>
  <c r="D227" i="4"/>
  <c r="E227" i="4"/>
  <c r="F227" i="4"/>
  <c r="G227" i="4"/>
  <c r="H227" i="4"/>
  <c r="I227" i="4"/>
  <c r="J227" i="4"/>
  <c r="K227" i="4"/>
  <c r="C227" i="4"/>
  <c r="D228" i="4"/>
  <c r="E228" i="4"/>
  <c r="F228" i="4"/>
  <c r="G228" i="4"/>
  <c r="H228" i="4"/>
  <c r="I228" i="4"/>
  <c r="J228" i="4"/>
  <c r="K228" i="4"/>
  <c r="C228" i="4"/>
  <c r="D229" i="4"/>
  <c r="E229" i="4"/>
  <c r="F229" i="4"/>
  <c r="G229" i="4"/>
  <c r="H229" i="4"/>
  <c r="I229" i="4"/>
  <c r="J229" i="4"/>
  <c r="K229" i="4"/>
  <c r="C229" i="4"/>
  <c r="D230" i="4"/>
  <c r="E230" i="4"/>
  <c r="F230" i="4"/>
  <c r="G230" i="4"/>
  <c r="H230" i="4"/>
  <c r="I230" i="4"/>
  <c r="J230" i="4"/>
  <c r="K230" i="4"/>
  <c r="C230" i="4"/>
  <c r="D231" i="4"/>
  <c r="E231" i="4"/>
  <c r="F231" i="4"/>
  <c r="G231" i="4"/>
  <c r="H231" i="4"/>
  <c r="I231" i="4"/>
  <c r="J231" i="4"/>
  <c r="K231" i="4"/>
  <c r="C231" i="4"/>
  <c r="D232" i="4"/>
  <c r="E232" i="4"/>
  <c r="F232" i="4"/>
  <c r="G232" i="4"/>
  <c r="H232" i="4"/>
  <c r="I232" i="4"/>
  <c r="J232" i="4"/>
  <c r="K232" i="4"/>
  <c r="C232" i="4"/>
  <c r="D233" i="4"/>
  <c r="E233" i="4"/>
  <c r="F233" i="4"/>
  <c r="G233" i="4"/>
  <c r="H233" i="4"/>
  <c r="I233" i="4"/>
  <c r="J233" i="4"/>
  <c r="K233" i="4"/>
  <c r="C233" i="4"/>
  <c r="D234" i="4"/>
  <c r="E234" i="4"/>
  <c r="F234" i="4"/>
  <c r="G234" i="4"/>
  <c r="H234" i="4"/>
  <c r="I234" i="4"/>
  <c r="J234" i="4"/>
  <c r="K234" i="4"/>
  <c r="C234" i="4"/>
  <c r="D235" i="4"/>
  <c r="E235" i="4"/>
  <c r="F235" i="4"/>
  <c r="G235" i="4"/>
  <c r="H235" i="4"/>
  <c r="I235" i="4"/>
  <c r="J235" i="4"/>
  <c r="K235" i="4"/>
  <c r="C235" i="4"/>
  <c r="D236" i="4"/>
  <c r="E236" i="4"/>
  <c r="F236" i="4"/>
  <c r="G236" i="4"/>
  <c r="H236" i="4"/>
  <c r="I236" i="4"/>
  <c r="J236" i="4"/>
  <c r="K236" i="4"/>
  <c r="C236" i="4"/>
  <c r="D237" i="4"/>
  <c r="E237" i="4"/>
  <c r="F237" i="4"/>
  <c r="G237" i="4"/>
  <c r="H237" i="4"/>
  <c r="I237" i="4"/>
  <c r="J237" i="4"/>
  <c r="K237" i="4"/>
  <c r="C237" i="4"/>
  <c r="D238" i="4"/>
  <c r="E238" i="4"/>
  <c r="F238" i="4"/>
  <c r="G238" i="4"/>
  <c r="H238" i="4"/>
  <c r="I238" i="4"/>
  <c r="J238" i="4"/>
  <c r="K238" i="4"/>
  <c r="C238" i="4"/>
  <c r="D239" i="4"/>
  <c r="E239" i="4"/>
  <c r="F239" i="4"/>
  <c r="G239" i="4"/>
  <c r="H239" i="4"/>
  <c r="I239" i="4"/>
  <c r="J239" i="4"/>
  <c r="K239" i="4"/>
  <c r="C239" i="4"/>
  <c r="D240" i="4"/>
  <c r="E240" i="4"/>
  <c r="F240" i="4"/>
  <c r="G240" i="4"/>
  <c r="H240" i="4"/>
  <c r="I240" i="4"/>
  <c r="J240" i="4"/>
  <c r="K240" i="4"/>
  <c r="C240" i="4"/>
  <c r="D241" i="4"/>
  <c r="E241" i="4"/>
  <c r="F241" i="4"/>
  <c r="G241" i="4"/>
  <c r="H241" i="4"/>
  <c r="I241" i="4"/>
  <c r="J241" i="4"/>
  <c r="K241" i="4"/>
  <c r="C241" i="4"/>
  <c r="D242" i="4"/>
  <c r="E242" i="4"/>
  <c r="F242" i="4"/>
  <c r="G242" i="4"/>
  <c r="H242" i="4"/>
  <c r="I242" i="4"/>
  <c r="J242" i="4"/>
  <c r="K242" i="4"/>
  <c r="C242" i="4"/>
  <c r="D243" i="4"/>
  <c r="E243" i="4"/>
  <c r="F243" i="4"/>
  <c r="G243" i="4"/>
  <c r="H243" i="4"/>
  <c r="I243" i="4"/>
  <c r="J243" i="4"/>
  <c r="K243" i="4"/>
  <c r="C243" i="4"/>
  <c r="D244" i="4"/>
  <c r="E244" i="4"/>
  <c r="F244" i="4"/>
  <c r="G244" i="4"/>
  <c r="H244" i="4"/>
  <c r="I244" i="4"/>
  <c r="J244" i="4"/>
  <c r="K244" i="4"/>
  <c r="C244" i="4"/>
  <c r="D245" i="4"/>
  <c r="E245" i="4"/>
  <c r="F245" i="4"/>
  <c r="G245" i="4"/>
  <c r="H245" i="4"/>
  <c r="I245" i="4"/>
  <c r="J245" i="4"/>
  <c r="K245" i="4"/>
  <c r="C245" i="4"/>
  <c r="D246" i="4"/>
  <c r="E246" i="4"/>
  <c r="F246" i="4"/>
  <c r="G246" i="4"/>
  <c r="H246" i="4"/>
  <c r="I246" i="4"/>
  <c r="J246" i="4"/>
  <c r="K246" i="4"/>
  <c r="C246" i="4"/>
  <c r="D247" i="4"/>
  <c r="E247" i="4"/>
  <c r="F247" i="4"/>
  <c r="G247" i="4"/>
  <c r="H247" i="4"/>
  <c r="I247" i="4"/>
  <c r="J247" i="4"/>
  <c r="K247" i="4"/>
  <c r="C247" i="4"/>
  <c r="D248" i="4"/>
  <c r="E248" i="4"/>
  <c r="F248" i="4"/>
  <c r="G248" i="4"/>
  <c r="H248" i="4"/>
  <c r="I248" i="4"/>
  <c r="J248" i="4"/>
  <c r="K248" i="4"/>
  <c r="C248" i="4"/>
  <c r="D249" i="4"/>
  <c r="E249" i="4"/>
  <c r="F249" i="4"/>
  <c r="G249" i="4"/>
  <c r="H249" i="4"/>
  <c r="I249" i="4"/>
  <c r="J249" i="4"/>
  <c r="K249" i="4"/>
  <c r="C249" i="4"/>
  <c r="D250" i="4"/>
  <c r="E250" i="4"/>
  <c r="F250" i="4"/>
  <c r="G250" i="4"/>
  <c r="H250" i="4"/>
  <c r="I250" i="4"/>
  <c r="J250" i="4"/>
  <c r="K250" i="4"/>
  <c r="C250" i="4"/>
  <c r="D251" i="4"/>
  <c r="E251" i="4"/>
  <c r="F251" i="4"/>
  <c r="G251" i="4"/>
  <c r="H251" i="4"/>
  <c r="I251" i="4"/>
  <c r="J251" i="4"/>
  <c r="K251" i="4"/>
  <c r="C251" i="4"/>
  <c r="D252" i="4"/>
  <c r="E252" i="4"/>
  <c r="F252" i="4"/>
  <c r="G252" i="4"/>
  <c r="H252" i="4"/>
  <c r="I252" i="4"/>
  <c r="J252" i="4"/>
  <c r="K252" i="4"/>
  <c r="C252" i="4"/>
  <c r="D253" i="4"/>
  <c r="E253" i="4"/>
  <c r="F253" i="4"/>
  <c r="G253" i="4"/>
  <c r="H253" i="4"/>
  <c r="I253" i="4"/>
  <c r="J253" i="4"/>
  <c r="K253" i="4"/>
  <c r="C253" i="4"/>
  <c r="D254" i="4"/>
  <c r="E254" i="4"/>
  <c r="F254" i="4"/>
  <c r="G254" i="4"/>
  <c r="H254" i="4"/>
  <c r="I254" i="4"/>
  <c r="J254" i="4"/>
  <c r="K254" i="4"/>
  <c r="C254" i="4"/>
  <c r="D255" i="4"/>
  <c r="E255" i="4"/>
  <c r="F255" i="4"/>
  <c r="G255" i="4"/>
  <c r="H255" i="4"/>
  <c r="I255" i="4"/>
  <c r="J255" i="4"/>
  <c r="K255" i="4"/>
  <c r="C255" i="4"/>
  <c r="D256" i="4"/>
  <c r="E256" i="4"/>
  <c r="F256" i="4"/>
  <c r="G256" i="4"/>
  <c r="H256" i="4"/>
  <c r="I256" i="4"/>
  <c r="J256" i="4"/>
  <c r="K256" i="4"/>
  <c r="C256" i="4"/>
  <c r="D257" i="4"/>
  <c r="E257" i="4"/>
  <c r="F257" i="4"/>
  <c r="G257" i="4"/>
  <c r="H257" i="4"/>
  <c r="I257" i="4"/>
  <c r="J257" i="4"/>
  <c r="K257" i="4"/>
  <c r="C257" i="4"/>
  <c r="D258" i="4"/>
  <c r="E258" i="4"/>
  <c r="F258" i="4"/>
  <c r="G258" i="4"/>
  <c r="H258" i="4"/>
  <c r="I258" i="4"/>
  <c r="J258" i="4"/>
  <c r="K258" i="4"/>
  <c r="C258" i="4"/>
  <c r="D259" i="4"/>
  <c r="E259" i="4"/>
  <c r="F259" i="4"/>
  <c r="G259" i="4"/>
  <c r="H259" i="4"/>
  <c r="I259" i="4"/>
  <c r="J259" i="4"/>
  <c r="K259" i="4"/>
  <c r="C259" i="4"/>
  <c r="D260" i="4"/>
  <c r="E260" i="4"/>
  <c r="F260" i="4"/>
  <c r="G260" i="4"/>
  <c r="H260" i="4"/>
  <c r="I260" i="4"/>
  <c r="J260" i="4"/>
  <c r="K260" i="4"/>
  <c r="C260" i="4"/>
  <c r="D261" i="4"/>
  <c r="E261" i="4"/>
  <c r="F261" i="4"/>
  <c r="G261" i="4"/>
  <c r="H261" i="4"/>
  <c r="I261" i="4"/>
  <c r="J261" i="4"/>
  <c r="K261" i="4"/>
  <c r="C261" i="4"/>
  <c r="D262" i="4"/>
  <c r="E262" i="4"/>
  <c r="F262" i="4"/>
  <c r="G262" i="4"/>
  <c r="H262" i="4"/>
  <c r="I262" i="4"/>
  <c r="J262" i="4"/>
  <c r="K262" i="4"/>
  <c r="C262" i="4"/>
  <c r="D263" i="4"/>
  <c r="E263" i="4"/>
  <c r="F263" i="4"/>
  <c r="G263" i="4"/>
  <c r="H263" i="4"/>
  <c r="I263" i="4"/>
  <c r="J263" i="4"/>
  <c r="K263" i="4"/>
  <c r="C263" i="4"/>
  <c r="D264" i="4"/>
  <c r="E264" i="4"/>
  <c r="F264" i="4"/>
  <c r="G264" i="4"/>
  <c r="H264" i="4"/>
  <c r="I264" i="4"/>
  <c r="J264" i="4"/>
  <c r="K264" i="4"/>
  <c r="C264" i="4"/>
  <c r="D265" i="4"/>
  <c r="E265" i="4"/>
  <c r="F265" i="4"/>
  <c r="G265" i="4"/>
  <c r="H265" i="4"/>
  <c r="I265" i="4"/>
  <c r="J265" i="4"/>
  <c r="K265" i="4"/>
  <c r="C265" i="4"/>
  <c r="D266" i="4"/>
  <c r="E266" i="4"/>
  <c r="F266" i="4"/>
  <c r="G266" i="4"/>
  <c r="H266" i="4"/>
  <c r="I266" i="4"/>
  <c r="J266" i="4"/>
  <c r="K266" i="4"/>
  <c r="C266" i="4"/>
  <c r="D267" i="4"/>
  <c r="E267" i="4"/>
  <c r="F267" i="4"/>
  <c r="G267" i="4"/>
  <c r="H267" i="4"/>
  <c r="I267" i="4"/>
  <c r="J267" i="4"/>
  <c r="K267" i="4"/>
  <c r="C267" i="4"/>
  <c r="D268" i="4"/>
  <c r="E268" i="4"/>
  <c r="F268" i="4"/>
  <c r="G268" i="4"/>
  <c r="H268" i="4"/>
  <c r="I268" i="4"/>
  <c r="J268" i="4"/>
  <c r="K268" i="4"/>
  <c r="C268" i="4"/>
  <c r="D269" i="4"/>
  <c r="E269" i="4"/>
  <c r="F269" i="4"/>
  <c r="G269" i="4"/>
  <c r="H269" i="4"/>
  <c r="I269" i="4"/>
  <c r="J269" i="4"/>
  <c r="K269" i="4"/>
  <c r="C269" i="4"/>
  <c r="D270" i="4"/>
  <c r="E270" i="4"/>
  <c r="F270" i="4"/>
  <c r="G270" i="4"/>
  <c r="H270" i="4"/>
  <c r="I270" i="4"/>
  <c r="J270" i="4"/>
  <c r="K270" i="4"/>
  <c r="C270" i="4"/>
  <c r="D271" i="4"/>
  <c r="E271" i="4"/>
  <c r="F271" i="4"/>
  <c r="G271" i="4"/>
  <c r="H271" i="4"/>
  <c r="I271" i="4"/>
  <c r="J271" i="4"/>
  <c r="K271" i="4"/>
  <c r="C271" i="4"/>
  <c r="D272" i="4"/>
  <c r="E272" i="4"/>
  <c r="F272" i="4"/>
  <c r="G272" i="4"/>
  <c r="H272" i="4"/>
  <c r="I272" i="4"/>
  <c r="J272" i="4"/>
  <c r="K272" i="4"/>
  <c r="C272" i="4"/>
  <c r="D273" i="4"/>
  <c r="E273" i="4"/>
  <c r="F273" i="4"/>
  <c r="G273" i="4"/>
  <c r="H273" i="4"/>
  <c r="I273" i="4"/>
  <c r="J273" i="4"/>
  <c r="K273" i="4"/>
  <c r="C273" i="4"/>
  <c r="D274" i="4"/>
  <c r="E274" i="4"/>
  <c r="F274" i="4"/>
  <c r="G274" i="4"/>
  <c r="H274" i="4"/>
  <c r="I274" i="4"/>
  <c r="J274" i="4"/>
  <c r="K274" i="4"/>
  <c r="C274" i="4"/>
  <c r="D275" i="4"/>
  <c r="E275" i="4"/>
  <c r="F275" i="4"/>
  <c r="G275" i="4"/>
  <c r="H275" i="4"/>
  <c r="I275" i="4"/>
  <c r="J275" i="4"/>
  <c r="K275" i="4"/>
  <c r="C275" i="4"/>
  <c r="D276" i="4"/>
  <c r="E276" i="4"/>
  <c r="F276" i="4"/>
  <c r="G276" i="4"/>
  <c r="H276" i="4"/>
  <c r="I276" i="4"/>
  <c r="J276" i="4"/>
  <c r="K276" i="4"/>
  <c r="C276" i="4"/>
  <c r="D277" i="4"/>
  <c r="E277" i="4"/>
  <c r="F277" i="4"/>
  <c r="G277" i="4"/>
  <c r="H277" i="4"/>
  <c r="I277" i="4"/>
  <c r="J277" i="4"/>
  <c r="K277" i="4"/>
  <c r="C277" i="4"/>
  <c r="D278" i="4"/>
  <c r="E278" i="4"/>
  <c r="F278" i="4"/>
  <c r="G278" i="4"/>
  <c r="H278" i="4"/>
  <c r="I278" i="4"/>
  <c r="J278" i="4"/>
  <c r="K278" i="4"/>
  <c r="C278" i="4"/>
  <c r="D279" i="4"/>
  <c r="E279" i="4"/>
  <c r="F279" i="4"/>
  <c r="G279" i="4"/>
  <c r="H279" i="4"/>
  <c r="I279" i="4"/>
  <c r="J279" i="4"/>
  <c r="K279" i="4"/>
  <c r="C279" i="4"/>
  <c r="D280" i="4"/>
  <c r="E280" i="4"/>
  <c r="F280" i="4"/>
  <c r="G280" i="4"/>
  <c r="H280" i="4"/>
  <c r="I280" i="4"/>
  <c r="J280" i="4"/>
  <c r="K280" i="4"/>
  <c r="C280" i="4"/>
  <c r="D281" i="4"/>
  <c r="E281" i="4"/>
  <c r="F281" i="4"/>
  <c r="G281" i="4"/>
  <c r="H281" i="4"/>
  <c r="I281" i="4"/>
  <c r="J281" i="4"/>
  <c r="K281" i="4"/>
  <c r="C281" i="4"/>
  <c r="D282" i="4"/>
  <c r="E282" i="4"/>
  <c r="F282" i="4"/>
  <c r="G282" i="4"/>
  <c r="H282" i="4"/>
  <c r="I282" i="4"/>
  <c r="J282" i="4"/>
  <c r="K282" i="4"/>
  <c r="C282" i="4"/>
  <c r="D283" i="4"/>
  <c r="E283" i="4"/>
  <c r="F283" i="4"/>
  <c r="G283" i="4"/>
  <c r="H283" i="4"/>
  <c r="I283" i="4"/>
  <c r="J283" i="4"/>
  <c r="K283" i="4"/>
  <c r="C283" i="4"/>
  <c r="D284" i="4"/>
  <c r="E284" i="4"/>
  <c r="F284" i="4"/>
  <c r="G284" i="4"/>
  <c r="H284" i="4"/>
  <c r="I284" i="4"/>
  <c r="J284" i="4"/>
  <c r="K284" i="4"/>
  <c r="C284" i="4"/>
  <c r="D285" i="4"/>
  <c r="E285" i="4"/>
  <c r="F285" i="4"/>
  <c r="G285" i="4"/>
  <c r="H285" i="4"/>
  <c r="I285" i="4"/>
  <c r="J285" i="4"/>
  <c r="K285" i="4"/>
  <c r="C285" i="4"/>
  <c r="D286" i="4"/>
  <c r="E286" i="4"/>
  <c r="F286" i="4"/>
  <c r="G286" i="4"/>
  <c r="H286" i="4"/>
  <c r="I286" i="4"/>
  <c r="J286" i="4"/>
  <c r="K286" i="4"/>
  <c r="C286" i="4"/>
  <c r="D287" i="4"/>
  <c r="E287" i="4"/>
  <c r="F287" i="4"/>
  <c r="G287" i="4"/>
  <c r="H287" i="4"/>
  <c r="I287" i="4"/>
  <c r="J287" i="4"/>
  <c r="K287" i="4"/>
  <c r="C287" i="4"/>
  <c r="D288" i="4"/>
  <c r="E288" i="4"/>
  <c r="F288" i="4"/>
  <c r="G288" i="4"/>
  <c r="H288" i="4"/>
  <c r="I288" i="4"/>
  <c r="J288" i="4"/>
  <c r="K288" i="4"/>
  <c r="C288" i="4"/>
  <c r="D289" i="4"/>
  <c r="E289" i="4"/>
  <c r="F289" i="4"/>
  <c r="G289" i="4"/>
  <c r="H289" i="4"/>
  <c r="I289" i="4"/>
  <c r="J289" i="4"/>
  <c r="K289" i="4"/>
  <c r="C289" i="4"/>
  <c r="D290" i="4"/>
  <c r="E290" i="4"/>
  <c r="F290" i="4"/>
  <c r="G290" i="4"/>
  <c r="H290" i="4"/>
  <c r="I290" i="4"/>
  <c r="J290" i="4"/>
  <c r="K290" i="4"/>
  <c r="C290" i="4"/>
  <c r="D291" i="4"/>
  <c r="E291" i="4"/>
  <c r="F291" i="4"/>
  <c r="G291" i="4"/>
  <c r="H291" i="4"/>
  <c r="I291" i="4"/>
  <c r="J291" i="4"/>
  <c r="K291" i="4"/>
  <c r="C291" i="4"/>
  <c r="D292" i="4"/>
  <c r="E292" i="4"/>
  <c r="F292" i="4"/>
  <c r="G292" i="4"/>
  <c r="H292" i="4"/>
  <c r="I292" i="4"/>
  <c r="J292" i="4"/>
  <c r="K292" i="4"/>
  <c r="C292" i="4"/>
  <c r="D293" i="4"/>
  <c r="E293" i="4"/>
  <c r="F293" i="4"/>
  <c r="G293" i="4"/>
  <c r="H293" i="4"/>
  <c r="I293" i="4"/>
  <c r="J293" i="4"/>
  <c r="K293" i="4"/>
  <c r="C293" i="4"/>
  <c r="D294" i="4"/>
  <c r="E294" i="4"/>
  <c r="F294" i="4"/>
  <c r="G294" i="4"/>
  <c r="H294" i="4"/>
  <c r="I294" i="4"/>
  <c r="J294" i="4"/>
  <c r="K294" i="4"/>
  <c r="C294" i="4"/>
  <c r="D295" i="4"/>
  <c r="E295" i="4"/>
  <c r="F295" i="4"/>
  <c r="G295" i="4"/>
  <c r="H295" i="4"/>
  <c r="I295" i="4"/>
  <c r="J295" i="4"/>
  <c r="K295" i="4"/>
  <c r="C295" i="4"/>
  <c r="D296" i="4"/>
  <c r="E296" i="4"/>
  <c r="F296" i="4"/>
  <c r="G296" i="4"/>
  <c r="H296" i="4"/>
  <c r="I296" i="4"/>
  <c r="J296" i="4"/>
  <c r="K296" i="4"/>
  <c r="C296" i="4"/>
  <c r="D297" i="4"/>
  <c r="E297" i="4"/>
  <c r="F297" i="4"/>
  <c r="G297" i="4"/>
  <c r="H297" i="4"/>
  <c r="I297" i="4"/>
  <c r="J297" i="4"/>
  <c r="K297" i="4"/>
  <c r="C297" i="4"/>
  <c r="D298" i="4"/>
  <c r="E298" i="4"/>
  <c r="F298" i="4"/>
  <c r="G298" i="4"/>
  <c r="H298" i="4"/>
  <c r="I298" i="4"/>
  <c r="J298" i="4"/>
  <c r="K298" i="4"/>
  <c r="C298" i="4"/>
  <c r="D299" i="4"/>
  <c r="E299" i="4"/>
  <c r="F299" i="4"/>
  <c r="G299" i="4"/>
  <c r="H299" i="4"/>
  <c r="I299" i="4"/>
  <c r="J299" i="4"/>
  <c r="K299" i="4"/>
  <c r="C299" i="4"/>
  <c r="D300" i="4"/>
  <c r="E300" i="4"/>
  <c r="F300" i="4"/>
  <c r="G300" i="4"/>
  <c r="H300" i="4"/>
  <c r="I300" i="4"/>
  <c r="J300" i="4"/>
  <c r="K300" i="4"/>
  <c r="C300" i="4"/>
  <c r="D301" i="4"/>
  <c r="E301" i="4"/>
  <c r="F301" i="4"/>
  <c r="G301" i="4"/>
  <c r="H301" i="4"/>
  <c r="I301" i="4"/>
  <c r="J301" i="4"/>
  <c r="K301" i="4"/>
  <c r="C301" i="4"/>
  <c r="D302" i="4"/>
  <c r="E302" i="4"/>
  <c r="F302" i="4"/>
  <c r="G302" i="4"/>
  <c r="H302" i="4"/>
  <c r="I302" i="4"/>
  <c r="J302" i="4"/>
  <c r="K302" i="4"/>
  <c r="C302" i="4"/>
  <c r="D303" i="4"/>
  <c r="E303" i="4"/>
  <c r="F303" i="4"/>
  <c r="G303" i="4"/>
  <c r="H303" i="4"/>
  <c r="I303" i="4"/>
  <c r="J303" i="4"/>
  <c r="K303" i="4"/>
  <c r="C303" i="4"/>
  <c r="D304" i="4"/>
  <c r="E304" i="4"/>
  <c r="F304" i="4"/>
  <c r="G304" i="4"/>
  <c r="H304" i="4"/>
  <c r="I304" i="4"/>
  <c r="J304" i="4"/>
  <c r="K304" i="4"/>
  <c r="C304" i="4"/>
  <c r="D305" i="4"/>
  <c r="E305" i="4"/>
  <c r="F305" i="4"/>
  <c r="G305" i="4"/>
  <c r="H305" i="4"/>
  <c r="I305" i="4"/>
  <c r="J305" i="4"/>
  <c r="K305" i="4"/>
  <c r="C305" i="4"/>
  <c r="D306" i="4"/>
  <c r="E306" i="4"/>
  <c r="F306" i="4"/>
  <c r="G306" i="4"/>
  <c r="H306" i="4"/>
  <c r="I306" i="4"/>
  <c r="J306" i="4"/>
  <c r="K306" i="4"/>
  <c r="C306" i="4"/>
  <c r="D307" i="4"/>
  <c r="E307" i="4"/>
  <c r="F307" i="4"/>
  <c r="G307" i="4"/>
  <c r="H307" i="4"/>
  <c r="I307" i="4"/>
  <c r="J307" i="4"/>
  <c r="K307" i="4"/>
  <c r="C307" i="4"/>
  <c r="D308" i="4"/>
  <c r="E308" i="4"/>
  <c r="F308" i="4"/>
  <c r="G308" i="4"/>
  <c r="H308" i="4"/>
  <c r="I308" i="4"/>
  <c r="J308" i="4"/>
  <c r="K308" i="4"/>
  <c r="C308" i="4"/>
  <c r="D309" i="4"/>
  <c r="E309" i="4"/>
  <c r="F309" i="4"/>
  <c r="G309" i="4"/>
  <c r="H309" i="4"/>
  <c r="I309" i="4"/>
  <c r="J309" i="4"/>
  <c r="K309" i="4"/>
  <c r="C309" i="4"/>
  <c r="D310" i="4"/>
  <c r="E310" i="4"/>
  <c r="F310" i="4"/>
  <c r="G310" i="4"/>
  <c r="H310" i="4"/>
  <c r="I310" i="4"/>
  <c r="J310" i="4"/>
  <c r="K310" i="4"/>
  <c r="C310" i="4"/>
  <c r="D311" i="4"/>
  <c r="E311" i="4"/>
  <c r="F311" i="4"/>
  <c r="G311" i="4"/>
  <c r="H311" i="4"/>
  <c r="I311" i="4"/>
  <c r="J311" i="4"/>
  <c r="K311" i="4"/>
  <c r="C311" i="4"/>
  <c r="D312" i="4"/>
  <c r="E312" i="4"/>
  <c r="F312" i="4"/>
  <c r="G312" i="4"/>
  <c r="H312" i="4"/>
  <c r="I312" i="4"/>
  <c r="J312" i="4"/>
  <c r="K312" i="4"/>
  <c r="C312" i="4"/>
  <c r="D313" i="4"/>
  <c r="E313" i="4"/>
  <c r="F313" i="4"/>
  <c r="G313" i="4"/>
  <c r="H313" i="4"/>
  <c r="I313" i="4"/>
  <c r="J313" i="4"/>
  <c r="K313" i="4"/>
  <c r="C313" i="4"/>
  <c r="D314" i="4"/>
  <c r="E314" i="4"/>
  <c r="F314" i="4"/>
  <c r="G314" i="4"/>
  <c r="H314" i="4"/>
  <c r="I314" i="4"/>
  <c r="J314" i="4"/>
  <c r="K314" i="4"/>
  <c r="C314" i="4"/>
  <c r="D315" i="4"/>
  <c r="E315" i="4"/>
  <c r="F315" i="4"/>
  <c r="G315" i="4"/>
  <c r="H315" i="4"/>
  <c r="I315" i="4"/>
  <c r="J315" i="4"/>
  <c r="K315" i="4"/>
  <c r="C315" i="4"/>
  <c r="D316" i="4"/>
  <c r="E316" i="4"/>
  <c r="F316" i="4"/>
  <c r="G316" i="4"/>
  <c r="H316" i="4"/>
  <c r="I316" i="4"/>
  <c r="J316" i="4"/>
  <c r="K316" i="4"/>
  <c r="C316" i="4"/>
  <c r="D317" i="4"/>
  <c r="E317" i="4"/>
  <c r="F317" i="4"/>
  <c r="G317" i="4"/>
  <c r="H317" i="4"/>
  <c r="I317" i="4"/>
  <c r="J317" i="4"/>
  <c r="K317" i="4"/>
  <c r="C317" i="4"/>
  <c r="D318" i="4"/>
  <c r="E318" i="4"/>
  <c r="F318" i="4"/>
  <c r="G318" i="4"/>
  <c r="H318" i="4"/>
  <c r="I318" i="4"/>
  <c r="J318" i="4"/>
  <c r="K318" i="4"/>
  <c r="C318" i="4"/>
  <c r="D319" i="4"/>
  <c r="E319" i="4"/>
  <c r="F319" i="4"/>
  <c r="G319" i="4"/>
  <c r="H319" i="4"/>
  <c r="I319" i="4"/>
  <c r="J319" i="4"/>
  <c r="K319" i="4"/>
  <c r="C319" i="4"/>
  <c r="D320" i="4"/>
  <c r="E320" i="4"/>
  <c r="F320" i="4"/>
  <c r="G320" i="4"/>
  <c r="H320" i="4"/>
  <c r="I320" i="4"/>
  <c r="J320" i="4"/>
  <c r="K320" i="4"/>
  <c r="C320" i="4"/>
  <c r="D321" i="4"/>
  <c r="E321" i="4"/>
  <c r="F321" i="4"/>
  <c r="G321" i="4"/>
  <c r="H321" i="4"/>
  <c r="I321" i="4"/>
  <c r="J321" i="4"/>
  <c r="K321" i="4"/>
  <c r="C321" i="4"/>
  <c r="D322" i="4"/>
  <c r="E322" i="4"/>
  <c r="F322" i="4"/>
  <c r="G322" i="4"/>
  <c r="H322" i="4"/>
  <c r="I322" i="4"/>
  <c r="J322" i="4"/>
  <c r="K322" i="4"/>
  <c r="C322" i="4"/>
  <c r="D323" i="4"/>
  <c r="E323" i="4"/>
  <c r="F323" i="4"/>
  <c r="G323" i="4"/>
  <c r="H323" i="4"/>
  <c r="I323" i="4"/>
  <c r="J323" i="4"/>
  <c r="K323" i="4"/>
  <c r="C323" i="4"/>
  <c r="D324" i="4"/>
  <c r="E324" i="4"/>
  <c r="F324" i="4"/>
  <c r="G324" i="4"/>
  <c r="H324" i="4"/>
  <c r="I324" i="4"/>
  <c r="J324" i="4"/>
  <c r="K324" i="4"/>
  <c r="C324" i="4"/>
  <c r="D325" i="4"/>
  <c r="E325" i="4"/>
  <c r="F325" i="4"/>
  <c r="G325" i="4"/>
  <c r="H325" i="4"/>
  <c r="I325" i="4"/>
  <c r="J325" i="4"/>
  <c r="K325" i="4"/>
  <c r="C325" i="4"/>
  <c r="D326" i="4"/>
  <c r="E326" i="4"/>
  <c r="F326" i="4"/>
  <c r="G326" i="4"/>
  <c r="H326" i="4"/>
  <c r="I326" i="4"/>
  <c r="J326" i="4"/>
  <c r="K326" i="4"/>
  <c r="C326" i="4"/>
  <c r="D327" i="4"/>
  <c r="E327" i="4"/>
  <c r="F327" i="4"/>
  <c r="G327" i="4"/>
  <c r="H327" i="4"/>
  <c r="I327" i="4"/>
  <c r="J327" i="4"/>
  <c r="K327" i="4"/>
  <c r="C327" i="4"/>
  <c r="D328" i="4"/>
  <c r="E328" i="4"/>
  <c r="F328" i="4"/>
  <c r="G328" i="4"/>
  <c r="H328" i="4"/>
  <c r="I328" i="4"/>
  <c r="J328" i="4"/>
  <c r="K328" i="4"/>
  <c r="C328" i="4"/>
  <c r="D329" i="4"/>
  <c r="E329" i="4"/>
  <c r="F329" i="4"/>
  <c r="G329" i="4"/>
  <c r="H329" i="4"/>
  <c r="I329" i="4"/>
  <c r="J329" i="4"/>
  <c r="K329" i="4"/>
  <c r="C329" i="4"/>
  <c r="D330" i="4"/>
  <c r="E330" i="4"/>
  <c r="F330" i="4"/>
  <c r="G330" i="4"/>
  <c r="H330" i="4"/>
  <c r="I330" i="4"/>
  <c r="J330" i="4"/>
  <c r="K330" i="4"/>
  <c r="C330" i="4"/>
  <c r="D331" i="4"/>
  <c r="E331" i="4"/>
  <c r="F331" i="4"/>
  <c r="G331" i="4"/>
  <c r="H331" i="4"/>
  <c r="I331" i="4"/>
  <c r="J331" i="4"/>
  <c r="K331" i="4"/>
  <c r="C331" i="4"/>
  <c r="D332" i="4"/>
  <c r="E332" i="4"/>
  <c r="F332" i="4"/>
  <c r="G332" i="4"/>
  <c r="H332" i="4"/>
  <c r="I332" i="4"/>
  <c r="J332" i="4"/>
  <c r="K332" i="4"/>
  <c r="C332" i="4"/>
  <c r="D333" i="4"/>
  <c r="E333" i="4"/>
  <c r="F333" i="4"/>
  <c r="G333" i="4"/>
  <c r="H333" i="4"/>
  <c r="I333" i="4"/>
  <c r="J333" i="4"/>
  <c r="K333" i="4"/>
  <c r="C333" i="4"/>
  <c r="D334" i="4"/>
  <c r="E334" i="4"/>
  <c r="F334" i="4"/>
  <c r="G334" i="4"/>
  <c r="H334" i="4"/>
  <c r="I334" i="4"/>
  <c r="J334" i="4"/>
  <c r="K334" i="4"/>
  <c r="C334" i="4"/>
  <c r="D335" i="4"/>
  <c r="E335" i="4"/>
  <c r="F335" i="4"/>
  <c r="G335" i="4"/>
  <c r="H335" i="4"/>
  <c r="I335" i="4"/>
  <c r="J335" i="4"/>
  <c r="K335" i="4"/>
  <c r="C335" i="4"/>
  <c r="D336" i="4"/>
  <c r="E336" i="4"/>
  <c r="F336" i="4"/>
  <c r="G336" i="4"/>
  <c r="H336" i="4"/>
  <c r="I336" i="4"/>
  <c r="J336" i="4"/>
  <c r="K336" i="4"/>
  <c r="C336" i="4"/>
  <c r="B3" i="4"/>
  <c r="B5" i="4"/>
  <c r="B6" i="4"/>
  <c r="B4" i="4"/>
  <c r="A34" i="15"/>
  <c r="A13" i="15"/>
  <c r="E3" i="4"/>
  <c r="F6" i="4"/>
  <c r="I4" i="4"/>
  <c r="F3" i="4"/>
  <c r="G7" i="4"/>
  <c r="I7" i="4"/>
  <c r="H4" i="4"/>
  <c r="C5" i="4"/>
  <c r="G6" i="4"/>
  <c r="H7" i="4"/>
  <c r="D5" i="4"/>
  <c r="E4" i="4"/>
  <c r="C3" i="4"/>
  <c r="D7" i="4"/>
  <c r="C4" i="4"/>
  <c r="C6" i="4"/>
  <c r="E5" i="4"/>
  <c r="D4" i="4"/>
  <c r="D3" i="4"/>
  <c r="E7" i="4"/>
  <c r="G4" i="4"/>
  <c r="H3" i="4"/>
  <c r="D6" i="4"/>
  <c r="I5" i="4"/>
  <c r="E6" i="4"/>
  <c r="F5" i="4"/>
  <c r="F7" i="4"/>
  <c r="G5" i="4"/>
  <c r="H6" i="4"/>
  <c r="F4" i="4"/>
  <c r="C7" i="4"/>
  <c r="H5" i="4"/>
  <c r="I6" i="4"/>
  <c r="K7" i="4"/>
  <c r="J7" i="4"/>
  <c r="D1" i="27"/>
  <c r="F3" i="27"/>
  <c r="L3" i="27"/>
  <c r="G3" i="27"/>
  <c r="H3" i="27"/>
  <c r="I3" i="27"/>
  <c r="M3" i="27"/>
  <c r="M6" i="27"/>
  <c r="M7" i="27"/>
  <c r="M8" i="27"/>
  <c r="M9" i="27"/>
  <c r="M10" i="27"/>
  <c r="M11" i="27"/>
  <c r="M12" i="27"/>
  <c r="M13" i="27"/>
  <c r="M5" i="27"/>
  <c r="L6" i="27"/>
  <c r="L7" i="27"/>
  <c r="L8" i="27"/>
  <c r="L9" i="27"/>
  <c r="L10" i="27"/>
  <c r="L11" i="27"/>
  <c r="L12" i="27"/>
  <c r="L13" i="27"/>
  <c r="L5" i="27"/>
  <c r="K6" i="27"/>
  <c r="K7" i="27"/>
  <c r="K8" i="27"/>
  <c r="K9" i="27"/>
  <c r="K10" i="27"/>
  <c r="K11" i="27"/>
  <c r="K12" i="27"/>
  <c r="K13" i="27"/>
  <c r="K5" i="27"/>
  <c r="A4" i="15"/>
  <c r="D5" i="15"/>
  <c r="B2" i="4"/>
  <c r="L12" i="32"/>
  <c r="L13" i="32"/>
  <c r="L11" i="32"/>
  <c r="L9" i="32"/>
  <c r="L7" i="32"/>
  <c r="L10" i="32"/>
  <c r="L8" i="32"/>
  <c r="K12" i="32"/>
  <c r="K10" i="32"/>
  <c r="K13" i="32"/>
  <c r="K11" i="32"/>
  <c r="K9" i="32"/>
  <c r="M7" i="32"/>
  <c r="K8" i="32"/>
  <c r="K3" i="27"/>
  <c r="J3" i="27"/>
  <c r="L5" i="32"/>
  <c r="D2" i="4"/>
  <c r="E2" i="4"/>
  <c r="G2" i="4"/>
  <c r="F2" i="4"/>
  <c r="I2" i="4"/>
  <c r="H2" i="4"/>
  <c r="C2" i="4"/>
  <c r="M8" i="32"/>
  <c r="K7" i="32"/>
  <c r="K6" i="32"/>
  <c r="M5" i="32"/>
  <c r="K5" i="32"/>
  <c r="I3" i="32"/>
  <c r="K6" i="4"/>
  <c r="J6" i="4"/>
  <c r="K5" i="4"/>
  <c r="J5" i="4"/>
  <c r="K4" i="4"/>
  <c r="J4" i="4"/>
  <c r="G3" i="4"/>
  <c r="K3" i="32"/>
  <c r="J3" i="4"/>
  <c r="K3" i="4"/>
  <c r="M3" i="32"/>
  <c r="L3" i="32"/>
  <c r="E2" i="1"/>
  <c r="F5" i="15"/>
  <c r="I3" i="4"/>
  <c r="E9" i="15"/>
  <c r="B5" i="15"/>
  <c r="E4" i="1"/>
  <c r="C9" i="15"/>
  <c r="B9" i="15"/>
  <c r="C10" i="15"/>
  <c r="D9" i="15"/>
  <c r="F9" i="15"/>
  <c r="J9" i="15"/>
  <c r="D10" i="15"/>
  <c r="G9" i="15"/>
  <c r="E10" i="15"/>
  <c r="I9" i="15"/>
  <c r="J10" i="15"/>
  <c r="B10" i="15"/>
  <c r="G10" i="15"/>
  <c r="I10" i="15"/>
  <c r="H9" i="15"/>
  <c r="H10" i="15"/>
  <c r="F10" i="15"/>
  <c r="F11" i="15"/>
  <c r="H11" i="15"/>
  <c r="E11" i="15"/>
  <c r="C11" i="15"/>
  <c r="I11" i="15"/>
  <c r="B11" i="15"/>
  <c r="G11" i="15"/>
  <c r="J11" i="15"/>
  <c r="D11" i="15"/>
</calcChain>
</file>

<file path=xl/sharedStrings.xml><?xml version="1.0" encoding="utf-8"?>
<sst xmlns="http://schemas.openxmlformats.org/spreadsheetml/2006/main" count="307" uniqueCount="66">
  <si>
    <t>ID</t>
  </si>
  <si>
    <t>AC</t>
  </si>
  <si>
    <t>EV</t>
  </si>
  <si>
    <t>SPI</t>
  </si>
  <si>
    <t>CPI</t>
  </si>
  <si>
    <t>Stichtag</t>
  </si>
  <si>
    <t>Sheetname</t>
  </si>
  <si>
    <t>Aktuelles Sheet</t>
  </si>
  <si>
    <t>Periode</t>
  </si>
  <si>
    <t>Projektname</t>
  </si>
  <si>
    <t>aktuell</t>
  </si>
  <si>
    <t>Vorwoche</t>
  </si>
  <si>
    <t>Veränderung</t>
  </si>
  <si>
    <t>Größe</t>
  </si>
  <si>
    <t>Earned Value Analyse</t>
  </si>
  <si>
    <t>Anzahl Arbeitspakete</t>
  </si>
  <si>
    <t>Aktuelle Periode</t>
  </si>
  <si>
    <t>Reporting Einheit</t>
  </si>
  <si>
    <t>h</t>
  </si>
  <si>
    <t>Projekteinstellungen (veränderbar)</t>
  </si>
  <si>
    <t>Periodendaten (berechnet)</t>
  </si>
  <si>
    <t>PV</t>
  </si>
  <si>
    <t>ETC</t>
  </si>
  <si>
    <t>Sheetname Bericht</t>
  </si>
  <si>
    <t>Bericht</t>
  </si>
  <si>
    <t>EAC</t>
  </si>
  <si>
    <r>
      <t xml:space="preserve">Stichtag </t>
    </r>
    <r>
      <rPr>
        <b/>
        <i/>
        <sz val="11"/>
        <color indexed="8"/>
        <rFont val="Arial"/>
        <family val="2"/>
      </rPr>
      <t>t</t>
    </r>
  </si>
  <si>
    <t>Arbeitspaket</t>
  </si>
  <si>
    <t>Geplanter Aufwand</t>
  </si>
  <si>
    <t>Geplanter Restaufwand</t>
  </si>
  <si>
    <t>Geplanter Aufwand Folgeperiode</t>
  </si>
  <si>
    <t>PV (Folge)</t>
  </si>
  <si>
    <t>Erbrachter Aufwand</t>
  </si>
  <si>
    <t>Erbrachte Leistung</t>
  </si>
  <si>
    <t>EAC (AC+ETC)</t>
  </si>
  <si>
    <t>finanzielle Abweichung</t>
  </si>
  <si>
    <t>CV (EV-AC)</t>
  </si>
  <si>
    <t>Gesamt-schätzung</t>
  </si>
  <si>
    <t>EV (EAC Vorperiode-ETC)</t>
  </si>
  <si>
    <t>EV / PV</t>
  </si>
  <si>
    <t>EV / AC</t>
  </si>
  <si>
    <t>Spezifikation SHUK erstellen</t>
  </si>
  <si>
    <t>Schätzung erstellen</t>
  </si>
  <si>
    <t>Umsetzungsplan anlegen</t>
  </si>
  <si>
    <t>Schnittstellenspezifikation erarbeiten</t>
  </si>
  <si>
    <t>Schnitstellen implementieren</t>
  </si>
  <si>
    <t>Umbau Bestandssystem</t>
  </si>
  <si>
    <t>Test Umbauten und Schnitsttellen durchführen</t>
  </si>
  <si>
    <t>Testabnahme</t>
  </si>
  <si>
    <t>Rollout</t>
  </si>
  <si>
    <t>SV</t>
  </si>
  <si>
    <t>CV</t>
  </si>
  <si>
    <t>Summen (Stunden)</t>
  </si>
  <si>
    <t>BAC</t>
  </si>
  <si>
    <t># AP</t>
  </si>
  <si>
    <t>i</t>
  </si>
  <si>
    <t>j</t>
  </si>
  <si>
    <t>k</t>
  </si>
  <si>
    <t>ü</t>
  </si>
  <si>
    <t>Bericht?</t>
  </si>
  <si>
    <t>Status</t>
  </si>
  <si>
    <t>aktiviert</t>
  </si>
  <si>
    <t>deaktiviert</t>
  </si>
  <si>
    <t>Gesamt-budget</t>
  </si>
  <si>
    <t>Geplanter Aufwand in Folgeperiode</t>
  </si>
  <si>
    <t>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</si>
</sst>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#,##0;;@"/>
    <numFmt numFmtId="165" formatCode="0;0;&quot;&quot;;"/>
    <numFmt numFmtId="166" formatCode="&quot;Insgesamt &quot;0&quot; Arbeitspakete im Projekt&quot;"/>
    <numFmt numFmtId="167" formatCode="0.0"/>
    <numFmt numFmtId="168" formatCode="#,##0.0000"/>
    <numFmt numFmtId="169" formatCode="00000"/>
    <numFmt numFmtId="170" formatCode="0.0;\-0.0;&quot;&quot;"/>
    <numFmt numFmtId="171" formatCode="&quot;ü&quot;;&quot;ü&quot;;&quot;ü&quot;;&quot;ü&quot;"/>
  </numFmts>
  <fonts count="16" x14ac:knownFonts="1">
    <font>
      <sz val="11"/>
      <color theme="1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sz val="11"/>
      <color theme="1"/>
      <name val="Wingdings"/>
      <charset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2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left" vertical="top" wrapText="1"/>
    </xf>
    <xf numFmtId="2" fontId="0" fillId="0" borderId="0" xfId="0" applyNumberFormat="1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right" vertical="top" wrapText="1"/>
    </xf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2" fillId="0" borderId="0" xfId="0" applyFont="1" applyFill="1" applyBorder="1"/>
    <xf numFmtId="0" fontId="4" fillId="0" borderId="0" xfId="0" applyFont="1"/>
    <xf numFmtId="1" fontId="0" fillId="3" borderId="1" xfId="0" applyNumberForma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168" fontId="0" fillId="0" borderId="0" xfId="0" applyNumberFormat="1" applyAlignment="1">
      <alignment horizontal="left" vertical="top" wrapText="1"/>
    </xf>
    <xf numFmtId="164" fontId="2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69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9" fillId="4" borderId="1" xfId="0" applyNumberFormat="1" applyFont="1" applyFill="1" applyBorder="1" applyAlignment="1">
      <alignment vertical="top" wrapText="1"/>
    </xf>
    <xf numFmtId="169" fontId="8" fillId="4" borderId="1" xfId="0" applyNumberFormat="1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167" fontId="8" fillId="4" borderId="1" xfId="0" applyNumberFormat="1" applyFont="1" applyFill="1" applyBorder="1" applyAlignment="1">
      <alignment horizontal="left" vertical="top" wrapText="1"/>
    </xf>
    <xf numFmtId="2" fontId="7" fillId="0" borderId="0" xfId="0" applyNumberFormat="1" applyFont="1" applyAlignment="1">
      <alignment vertical="top" wrapText="1"/>
    </xf>
    <xf numFmtId="170" fontId="0" fillId="0" borderId="0" xfId="0" applyNumberFormat="1" applyFill="1" applyBorder="1" applyAlignment="1">
      <alignment horizontal="right" vertical="top" wrapText="1"/>
    </xf>
    <xf numFmtId="0" fontId="2" fillId="2" borderId="1" xfId="0" applyFont="1" applyFill="1" applyBorder="1"/>
    <xf numFmtId="167" fontId="0" fillId="2" borderId="1" xfId="0" applyNumberFormat="1" applyFill="1" applyBorder="1" applyAlignment="1">
      <alignment horizontal="right" vertical="top" wrapText="1"/>
    </xf>
    <xf numFmtId="2" fontId="0" fillId="2" borderId="1" xfId="0" applyNumberFormat="1" applyFill="1" applyBorder="1" applyAlignment="1">
      <alignment horizontal="right" vertical="top" wrapText="1"/>
    </xf>
    <xf numFmtId="0" fontId="2" fillId="2" borderId="3" xfId="0" applyFont="1" applyFill="1" applyBorder="1"/>
    <xf numFmtId="0" fontId="5" fillId="0" borderId="1" xfId="0" applyFont="1" applyFill="1" applyBorder="1" applyAlignment="1"/>
    <xf numFmtId="167" fontId="6" fillId="0" borderId="1" xfId="0" applyNumberFormat="1" applyFont="1" applyFill="1" applyBorder="1" applyAlignment="1"/>
    <xf numFmtId="167" fontId="6" fillId="0" borderId="1" xfId="0" applyNumberFormat="1" applyFont="1" applyFill="1" applyBorder="1" applyAlignment="1">
      <alignment horizontal="right" wrapText="1"/>
    </xf>
    <xf numFmtId="2" fontId="6" fillId="0" borderId="1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7" fontId="2" fillId="2" borderId="4" xfId="0" applyNumberFormat="1" applyFont="1" applyFill="1" applyBorder="1" applyAlignment="1">
      <alignment horizontal="left"/>
    </xf>
    <xf numFmtId="14" fontId="2" fillId="2" borderId="4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right" vertical="top" wrapText="1"/>
    </xf>
    <xf numFmtId="167" fontId="0" fillId="0" borderId="0" xfId="0" applyNumberFormat="1" applyFill="1" applyBorder="1" applyAlignment="1">
      <alignment horizontal="right" vertical="top" wrapText="1"/>
    </xf>
    <xf numFmtId="167" fontId="9" fillId="4" borderId="2" xfId="0" applyNumberFormat="1" applyFont="1" applyFill="1" applyBorder="1" applyAlignment="1">
      <alignment vertical="top" wrapText="1"/>
    </xf>
    <xf numFmtId="167" fontId="9" fillId="4" borderId="4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right" vertical="top" wrapText="1"/>
    </xf>
    <xf numFmtId="171" fontId="11" fillId="2" borderId="1" xfId="0" applyNumberFormat="1" applyFont="1" applyFill="1" applyBorder="1" applyAlignment="1">
      <alignment horizontal="center"/>
    </xf>
    <xf numFmtId="171" fontId="11" fillId="2" borderId="1" xfId="0" applyNumberFormat="1" applyFont="1" applyFill="1" applyBorder="1" applyAlignment="1">
      <alignment horizontal="center" vertical="top" wrapText="1"/>
    </xf>
    <xf numFmtId="2" fontId="8" fillId="4" borderId="1" xfId="0" applyNumberFormat="1" applyFont="1" applyFill="1" applyBorder="1" applyAlignment="1">
      <alignment vertical="top" wrapText="1"/>
    </xf>
    <xf numFmtId="167" fontId="8" fillId="2" borderId="1" xfId="0" applyNumberFormat="1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vertical="top" wrapText="1"/>
    </xf>
    <xf numFmtId="167" fontId="13" fillId="6" borderId="1" xfId="0" applyNumberFormat="1" applyFont="1" applyFill="1" applyBorder="1" applyAlignment="1">
      <alignment horizontal="center" vertical="top" wrapText="1"/>
    </xf>
    <xf numFmtId="2" fontId="13" fillId="6" borderId="1" xfId="0" applyNumberFormat="1" applyFont="1" applyFill="1" applyBorder="1" applyAlignment="1">
      <alignment horizontal="center" vertical="top" wrapText="1"/>
    </xf>
    <xf numFmtId="167" fontId="8" fillId="4" borderId="2" xfId="0" applyNumberFormat="1" applyFont="1" applyFill="1" applyBorder="1" applyAlignment="1">
      <alignment horizontal="left" vertical="top" wrapText="1"/>
    </xf>
    <xf numFmtId="167" fontId="8" fillId="2" borderId="2" xfId="0" applyNumberFormat="1" applyFont="1" applyFill="1" applyBorder="1" applyAlignment="1">
      <alignment vertical="top" wrapText="1"/>
    </xf>
    <xf numFmtId="167" fontId="13" fillId="6" borderId="2" xfId="0" applyNumberFormat="1" applyFont="1" applyFill="1" applyBorder="1" applyAlignment="1">
      <alignment horizontal="center" vertical="top" wrapText="1"/>
    </xf>
    <xf numFmtId="167" fontId="8" fillId="4" borderId="4" xfId="0" applyNumberFormat="1" applyFont="1" applyFill="1" applyBorder="1" applyAlignment="1">
      <alignment horizontal="left" vertical="top" wrapText="1"/>
    </xf>
    <xf numFmtId="167" fontId="8" fillId="2" borderId="4" xfId="0" applyNumberFormat="1" applyFont="1" applyFill="1" applyBorder="1" applyAlignment="1">
      <alignment vertical="top" wrapText="1"/>
    </xf>
    <xf numFmtId="167" fontId="13" fillId="6" borderId="4" xfId="0" applyNumberFormat="1" applyFont="1" applyFill="1" applyBorder="1" applyAlignment="1">
      <alignment horizontal="center" vertical="top" wrapText="1"/>
    </xf>
    <xf numFmtId="167" fontId="7" fillId="7" borderId="1" xfId="0" applyNumberFormat="1" applyFont="1" applyFill="1" applyBorder="1" applyAlignment="1">
      <alignment vertical="top" wrapText="1"/>
    </xf>
    <xf numFmtId="167" fontId="7" fillId="7" borderId="4" xfId="0" applyNumberFormat="1" applyFont="1" applyFill="1" applyBorder="1" applyAlignment="1">
      <alignment vertical="top" wrapText="1"/>
    </xf>
    <xf numFmtId="2" fontId="12" fillId="5" borderId="3" xfId="0" applyNumberFormat="1" applyFont="1" applyFill="1" applyBorder="1" applyAlignment="1">
      <alignment horizontal="left" vertical="center" wrapText="1"/>
    </xf>
    <xf numFmtId="1" fontId="12" fillId="5" borderId="3" xfId="0" applyNumberFormat="1" applyFont="1" applyFill="1" applyBorder="1" applyAlignment="1">
      <alignment horizontal="left" vertical="center" wrapText="1"/>
    </xf>
    <xf numFmtId="0" fontId="14" fillId="5" borderId="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 vertical="top" wrapText="1"/>
    </xf>
    <xf numFmtId="15" fontId="10" fillId="5" borderId="5" xfId="0" applyNumberFormat="1" applyFont="1" applyFill="1" applyBorder="1" applyAlignment="1">
      <alignment horizontal="center" vertical="center" wrapText="1"/>
    </xf>
    <xf numFmtId="15" fontId="10" fillId="5" borderId="6" xfId="0" applyNumberFormat="1" applyFont="1" applyFill="1" applyBorder="1" applyAlignment="1">
      <alignment horizontal="center" vertical="center" wrapText="1"/>
    </xf>
    <xf numFmtId="15" fontId="10" fillId="5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5" fontId="8" fillId="4" borderId="2" xfId="0" applyNumberFormat="1" applyFont="1" applyFill="1" applyBorder="1" applyAlignment="1">
      <alignment horizontal="center" vertical="center" wrapText="1"/>
    </xf>
    <xf numFmtId="15" fontId="8" fillId="4" borderId="3" xfId="0" applyNumberFormat="1" applyFont="1" applyFill="1" applyBorder="1" applyAlignment="1">
      <alignment horizontal="center" vertical="center" wrapText="1"/>
    </xf>
    <xf numFmtId="15" fontId="8" fillId="4" borderId="4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right"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15" fontId="14" fillId="5" borderId="5" xfId="0" applyNumberFormat="1" applyFont="1" applyFill="1" applyBorder="1" applyAlignment="1">
      <alignment horizontal="center" vertical="center" wrapText="1"/>
    </xf>
    <xf numFmtId="15" fontId="14" fillId="5" borderId="6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Stand." xfId="0" builtinId="0"/>
  </cellStyles>
  <dxfs count="36"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strike val="0"/>
        <color rgb="FF0099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FFFF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3418216339979"/>
          <c:y val="0.129291048563681"/>
          <c:w val="0.787649382922881"/>
          <c:h val="0.751074085352592"/>
        </c:manualLayout>
      </c:layout>
      <c:lineChart>
        <c:grouping val="standard"/>
        <c:varyColors val="0"/>
        <c:ser>
          <c:idx val="3"/>
          <c:order val="0"/>
          <c:tx>
            <c:strRef>
              <c:f>'EV-Projekt'!$J$1</c:f>
              <c:strCache>
                <c:ptCount val="1"/>
                <c:pt idx="0">
                  <c:v>SPI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numFmt formatCode="0.00\ ;[Red]\-0.00\ 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[0]!Stichtag</c:f>
              <c:numCache>
                <c:formatCode>m/d/yy</c:formatCode>
                <c:ptCount val="6"/>
                <c:pt idx="0">
                  <c:v>43070.0</c:v>
                </c:pt>
                <c:pt idx="1">
                  <c:v>43077.0</c:v>
                </c:pt>
                <c:pt idx="2">
                  <c:v>43084.0</c:v>
                </c:pt>
                <c:pt idx="3">
                  <c:v>43091.0</c:v>
                </c:pt>
                <c:pt idx="4">
                  <c:v>43098.0</c:v>
                </c:pt>
                <c:pt idx="5">
                  <c:v>43107.0</c:v>
                </c:pt>
              </c:numCache>
            </c:numRef>
          </c:cat>
          <c:val>
            <c:numRef>
              <c:f>[0]!SPI</c:f>
              <c:numCache>
                <c:formatCode>0.00</c:formatCode>
                <c:ptCount val="6"/>
                <c:pt idx="0">
                  <c:v>1.0</c:v>
                </c:pt>
                <c:pt idx="1">
                  <c:v>1.131578947368421</c:v>
                </c:pt>
                <c:pt idx="2">
                  <c:v>1.267441860465116</c:v>
                </c:pt>
                <c:pt idx="3">
                  <c:v>0.773234200743494</c:v>
                </c:pt>
                <c:pt idx="4">
                  <c:v>1.18348623853211</c:v>
                </c:pt>
                <c:pt idx="5">
                  <c:v>1.004555808656036</c:v>
                </c:pt>
              </c:numCache>
            </c:numRef>
          </c:val>
          <c:smooth val="1"/>
        </c:ser>
        <c:ser>
          <c:idx val="4"/>
          <c:order val="1"/>
          <c:tx>
            <c:strRef>
              <c:f>'EV-Projekt'!$K$1</c:f>
              <c:strCache>
                <c:ptCount val="1"/>
                <c:pt idx="0">
                  <c:v>CPI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[0]!Stichtag</c:f>
              <c:numCache>
                <c:formatCode>m/d/yy</c:formatCode>
                <c:ptCount val="6"/>
                <c:pt idx="0">
                  <c:v>43070.0</c:v>
                </c:pt>
                <c:pt idx="1">
                  <c:v>43077.0</c:v>
                </c:pt>
                <c:pt idx="2">
                  <c:v>43084.0</c:v>
                </c:pt>
                <c:pt idx="3">
                  <c:v>43091.0</c:v>
                </c:pt>
                <c:pt idx="4">
                  <c:v>43098.0</c:v>
                </c:pt>
                <c:pt idx="5">
                  <c:v>43107.0</c:v>
                </c:pt>
              </c:numCache>
            </c:numRef>
          </c:cat>
          <c:val>
            <c:numRef>
              <c:f>[0]!CPI</c:f>
              <c:numCache>
                <c:formatCode>0.00</c:formatCode>
                <c:ptCount val="6"/>
                <c:pt idx="0">
                  <c:v>1.0</c:v>
                </c:pt>
                <c:pt idx="1">
                  <c:v>0.955555555555556</c:v>
                </c:pt>
                <c:pt idx="2">
                  <c:v>0.990909090909091</c:v>
                </c:pt>
                <c:pt idx="3">
                  <c:v>0.838709677419355</c:v>
                </c:pt>
                <c:pt idx="4">
                  <c:v>1.112068965517241</c:v>
                </c:pt>
                <c:pt idx="5">
                  <c:v>0.930379746835443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607520"/>
        <c:axId val="-1827589824"/>
      </c:lineChart>
      <c:dateAx>
        <c:axId val="-1827607520"/>
        <c:scaling>
          <c:orientation val="minMax"/>
        </c:scaling>
        <c:delete val="0"/>
        <c:axPos val="b"/>
        <c:numFmt formatCode="dd/mm/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1827589824"/>
        <c:crosses val="autoZero"/>
        <c:auto val="0"/>
        <c:lblOffset val="100"/>
        <c:baseTimeUnit val="days"/>
      </c:dateAx>
      <c:valAx>
        <c:axId val="-1827589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18276075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5" l="0.700000000000001" r="0.700000000000001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3843748254874"/>
          <c:y val="0.0931910702173465"/>
          <c:w val="0.67756073044061"/>
          <c:h val="0.809487982541508"/>
        </c:manualLayout>
      </c:layout>
      <c:lineChart>
        <c:grouping val="standard"/>
        <c:varyColors val="0"/>
        <c:ser>
          <c:idx val="1"/>
          <c:order val="0"/>
          <c:tx>
            <c:strRef>
              <c:f>'EV-Projekt'!$D$1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[0]!Stichtag</c:f>
              <c:numCache>
                <c:formatCode>m/d/yy</c:formatCode>
                <c:ptCount val="6"/>
                <c:pt idx="0">
                  <c:v>43070.0</c:v>
                </c:pt>
                <c:pt idx="1">
                  <c:v>43077.0</c:v>
                </c:pt>
                <c:pt idx="2">
                  <c:v>43084.0</c:v>
                </c:pt>
                <c:pt idx="3">
                  <c:v>43091.0</c:v>
                </c:pt>
                <c:pt idx="4">
                  <c:v>43098.0</c:v>
                </c:pt>
                <c:pt idx="5">
                  <c:v>43107.0</c:v>
                </c:pt>
              </c:numCache>
            </c:numRef>
          </c:cat>
          <c:val>
            <c:numRef>
              <c:f>[0]!AC</c:f>
              <c:numCache>
                <c:formatCode>0.0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110.0</c:v>
                </c:pt>
                <c:pt idx="3">
                  <c:v>248.0</c:v>
                </c:pt>
                <c:pt idx="4">
                  <c:v>348.0</c:v>
                </c:pt>
                <c:pt idx="5">
                  <c:v>474.0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'EV-Projekt'!$G$1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[0]!Stichtag</c:f>
              <c:numCache>
                <c:formatCode>m/d/yy</c:formatCode>
                <c:ptCount val="6"/>
                <c:pt idx="0">
                  <c:v>43070.0</c:v>
                </c:pt>
                <c:pt idx="1">
                  <c:v>43077.0</c:v>
                </c:pt>
                <c:pt idx="2">
                  <c:v>43084.0</c:v>
                </c:pt>
                <c:pt idx="3">
                  <c:v>43091.0</c:v>
                </c:pt>
                <c:pt idx="4">
                  <c:v>43098.0</c:v>
                </c:pt>
                <c:pt idx="5">
                  <c:v>43107.0</c:v>
                </c:pt>
              </c:numCache>
            </c:numRef>
          </c:cat>
          <c:val>
            <c:numRef>
              <c:f>[0]!EV</c:f>
              <c:numCache>
                <c:formatCode>0.0</c:formatCode>
                <c:ptCount val="6"/>
                <c:pt idx="0">
                  <c:v>0.0</c:v>
                </c:pt>
                <c:pt idx="1">
                  <c:v>43.0</c:v>
                </c:pt>
                <c:pt idx="2">
                  <c:v>109.0</c:v>
                </c:pt>
                <c:pt idx="3">
                  <c:v>208.0</c:v>
                </c:pt>
                <c:pt idx="4">
                  <c:v>387.0</c:v>
                </c:pt>
                <c:pt idx="5">
                  <c:v>441.0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'EV-Projekt'!$H$1</c:f>
              <c:strCache>
                <c:ptCount val="1"/>
                <c:pt idx="0">
                  <c:v>EAC</c:v>
                </c:pt>
              </c:strCache>
            </c:strRef>
          </c:tx>
          <c:cat>
            <c:numRef>
              <c:f>[0]!Stichtag</c:f>
              <c:numCache>
                <c:formatCode>m/d/yy</c:formatCode>
                <c:ptCount val="6"/>
                <c:pt idx="0">
                  <c:v>43070.0</c:v>
                </c:pt>
                <c:pt idx="1">
                  <c:v>43077.0</c:v>
                </c:pt>
                <c:pt idx="2">
                  <c:v>43084.0</c:v>
                </c:pt>
                <c:pt idx="3">
                  <c:v>43091.0</c:v>
                </c:pt>
                <c:pt idx="4">
                  <c:v>43098.0</c:v>
                </c:pt>
                <c:pt idx="5">
                  <c:v>43107.0</c:v>
                </c:pt>
              </c:numCache>
            </c:numRef>
          </c:cat>
          <c:val>
            <c:numRef>
              <c:f>[0]!EAC</c:f>
              <c:numCache>
                <c:formatCode>0.0</c:formatCode>
                <c:ptCount val="6"/>
                <c:pt idx="0">
                  <c:v>574.0</c:v>
                </c:pt>
                <c:pt idx="1">
                  <c:v>576.0</c:v>
                </c:pt>
                <c:pt idx="2">
                  <c:v>577.0</c:v>
                </c:pt>
                <c:pt idx="3">
                  <c:v>617.0</c:v>
                </c:pt>
                <c:pt idx="4">
                  <c:v>578.0</c:v>
                </c:pt>
                <c:pt idx="5">
                  <c:v>611.0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'EV-Projekt'!$E$1</c:f>
              <c:strCache>
                <c:ptCount val="1"/>
                <c:pt idx="0">
                  <c:v>PV</c:v>
                </c:pt>
              </c:strCache>
            </c:strRef>
          </c:tx>
          <c:val>
            <c:numRef>
              <c:f>[0]!PV</c:f>
              <c:numCache>
                <c:formatCode>0.0</c:formatCode>
                <c:ptCount val="6"/>
                <c:pt idx="0">
                  <c:v>0.0</c:v>
                </c:pt>
                <c:pt idx="1">
                  <c:v>38.0</c:v>
                </c:pt>
                <c:pt idx="2">
                  <c:v>86.0</c:v>
                </c:pt>
                <c:pt idx="3">
                  <c:v>269.0</c:v>
                </c:pt>
                <c:pt idx="4">
                  <c:v>327.0</c:v>
                </c:pt>
                <c:pt idx="5">
                  <c:v>439.0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'EV-Projekt'!$F$1</c:f>
              <c:strCache>
                <c:ptCount val="1"/>
                <c:pt idx="0">
                  <c:v>ETC</c:v>
                </c:pt>
              </c:strCache>
            </c:strRef>
          </c:tx>
          <c:val>
            <c:numRef>
              <c:f>[0]!ETC</c:f>
              <c:numCache>
                <c:formatCode>0.0</c:formatCode>
                <c:ptCount val="6"/>
                <c:pt idx="0">
                  <c:v>574.0</c:v>
                </c:pt>
                <c:pt idx="1">
                  <c:v>531.0</c:v>
                </c:pt>
                <c:pt idx="2">
                  <c:v>467.0</c:v>
                </c:pt>
                <c:pt idx="3">
                  <c:v>369.0</c:v>
                </c:pt>
                <c:pt idx="4">
                  <c:v>230.0</c:v>
                </c:pt>
                <c:pt idx="5">
                  <c:v>137.0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1102336"/>
        <c:axId val="-1770737248"/>
      </c:lineChart>
      <c:dateAx>
        <c:axId val="-1981102336"/>
        <c:scaling>
          <c:orientation val="minMax"/>
        </c:scaling>
        <c:delete val="0"/>
        <c:axPos val="b"/>
        <c:numFmt formatCode="dd/mm/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1770737248"/>
        <c:crosses val="autoZero"/>
        <c:auto val="0"/>
        <c:lblOffset val="100"/>
        <c:baseTimeUnit val="days"/>
      </c:dateAx>
      <c:valAx>
        <c:axId val="-17707372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1981102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5" l="0.700000000000001" r="0.700000000000001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3843748254874"/>
          <c:y val="0.0931910702173465"/>
          <c:w val="0.67756073044061"/>
          <c:h val="0.809487982541508"/>
        </c:manualLayout>
      </c:layout>
      <c:lineChart>
        <c:grouping val="standard"/>
        <c:varyColors val="0"/>
        <c:ser>
          <c:idx val="6"/>
          <c:order val="0"/>
          <c:tx>
            <c:strRef>
              <c:f>'EV-Projekt'!$I$1</c:f>
              <c:strCache>
                <c:ptCount val="1"/>
                <c:pt idx="0">
                  <c:v>CV</c:v>
                </c:pt>
              </c:strCache>
            </c:strRef>
          </c:tx>
          <c:cat>
            <c:numRef>
              <c:f>[0]!Stichtag</c:f>
              <c:numCache>
                <c:formatCode>m/d/yy</c:formatCode>
                <c:ptCount val="6"/>
                <c:pt idx="0">
                  <c:v>43070.0</c:v>
                </c:pt>
                <c:pt idx="1">
                  <c:v>43077.0</c:v>
                </c:pt>
                <c:pt idx="2">
                  <c:v>43084.0</c:v>
                </c:pt>
                <c:pt idx="3">
                  <c:v>43091.0</c:v>
                </c:pt>
                <c:pt idx="4">
                  <c:v>43098.0</c:v>
                </c:pt>
                <c:pt idx="5">
                  <c:v>43107.0</c:v>
                </c:pt>
              </c:numCache>
            </c:numRef>
          </c:cat>
          <c:val>
            <c:numRef>
              <c:f>[0]!CV</c:f>
              <c:numCache>
                <c:formatCode>0.0</c:formatCode>
                <c:ptCount val="6"/>
                <c:pt idx="0">
                  <c:v>1.0</c:v>
                </c:pt>
                <c:pt idx="1">
                  <c:v>-2.0</c:v>
                </c:pt>
                <c:pt idx="2">
                  <c:v>-1.0</c:v>
                </c:pt>
                <c:pt idx="3">
                  <c:v>-40.0</c:v>
                </c:pt>
                <c:pt idx="4">
                  <c:v>39.0</c:v>
                </c:pt>
                <c:pt idx="5">
                  <c:v>-33.0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0789104"/>
        <c:axId val="-1770786784"/>
      </c:lineChart>
      <c:dateAx>
        <c:axId val="-1770789104"/>
        <c:scaling>
          <c:orientation val="minMax"/>
        </c:scaling>
        <c:delete val="0"/>
        <c:axPos val="b"/>
        <c:numFmt formatCode="dd/mm/yyyy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1770786784"/>
        <c:crosses val="autoZero"/>
        <c:auto val="0"/>
        <c:lblOffset val="100"/>
        <c:baseTimeUnit val="days"/>
      </c:dateAx>
      <c:valAx>
        <c:axId val="-1770786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-17707891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5" l="0.700000000000001" r="0.700000000000001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0</xdr:rowOff>
    </xdr:from>
    <xdr:to>
      <xdr:col>9</xdr:col>
      <xdr:colOff>847725</xdr:colOff>
      <xdr:row>32</xdr:row>
      <xdr:rowOff>0</xdr:rowOff>
    </xdr:to>
    <xdr:graphicFrame macro="">
      <xdr:nvGraphicFramePr>
        <xdr:cNvPr id="2051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9</xdr:col>
      <xdr:colOff>838200</xdr:colOff>
      <xdr:row>57</xdr:row>
      <xdr:rowOff>133350</xdr:rowOff>
    </xdr:to>
    <xdr:graphicFrame macro="">
      <xdr:nvGraphicFramePr>
        <xdr:cNvPr id="205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60</xdr:row>
      <xdr:rowOff>19050</xdr:rowOff>
    </xdr:from>
    <xdr:to>
      <xdr:col>9</xdr:col>
      <xdr:colOff>838199</xdr:colOff>
      <xdr:row>83</xdr:row>
      <xdr:rowOff>104775</xdr:rowOff>
    </xdr:to>
    <xdr:graphicFrame macro="">
      <xdr:nvGraphicFramePr>
        <xdr:cNvPr id="4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pageSetUpPr fitToPage="1"/>
  </sheetPr>
  <dimension ref="A4:J60"/>
  <sheetViews>
    <sheetView showGridLines="0" tabSelected="1" workbookViewId="0">
      <selection activeCell="N18" sqref="N18"/>
    </sheetView>
  </sheetViews>
  <sheetFormatPr baseColWidth="10" defaultRowHeight="14" x14ac:dyDescent="0.15"/>
  <cols>
    <col min="1" max="1" width="12.5" customWidth="1"/>
    <col min="2" max="9" width="11.6640625" customWidth="1"/>
    <col min="10" max="10" width="11.1640625" customWidth="1"/>
  </cols>
  <sheetData>
    <row r="4" spans="1:10" ht="18" x14ac:dyDescent="0.15">
      <c r="A4" s="62" t="str">
        <f>"Statusbericht "&amp;[0]!Projektname</f>
        <v>Statusbericht CAIS</v>
      </c>
      <c r="B4" s="63"/>
      <c r="C4" s="63"/>
      <c r="D4" s="63"/>
      <c r="E4" s="63"/>
      <c r="F4" s="63"/>
      <c r="G4" s="63"/>
      <c r="H4" s="63"/>
      <c r="I4" s="63"/>
      <c r="J4" s="64"/>
    </row>
    <row r="5" spans="1:10" s="6" customFormat="1" x14ac:dyDescent="0.15">
      <c r="A5" s="33" t="s">
        <v>8</v>
      </c>
      <c r="B5" s="34">
        <f>AktuellePeriode</f>
        <v>5</v>
      </c>
      <c r="C5" s="35" t="s">
        <v>54</v>
      </c>
      <c r="D5" s="34">
        <f>AnzahlArbeitspakete</f>
        <v>113</v>
      </c>
      <c r="E5" s="33" t="s">
        <v>53</v>
      </c>
      <c r="F5" s="36">
        <f ca="1">VLOOKUP(AktuellePeriode,'EV-Projekt'!A:C,3,FALSE)</f>
        <v>574</v>
      </c>
      <c r="G5" s="28"/>
      <c r="H5" s="28"/>
      <c r="I5" s="33" t="s">
        <v>5</v>
      </c>
      <c r="J5" s="37">
        <f ca="1">VLOOKUP(AktuellePeriode,'EV-Projekt'!A:B,2,FALSE)</f>
        <v>43107</v>
      </c>
    </row>
    <row r="6" spans="1:10" s="6" customFormat="1" x14ac:dyDescent="0.15">
      <c r="J6" s="7"/>
    </row>
    <row r="7" spans="1:10" s="10" customFormat="1" ht="18" x14ac:dyDescent="0.2">
      <c r="A7" s="8" t="s">
        <v>14</v>
      </c>
    </row>
    <row r="8" spans="1:10" ht="16" x14ac:dyDescent="0.15">
      <c r="A8" s="19" t="s">
        <v>13</v>
      </c>
      <c r="B8" s="19" t="s">
        <v>1</v>
      </c>
      <c r="C8" s="19" t="s">
        <v>21</v>
      </c>
      <c r="D8" s="19" t="s">
        <v>22</v>
      </c>
      <c r="E8" s="19" t="s">
        <v>2</v>
      </c>
      <c r="F8" s="19" t="s">
        <v>25</v>
      </c>
      <c r="G8" s="19" t="s">
        <v>50</v>
      </c>
      <c r="H8" s="19" t="s">
        <v>51</v>
      </c>
      <c r="I8" s="19" t="s">
        <v>3</v>
      </c>
      <c r="J8" s="19" t="s">
        <v>4</v>
      </c>
    </row>
    <row r="9" spans="1:10" x14ac:dyDescent="0.15">
      <c r="A9" s="25" t="s">
        <v>10</v>
      </c>
      <c r="B9" s="26">
        <f ca="1">INDIRECT("'EV-Projekt'!$C$"&amp;AktuellePeriode+2)</f>
        <v>574</v>
      </c>
      <c r="C9" s="26">
        <f ca="1">INDIRECT("'EV-Projekt'!$D$"&amp;AktuellePeriode+2)</f>
        <v>474</v>
      </c>
      <c r="D9" s="26">
        <f ca="1">INDIRECT("'EV-Projekt'!$E$"&amp;AktuellePeriode+2)</f>
        <v>439</v>
      </c>
      <c r="E9" s="26">
        <f ca="1">INDIRECT("'EV-Projekt'!$F$"&amp;AktuellePeriode+2)</f>
        <v>137</v>
      </c>
      <c r="F9" s="26">
        <f ca="1">INDIRECT("'EV-Projekt'!$G$"&amp;AktuellePeriode+2)</f>
        <v>441</v>
      </c>
      <c r="G9" s="26">
        <f ca="1">INDIRECT("'EV-Projekt'!$H$"&amp;AktuellePeriode+2)</f>
        <v>611</v>
      </c>
      <c r="H9" s="26">
        <f ca="1">INDIRECT("'EV-Projekt'!$I$"&amp;AktuellePeriode+2)</f>
        <v>-33</v>
      </c>
      <c r="I9" s="27">
        <f ca="1">INDIRECT("'EV-Projekt'!$J$"&amp;AktuellePeriode+2)</f>
        <v>1.0045558086560364</v>
      </c>
      <c r="J9" s="27">
        <f ca="1">INDIRECT("'EV-Projekt'!$k$"&amp;AktuellePeriode+2)</f>
        <v>0.930379746835443</v>
      </c>
    </row>
    <row r="10" spans="1:10" x14ac:dyDescent="0.15">
      <c r="A10" s="25" t="s">
        <v>11</v>
      </c>
      <c r="B10" s="26">
        <f ca="1">INDIRECT("'EV-Projekt'!$C$"&amp;AktuellePeriode+1)</f>
        <v>574</v>
      </c>
      <c r="C10" s="26">
        <f ca="1">INDIRECT("'EV-Projekt'!$D$"&amp;AktuellePeriode+1)</f>
        <v>348</v>
      </c>
      <c r="D10" s="26">
        <f ca="1">INDIRECT("'EV-Projekt'!$E$"&amp;AktuellePeriode+1)</f>
        <v>327</v>
      </c>
      <c r="E10" s="26">
        <f ca="1">INDIRECT("'EV-Projekt'!$F$"&amp;AktuellePeriode+1)</f>
        <v>230</v>
      </c>
      <c r="F10" s="26">
        <f ca="1">INDIRECT("'EV-Projekt'!$G$"&amp;AktuellePeriode+1)</f>
        <v>387</v>
      </c>
      <c r="G10" s="26">
        <f ca="1">INDIRECT("'EV-Projekt'!$H$"&amp;AktuellePeriode+1)</f>
        <v>578</v>
      </c>
      <c r="H10" s="26">
        <f ca="1">INDIRECT("'EV-Projekt'!$I$"&amp;AktuellePeriode+1)</f>
        <v>39</v>
      </c>
      <c r="I10" s="27">
        <f ca="1">INDIRECT("'EV-Projekt'!$J$"&amp;AktuellePeriode+1)</f>
        <v>1.1834862385321101</v>
      </c>
      <c r="J10" s="27">
        <f ca="1">INDIRECT("'EV-Projekt'!$k$"&amp;AktuellePeriode+1)</f>
        <v>1.1120689655172413</v>
      </c>
    </row>
    <row r="11" spans="1:10" x14ac:dyDescent="0.15">
      <c r="A11" s="29" t="s">
        <v>12</v>
      </c>
      <c r="B11" s="30">
        <f t="shared" ref="B11:J11" ca="1" si="0">B9-B10</f>
        <v>0</v>
      </c>
      <c r="C11" s="30">
        <f t="shared" ca="1" si="0"/>
        <v>126</v>
      </c>
      <c r="D11" s="30">
        <f t="shared" ca="1" si="0"/>
        <v>112</v>
      </c>
      <c r="E11" s="30">
        <f t="shared" ca="1" si="0"/>
        <v>-93</v>
      </c>
      <c r="F11" s="30">
        <f t="shared" ca="1" si="0"/>
        <v>54</v>
      </c>
      <c r="G11" s="30">
        <f t="shared" ca="1" si="0"/>
        <v>33</v>
      </c>
      <c r="H11" s="31">
        <f t="shared" ca="1" si="0"/>
        <v>-72</v>
      </c>
      <c r="I11" s="32">
        <f t="shared" ca="1" si="0"/>
        <v>-0.17893042987607366</v>
      </c>
      <c r="J11" s="32">
        <f t="shared" ca="1" si="0"/>
        <v>-0.18168921868179833</v>
      </c>
    </row>
    <row r="13" spans="1:10" s="10" customFormat="1" ht="18" x14ac:dyDescent="0.2">
      <c r="A13" s="65" t="str">
        <f>CONCATENATE("SPI und CPI für ",[0]!Projektname)</f>
        <v>SPI und CPI für CAIS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0" x14ac:dyDescent="0.15">
      <c r="A14" s="9"/>
    </row>
    <row r="34" spans="1:10" s="10" customFormat="1" ht="18" x14ac:dyDescent="0.2">
      <c r="A34" s="65" t="str">
        <f>CONCATENATE("Earned Value für ",[0]!Projektname)</f>
        <v>Earned Value für CAIS</v>
      </c>
      <c r="B34" s="65"/>
      <c r="C34" s="65"/>
      <c r="D34" s="65"/>
      <c r="E34" s="65"/>
      <c r="F34" s="65"/>
      <c r="G34" s="65"/>
      <c r="H34" s="65"/>
      <c r="I34" s="65"/>
      <c r="J34" s="65"/>
    </row>
    <row r="35" spans="1:10" x14ac:dyDescent="0.15">
      <c r="A35" s="6"/>
    </row>
    <row r="60" spans="1:10" s="10" customFormat="1" ht="18" x14ac:dyDescent="0.2">
      <c r="A60" s="65" t="str">
        <f>CONCATENATE("Kostenabweichung für ",[0]!Projektname)</f>
        <v>Kostenabweichung für CAIS</v>
      </c>
      <c r="B60" s="65"/>
      <c r="C60" s="65"/>
      <c r="D60" s="65"/>
      <c r="E60" s="65"/>
      <c r="F60" s="65"/>
      <c r="G60" s="65"/>
      <c r="H60" s="65"/>
      <c r="I60" s="65"/>
      <c r="J60" s="65"/>
    </row>
  </sheetData>
  <mergeCells count="4">
    <mergeCell ref="A4:J4"/>
    <mergeCell ref="A13:J13"/>
    <mergeCell ref="A34:J34"/>
    <mergeCell ref="A60:J60"/>
  </mergeCells>
  <conditionalFormatting sqref="I9:J10">
    <cfRule type="cellIs" dxfId="35" priority="14" operator="lessThan">
      <formula>1</formula>
    </cfRule>
    <cfRule type="cellIs" dxfId="34" priority="15" operator="greaterThanOrEqual">
      <formula>1</formula>
    </cfRule>
  </conditionalFormatting>
  <conditionalFormatting sqref="I11:J11">
    <cfRule type="cellIs" dxfId="33" priority="12" operator="lessThan">
      <formula>0</formula>
    </cfRule>
    <cfRule type="cellIs" dxfId="32" priority="13" operator="greaterThanOrEqual">
      <formula>0</formula>
    </cfRule>
  </conditionalFormatting>
  <conditionalFormatting sqref="G9:H11 B11:C11 E11">
    <cfRule type="cellIs" dxfId="31" priority="5" stopIfTrue="1" operator="lessThan">
      <formula>0</formula>
    </cfRule>
    <cfRule type="cellIs" dxfId="30" priority="6" stopIfTrue="1" operator="greaterThanOrEqual">
      <formula>0</formula>
    </cfRule>
  </conditionalFormatting>
  <conditionalFormatting sqref="D11 F11">
    <cfRule type="cellIs" dxfId="29" priority="1" stopIfTrue="1" operator="greaterThanOrEqual">
      <formula>0</formula>
    </cfRule>
    <cfRule type="cellIs" dxfId="28" priority="2" stopIfTrue="1" operator="lessThan">
      <formula>0</formula>
    </cfRule>
  </conditionalFormatting>
  <printOptions horizontalCentered="1"/>
  <pageMargins left="0.23622047244094491" right="0.23622047244094491" top="0.19685039370078741" bottom="0.15748031496062992" header="0.31496062992125984" footer="0.31496062992125984"/>
  <pageSetup paperSize="9" scale="68" orientation="portrait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>
    <pageSetUpPr fitToPage="1"/>
  </sheetPr>
  <dimension ref="A1:M336"/>
  <sheetViews>
    <sheetView workbookViewId="0">
      <selection activeCell="G14" sqref="G14"/>
    </sheetView>
  </sheetViews>
  <sheetFormatPr baseColWidth="10" defaultRowHeight="14" x14ac:dyDescent="0.15"/>
  <cols>
    <col min="1" max="1" width="3.83203125" style="5" bestFit="1" customWidth="1"/>
    <col min="2" max="2" width="12.6640625" style="42" customWidth="1"/>
    <col min="3" max="3" width="10.83203125" style="2"/>
    <col min="4" max="7" width="11.33203125" style="39" customWidth="1"/>
    <col min="8" max="8" width="11.5" style="39" bestFit="1" customWidth="1"/>
    <col min="9" max="9" width="11.33203125" style="39" customWidth="1"/>
    <col min="10" max="10" width="11.33203125" style="3" bestFit="1" customWidth="1"/>
    <col min="11" max="11" width="11.1640625" style="4" bestFit="1" customWidth="1"/>
    <col min="12" max="12" width="10.83203125" style="44"/>
    <col min="13" max="16384" width="10.83203125" style="2"/>
  </cols>
  <sheetData>
    <row r="1" spans="1:13" s="14" customFormat="1" ht="16" x14ac:dyDescent="0.15">
      <c r="A1" s="40" t="s">
        <v>0</v>
      </c>
      <c r="B1" s="41" t="s">
        <v>26</v>
      </c>
      <c r="C1" s="40" t="s">
        <v>53</v>
      </c>
      <c r="D1" s="41" t="s">
        <v>1</v>
      </c>
      <c r="E1" s="19" t="s">
        <v>21</v>
      </c>
      <c r="F1" s="19" t="s">
        <v>22</v>
      </c>
      <c r="G1" s="19" t="s">
        <v>2</v>
      </c>
      <c r="H1" s="19" t="s">
        <v>25</v>
      </c>
      <c r="I1" s="19" t="s">
        <v>51</v>
      </c>
      <c r="J1" s="19" t="s">
        <v>3</v>
      </c>
      <c r="K1" s="19" t="s">
        <v>4</v>
      </c>
      <c r="L1" s="40" t="s">
        <v>59</v>
      </c>
    </row>
    <row r="2" spans="1:13" x14ac:dyDescent="0.15">
      <c r="A2" s="38">
        <f>IF(L2&lt;&gt;"",0,"")</f>
        <v>0</v>
      </c>
      <c r="B2" s="42">
        <f t="shared" ref="B2:B6" ca="1" si="0">IF(A2&lt;&gt;"",INDIRECT("'"&amp;Sheetname&amp;" ("&amp;$A2&amp;")'!A2"),"")</f>
        <v>43070</v>
      </c>
      <c r="C2" s="24">
        <f t="shared" ref="C2:C21" ca="1" si="1">IF(B2&lt;&gt;"",INDIRECT("'"&amp;Sheetname&amp;" ("&amp;$A2&amp;")'!d3"),"")</f>
        <v>574</v>
      </c>
      <c r="D2" s="39">
        <f t="shared" ref="D2:D7" ca="1" si="2">IF(B2&lt;&gt;"",INDIRECT("'"&amp;Sheetname&amp;" ("&amp;$A2&amp;")'!e3"),"")</f>
        <v>0</v>
      </c>
      <c r="E2" s="39">
        <f t="shared" ref="E2:E7" ca="1" si="3">IF(B2&lt;&gt;"",INDIRECT("'"&amp;Sheetname&amp;" ("&amp;$A2&amp;")'!f3"),"")</f>
        <v>0</v>
      </c>
      <c r="F2" s="39">
        <f t="shared" ref="F2:F7" ca="1" si="4">IF(B2&lt;&gt;"",INDIRECT("'"&amp;Sheetname&amp;" ("&amp;$A2&amp;")'!g3"),"")</f>
        <v>574</v>
      </c>
      <c r="G2" s="39">
        <f t="shared" ref="G2:G7" ca="1" si="5">IF(B2&lt;&gt;"",INDIRECT("'"&amp;Sheetname&amp;" ("&amp;$A2&amp;")'!i3"),"")</f>
        <v>0</v>
      </c>
      <c r="H2" s="39">
        <f t="shared" ref="H2:H7" ca="1" si="6">IF(B2&lt;&gt;"",INDIRECT("'"&amp;Sheetname&amp;" ("&amp;$A2&amp;")'!j3"),"")</f>
        <v>574</v>
      </c>
      <c r="I2" s="39">
        <f ca="1">IF(B2&lt;&gt;"",INDIRECT("'"&amp;Sheetname&amp;" ("&amp;$A2&amp;")'!l3"),"")</f>
        <v>1</v>
      </c>
      <c r="J2" s="1">
        <v>1</v>
      </c>
      <c r="K2" s="1">
        <v>1</v>
      </c>
      <c r="L2" s="43" t="s">
        <v>58</v>
      </c>
    </row>
    <row r="3" spans="1:13" x14ac:dyDescent="0.15">
      <c r="A3" s="38">
        <f t="shared" ref="A3:A66" si="7">IF(L3&lt;&gt;"",A2+1,"")</f>
        <v>1</v>
      </c>
      <c r="B3" s="42">
        <f t="shared" ca="1" si="0"/>
        <v>43077</v>
      </c>
      <c r="C3" s="24">
        <f t="shared" ca="1" si="1"/>
        <v>574</v>
      </c>
      <c r="D3" s="39">
        <f t="shared" ca="1" si="2"/>
        <v>45</v>
      </c>
      <c r="E3" s="39">
        <f t="shared" ca="1" si="3"/>
        <v>38</v>
      </c>
      <c r="F3" s="39">
        <f t="shared" ca="1" si="4"/>
        <v>531</v>
      </c>
      <c r="G3" s="39">
        <f t="shared" ca="1" si="5"/>
        <v>43</v>
      </c>
      <c r="H3" s="39">
        <f t="shared" ca="1" si="6"/>
        <v>576</v>
      </c>
      <c r="I3" s="39">
        <f ca="1">IF(B3&lt;&gt;"",INDIRECT("'"&amp;Sheetname&amp;" ("&amp;$A3&amp;")'!k3"),"")</f>
        <v>-2</v>
      </c>
      <c r="J3" s="1">
        <f ca="1">IF(B3&lt;&gt;"",IF(E3&gt;0,G3/E3,""),"")</f>
        <v>1.131578947368421</v>
      </c>
      <c r="K3" s="1">
        <f ca="1">IF(B3&lt;&gt;"",IF(D3&gt;0,G3/D3,""),"")</f>
        <v>0.9555555555555556</v>
      </c>
      <c r="L3" s="44" t="s">
        <v>18</v>
      </c>
    </row>
    <row r="4" spans="1:13" x14ac:dyDescent="0.15">
      <c r="A4" s="38">
        <f t="shared" si="7"/>
        <v>2</v>
      </c>
      <c r="B4" s="42">
        <f t="shared" ca="1" si="0"/>
        <v>43084</v>
      </c>
      <c r="C4" s="24">
        <f t="shared" ca="1" si="1"/>
        <v>574</v>
      </c>
      <c r="D4" s="39">
        <f t="shared" ca="1" si="2"/>
        <v>110</v>
      </c>
      <c r="E4" s="39">
        <f t="shared" ca="1" si="3"/>
        <v>86</v>
      </c>
      <c r="F4" s="39">
        <f t="shared" ca="1" si="4"/>
        <v>467</v>
      </c>
      <c r="G4" s="39">
        <f t="shared" ca="1" si="5"/>
        <v>109</v>
      </c>
      <c r="H4" s="39">
        <f t="shared" ca="1" si="6"/>
        <v>577</v>
      </c>
      <c r="I4" s="39">
        <f ca="1">IF(B4&lt;&gt;"",INDIRECT("'"&amp;Sheetname&amp;" ("&amp;$A4&amp;")'!k3"),"")</f>
        <v>-1</v>
      </c>
      <c r="J4" s="1">
        <f t="shared" ref="J4:J6" ca="1" si="8">IF(B4&lt;&gt;"",IF(E4&gt;0,G4/E4,""),"")</f>
        <v>1.2674418604651163</v>
      </c>
      <c r="K4" s="1">
        <f t="shared" ref="K4:K6" ca="1" si="9">IF(B4&lt;&gt;"",IF(D4&gt;0,G4/D4,""),"")</f>
        <v>0.99090909090909096</v>
      </c>
      <c r="L4" s="44" t="s">
        <v>55</v>
      </c>
    </row>
    <row r="5" spans="1:13" x14ac:dyDescent="0.15">
      <c r="A5" s="38">
        <f t="shared" si="7"/>
        <v>3</v>
      </c>
      <c r="B5" s="42">
        <f t="shared" ca="1" si="0"/>
        <v>43091</v>
      </c>
      <c r="C5" s="24">
        <f t="shared" ca="1" si="1"/>
        <v>574</v>
      </c>
      <c r="D5" s="39">
        <f t="shared" ca="1" si="2"/>
        <v>248</v>
      </c>
      <c r="E5" s="39">
        <f t="shared" ca="1" si="3"/>
        <v>269</v>
      </c>
      <c r="F5" s="39">
        <f t="shared" ca="1" si="4"/>
        <v>369</v>
      </c>
      <c r="G5" s="39">
        <f t="shared" ca="1" si="5"/>
        <v>208</v>
      </c>
      <c r="H5" s="39">
        <f t="shared" ca="1" si="6"/>
        <v>617</v>
      </c>
      <c r="I5" s="39">
        <f ca="1">IF(B5&lt;&gt;"",INDIRECT("'"&amp;Sheetname&amp;" ("&amp;$A5&amp;")'!k3"),"")</f>
        <v>-40</v>
      </c>
      <c r="J5" s="1">
        <f t="shared" ca="1" si="8"/>
        <v>0.77323420074349447</v>
      </c>
      <c r="K5" s="1">
        <f t="shared" ca="1" si="9"/>
        <v>0.83870967741935487</v>
      </c>
      <c r="L5" s="44" t="s">
        <v>56</v>
      </c>
    </row>
    <row r="6" spans="1:13" x14ac:dyDescent="0.15">
      <c r="A6" s="38">
        <f t="shared" si="7"/>
        <v>4</v>
      </c>
      <c r="B6" s="42">
        <f t="shared" ca="1" si="0"/>
        <v>43098</v>
      </c>
      <c r="C6" s="24">
        <f t="shared" ca="1" si="1"/>
        <v>574</v>
      </c>
      <c r="D6" s="39">
        <f t="shared" ca="1" si="2"/>
        <v>348</v>
      </c>
      <c r="E6" s="39">
        <f t="shared" ca="1" si="3"/>
        <v>327</v>
      </c>
      <c r="F6" s="39">
        <f t="shared" ca="1" si="4"/>
        <v>230</v>
      </c>
      <c r="G6" s="39">
        <f t="shared" ca="1" si="5"/>
        <v>387</v>
      </c>
      <c r="H6" s="39">
        <f t="shared" ca="1" si="6"/>
        <v>578</v>
      </c>
      <c r="I6" s="39">
        <f ca="1">IF(B6&lt;&gt;"",INDIRECT("'"&amp;Sheetname&amp;" ("&amp;$A6&amp;")'!k3"),"")</f>
        <v>39</v>
      </c>
      <c r="J6" s="1">
        <f t="shared" ca="1" si="8"/>
        <v>1.1834862385321101</v>
      </c>
      <c r="K6" s="1">
        <f t="shared" ca="1" si="9"/>
        <v>1.1120689655172413</v>
      </c>
      <c r="L6" s="44" t="s">
        <v>57</v>
      </c>
    </row>
    <row r="7" spans="1:13" x14ac:dyDescent="0.15">
      <c r="A7" s="38">
        <f t="shared" si="7"/>
        <v>5</v>
      </c>
      <c r="B7" s="42">
        <f t="shared" ref="B7:B70" ca="1" si="10">IF(A7&lt;&gt;"",INDIRECT("'"&amp;Sheetname&amp;" ("&amp;$A7&amp;")'!A2"),"")</f>
        <v>43107</v>
      </c>
      <c r="C7" s="24">
        <f t="shared" ca="1" si="1"/>
        <v>574</v>
      </c>
      <c r="D7" s="39">
        <f t="shared" ca="1" si="2"/>
        <v>474</v>
      </c>
      <c r="E7" s="39">
        <f t="shared" ca="1" si="3"/>
        <v>439</v>
      </c>
      <c r="F7" s="39">
        <f t="shared" ca="1" si="4"/>
        <v>137</v>
      </c>
      <c r="G7" s="39">
        <f t="shared" ca="1" si="5"/>
        <v>441</v>
      </c>
      <c r="H7" s="39">
        <f t="shared" ca="1" si="6"/>
        <v>611</v>
      </c>
      <c r="I7" s="39">
        <f ca="1">IF(B7&lt;&gt;"",INDIRECT("'"&amp;Sheetname&amp;" ("&amp;$A7&amp;")'!k3"),"")</f>
        <v>-33</v>
      </c>
      <c r="J7" s="1">
        <f t="shared" ref="J7:J70" ca="1" si="11">IF(B7&lt;&gt;"",IF(E7&gt;0,G7/E7,""),"")</f>
        <v>1.0045558086560364</v>
      </c>
      <c r="K7" s="1">
        <f t="shared" ref="K7:K70" ca="1" si="12">IF(B7&lt;&gt;"",IF(D7&gt;0,G7/D7,""),"")</f>
        <v>0.930379746835443</v>
      </c>
      <c r="L7" s="44" t="s">
        <v>18</v>
      </c>
    </row>
    <row r="8" spans="1:13" x14ac:dyDescent="0.15">
      <c r="A8" s="38" t="str">
        <f t="shared" si="7"/>
        <v/>
      </c>
      <c r="B8" s="42" t="str">
        <f t="shared" ca="1" si="10"/>
        <v/>
      </c>
      <c r="C8" s="24" t="str">
        <f t="shared" ca="1" si="1"/>
        <v/>
      </c>
      <c r="D8" s="39" t="str">
        <f t="shared" ref="D8:D33" ca="1" si="13">IF(B8&lt;&gt;"",INDIRECT("'"&amp;Sheetname&amp;" ("&amp;$A8&amp;")'!d3"),"")</f>
        <v/>
      </c>
      <c r="E8" s="39" t="str">
        <f t="shared" ref="E8:E33" ca="1" si="14">IF(B8&lt;&gt;"",INDIRECT("'"&amp;Sheetname&amp;" ("&amp;$A8&amp;")'!e3"),"")</f>
        <v/>
      </c>
      <c r="F8" s="39" t="str">
        <f t="shared" ref="F8:F33" ca="1" si="15">IF(B8&lt;&gt;"",INDIRECT("'"&amp;Sheetname&amp;" ("&amp;$A8&amp;")'!f3"),"")</f>
        <v/>
      </c>
      <c r="G8" s="39" t="str">
        <f t="shared" ref="G8:G33" ca="1" si="16">IF(B8&lt;&gt;"",INDIRECT("'"&amp;Sheetname&amp;" ("&amp;$A8&amp;")'!h3"),"")</f>
        <v/>
      </c>
      <c r="H8" s="39" t="str">
        <f t="shared" ref="H8:H33" ca="1" si="17">IF(B8&lt;&gt;"",INDIRECT("'"&amp;Sheetname&amp;" ("&amp;$A8&amp;")'!i3"),"")</f>
        <v/>
      </c>
      <c r="I8" s="39" t="str">
        <f t="shared" ref="I8:I33" ca="1" si="18">IF(B8&lt;&gt;"",INDIRECT("'"&amp;Sheetname&amp;" ("&amp;$A8&amp;")'!k3"),"")</f>
        <v/>
      </c>
      <c r="J8" s="1" t="str">
        <f t="shared" ca="1" si="11"/>
        <v/>
      </c>
      <c r="K8" s="1" t="str">
        <f t="shared" ca="1" si="12"/>
        <v/>
      </c>
      <c r="M8" s="13"/>
    </row>
    <row r="9" spans="1:13" x14ac:dyDescent="0.15">
      <c r="A9" s="38" t="str">
        <f t="shared" si="7"/>
        <v/>
      </c>
      <c r="B9" s="42" t="str">
        <f t="shared" ca="1" si="10"/>
        <v/>
      </c>
      <c r="C9" s="24" t="str">
        <f t="shared" ca="1" si="1"/>
        <v/>
      </c>
      <c r="D9" s="39" t="str">
        <f t="shared" ca="1" si="13"/>
        <v/>
      </c>
      <c r="E9" s="39" t="str">
        <f t="shared" ca="1" si="14"/>
        <v/>
      </c>
      <c r="F9" s="39" t="str">
        <f t="shared" ca="1" si="15"/>
        <v/>
      </c>
      <c r="G9" s="39" t="str">
        <f t="shared" ca="1" si="16"/>
        <v/>
      </c>
      <c r="H9" s="39" t="str">
        <f t="shared" ca="1" si="17"/>
        <v/>
      </c>
      <c r="I9" s="39" t="str">
        <f t="shared" ca="1" si="18"/>
        <v/>
      </c>
      <c r="J9" s="1" t="str">
        <f t="shared" ca="1" si="11"/>
        <v/>
      </c>
      <c r="K9" s="1" t="str">
        <f t="shared" ca="1" si="12"/>
        <v/>
      </c>
    </row>
    <row r="10" spans="1:13" x14ac:dyDescent="0.15">
      <c r="A10" s="38" t="str">
        <f t="shared" si="7"/>
        <v/>
      </c>
      <c r="B10" s="42" t="str">
        <f t="shared" ca="1" si="10"/>
        <v/>
      </c>
      <c r="C10" s="24" t="str">
        <f t="shared" ca="1" si="1"/>
        <v/>
      </c>
      <c r="D10" s="39" t="str">
        <f t="shared" ca="1" si="13"/>
        <v/>
      </c>
      <c r="E10" s="39" t="str">
        <f t="shared" ca="1" si="14"/>
        <v/>
      </c>
      <c r="F10" s="39" t="str">
        <f t="shared" ca="1" si="15"/>
        <v/>
      </c>
      <c r="G10" s="39" t="str">
        <f t="shared" ca="1" si="16"/>
        <v/>
      </c>
      <c r="H10" s="39" t="str">
        <f t="shared" ca="1" si="17"/>
        <v/>
      </c>
      <c r="I10" s="39" t="str">
        <f t="shared" ca="1" si="18"/>
        <v/>
      </c>
      <c r="J10" s="1" t="str">
        <f t="shared" ca="1" si="11"/>
        <v/>
      </c>
      <c r="K10" s="1" t="str">
        <f t="shared" ca="1" si="12"/>
        <v/>
      </c>
    </row>
    <row r="11" spans="1:13" x14ac:dyDescent="0.15">
      <c r="A11" s="38" t="str">
        <f t="shared" si="7"/>
        <v/>
      </c>
      <c r="B11" s="42" t="str">
        <f t="shared" ca="1" si="10"/>
        <v/>
      </c>
      <c r="C11" s="24" t="str">
        <f t="shared" ca="1" si="1"/>
        <v/>
      </c>
      <c r="D11" s="39" t="str">
        <f t="shared" ca="1" si="13"/>
        <v/>
      </c>
      <c r="E11" s="39" t="str">
        <f t="shared" ca="1" si="14"/>
        <v/>
      </c>
      <c r="F11" s="39" t="str">
        <f t="shared" ca="1" si="15"/>
        <v/>
      </c>
      <c r="G11" s="39" t="str">
        <f t="shared" ca="1" si="16"/>
        <v/>
      </c>
      <c r="H11" s="39" t="str">
        <f t="shared" ca="1" si="17"/>
        <v/>
      </c>
      <c r="I11" s="39" t="str">
        <f t="shared" ca="1" si="18"/>
        <v/>
      </c>
      <c r="J11" s="1" t="str">
        <f t="shared" ca="1" si="11"/>
        <v/>
      </c>
      <c r="K11" s="1" t="str">
        <f t="shared" ca="1" si="12"/>
        <v/>
      </c>
    </row>
    <row r="12" spans="1:13" x14ac:dyDescent="0.15">
      <c r="A12" s="38" t="str">
        <f t="shared" si="7"/>
        <v/>
      </c>
      <c r="B12" s="42" t="str">
        <f t="shared" ca="1" si="10"/>
        <v/>
      </c>
      <c r="C12" s="24" t="str">
        <f t="shared" ca="1" si="1"/>
        <v/>
      </c>
      <c r="D12" s="39" t="str">
        <f t="shared" ca="1" si="13"/>
        <v/>
      </c>
      <c r="E12" s="39" t="str">
        <f t="shared" ca="1" si="14"/>
        <v/>
      </c>
      <c r="F12" s="39" t="str">
        <f t="shared" ca="1" si="15"/>
        <v/>
      </c>
      <c r="G12" s="39" t="str">
        <f t="shared" ca="1" si="16"/>
        <v/>
      </c>
      <c r="H12" s="39" t="str">
        <f t="shared" ca="1" si="17"/>
        <v/>
      </c>
      <c r="I12" s="39" t="str">
        <f t="shared" ca="1" si="18"/>
        <v/>
      </c>
      <c r="J12" s="1" t="str">
        <f t="shared" ca="1" si="11"/>
        <v/>
      </c>
      <c r="K12" s="1" t="str">
        <f t="shared" ca="1" si="12"/>
        <v/>
      </c>
    </row>
    <row r="13" spans="1:13" x14ac:dyDescent="0.15">
      <c r="A13" s="38" t="str">
        <f t="shared" si="7"/>
        <v/>
      </c>
      <c r="B13" s="42" t="str">
        <f t="shared" ca="1" si="10"/>
        <v/>
      </c>
      <c r="C13" s="24" t="str">
        <f t="shared" ca="1" si="1"/>
        <v/>
      </c>
      <c r="D13" s="39" t="str">
        <f t="shared" ca="1" si="13"/>
        <v/>
      </c>
      <c r="E13" s="39" t="str">
        <f t="shared" ca="1" si="14"/>
        <v/>
      </c>
      <c r="F13" s="39" t="str">
        <f t="shared" ca="1" si="15"/>
        <v/>
      </c>
      <c r="G13" s="39" t="str">
        <f t="shared" ca="1" si="16"/>
        <v/>
      </c>
      <c r="H13" s="39" t="str">
        <f t="shared" ca="1" si="17"/>
        <v/>
      </c>
      <c r="I13" s="39" t="str">
        <f t="shared" ca="1" si="18"/>
        <v/>
      </c>
      <c r="J13" s="1" t="str">
        <f t="shared" ca="1" si="11"/>
        <v/>
      </c>
      <c r="K13" s="1" t="str">
        <f t="shared" ca="1" si="12"/>
        <v/>
      </c>
    </row>
    <row r="14" spans="1:13" x14ac:dyDescent="0.15">
      <c r="A14" s="38" t="str">
        <f t="shared" si="7"/>
        <v/>
      </c>
      <c r="B14" s="42" t="str">
        <f t="shared" ca="1" si="10"/>
        <v/>
      </c>
      <c r="C14" s="24" t="str">
        <f t="shared" ca="1" si="1"/>
        <v/>
      </c>
      <c r="D14" s="39" t="str">
        <f t="shared" ca="1" si="13"/>
        <v/>
      </c>
      <c r="E14" s="39" t="str">
        <f t="shared" ca="1" si="14"/>
        <v/>
      </c>
      <c r="F14" s="39" t="str">
        <f t="shared" ca="1" si="15"/>
        <v/>
      </c>
      <c r="G14" s="39" t="str">
        <f t="shared" ca="1" si="16"/>
        <v/>
      </c>
      <c r="H14" s="39" t="str">
        <f t="shared" ca="1" si="17"/>
        <v/>
      </c>
      <c r="I14" s="39" t="str">
        <f t="shared" ca="1" si="18"/>
        <v/>
      </c>
      <c r="J14" s="1" t="str">
        <f t="shared" ca="1" si="11"/>
        <v/>
      </c>
      <c r="K14" s="1" t="str">
        <f t="shared" ca="1" si="12"/>
        <v/>
      </c>
    </row>
    <row r="15" spans="1:13" x14ac:dyDescent="0.15">
      <c r="A15" s="38" t="str">
        <f t="shared" si="7"/>
        <v/>
      </c>
      <c r="B15" s="42" t="str">
        <f t="shared" ca="1" si="10"/>
        <v/>
      </c>
      <c r="C15" s="24" t="str">
        <f t="shared" ca="1" si="1"/>
        <v/>
      </c>
      <c r="D15" s="39" t="str">
        <f t="shared" ca="1" si="13"/>
        <v/>
      </c>
      <c r="E15" s="39" t="str">
        <f t="shared" ca="1" si="14"/>
        <v/>
      </c>
      <c r="F15" s="39" t="str">
        <f t="shared" ca="1" si="15"/>
        <v/>
      </c>
      <c r="G15" s="39" t="str">
        <f t="shared" ca="1" si="16"/>
        <v/>
      </c>
      <c r="H15" s="39" t="str">
        <f t="shared" ca="1" si="17"/>
        <v/>
      </c>
      <c r="I15" s="39" t="str">
        <f t="shared" ca="1" si="18"/>
        <v/>
      </c>
      <c r="J15" s="1" t="str">
        <f t="shared" ca="1" si="11"/>
        <v/>
      </c>
      <c r="K15" s="1" t="str">
        <f t="shared" ca="1" si="12"/>
        <v/>
      </c>
    </row>
    <row r="16" spans="1:13" x14ac:dyDescent="0.15">
      <c r="A16" s="38" t="str">
        <f t="shared" si="7"/>
        <v/>
      </c>
      <c r="B16" s="42" t="str">
        <f t="shared" ca="1" si="10"/>
        <v/>
      </c>
      <c r="C16" s="24" t="str">
        <f t="shared" ca="1" si="1"/>
        <v/>
      </c>
      <c r="D16" s="39" t="str">
        <f t="shared" ca="1" si="13"/>
        <v/>
      </c>
      <c r="E16" s="39" t="str">
        <f t="shared" ca="1" si="14"/>
        <v/>
      </c>
      <c r="F16" s="39" t="str">
        <f t="shared" ca="1" si="15"/>
        <v/>
      </c>
      <c r="G16" s="39" t="str">
        <f t="shared" ca="1" si="16"/>
        <v/>
      </c>
      <c r="H16" s="39" t="str">
        <f t="shared" ca="1" si="17"/>
        <v/>
      </c>
      <c r="I16" s="39" t="str">
        <f t="shared" ca="1" si="18"/>
        <v/>
      </c>
      <c r="J16" s="1" t="str">
        <f t="shared" ca="1" si="11"/>
        <v/>
      </c>
      <c r="K16" s="1" t="str">
        <f t="shared" ca="1" si="12"/>
        <v/>
      </c>
    </row>
    <row r="17" spans="1:11" x14ac:dyDescent="0.15">
      <c r="A17" s="38" t="str">
        <f t="shared" si="7"/>
        <v/>
      </c>
      <c r="B17" s="42" t="str">
        <f t="shared" ca="1" si="10"/>
        <v/>
      </c>
      <c r="C17" s="24" t="str">
        <f t="shared" ca="1" si="1"/>
        <v/>
      </c>
      <c r="D17" s="39" t="str">
        <f t="shared" ca="1" si="13"/>
        <v/>
      </c>
      <c r="E17" s="39" t="str">
        <f t="shared" ca="1" si="14"/>
        <v/>
      </c>
      <c r="F17" s="39" t="str">
        <f t="shared" ca="1" si="15"/>
        <v/>
      </c>
      <c r="G17" s="39" t="str">
        <f t="shared" ca="1" si="16"/>
        <v/>
      </c>
      <c r="H17" s="39" t="str">
        <f t="shared" ca="1" si="17"/>
        <v/>
      </c>
      <c r="I17" s="39" t="str">
        <f t="shared" ca="1" si="18"/>
        <v/>
      </c>
      <c r="J17" s="1" t="str">
        <f t="shared" ca="1" si="11"/>
        <v/>
      </c>
      <c r="K17" s="1" t="str">
        <f t="shared" ca="1" si="12"/>
        <v/>
      </c>
    </row>
    <row r="18" spans="1:11" x14ac:dyDescent="0.15">
      <c r="A18" s="38" t="str">
        <f t="shared" si="7"/>
        <v/>
      </c>
      <c r="B18" s="42" t="str">
        <f t="shared" ca="1" si="10"/>
        <v/>
      </c>
      <c r="C18" s="24" t="str">
        <f t="shared" ca="1" si="1"/>
        <v/>
      </c>
      <c r="D18" s="39" t="str">
        <f t="shared" ca="1" si="13"/>
        <v/>
      </c>
      <c r="E18" s="39" t="str">
        <f t="shared" ca="1" si="14"/>
        <v/>
      </c>
      <c r="F18" s="39" t="str">
        <f t="shared" ca="1" si="15"/>
        <v/>
      </c>
      <c r="G18" s="39" t="str">
        <f t="shared" ca="1" si="16"/>
        <v/>
      </c>
      <c r="H18" s="39" t="str">
        <f t="shared" ca="1" si="17"/>
        <v/>
      </c>
      <c r="I18" s="39" t="str">
        <f t="shared" ca="1" si="18"/>
        <v/>
      </c>
      <c r="J18" s="1" t="str">
        <f t="shared" ca="1" si="11"/>
        <v/>
      </c>
      <c r="K18" s="1" t="str">
        <f t="shared" ca="1" si="12"/>
        <v/>
      </c>
    </row>
    <row r="19" spans="1:11" x14ac:dyDescent="0.15">
      <c r="A19" s="38" t="str">
        <f t="shared" si="7"/>
        <v/>
      </c>
      <c r="B19" s="42" t="str">
        <f t="shared" ca="1" si="10"/>
        <v/>
      </c>
      <c r="C19" s="24" t="str">
        <f t="shared" ca="1" si="1"/>
        <v/>
      </c>
      <c r="D19" s="39" t="str">
        <f t="shared" ca="1" si="13"/>
        <v/>
      </c>
      <c r="E19" s="39" t="str">
        <f t="shared" ca="1" si="14"/>
        <v/>
      </c>
      <c r="F19" s="39" t="str">
        <f t="shared" ca="1" si="15"/>
        <v/>
      </c>
      <c r="G19" s="39" t="str">
        <f t="shared" ca="1" si="16"/>
        <v/>
      </c>
      <c r="H19" s="39" t="str">
        <f t="shared" ca="1" si="17"/>
        <v/>
      </c>
      <c r="I19" s="39" t="str">
        <f t="shared" ca="1" si="18"/>
        <v/>
      </c>
      <c r="J19" s="1" t="str">
        <f t="shared" ca="1" si="11"/>
        <v/>
      </c>
      <c r="K19" s="1" t="str">
        <f t="shared" ca="1" si="12"/>
        <v/>
      </c>
    </row>
    <row r="20" spans="1:11" x14ac:dyDescent="0.15">
      <c r="A20" s="38" t="str">
        <f t="shared" si="7"/>
        <v/>
      </c>
      <c r="B20" s="42" t="str">
        <f t="shared" ca="1" si="10"/>
        <v/>
      </c>
      <c r="C20" s="24" t="str">
        <f t="shared" ca="1" si="1"/>
        <v/>
      </c>
      <c r="D20" s="39" t="str">
        <f t="shared" ca="1" si="13"/>
        <v/>
      </c>
      <c r="E20" s="39" t="str">
        <f t="shared" ca="1" si="14"/>
        <v/>
      </c>
      <c r="F20" s="39" t="str">
        <f t="shared" ca="1" si="15"/>
        <v/>
      </c>
      <c r="G20" s="39" t="str">
        <f t="shared" ca="1" si="16"/>
        <v/>
      </c>
      <c r="H20" s="39" t="str">
        <f t="shared" ca="1" si="17"/>
        <v/>
      </c>
      <c r="I20" s="39" t="str">
        <f t="shared" ca="1" si="18"/>
        <v/>
      </c>
      <c r="J20" s="1" t="str">
        <f t="shared" ca="1" si="11"/>
        <v/>
      </c>
      <c r="K20" s="1" t="str">
        <f t="shared" ca="1" si="12"/>
        <v/>
      </c>
    </row>
    <row r="21" spans="1:11" x14ac:dyDescent="0.15">
      <c r="A21" s="38" t="str">
        <f t="shared" si="7"/>
        <v/>
      </c>
      <c r="B21" s="42" t="str">
        <f t="shared" ca="1" si="10"/>
        <v/>
      </c>
      <c r="C21" s="24" t="str">
        <f t="shared" ca="1" si="1"/>
        <v/>
      </c>
      <c r="D21" s="39" t="str">
        <f t="shared" ca="1" si="13"/>
        <v/>
      </c>
      <c r="E21" s="39" t="str">
        <f t="shared" ca="1" si="14"/>
        <v/>
      </c>
      <c r="F21" s="39" t="str">
        <f t="shared" ca="1" si="15"/>
        <v/>
      </c>
      <c r="G21" s="39" t="str">
        <f t="shared" ca="1" si="16"/>
        <v/>
      </c>
      <c r="H21" s="39" t="str">
        <f t="shared" ca="1" si="17"/>
        <v/>
      </c>
      <c r="I21" s="39" t="str">
        <f t="shared" ca="1" si="18"/>
        <v/>
      </c>
      <c r="J21" s="1" t="str">
        <f t="shared" ca="1" si="11"/>
        <v/>
      </c>
      <c r="K21" s="1" t="str">
        <f t="shared" ca="1" si="12"/>
        <v/>
      </c>
    </row>
    <row r="22" spans="1:11" x14ac:dyDescent="0.15">
      <c r="A22" s="38" t="str">
        <f t="shared" si="7"/>
        <v/>
      </c>
      <c r="B22" s="42" t="str">
        <f t="shared" ca="1" si="10"/>
        <v/>
      </c>
      <c r="C22" s="24" t="str">
        <f t="shared" ref="C22:C53" ca="1" si="19">IF(B22&lt;&gt;"",INDIRECT("'"&amp;Sheetname&amp;" ("&amp;$A22&amp;")'!k1"),"")</f>
        <v/>
      </c>
      <c r="D22" s="39" t="str">
        <f t="shared" ca="1" si="13"/>
        <v/>
      </c>
      <c r="E22" s="39" t="str">
        <f t="shared" ca="1" si="14"/>
        <v/>
      </c>
      <c r="F22" s="39" t="str">
        <f t="shared" ca="1" si="15"/>
        <v/>
      </c>
      <c r="G22" s="39" t="str">
        <f t="shared" ca="1" si="16"/>
        <v/>
      </c>
      <c r="H22" s="39" t="str">
        <f t="shared" ca="1" si="17"/>
        <v/>
      </c>
      <c r="I22" s="39" t="str">
        <f t="shared" ca="1" si="18"/>
        <v/>
      </c>
      <c r="J22" s="1" t="str">
        <f t="shared" ca="1" si="11"/>
        <v/>
      </c>
      <c r="K22" s="1" t="str">
        <f t="shared" ca="1" si="12"/>
        <v/>
      </c>
    </row>
    <row r="23" spans="1:11" x14ac:dyDescent="0.15">
      <c r="A23" s="38" t="str">
        <f t="shared" si="7"/>
        <v/>
      </c>
      <c r="B23" s="42" t="str">
        <f t="shared" ca="1" si="10"/>
        <v/>
      </c>
      <c r="C23" s="24" t="str">
        <f t="shared" ca="1" si="19"/>
        <v/>
      </c>
      <c r="D23" s="39" t="str">
        <f t="shared" ca="1" si="13"/>
        <v/>
      </c>
      <c r="E23" s="39" t="str">
        <f t="shared" ca="1" si="14"/>
        <v/>
      </c>
      <c r="F23" s="39" t="str">
        <f t="shared" ca="1" si="15"/>
        <v/>
      </c>
      <c r="G23" s="39" t="str">
        <f t="shared" ca="1" si="16"/>
        <v/>
      </c>
      <c r="H23" s="39" t="str">
        <f t="shared" ca="1" si="17"/>
        <v/>
      </c>
      <c r="I23" s="39" t="str">
        <f t="shared" ca="1" si="18"/>
        <v/>
      </c>
      <c r="J23" s="1" t="str">
        <f t="shared" ca="1" si="11"/>
        <v/>
      </c>
      <c r="K23" s="1" t="str">
        <f t="shared" ca="1" si="12"/>
        <v/>
      </c>
    </row>
    <row r="24" spans="1:11" x14ac:dyDescent="0.15">
      <c r="A24" s="38" t="str">
        <f t="shared" si="7"/>
        <v/>
      </c>
      <c r="B24" s="42" t="str">
        <f t="shared" ca="1" si="10"/>
        <v/>
      </c>
      <c r="C24" s="24" t="str">
        <f t="shared" ca="1" si="19"/>
        <v/>
      </c>
      <c r="D24" s="39" t="str">
        <f t="shared" ca="1" si="13"/>
        <v/>
      </c>
      <c r="E24" s="39" t="str">
        <f t="shared" ca="1" si="14"/>
        <v/>
      </c>
      <c r="F24" s="39" t="str">
        <f t="shared" ca="1" si="15"/>
        <v/>
      </c>
      <c r="G24" s="39" t="str">
        <f t="shared" ca="1" si="16"/>
        <v/>
      </c>
      <c r="H24" s="39" t="str">
        <f t="shared" ca="1" si="17"/>
        <v/>
      </c>
      <c r="I24" s="39" t="str">
        <f t="shared" ca="1" si="18"/>
        <v/>
      </c>
      <c r="J24" s="1" t="str">
        <f t="shared" ca="1" si="11"/>
        <v/>
      </c>
      <c r="K24" s="1" t="str">
        <f t="shared" ca="1" si="12"/>
        <v/>
      </c>
    </row>
    <row r="25" spans="1:11" x14ac:dyDescent="0.15">
      <c r="A25" s="38" t="str">
        <f t="shared" si="7"/>
        <v/>
      </c>
      <c r="B25" s="42" t="str">
        <f t="shared" ca="1" si="10"/>
        <v/>
      </c>
      <c r="C25" s="24" t="str">
        <f t="shared" ca="1" si="19"/>
        <v/>
      </c>
      <c r="D25" s="39" t="str">
        <f t="shared" ca="1" si="13"/>
        <v/>
      </c>
      <c r="E25" s="39" t="str">
        <f t="shared" ca="1" si="14"/>
        <v/>
      </c>
      <c r="F25" s="39" t="str">
        <f t="shared" ca="1" si="15"/>
        <v/>
      </c>
      <c r="G25" s="39" t="str">
        <f t="shared" ca="1" si="16"/>
        <v/>
      </c>
      <c r="H25" s="39" t="str">
        <f t="shared" ca="1" si="17"/>
        <v/>
      </c>
      <c r="I25" s="39" t="str">
        <f t="shared" ca="1" si="18"/>
        <v/>
      </c>
      <c r="J25" s="1" t="str">
        <f t="shared" ca="1" si="11"/>
        <v/>
      </c>
      <c r="K25" s="1" t="str">
        <f t="shared" ca="1" si="12"/>
        <v/>
      </c>
    </row>
    <row r="26" spans="1:11" x14ac:dyDescent="0.15">
      <c r="A26" s="38" t="str">
        <f t="shared" si="7"/>
        <v/>
      </c>
      <c r="B26" s="42" t="str">
        <f t="shared" ca="1" si="10"/>
        <v/>
      </c>
      <c r="C26" s="24" t="str">
        <f t="shared" ca="1" si="19"/>
        <v/>
      </c>
      <c r="D26" s="39" t="str">
        <f t="shared" ca="1" si="13"/>
        <v/>
      </c>
      <c r="E26" s="39" t="str">
        <f t="shared" ca="1" si="14"/>
        <v/>
      </c>
      <c r="F26" s="39" t="str">
        <f t="shared" ca="1" si="15"/>
        <v/>
      </c>
      <c r="G26" s="39" t="str">
        <f t="shared" ca="1" si="16"/>
        <v/>
      </c>
      <c r="H26" s="39" t="str">
        <f t="shared" ca="1" si="17"/>
        <v/>
      </c>
      <c r="I26" s="39" t="str">
        <f t="shared" ca="1" si="18"/>
        <v/>
      </c>
      <c r="J26" s="1" t="str">
        <f t="shared" ca="1" si="11"/>
        <v/>
      </c>
      <c r="K26" s="1" t="str">
        <f t="shared" ca="1" si="12"/>
        <v/>
      </c>
    </row>
    <row r="27" spans="1:11" x14ac:dyDescent="0.15">
      <c r="A27" s="38" t="str">
        <f t="shared" si="7"/>
        <v/>
      </c>
      <c r="B27" s="42" t="str">
        <f t="shared" ca="1" si="10"/>
        <v/>
      </c>
      <c r="C27" s="24" t="str">
        <f t="shared" ca="1" si="19"/>
        <v/>
      </c>
      <c r="D27" s="39" t="str">
        <f t="shared" ca="1" si="13"/>
        <v/>
      </c>
      <c r="E27" s="39" t="str">
        <f t="shared" ca="1" si="14"/>
        <v/>
      </c>
      <c r="F27" s="39" t="str">
        <f t="shared" ca="1" si="15"/>
        <v/>
      </c>
      <c r="G27" s="39" t="str">
        <f t="shared" ca="1" si="16"/>
        <v/>
      </c>
      <c r="H27" s="39" t="str">
        <f t="shared" ca="1" si="17"/>
        <v/>
      </c>
      <c r="I27" s="39" t="str">
        <f t="shared" ca="1" si="18"/>
        <v/>
      </c>
      <c r="J27" s="1" t="str">
        <f t="shared" ca="1" si="11"/>
        <v/>
      </c>
      <c r="K27" s="1" t="str">
        <f t="shared" ca="1" si="12"/>
        <v/>
      </c>
    </row>
    <row r="28" spans="1:11" x14ac:dyDescent="0.15">
      <c r="A28" s="38" t="str">
        <f t="shared" si="7"/>
        <v/>
      </c>
      <c r="B28" s="42" t="str">
        <f t="shared" ca="1" si="10"/>
        <v/>
      </c>
      <c r="C28" s="24" t="str">
        <f t="shared" ca="1" si="19"/>
        <v/>
      </c>
      <c r="D28" s="39" t="str">
        <f t="shared" ca="1" si="13"/>
        <v/>
      </c>
      <c r="E28" s="39" t="str">
        <f t="shared" ca="1" si="14"/>
        <v/>
      </c>
      <c r="F28" s="39" t="str">
        <f t="shared" ca="1" si="15"/>
        <v/>
      </c>
      <c r="G28" s="39" t="str">
        <f t="shared" ca="1" si="16"/>
        <v/>
      </c>
      <c r="H28" s="39" t="str">
        <f t="shared" ca="1" si="17"/>
        <v/>
      </c>
      <c r="I28" s="39" t="str">
        <f t="shared" ca="1" si="18"/>
        <v/>
      </c>
      <c r="J28" s="1" t="str">
        <f t="shared" ca="1" si="11"/>
        <v/>
      </c>
      <c r="K28" s="1" t="str">
        <f t="shared" ca="1" si="12"/>
        <v/>
      </c>
    </row>
    <row r="29" spans="1:11" x14ac:dyDescent="0.15">
      <c r="A29" s="38" t="str">
        <f t="shared" si="7"/>
        <v/>
      </c>
      <c r="B29" s="42" t="str">
        <f t="shared" ca="1" si="10"/>
        <v/>
      </c>
      <c r="C29" s="24" t="str">
        <f t="shared" ca="1" si="19"/>
        <v/>
      </c>
      <c r="D29" s="39" t="str">
        <f t="shared" ca="1" si="13"/>
        <v/>
      </c>
      <c r="E29" s="39" t="str">
        <f t="shared" ca="1" si="14"/>
        <v/>
      </c>
      <c r="F29" s="39" t="str">
        <f t="shared" ca="1" si="15"/>
        <v/>
      </c>
      <c r="G29" s="39" t="str">
        <f t="shared" ca="1" si="16"/>
        <v/>
      </c>
      <c r="H29" s="39" t="str">
        <f t="shared" ca="1" si="17"/>
        <v/>
      </c>
      <c r="I29" s="39" t="str">
        <f t="shared" ca="1" si="18"/>
        <v/>
      </c>
      <c r="J29" s="1" t="str">
        <f t="shared" ca="1" si="11"/>
        <v/>
      </c>
      <c r="K29" s="1" t="str">
        <f t="shared" ca="1" si="12"/>
        <v/>
      </c>
    </row>
    <row r="30" spans="1:11" x14ac:dyDescent="0.15">
      <c r="A30" s="38" t="str">
        <f t="shared" si="7"/>
        <v/>
      </c>
      <c r="B30" s="42" t="str">
        <f t="shared" ca="1" si="10"/>
        <v/>
      </c>
      <c r="C30" s="24" t="str">
        <f t="shared" ca="1" si="19"/>
        <v/>
      </c>
      <c r="D30" s="39" t="str">
        <f t="shared" ca="1" si="13"/>
        <v/>
      </c>
      <c r="E30" s="39" t="str">
        <f t="shared" ca="1" si="14"/>
        <v/>
      </c>
      <c r="F30" s="39" t="str">
        <f t="shared" ca="1" si="15"/>
        <v/>
      </c>
      <c r="G30" s="39" t="str">
        <f t="shared" ca="1" si="16"/>
        <v/>
      </c>
      <c r="H30" s="39" t="str">
        <f t="shared" ca="1" si="17"/>
        <v/>
      </c>
      <c r="I30" s="39" t="str">
        <f t="shared" ca="1" si="18"/>
        <v/>
      </c>
      <c r="J30" s="1" t="str">
        <f t="shared" ca="1" si="11"/>
        <v/>
      </c>
      <c r="K30" s="1" t="str">
        <f t="shared" ca="1" si="12"/>
        <v/>
      </c>
    </row>
    <row r="31" spans="1:11" x14ac:dyDescent="0.15">
      <c r="A31" s="38" t="str">
        <f t="shared" si="7"/>
        <v/>
      </c>
      <c r="B31" s="42" t="str">
        <f t="shared" ca="1" si="10"/>
        <v/>
      </c>
      <c r="C31" s="24" t="str">
        <f t="shared" ca="1" si="19"/>
        <v/>
      </c>
      <c r="D31" s="39" t="str">
        <f t="shared" ca="1" si="13"/>
        <v/>
      </c>
      <c r="E31" s="39" t="str">
        <f t="shared" ca="1" si="14"/>
        <v/>
      </c>
      <c r="F31" s="39" t="str">
        <f t="shared" ca="1" si="15"/>
        <v/>
      </c>
      <c r="G31" s="39" t="str">
        <f t="shared" ca="1" si="16"/>
        <v/>
      </c>
      <c r="H31" s="39" t="str">
        <f t="shared" ca="1" si="17"/>
        <v/>
      </c>
      <c r="I31" s="39" t="str">
        <f t="shared" ca="1" si="18"/>
        <v/>
      </c>
      <c r="J31" s="1" t="str">
        <f t="shared" ca="1" si="11"/>
        <v/>
      </c>
      <c r="K31" s="1" t="str">
        <f t="shared" ca="1" si="12"/>
        <v/>
      </c>
    </row>
    <row r="32" spans="1:11" x14ac:dyDescent="0.15">
      <c r="A32" s="38" t="str">
        <f t="shared" si="7"/>
        <v/>
      </c>
      <c r="B32" s="42" t="str">
        <f t="shared" ca="1" si="10"/>
        <v/>
      </c>
      <c r="C32" s="24" t="str">
        <f t="shared" ca="1" si="19"/>
        <v/>
      </c>
      <c r="D32" s="39" t="str">
        <f t="shared" ca="1" si="13"/>
        <v/>
      </c>
      <c r="E32" s="39" t="str">
        <f t="shared" ca="1" si="14"/>
        <v/>
      </c>
      <c r="F32" s="39" t="str">
        <f t="shared" ca="1" si="15"/>
        <v/>
      </c>
      <c r="G32" s="39" t="str">
        <f t="shared" ca="1" si="16"/>
        <v/>
      </c>
      <c r="H32" s="39" t="str">
        <f t="shared" ca="1" si="17"/>
        <v/>
      </c>
      <c r="I32" s="39" t="str">
        <f t="shared" ca="1" si="18"/>
        <v/>
      </c>
      <c r="J32" s="1" t="str">
        <f t="shared" ca="1" si="11"/>
        <v/>
      </c>
      <c r="K32" s="1" t="str">
        <f t="shared" ca="1" si="12"/>
        <v/>
      </c>
    </row>
    <row r="33" spans="1:11" x14ac:dyDescent="0.15">
      <c r="A33" s="38" t="str">
        <f t="shared" si="7"/>
        <v/>
      </c>
      <c r="B33" s="42" t="str">
        <f t="shared" ca="1" si="10"/>
        <v/>
      </c>
      <c r="C33" s="24" t="str">
        <f t="shared" ca="1" si="19"/>
        <v/>
      </c>
      <c r="D33" s="39" t="str">
        <f t="shared" ca="1" si="13"/>
        <v/>
      </c>
      <c r="E33" s="39" t="str">
        <f t="shared" ca="1" si="14"/>
        <v/>
      </c>
      <c r="F33" s="39" t="str">
        <f t="shared" ca="1" si="15"/>
        <v/>
      </c>
      <c r="G33" s="39" t="str">
        <f t="shared" ca="1" si="16"/>
        <v/>
      </c>
      <c r="H33" s="39" t="str">
        <f t="shared" ca="1" si="17"/>
        <v/>
      </c>
      <c r="I33" s="39" t="str">
        <f t="shared" ca="1" si="18"/>
        <v/>
      </c>
      <c r="J33" s="1" t="str">
        <f t="shared" ca="1" si="11"/>
        <v/>
      </c>
      <c r="K33" s="1" t="str">
        <f t="shared" ca="1" si="12"/>
        <v/>
      </c>
    </row>
    <row r="34" spans="1:11" x14ac:dyDescent="0.15">
      <c r="A34" s="38" t="str">
        <f t="shared" si="7"/>
        <v/>
      </c>
      <c r="B34" s="42" t="str">
        <f t="shared" ca="1" si="10"/>
        <v/>
      </c>
      <c r="C34" s="24" t="str">
        <f t="shared" ca="1" si="19"/>
        <v/>
      </c>
      <c r="D34" s="39" t="str">
        <f t="shared" ref="D34:D65" ca="1" si="20">IF(B34&lt;&gt;"",INDIRECT("'"&amp;Sheetname&amp;" ("&amp;$A34&amp;")'!d3"),"")</f>
        <v/>
      </c>
      <c r="E34" s="39" t="str">
        <f t="shared" ref="E34:E65" ca="1" si="21">IF(B34&lt;&gt;"",INDIRECT("'"&amp;Sheetname&amp;" ("&amp;$A34&amp;")'!e3"),"")</f>
        <v/>
      </c>
      <c r="F34" s="39" t="str">
        <f t="shared" ref="F34:F65" ca="1" si="22">IF(B34&lt;&gt;"",INDIRECT("'"&amp;Sheetname&amp;" ("&amp;$A34&amp;")'!f3"),"")</f>
        <v/>
      </c>
      <c r="G34" s="39" t="str">
        <f t="shared" ref="G34:G65" ca="1" si="23">IF(B34&lt;&gt;"",INDIRECT("'"&amp;Sheetname&amp;" ("&amp;$A34&amp;")'!h3"),"")</f>
        <v/>
      </c>
      <c r="H34" s="39" t="str">
        <f t="shared" ref="H34:H65" ca="1" si="24">IF(B34&lt;&gt;"",INDIRECT("'"&amp;Sheetname&amp;" ("&amp;$A34&amp;")'!i3"),"")</f>
        <v/>
      </c>
      <c r="I34" s="39" t="str">
        <f t="shared" ref="I34:I65" ca="1" si="25">IF(B34&lt;&gt;"",INDIRECT("'"&amp;Sheetname&amp;" ("&amp;$A34&amp;")'!k3"),"")</f>
        <v/>
      </c>
      <c r="J34" s="1" t="str">
        <f t="shared" ca="1" si="11"/>
        <v/>
      </c>
      <c r="K34" s="1" t="str">
        <f t="shared" ca="1" si="12"/>
        <v/>
      </c>
    </row>
    <row r="35" spans="1:11" x14ac:dyDescent="0.15">
      <c r="A35" s="38" t="str">
        <f t="shared" si="7"/>
        <v/>
      </c>
      <c r="B35" s="42" t="str">
        <f t="shared" ca="1" si="10"/>
        <v/>
      </c>
      <c r="C35" s="24" t="str">
        <f t="shared" ca="1" si="19"/>
        <v/>
      </c>
      <c r="D35" s="39" t="str">
        <f t="shared" ca="1" si="20"/>
        <v/>
      </c>
      <c r="E35" s="39" t="str">
        <f t="shared" ca="1" si="21"/>
        <v/>
      </c>
      <c r="F35" s="39" t="str">
        <f t="shared" ca="1" si="22"/>
        <v/>
      </c>
      <c r="G35" s="39" t="str">
        <f t="shared" ca="1" si="23"/>
        <v/>
      </c>
      <c r="H35" s="39" t="str">
        <f t="shared" ca="1" si="24"/>
        <v/>
      </c>
      <c r="I35" s="39" t="str">
        <f t="shared" ca="1" si="25"/>
        <v/>
      </c>
      <c r="J35" s="1" t="str">
        <f t="shared" ca="1" si="11"/>
        <v/>
      </c>
      <c r="K35" s="1" t="str">
        <f t="shared" ca="1" si="12"/>
        <v/>
      </c>
    </row>
    <row r="36" spans="1:11" x14ac:dyDescent="0.15">
      <c r="A36" s="38" t="str">
        <f t="shared" si="7"/>
        <v/>
      </c>
      <c r="B36" s="42" t="str">
        <f t="shared" ca="1" si="10"/>
        <v/>
      </c>
      <c r="C36" s="24" t="str">
        <f t="shared" ca="1" si="19"/>
        <v/>
      </c>
      <c r="D36" s="39" t="str">
        <f t="shared" ca="1" si="20"/>
        <v/>
      </c>
      <c r="E36" s="39" t="str">
        <f t="shared" ca="1" si="21"/>
        <v/>
      </c>
      <c r="F36" s="39" t="str">
        <f t="shared" ca="1" si="22"/>
        <v/>
      </c>
      <c r="G36" s="39" t="str">
        <f t="shared" ca="1" si="23"/>
        <v/>
      </c>
      <c r="H36" s="39" t="str">
        <f t="shared" ca="1" si="24"/>
        <v/>
      </c>
      <c r="I36" s="39" t="str">
        <f t="shared" ca="1" si="25"/>
        <v/>
      </c>
      <c r="J36" s="1" t="str">
        <f t="shared" ca="1" si="11"/>
        <v/>
      </c>
      <c r="K36" s="1" t="str">
        <f t="shared" ca="1" si="12"/>
        <v/>
      </c>
    </row>
    <row r="37" spans="1:11" x14ac:dyDescent="0.15">
      <c r="A37" s="38" t="str">
        <f t="shared" si="7"/>
        <v/>
      </c>
      <c r="B37" s="42" t="str">
        <f t="shared" ca="1" si="10"/>
        <v/>
      </c>
      <c r="C37" s="24" t="str">
        <f t="shared" ca="1" si="19"/>
        <v/>
      </c>
      <c r="D37" s="39" t="str">
        <f t="shared" ca="1" si="20"/>
        <v/>
      </c>
      <c r="E37" s="39" t="str">
        <f t="shared" ca="1" si="21"/>
        <v/>
      </c>
      <c r="F37" s="39" t="str">
        <f t="shared" ca="1" si="22"/>
        <v/>
      </c>
      <c r="G37" s="39" t="str">
        <f t="shared" ca="1" si="23"/>
        <v/>
      </c>
      <c r="H37" s="39" t="str">
        <f t="shared" ca="1" si="24"/>
        <v/>
      </c>
      <c r="I37" s="39" t="str">
        <f t="shared" ca="1" si="25"/>
        <v/>
      </c>
      <c r="J37" s="1" t="str">
        <f t="shared" ca="1" si="11"/>
        <v/>
      </c>
      <c r="K37" s="1" t="str">
        <f t="shared" ca="1" si="12"/>
        <v/>
      </c>
    </row>
    <row r="38" spans="1:11" x14ac:dyDescent="0.15">
      <c r="A38" s="38" t="str">
        <f t="shared" si="7"/>
        <v/>
      </c>
      <c r="B38" s="42" t="str">
        <f t="shared" ca="1" si="10"/>
        <v/>
      </c>
      <c r="C38" s="24" t="str">
        <f t="shared" ca="1" si="19"/>
        <v/>
      </c>
      <c r="D38" s="39" t="str">
        <f t="shared" ca="1" si="20"/>
        <v/>
      </c>
      <c r="E38" s="39" t="str">
        <f t="shared" ca="1" si="21"/>
        <v/>
      </c>
      <c r="F38" s="39" t="str">
        <f t="shared" ca="1" si="22"/>
        <v/>
      </c>
      <c r="G38" s="39" t="str">
        <f t="shared" ca="1" si="23"/>
        <v/>
      </c>
      <c r="H38" s="39" t="str">
        <f t="shared" ca="1" si="24"/>
        <v/>
      </c>
      <c r="I38" s="39" t="str">
        <f t="shared" ca="1" si="25"/>
        <v/>
      </c>
      <c r="J38" s="1" t="str">
        <f t="shared" ca="1" si="11"/>
        <v/>
      </c>
      <c r="K38" s="1" t="str">
        <f t="shared" ca="1" si="12"/>
        <v/>
      </c>
    </row>
    <row r="39" spans="1:11" x14ac:dyDescent="0.15">
      <c r="A39" s="38" t="str">
        <f t="shared" si="7"/>
        <v/>
      </c>
      <c r="B39" s="42" t="str">
        <f t="shared" ca="1" si="10"/>
        <v/>
      </c>
      <c r="C39" s="24" t="str">
        <f t="shared" ca="1" si="19"/>
        <v/>
      </c>
      <c r="D39" s="39" t="str">
        <f t="shared" ca="1" si="20"/>
        <v/>
      </c>
      <c r="E39" s="39" t="str">
        <f t="shared" ca="1" si="21"/>
        <v/>
      </c>
      <c r="F39" s="39" t="str">
        <f t="shared" ca="1" si="22"/>
        <v/>
      </c>
      <c r="G39" s="39" t="str">
        <f t="shared" ca="1" si="23"/>
        <v/>
      </c>
      <c r="H39" s="39" t="str">
        <f t="shared" ca="1" si="24"/>
        <v/>
      </c>
      <c r="I39" s="39" t="str">
        <f t="shared" ca="1" si="25"/>
        <v/>
      </c>
      <c r="J39" s="1" t="str">
        <f t="shared" ca="1" si="11"/>
        <v/>
      </c>
      <c r="K39" s="1" t="str">
        <f t="shared" ca="1" si="12"/>
        <v/>
      </c>
    </row>
    <row r="40" spans="1:11" x14ac:dyDescent="0.15">
      <c r="A40" s="38" t="str">
        <f t="shared" si="7"/>
        <v/>
      </c>
      <c r="B40" s="42" t="str">
        <f t="shared" ca="1" si="10"/>
        <v/>
      </c>
      <c r="C40" s="24" t="str">
        <f t="shared" ca="1" si="19"/>
        <v/>
      </c>
      <c r="D40" s="39" t="str">
        <f t="shared" ca="1" si="20"/>
        <v/>
      </c>
      <c r="E40" s="39" t="str">
        <f t="shared" ca="1" si="21"/>
        <v/>
      </c>
      <c r="F40" s="39" t="str">
        <f t="shared" ca="1" si="22"/>
        <v/>
      </c>
      <c r="G40" s="39" t="str">
        <f t="shared" ca="1" si="23"/>
        <v/>
      </c>
      <c r="H40" s="39" t="str">
        <f t="shared" ca="1" si="24"/>
        <v/>
      </c>
      <c r="I40" s="39" t="str">
        <f t="shared" ca="1" si="25"/>
        <v/>
      </c>
      <c r="J40" s="1" t="str">
        <f t="shared" ca="1" si="11"/>
        <v/>
      </c>
      <c r="K40" s="1" t="str">
        <f t="shared" ca="1" si="12"/>
        <v/>
      </c>
    </row>
    <row r="41" spans="1:11" x14ac:dyDescent="0.15">
      <c r="A41" s="38" t="str">
        <f t="shared" si="7"/>
        <v/>
      </c>
      <c r="B41" s="42" t="str">
        <f t="shared" ca="1" si="10"/>
        <v/>
      </c>
      <c r="C41" s="24" t="str">
        <f t="shared" ca="1" si="19"/>
        <v/>
      </c>
      <c r="D41" s="39" t="str">
        <f t="shared" ca="1" si="20"/>
        <v/>
      </c>
      <c r="E41" s="39" t="str">
        <f t="shared" ca="1" si="21"/>
        <v/>
      </c>
      <c r="F41" s="39" t="str">
        <f t="shared" ca="1" si="22"/>
        <v/>
      </c>
      <c r="G41" s="39" t="str">
        <f t="shared" ca="1" si="23"/>
        <v/>
      </c>
      <c r="H41" s="39" t="str">
        <f t="shared" ca="1" si="24"/>
        <v/>
      </c>
      <c r="I41" s="39" t="str">
        <f t="shared" ca="1" si="25"/>
        <v/>
      </c>
      <c r="J41" s="1" t="str">
        <f t="shared" ca="1" si="11"/>
        <v/>
      </c>
      <c r="K41" s="1" t="str">
        <f t="shared" ca="1" si="12"/>
        <v/>
      </c>
    </row>
    <row r="42" spans="1:11" x14ac:dyDescent="0.15">
      <c r="A42" s="38" t="str">
        <f t="shared" si="7"/>
        <v/>
      </c>
      <c r="B42" s="42" t="str">
        <f t="shared" ca="1" si="10"/>
        <v/>
      </c>
      <c r="C42" s="24" t="str">
        <f t="shared" ca="1" si="19"/>
        <v/>
      </c>
      <c r="D42" s="39" t="str">
        <f t="shared" ca="1" si="20"/>
        <v/>
      </c>
      <c r="E42" s="39" t="str">
        <f t="shared" ca="1" si="21"/>
        <v/>
      </c>
      <c r="F42" s="39" t="str">
        <f t="shared" ca="1" si="22"/>
        <v/>
      </c>
      <c r="G42" s="39" t="str">
        <f t="shared" ca="1" si="23"/>
        <v/>
      </c>
      <c r="H42" s="39" t="str">
        <f t="shared" ca="1" si="24"/>
        <v/>
      </c>
      <c r="I42" s="39" t="str">
        <f t="shared" ca="1" si="25"/>
        <v/>
      </c>
      <c r="J42" s="1" t="str">
        <f t="shared" ca="1" si="11"/>
        <v/>
      </c>
      <c r="K42" s="1" t="str">
        <f t="shared" ca="1" si="12"/>
        <v/>
      </c>
    </row>
    <row r="43" spans="1:11" x14ac:dyDescent="0.15">
      <c r="A43" s="38" t="str">
        <f t="shared" si="7"/>
        <v/>
      </c>
      <c r="B43" s="42" t="str">
        <f t="shared" ca="1" si="10"/>
        <v/>
      </c>
      <c r="C43" s="24" t="str">
        <f t="shared" ca="1" si="19"/>
        <v/>
      </c>
      <c r="D43" s="39" t="str">
        <f t="shared" ca="1" si="20"/>
        <v/>
      </c>
      <c r="E43" s="39" t="str">
        <f t="shared" ca="1" si="21"/>
        <v/>
      </c>
      <c r="F43" s="39" t="str">
        <f t="shared" ca="1" si="22"/>
        <v/>
      </c>
      <c r="G43" s="39" t="str">
        <f t="shared" ca="1" si="23"/>
        <v/>
      </c>
      <c r="H43" s="39" t="str">
        <f t="shared" ca="1" si="24"/>
        <v/>
      </c>
      <c r="I43" s="39" t="str">
        <f t="shared" ca="1" si="25"/>
        <v/>
      </c>
      <c r="J43" s="1" t="str">
        <f t="shared" ca="1" si="11"/>
        <v/>
      </c>
      <c r="K43" s="1" t="str">
        <f t="shared" ca="1" si="12"/>
        <v/>
      </c>
    </row>
    <row r="44" spans="1:11" x14ac:dyDescent="0.15">
      <c r="A44" s="38" t="str">
        <f t="shared" si="7"/>
        <v/>
      </c>
      <c r="B44" s="42" t="str">
        <f t="shared" ca="1" si="10"/>
        <v/>
      </c>
      <c r="C44" s="24" t="str">
        <f t="shared" ca="1" si="19"/>
        <v/>
      </c>
      <c r="D44" s="39" t="str">
        <f t="shared" ca="1" si="20"/>
        <v/>
      </c>
      <c r="E44" s="39" t="str">
        <f t="shared" ca="1" si="21"/>
        <v/>
      </c>
      <c r="F44" s="39" t="str">
        <f t="shared" ca="1" si="22"/>
        <v/>
      </c>
      <c r="G44" s="39" t="str">
        <f t="shared" ca="1" si="23"/>
        <v/>
      </c>
      <c r="H44" s="39" t="str">
        <f t="shared" ca="1" si="24"/>
        <v/>
      </c>
      <c r="I44" s="39" t="str">
        <f t="shared" ca="1" si="25"/>
        <v/>
      </c>
      <c r="J44" s="1" t="str">
        <f t="shared" ca="1" si="11"/>
        <v/>
      </c>
      <c r="K44" s="1" t="str">
        <f t="shared" ca="1" si="12"/>
        <v/>
      </c>
    </row>
    <row r="45" spans="1:11" x14ac:dyDescent="0.15">
      <c r="A45" s="38" t="str">
        <f t="shared" si="7"/>
        <v/>
      </c>
      <c r="B45" s="42" t="str">
        <f t="shared" ca="1" si="10"/>
        <v/>
      </c>
      <c r="C45" s="24" t="str">
        <f t="shared" ca="1" si="19"/>
        <v/>
      </c>
      <c r="D45" s="39" t="str">
        <f t="shared" ca="1" si="20"/>
        <v/>
      </c>
      <c r="E45" s="39" t="str">
        <f t="shared" ca="1" si="21"/>
        <v/>
      </c>
      <c r="F45" s="39" t="str">
        <f t="shared" ca="1" si="22"/>
        <v/>
      </c>
      <c r="G45" s="39" t="str">
        <f t="shared" ca="1" si="23"/>
        <v/>
      </c>
      <c r="H45" s="39" t="str">
        <f t="shared" ca="1" si="24"/>
        <v/>
      </c>
      <c r="I45" s="39" t="str">
        <f t="shared" ca="1" si="25"/>
        <v/>
      </c>
      <c r="J45" s="1" t="str">
        <f t="shared" ca="1" si="11"/>
        <v/>
      </c>
      <c r="K45" s="1" t="str">
        <f t="shared" ca="1" si="12"/>
        <v/>
      </c>
    </row>
    <row r="46" spans="1:11" x14ac:dyDescent="0.15">
      <c r="A46" s="38" t="str">
        <f t="shared" si="7"/>
        <v/>
      </c>
      <c r="B46" s="42" t="str">
        <f t="shared" ca="1" si="10"/>
        <v/>
      </c>
      <c r="C46" s="24" t="str">
        <f t="shared" ca="1" si="19"/>
        <v/>
      </c>
      <c r="D46" s="39" t="str">
        <f t="shared" ca="1" si="20"/>
        <v/>
      </c>
      <c r="E46" s="39" t="str">
        <f t="shared" ca="1" si="21"/>
        <v/>
      </c>
      <c r="F46" s="39" t="str">
        <f t="shared" ca="1" si="22"/>
        <v/>
      </c>
      <c r="G46" s="39" t="str">
        <f t="shared" ca="1" si="23"/>
        <v/>
      </c>
      <c r="H46" s="39" t="str">
        <f t="shared" ca="1" si="24"/>
        <v/>
      </c>
      <c r="I46" s="39" t="str">
        <f t="shared" ca="1" si="25"/>
        <v/>
      </c>
      <c r="J46" s="1" t="str">
        <f t="shared" ca="1" si="11"/>
        <v/>
      </c>
      <c r="K46" s="1" t="str">
        <f t="shared" ca="1" si="12"/>
        <v/>
      </c>
    </row>
    <row r="47" spans="1:11" x14ac:dyDescent="0.15">
      <c r="A47" s="38" t="str">
        <f t="shared" si="7"/>
        <v/>
      </c>
      <c r="B47" s="42" t="str">
        <f t="shared" ca="1" si="10"/>
        <v/>
      </c>
      <c r="C47" s="24" t="str">
        <f t="shared" ca="1" si="19"/>
        <v/>
      </c>
      <c r="D47" s="39" t="str">
        <f t="shared" ca="1" si="20"/>
        <v/>
      </c>
      <c r="E47" s="39" t="str">
        <f t="shared" ca="1" si="21"/>
        <v/>
      </c>
      <c r="F47" s="39" t="str">
        <f t="shared" ca="1" si="22"/>
        <v/>
      </c>
      <c r="G47" s="39" t="str">
        <f t="shared" ca="1" si="23"/>
        <v/>
      </c>
      <c r="H47" s="39" t="str">
        <f t="shared" ca="1" si="24"/>
        <v/>
      </c>
      <c r="I47" s="39" t="str">
        <f t="shared" ca="1" si="25"/>
        <v/>
      </c>
      <c r="J47" s="1" t="str">
        <f t="shared" ca="1" si="11"/>
        <v/>
      </c>
      <c r="K47" s="1" t="str">
        <f t="shared" ca="1" si="12"/>
        <v/>
      </c>
    </row>
    <row r="48" spans="1:11" x14ac:dyDescent="0.15">
      <c r="A48" s="38" t="str">
        <f t="shared" si="7"/>
        <v/>
      </c>
      <c r="B48" s="42" t="str">
        <f t="shared" ca="1" si="10"/>
        <v/>
      </c>
      <c r="C48" s="24" t="str">
        <f t="shared" ca="1" si="19"/>
        <v/>
      </c>
      <c r="D48" s="39" t="str">
        <f t="shared" ca="1" si="20"/>
        <v/>
      </c>
      <c r="E48" s="39" t="str">
        <f t="shared" ca="1" si="21"/>
        <v/>
      </c>
      <c r="F48" s="39" t="str">
        <f t="shared" ca="1" si="22"/>
        <v/>
      </c>
      <c r="G48" s="39" t="str">
        <f t="shared" ca="1" si="23"/>
        <v/>
      </c>
      <c r="H48" s="39" t="str">
        <f t="shared" ca="1" si="24"/>
        <v/>
      </c>
      <c r="I48" s="39" t="str">
        <f t="shared" ca="1" si="25"/>
        <v/>
      </c>
      <c r="J48" s="1" t="str">
        <f t="shared" ca="1" si="11"/>
        <v/>
      </c>
      <c r="K48" s="1" t="str">
        <f t="shared" ca="1" si="12"/>
        <v/>
      </c>
    </row>
    <row r="49" spans="1:11" x14ac:dyDescent="0.15">
      <c r="A49" s="38" t="str">
        <f t="shared" si="7"/>
        <v/>
      </c>
      <c r="B49" s="42" t="str">
        <f t="shared" ca="1" si="10"/>
        <v/>
      </c>
      <c r="C49" s="24" t="str">
        <f t="shared" ca="1" si="19"/>
        <v/>
      </c>
      <c r="D49" s="39" t="str">
        <f t="shared" ca="1" si="20"/>
        <v/>
      </c>
      <c r="E49" s="39" t="str">
        <f t="shared" ca="1" si="21"/>
        <v/>
      </c>
      <c r="F49" s="39" t="str">
        <f t="shared" ca="1" si="22"/>
        <v/>
      </c>
      <c r="G49" s="39" t="str">
        <f t="shared" ca="1" si="23"/>
        <v/>
      </c>
      <c r="H49" s="39" t="str">
        <f t="shared" ca="1" si="24"/>
        <v/>
      </c>
      <c r="I49" s="39" t="str">
        <f t="shared" ca="1" si="25"/>
        <v/>
      </c>
      <c r="J49" s="1" t="str">
        <f t="shared" ca="1" si="11"/>
        <v/>
      </c>
      <c r="K49" s="1" t="str">
        <f t="shared" ca="1" si="12"/>
        <v/>
      </c>
    </row>
    <row r="50" spans="1:11" x14ac:dyDescent="0.15">
      <c r="A50" s="38" t="str">
        <f t="shared" si="7"/>
        <v/>
      </c>
      <c r="B50" s="42" t="str">
        <f t="shared" ca="1" si="10"/>
        <v/>
      </c>
      <c r="C50" s="24" t="str">
        <f t="shared" ca="1" si="19"/>
        <v/>
      </c>
      <c r="D50" s="39" t="str">
        <f t="shared" ca="1" si="20"/>
        <v/>
      </c>
      <c r="E50" s="39" t="str">
        <f t="shared" ca="1" si="21"/>
        <v/>
      </c>
      <c r="F50" s="39" t="str">
        <f t="shared" ca="1" si="22"/>
        <v/>
      </c>
      <c r="G50" s="39" t="str">
        <f t="shared" ca="1" si="23"/>
        <v/>
      </c>
      <c r="H50" s="39" t="str">
        <f t="shared" ca="1" si="24"/>
        <v/>
      </c>
      <c r="I50" s="39" t="str">
        <f t="shared" ca="1" si="25"/>
        <v/>
      </c>
      <c r="J50" s="1" t="str">
        <f t="shared" ca="1" si="11"/>
        <v/>
      </c>
      <c r="K50" s="1" t="str">
        <f t="shared" ca="1" si="12"/>
        <v/>
      </c>
    </row>
    <row r="51" spans="1:11" x14ac:dyDescent="0.15">
      <c r="A51" s="38" t="str">
        <f t="shared" si="7"/>
        <v/>
      </c>
      <c r="B51" s="42" t="str">
        <f t="shared" ca="1" si="10"/>
        <v/>
      </c>
      <c r="C51" s="24" t="str">
        <f t="shared" ca="1" si="19"/>
        <v/>
      </c>
      <c r="D51" s="39" t="str">
        <f t="shared" ca="1" si="20"/>
        <v/>
      </c>
      <c r="E51" s="39" t="str">
        <f t="shared" ca="1" si="21"/>
        <v/>
      </c>
      <c r="F51" s="39" t="str">
        <f t="shared" ca="1" si="22"/>
        <v/>
      </c>
      <c r="G51" s="39" t="str">
        <f t="shared" ca="1" si="23"/>
        <v/>
      </c>
      <c r="H51" s="39" t="str">
        <f t="shared" ca="1" si="24"/>
        <v/>
      </c>
      <c r="I51" s="39" t="str">
        <f t="shared" ca="1" si="25"/>
        <v/>
      </c>
      <c r="J51" s="1" t="str">
        <f t="shared" ca="1" si="11"/>
        <v/>
      </c>
      <c r="K51" s="1" t="str">
        <f t="shared" ca="1" si="12"/>
        <v/>
      </c>
    </row>
    <row r="52" spans="1:11" x14ac:dyDescent="0.15">
      <c r="A52" s="38" t="str">
        <f t="shared" si="7"/>
        <v/>
      </c>
      <c r="B52" s="42" t="str">
        <f t="shared" ca="1" si="10"/>
        <v/>
      </c>
      <c r="C52" s="24" t="str">
        <f t="shared" ca="1" si="19"/>
        <v/>
      </c>
      <c r="D52" s="39" t="str">
        <f t="shared" ca="1" si="20"/>
        <v/>
      </c>
      <c r="E52" s="39" t="str">
        <f t="shared" ca="1" si="21"/>
        <v/>
      </c>
      <c r="F52" s="39" t="str">
        <f t="shared" ca="1" si="22"/>
        <v/>
      </c>
      <c r="G52" s="39" t="str">
        <f t="shared" ca="1" si="23"/>
        <v/>
      </c>
      <c r="H52" s="39" t="str">
        <f t="shared" ca="1" si="24"/>
        <v/>
      </c>
      <c r="I52" s="39" t="str">
        <f t="shared" ca="1" si="25"/>
        <v/>
      </c>
      <c r="J52" s="1" t="str">
        <f t="shared" ca="1" si="11"/>
        <v/>
      </c>
      <c r="K52" s="1" t="str">
        <f t="shared" ca="1" si="12"/>
        <v/>
      </c>
    </row>
    <row r="53" spans="1:11" x14ac:dyDescent="0.15">
      <c r="A53" s="38" t="str">
        <f t="shared" si="7"/>
        <v/>
      </c>
      <c r="B53" s="42" t="str">
        <f t="shared" ca="1" si="10"/>
        <v/>
      </c>
      <c r="C53" s="24" t="str">
        <f t="shared" ca="1" si="19"/>
        <v/>
      </c>
      <c r="D53" s="39" t="str">
        <f t="shared" ca="1" si="20"/>
        <v/>
      </c>
      <c r="E53" s="39" t="str">
        <f t="shared" ca="1" si="21"/>
        <v/>
      </c>
      <c r="F53" s="39" t="str">
        <f t="shared" ca="1" si="22"/>
        <v/>
      </c>
      <c r="G53" s="39" t="str">
        <f t="shared" ca="1" si="23"/>
        <v/>
      </c>
      <c r="H53" s="39" t="str">
        <f t="shared" ca="1" si="24"/>
        <v/>
      </c>
      <c r="I53" s="39" t="str">
        <f t="shared" ca="1" si="25"/>
        <v/>
      </c>
      <c r="J53" s="1" t="str">
        <f t="shared" ca="1" si="11"/>
        <v/>
      </c>
      <c r="K53" s="1" t="str">
        <f t="shared" ca="1" si="12"/>
        <v/>
      </c>
    </row>
    <row r="54" spans="1:11" x14ac:dyDescent="0.15">
      <c r="A54" s="38" t="str">
        <f t="shared" si="7"/>
        <v/>
      </c>
      <c r="B54" s="42" t="str">
        <f t="shared" ca="1" si="10"/>
        <v/>
      </c>
      <c r="C54" s="24" t="str">
        <f t="shared" ref="C54:C85" ca="1" si="26">IF(B54&lt;&gt;"",INDIRECT("'"&amp;Sheetname&amp;" ("&amp;$A54&amp;")'!k1"),"")</f>
        <v/>
      </c>
      <c r="D54" s="39" t="str">
        <f t="shared" ca="1" si="20"/>
        <v/>
      </c>
      <c r="E54" s="39" t="str">
        <f t="shared" ca="1" si="21"/>
        <v/>
      </c>
      <c r="F54" s="39" t="str">
        <f t="shared" ca="1" si="22"/>
        <v/>
      </c>
      <c r="G54" s="39" t="str">
        <f t="shared" ca="1" si="23"/>
        <v/>
      </c>
      <c r="H54" s="39" t="str">
        <f t="shared" ca="1" si="24"/>
        <v/>
      </c>
      <c r="I54" s="39" t="str">
        <f t="shared" ca="1" si="25"/>
        <v/>
      </c>
      <c r="J54" s="1" t="str">
        <f t="shared" ca="1" si="11"/>
        <v/>
      </c>
      <c r="K54" s="1" t="str">
        <f t="shared" ca="1" si="12"/>
        <v/>
      </c>
    </row>
    <row r="55" spans="1:11" x14ac:dyDescent="0.15">
      <c r="A55" s="38" t="str">
        <f t="shared" si="7"/>
        <v/>
      </c>
      <c r="B55" s="42" t="str">
        <f t="shared" ca="1" si="10"/>
        <v/>
      </c>
      <c r="C55" s="24" t="str">
        <f t="shared" ca="1" si="26"/>
        <v/>
      </c>
      <c r="D55" s="39" t="str">
        <f t="shared" ca="1" si="20"/>
        <v/>
      </c>
      <c r="E55" s="39" t="str">
        <f t="shared" ca="1" si="21"/>
        <v/>
      </c>
      <c r="F55" s="39" t="str">
        <f t="shared" ca="1" si="22"/>
        <v/>
      </c>
      <c r="G55" s="39" t="str">
        <f t="shared" ca="1" si="23"/>
        <v/>
      </c>
      <c r="H55" s="39" t="str">
        <f t="shared" ca="1" si="24"/>
        <v/>
      </c>
      <c r="I55" s="39" t="str">
        <f t="shared" ca="1" si="25"/>
        <v/>
      </c>
      <c r="J55" s="1" t="str">
        <f t="shared" ca="1" si="11"/>
        <v/>
      </c>
      <c r="K55" s="1" t="str">
        <f t="shared" ca="1" si="12"/>
        <v/>
      </c>
    </row>
    <row r="56" spans="1:11" x14ac:dyDescent="0.15">
      <c r="A56" s="38" t="str">
        <f t="shared" si="7"/>
        <v/>
      </c>
      <c r="B56" s="42" t="str">
        <f t="shared" ca="1" si="10"/>
        <v/>
      </c>
      <c r="C56" s="24" t="str">
        <f t="shared" ca="1" si="26"/>
        <v/>
      </c>
      <c r="D56" s="39" t="str">
        <f t="shared" ca="1" si="20"/>
        <v/>
      </c>
      <c r="E56" s="39" t="str">
        <f t="shared" ca="1" si="21"/>
        <v/>
      </c>
      <c r="F56" s="39" t="str">
        <f t="shared" ca="1" si="22"/>
        <v/>
      </c>
      <c r="G56" s="39" t="str">
        <f t="shared" ca="1" si="23"/>
        <v/>
      </c>
      <c r="H56" s="39" t="str">
        <f t="shared" ca="1" si="24"/>
        <v/>
      </c>
      <c r="I56" s="39" t="str">
        <f t="shared" ca="1" si="25"/>
        <v/>
      </c>
      <c r="J56" s="1" t="str">
        <f t="shared" ca="1" si="11"/>
        <v/>
      </c>
      <c r="K56" s="1" t="str">
        <f t="shared" ca="1" si="12"/>
        <v/>
      </c>
    </row>
    <row r="57" spans="1:11" x14ac:dyDescent="0.15">
      <c r="A57" s="38" t="str">
        <f t="shared" si="7"/>
        <v/>
      </c>
      <c r="B57" s="42" t="str">
        <f t="shared" ca="1" si="10"/>
        <v/>
      </c>
      <c r="C57" s="24" t="str">
        <f t="shared" ca="1" si="26"/>
        <v/>
      </c>
      <c r="D57" s="39" t="str">
        <f t="shared" ca="1" si="20"/>
        <v/>
      </c>
      <c r="E57" s="39" t="str">
        <f t="shared" ca="1" si="21"/>
        <v/>
      </c>
      <c r="F57" s="39" t="str">
        <f t="shared" ca="1" si="22"/>
        <v/>
      </c>
      <c r="G57" s="39" t="str">
        <f t="shared" ca="1" si="23"/>
        <v/>
      </c>
      <c r="H57" s="39" t="str">
        <f t="shared" ca="1" si="24"/>
        <v/>
      </c>
      <c r="I57" s="39" t="str">
        <f t="shared" ca="1" si="25"/>
        <v/>
      </c>
      <c r="J57" s="1" t="str">
        <f t="shared" ca="1" si="11"/>
        <v/>
      </c>
      <c r="K57" s="1" t="str">
        <f t="shared" ca="1" si="12"/>
        <v/>
      </c>
    </row>
    <row r="58" spans="1:11" x14ac:dyDescent="0.15">
      <c r="A58" s="38" t="str">
        <f t="shared" si="7"/>
        <v/>
      </c>
      <c r="B58" s="42" t="str">
        <f t="shared" ca="1" si="10"/>
        <v/>
      </c>
      <c r="C58" s="24" t="str">
        <f t="shared" ca="1" si="26"/>
        <v/>
      </c>
      <c r="D58" s="39" t="str">
        <f t="shared" ca="1" si="20"/>
        <v/>
      </c>
      <c r="E58" s="39" t="str">
        <f t="shared" ca="1" si="21"/>
        <v/>
      </c>
      <c r="F58" s="39" t="str">
        <f t="shared" ca="1" si="22"/>
        <v/>
      </c>
      <c r="G58" s="39" t="str">
        <f t="shared" ca="1" si="23"/>
        <v/>
      </c>
      <c r="H58" s="39" t="str">
        <f t="shared" ca="1" si="24"/>
        <v/>
      </c>
      <c r="I58" s="39" t="str">
        <f t="shared" ca="1" si="25"/>
        <v/>
      </c>
      <c r="J58" s="1" t="str">
        <f t="shared" ca="1" si="11"/>
        <v/>
      </c>
      <c r="K58" s="1" t="str">
        <f t="shared" ca="1" si="12"/>
        <v/>
      </c>
    </row>
    <row r="59" spans="1:11" x14ac:dyDescent="0.15">
      <c r="A59" s="38" t="str">
        <f t="shared" si="7"/>
        <v/>
      </c>
      <c r="B59" s="42" t="str">
        <f t="shared" ca="1" si="10"/>
        <v/>
      </c>
      <c r="C59" s="24" t="str">
        <f t="shared" ca="1" si="26"/>
        <v/>
      </c>
      <c r="D59" s="39" t="str">
        <f t="shared" ca="1" si="20"/>
        <v/>
      </c>
      <c r="E59" s="39" t="str">
        <f t="shared" ca="1" si="21"/>
        <v/>
      </c>
      <c r="F59" s="39" t="str">
        <f t="shared" ca="1" si="22"/>
        <v/>
      </c>
      <c r="G59" s="39" t="str">
        <f t="shared" ca="1" si="23"/>
        <v/>
      </c>
      <c r="H59" s="39" t="str">
        <f t="shared" ca="1" si="24"/>
        <v/>
      </c>
      <c r="I59" s="39" t="str">
        <f t="shared" ca="1" si="25"/>
        <v/>
      </c>
      <c r="J59" s="1" t="str">
        <f t="shared" ca="1" si="11"/>
        <v/>
      </c>
      <c r="K59" s="1" t="str">
        <f t="shared" ca="1" si="12"/>
        <v/>
      </c>
    </row>
    <row r="60" spans="1:11" x14ac:dyDescent="0.15">
      <c r="A60" s="38" t="str">
        <f t="shared" si="7"/>
        <v/>
      </c>
      <c r="B60" s="42" t="str">
        <f t="shared" ca="1" si="10"/>
        <v/>
      </c>
      <c r="C60" s="24" t="str">
        <f t="shared" ca="1" si="26"/>
        <v/>
      </c>
      <c r="D60" s="39" t="str">
        <f t="shared" ca="1" si="20"/>
        <v/>
      </c>
      <c r="E60" s="39" t="str">
        <f t="shared" ca="1" si="21"/>
        <v/>
      </c>
      <c r="F60" s="39" t="str">
        <f t="shared" ca="1" si="22"/>
        <v/>
      </c>
      <c r="G60" s="39" t="str">
        <f t="shared" ca="1" si="23"/>
        <v/>
      </c>
      <c r="H60" s="39" t="str">
        <f t="shared" ca="1" si="24"/>
        <v/>
      </c>
      <c r="I60" s="39" t="str">
        <f t="shared" ca="1" si="25"/>
        <v/>
      </c>
      <c r="J60" s="1" t="str">
        <f t="shared" ca="1" si="11"/>
        <v/>
      </c>
      <c r="K60" s="1" t="str">
        <f t="shared" ca="1" si="12"/>
        <v/>
      </c>
    </row>
    <row r="61" spans="1:11" x14ac:dyDescent="0.15">
      <c r="A61" s="38" t="str">
        <f t="shared" si="7"/>
        <v/>
      </c>
      <c r="B61" s="42" t="str">
        <f t="shared" ca="1" si="10"/>
        <v/>
      </c>
      <c r="C61" s="24" t="str">
        <f t="shared" ca="1" si="26"/>
        <v/>
      </c>
      <c r="D61" s="39" t="str">
        <f t="shared" ca="1" si="20"/>
        <v/>
      </c>
      <c r="E61" s="39" t="str">
        <f t="shared" ca="1" si="21"/>
        <v/>
      </c>
      <c r="F61" s="39" t="str">
        <f t="shared" ca="1" si="22"/>
        <v/>
      </c>
      <c r="G61" s="39" t="str">
        <f t="shared" ca="1" si="23"/>
        <v/>
      </c>
      <c r="H61" s="39" t="str">
        <f t="shared" ca="1" si="24"/>
        <v/>
      </c>
      <c r="I61" s="39" t="str">
        <f t="shared" ca="1" si="25"/>
        <v/>
      </c>
      <c r="J61" s="1" t="str">
        <f t="shared" ca="1" si="11"/>
        <v/>
      </c>
      <c r="K61" s="1" t="str">
        <f t="shared" ca="1" si="12"/>
        <v/>
      </c>
    </row>
    <row r="62" spans="1:11" x14ac:dyDescent="0.15">
      <c r="A62" s="38" t="str">
        <f t="shared" si="7"/>
        <v/>
      </c>
      <c r="B62" s="42" t="str">
        <f t="shared" ca="1" si="10"/>
        <v/>
      </c>
      <c r="C62" s="24" t="str">
        <f t="shared" ca="1" si="26"/>
        <v/>
      </c>
      <c r="D62" s="39" t="str">
        <f t="shared" ca="1" si="20"/>
        <v/>
      </c>
      <c r="E62" s="39" t="str">
        <f t="shared" ca="1" si="21"/>
        <v/>
      </c>
      <c r="F62" s="39" t="str">
        <f t="shared" ca="1" si="22"/>
        <v/>
      </c>
      <c r="G62" s="39" t="str">
        <f t="shared" ca="1" si="23"/>
        <v/>
      </c>
      <c r="H62" s="39" t="str">
        <f t="shared" ca="1" si="24"/>
        <v/>
      </c>
      <c r="I62" s="39" t="str">
        <f t="shared" ca="1" si="25"/>
        <v/>
      </c>
      <c r="J62" s="1" t="str">
        <f t="shared" ca="1" si="11"/>
        <v/>
      </c>
      <c r="K62" s="1" t="str">
        <f t="shared" ca="1" si="12"/>
        <v/>
      </c>
    </row>
    <row r="63" spans="1:11" x14ac:dyDescent="0.15">
      <c r="A63" s="38" t="str">
        <f t="shared" si="7"/>
        <v/>
      </c>
      <c r="B63" s="42" t="str">
        <f t="shared" ca="1" si="10"/>
        <v/>
      </c>
      <c r="C63" s="24" t="str">
        <f t="shared" ca="1" si="26"/>
        <v/>
      </c>
      <c r="D63" s="39" t="str">
        <f t="shared" ca="1" si="20"/>
        <v/>
      </c>
      <c r="E63" s="39" t="str">
        <f t="shared" ca="1" si="21"/>
        <v/>
      </c>
      <c r="F63" s="39" t="str">
        <f t="shared" ca="1" si="22"/>
        <v/>
      </c>
      <c r="G63" s="39" t="str">
        <f t="shared" ca="1" si="23"/>
        <v/>
      </c>
      <c r="H63" s="39" t="str">
        <f t="shared" ca="1" si="24"/>
        <v/>
      </c>
      <c r="I63" s="39" t="str">
        <f t="shared" ca="1" si="25"/>
        <v/>
      </c>
      <c r="J63" s="1" t="str">
        <f t="shared" ca="1" si="11"/>
        <v/>
      </c>
      <c r="K63" s="1" t="str">
        <f t="shared" ca="1" si="12"/>
        <v/>
      </c>
    </row>
    <row r="64" spans="1:11" x14ac:dyDescent="0.15">
      <c r="A64" s="38" t="str">
        <f t="shared" si="7"/>
        <v/>
      </c>
      <c r="B64" s="42" t="str">
        <f t="shared" ca="1" si="10"/>
        <v/>
      </c>
      <c r="C64" s="24" t="str">
        <f t="shared" ca="1" si="26"/>
        <v/>
      </c>
      <c r="D64" s="39" t="str">
        <f t="shared" ca="1" si="20"/>
        <v/>
      </c>
      <c r="E64" s="39" t="str">
        <f t="shared" ca="1" si="21"/>
        <v/>
      </c>
      <c r="F64" s="39" t="str">
        <f t="shared" ca="1" si="22"/>
        <v/>
      </c>
      <c r="G64" s="39" t="str">
        <f t="shared" ca="1" si="23"/>
        <v/>
      </c>
      <c r="H64" s="39" t="str">
        <f t="shared" ca="1" si="24"/>
        <v/>
      </c>
      <c r="I64" s="39" t="str">
        <f t="shared" ca="1" si="25"/>
        <v/>
      </c>
      <c r="J64" s="1" t="str">
        <f t="shared" ca="1" si="11"/>
        <v/>
      </c>
      <c r="K64" s="1" t="str">
        <f t="shared" ca="1" si="12"/>
        <v/>
      </c>
    </row>
    <row r="65" spans="1:11" x14ac:dyDescent="0.15">
      <c r="A65" s="38" t="str">
        <f t="shared" si="7"/>
        <v/>
      </c>
      <c r="B65" s="42" t="str">
        <f t="shared" ca="1" si="10"/>
        <v/>
      </c>
      <c r="C65" s="24" t="str">
        <f t="shared" ca="1" si="26"/>
        <v/>
      </c>
      <c r="D65" s="39" t="str">
        <f t="shared" ca="1" si="20"/>
        <v/>
      </c>
      <c r="E65" s="39" t="str">
        <f t="shared" ca="1" si="21"/>
        <v/>
      </c>
      <c r="F65" s="39" t="str">
        <f t="shared" ca="1" si="22"/>
        <v/>
      </c>
      <c r="G65" s="39" t="str">
        <f t="shared" ca="1" si="23"/>
        <v/>
      </c>
      <c r="H65" s="39" t="str">
        <f t="shared" ca="1" si="24"/>
        <v/>
      </c>
      <c r="I65" s="39" t="str">
        <f t="shared" ca="1" si="25"/>
        <v/>
      </c>
      <c r="J65" s="1" t="str">
        <f t="shared" ca="1" si="11"/>
        <v/>
      </c>
      <c r="K65" s="1" t="str">
        <f t="shared" ca="1" si="12"/>
        <v/>
      </c>
    </row>
    <row r="66" spans="1:11" x14ac:dyDescent="0.15">
      <c r="A66" s="38" t="str">
        <f t="shared" si="7"/>
        <v/>
      </c>
      <c r="B66" s="42" t="str">
        <f t="shared" ca="1" si="10"/>
        <v/>
      </c>
      <c r="C66" s="24" t="str">
        <f t="shared" ca="1" si="26"/>
        <v/>
      </c>
      <c r="D66" s="39" t="str">
        <f t="shared" ref="D66:D97" ca="1" si="27">IF(B66&lt;&gt;"",INDIRECT("'"&amp;Sheetname&amp;" ("&amp;$A66&amp;")'!d3"),"")</f>
        <v/>
      </c>
      <c r="E66" s="39" t="str">
        <f t="shared" ref="E66:E97" ca="1" si="28">IF(B66&lt;&gt;"",INDIRECT("'"&amp;Sheetname&amp;" ("&amp;$A66&amp;")'!e3"),"")</f>
        <v/>
      </c>
      <c r="F66" s="39" t="str">
        <f t="shared" ref="F66:F97" ca="1" si="29">IF(B66&lt;&gt;"",INDIRECT("'"&amp;Sheetname&amp;" ("&amp;$A66&amp;")'!f3"),"")</f>
        <v/>
      </c>
      <c r="G66" s="39" t="str">
        <f t="shared" ref="G66:G97" ca="1" si="30">IF(B66&lt;&gt;"",INDIRECT("'"&amp;Sheetname&amp;" ("&amp;$A66&amp;")'!h3"),"")</f>
        <v/>
      </c>
      <c r="H66" s="39" t="str">
        <f t="shared" ref="H66:H97" ca="1" si="31">IF(B66&lt;&gt;"",INDIRECT("'"&amp;Sheetname&amp;" ("&amp;$A66&amp;")'!i3"),"")</f>
        <v/>
      </c>
      <c r="I66" s="39" t="str">
        <f t="shared" ref="I66:I97" ca="1" si="32">IF(B66&lt;&gt;"",INDIRECT("'"&amp;Sheetname&amp;" ("&amp;$A66&amp;")'!k3"),"")</f>
        <v/>
      </c>
      <c r="J66" s="1" t="str">
        <f t="shared" ca="1" si="11"/>
        <v/>
      </c>
      <c r="K66" s="1" t="str">
        <f t="shared" ca="1" si="12"/>
        <v/>
      </c>
    </row>
    <row r="67" spans="1:11" x14ac:dyDescent="0.15">
      <c r="A67" s="38" t="str">
        <f t="shared" ref="A67:A130" si="33">IF(L67&lt;&gt;"",A66+1,"")</f>
        <v/>
      </c>
      <c r="B67" s="42" t="str">
        <f t="shared" ca="1" si="10"/>
        <v/>
      </c>
      <c r="C67" s="24" t="str">
        <f t="shared" ca="1" si="26"/>
        <v/>
      </c>
      <c r="D67" s="39" t="str">
        <f t="shared" ca="1" si="27"/>
        <v/>
      </c>
      <c r="E67" s="39" t="str">
        <f t="shared" ca="1" si="28"/>
        <v/>
      </c>
      <c r="F67" s="39" t="str">
        <f t="shared" ca="1" si="29"/>
        <v/>
      </c>
      <c r="G67" s="39" t="str">
        <f t="shared" ca="1" si="30"/>
        <v/>
      </c>
      <c r="H67" s="39" t="str">
        <f t="shared" ca="1" si="31"/>
        <v/>
      </c>
      <c r="I67" s="39" t="str">
        <f t="shared" ca="1" si="32"/>
        <v/>
      </c>
      <c r="J67" s="1" t="str">
        <f t="shared" ca="1" si="11"/>
        <v/>
      </c>
      <c r="K67" s="1" t="str">
        <f t="shared" ca="1" si="12"/>
        <v/>
      </c>
    </row>
    <row r="68" spans="1:11" x14ac:dyDescent="0.15">
      <c r="A68" s="38" t="str">
        <f t="shared" si="33"/>
        <v/>
      </c>
      <c r="B68" s="42" t="str">
        <f t="shared" ca="1" si="10"/>
        <v/>
      </c>
      <c r="C68" s="24" t="str">
        <f t="shared" ca="1" si="26"/>
        <v/>
      </c>
      <c r="D68" s="39" t="str">
        <f t="shared" ca="1" si="27"/>
        <v/>
      </c>
      <c r="E68" s="39" t="str">
        <f t="shared" ca="1" si="28"/>
        <v/>
      </c>
      <c r="F68" s="39" t="str">
        <f t="shared" ca="1" si="29"/>
        <v/>
      </c>
      <c r="G68" s="39" t="str">
        <f t="shared" ca="1" si="30"/>
        <v/>
      </c>
      <c r="H68" s="39" t="str">
        <f t="shared" ca="1" si="31"/>
        <v/>
      </c>
      <c r="I68" s="39" t="str">
        <f t="shared" ca="1" si="32"/>
        <v/>
      </c>
      <c r="J68" s="1" t="str">
        <f t="shared" ca="1" si="11"/>
        <v/>
      </c>
      <c r="K68" s="1" t="str">
        <f t="shared" ca="1" si="12"/>
        <v/>
      </c>
    </row>
    <row r="69" spans="1:11" x14ac:dyDescent="0.15">
      <c r="A69" s="38" t="str">
        <f t="shared" si="33"/>
        <v/>
      </c>
      <c r="B69" s="42" t="str">
        <f t="shared" ca="1" si="10"/>
        <v/>
      </c>
      <c r="C69" s="24" t="str">
        <f t="shared" ca="1" si="26"/>
        <v/>
      </c>
      <c r="D69" s="39" t="str">
        <f t="shared" ca="1" si="27"/>
        <v/>
      </c>
      <c r="E69" s="39" t="str">
        <f t="shared" ca="1" si="28"/>
        <v/>
      </c>
      <c r="F69" s="39" t="str">
        <f t="shared" ca="1" si="29"/>
        <v/>
      </c>
      <c r="G69" s="39" t="str">
        <f t="shared" ca="1" si="30"/>
        <v/>
      </c>
      <c r="H69" s="39" t="str">
        <f t="shared" ca="1" si="31"/>
        <v/>
      </c>
      <c r="I69" s="39" t="str">
        <f t="shared" ca="1" si="32"/>
        <v/>
      </c>
      <c r="J69" s="1" t="str">
        <f t="shared" ca="1" si="11"/>
        <v/>
      </c>
      <c r="K69" s="1" t="str">
        <f t="shared" ca="1" si="12"/>
        <v/>
      </c>
    </row>
    <row r="70" spans="1:11" x14ac:dyDescent="0.15">
      <c r="A70" s="38" t="str">
        <f t="shared" si="33"/>
        <v/>
      </c>
      <c r="B70" s="42" t="str">
        <f t="shared" ca="1" si="10"/>
        <v/>
      </c>
      <c r="C70" s="24" t="str">
        <f t="shared" ca="1" si="26"/>
        <v/>
      </c>
      <c r="D70" s="39" t="str">
        <f t="shared" ca="1" si="27"/>
        <v/>
      </c>
      <c r="E70" s="39" t="str">
        <f t="shared" ca="1" si="28"/>
        <v/>
      </c>
      <c r="F70" s="39" t="str">
        <f t="shared" ca="1" si="29"/>
        <v/>
      </c>
      <c r="G70" s="39" t="str">
        <f t="shared" ca="1" si="30"/>
        <v/>
      </c>
      <c r="H70" s="39" t="str">
        <f t="shared" ca="1" si="31"/>
        <v/>
      </c>
      <c r="I70" s="39" t="str">
        <f t="shared" ca="1" si="32"/>
        <v/>
      </c>
      <c r="J70" s="1" t="str">
        <f t="shared" ca="1" si="11"/>
        <v/>
      </c>
      <c r="K70" s="1" t="str">
        <f t="shared" ca="1" si="12"/>
        <v/>
      </c>
    </row>
    <row r="71" spans="1:11" x14ac:dyDescent="0.15">
      <c r="A71" s="38" t="str">
        <f t="shared" si="33"/>
        <v/>
      </c>
      <c r="B71" s="42" t="str">
        <f t="shared" ref="B71:B119" ca="1" si="34">IF(A71&lt;&gt;"",INDIRECT("'"&amp;Sheetname&amp;" ("&amp;$A71&amp;")'!A2"),"")</f>
        <v/>
      </c>
      <c r="C71" s="24" t="str">
        <f t="shared" ca="1" si="26"/>
        <v/>
      </c>
      <c r="D71" s="39" t="str">
        <f t="shared" ca="1" si="27"/>
        <v/>
      </c>
      <c r="E71" s="39" t="str">
        <f t="shared" ca="1" si="28"/>
        <v/>
      </c>
      <c r="F71" s="39" t="str">
        <f t="shared" ca="1" si="29"/>
        <v/>
      </c>
      <c r="G71" s="39" t="str">
        <f t="shared" ca="1" si="30"/>
        <v/>
      </c>
      <c r="H71" s="39" t="str">
        <f t="shared" ca="1" si="31"/>
        <v/>
      </c>
      <c r="I71" s="39" t="str">
        <f t="shared" ca="1" si="32"/>
        <v/>
      </c>
      <c r="J71" s="1" t="str">
        <f t="shared" ref="J71:J119" ca="1" si="35">IF(B71&lt;&gt;"",IF(E71&gt;0,G71/E71,""),"")</f>
        <v/>
      </c>
      <c r="K71" s="1" t="str">
        <f t="shared" ref="K71:K119" ca="1" si="36">IF(B71&lt;&gt;"",IF(D71&gt;0,G71/D71,""),"")</f>
        <v/>
      </c>
    </row>
    <row r="72" spans="1:11" x14ac:dyDescent="0.15">
      <c r="A72" s="38" t="str">
        <f t="shared" si="33"/>
        <v/>
      </c>
      <c r="B72" s="42" t="str">
        <f t="shared" ca="1" si="34"/>
        <v/>
      </c>
      <c r="C72" s="24" t="str">
        <f t="shared" ca="1" si="26"/>
        <v/>
      </c>
      <c r="D72" s="39" t="str">
        <f t="shared" ca="1" si="27"/>
        <v/>
      </c>
      <c r="E72" s="39" t="str">
        <f t="shared" ca="1" si="28"/>
        <v/>
      </c>
      <c r="F72" s="39" t="str">
        <f t="shared" ca="1" si="29"/>
        <v/>
      </c>
      <c r="G72" s="39" t="str">
        <f t="shared" ca="1" si="30"/>
        <v/>
      </c>
      <c r="H72" s="39" t="str">
        <f t="shared" ca="1" si="31"/>
        <v/>
      </c>
      <c r="I72" s="39" t="str">
        <f t="shared" ca="1" si="32"/>
        <v/>
      </c>
      <c r="J72" s="1" t="str">
        <f t="shared" ca="1" si="35"/>
        <v/>
      </c>
      <c r="K72" s="1" t="str">
        <f t="shared" ca="1" si="36"/>
        <v/>
      </c>
    </row>
    <row r="73" spans="1:11" x14ac:dyDescent="0.15">
      <c r="A73" s="38" t="str">
        <f t="shared" si="33"/>
        <v/>
      </c>
      <c r="B73" s="42" t="str">
        <f t="shared" ca="1" si="34"/>
        <v/>
      </c>
      <c r="C73" s="24" t="str">
        <f t="shared" ca="1" si="26"/>
        <v/>
      </c>
      <c r="D73" s="39" t="str">
        <f t="shared" ca="1" si="27"/>
        <v/>
      </c>
      <c r="E73" s="39" t="str">
        <f t="shared" ca="1" si="28"/>
        <v/>
      </c>
      <c r="F73" s="39" t="str">
        <f t="shared" ca="1" si="29"/>
        <v/>
      </c>
      <c r="G73" s="39" t="str">
        <f t="shared" ca="1" si="30"/>
        <v/>
      </c>
      <c r="H73" s="39" t="str">
        <f t="shared" ca="1" si="31"/>
        <v/>
      </c>
      <c r="I73" s="39" t="str">
        <f t="shared" ca="1" si="32"/>
        <v/>
      </c>
      <c r="J73" s="1" t="str">
        <f t="shared" ca="1" si="35"/>
        <v/>
      </c>
      <c r="K73" s="1" t="str">
        <f t="shared" ca="1" si="36"/>
        <v/>
      </c>
    </row>
    <row r="74" spans="1:11" x14ac:dyDescent="0.15">
      <c r="A74" s="38" t="str">
        <f t="shared" si="33"/>
        <v/>
      </c>
      <c r="B74" s="42" t="str">
        <f t="shared" ca="1" si="34"/>
        <v/>
      </c>
      <c r="C74" s="24" t="str">
        <f t="shared" ca="1" si="26"/>
        <v/>
      </c>
      <c r="D74" s="39" t="str">
        <f t="shared" ca="1" si="27"/>
        <v/>
      </c>
      <c r="E74" s="39" t="str">
        <f t="shared" ca="1" si="28"/>
        <v/>
      </c>
      <c r="F74" s="39" t="str">
        <f t="shared" ca="1" si="29"/>
        <v/>
      </c>
      <c r="G74" s="39" t="str">
        <f t="shared" ca="1" si="30"/>
        <v/>
      </c>
      <c r="H74" s="39" t="str">
        <f t="shared" ca="1" si="31"/>
        <v/>
      </c>
      <c r="I74" s="39" t="str">
        <f t="shared" ca="1" si="32"/>
        <v/>
      </c>
      <c r="J74" s="1" t="str">
        <f t="shared" ca="1" si="35"/>
        <v/>
      </c>
      <c r="K74" s="1" t="str">
        <f t="shared" ca="1" si="36"/>
        <v/>
      </c>
    </row>
    <row r="75" spans="1:11" x14ac:dyDescent="0.15">
      <c r="A75" s="38" t="str">
        <f t="shared" si="33"/>
        <v/>
      </c>
      <c r="B75" s="42" t="str">
        <f t="shared" ca="1" si="34"/>
        <v/>
      </c>
      <c r="C75" s="24" t="str">
        <f t="shared" ca="1" si="26"/>
        <v/>
      </c>
      <c r="D75" s="39" t="str">
        <f t="shared" ca="1" si="27"/>
        <v/>
      </c>
      <c r="E75" s="39" t="str">
        <f t="shared" ca="1" si="28"/>
        <v/>
      </c>
      <c r="F75" s="39" t="str">
        <f t="shared" ca="1" si="29"/>
        <v/>
      </c>
      <c r="G75" s="39" t="str">
        <f t="shared" ca="1" si="30"/>
        <v/>
      </c>
      <c r="H75" s="39" t="str">
        <f t="shared" ca="1" si="31"/>
        <v/>
      </c>
      <c r="I75" s="39" t="str">
        <f t="shared" ca="1" si="32"/>
        <v/>
      </c>
      <c r="J75" s="1" t="str">
        <f t="shared" ca="1" si="35"/>
        <v/>
      </c>
      <c r="K75" s="1" t="str">
        <f t="shared" ca="1" si="36"/>
        <v/>
      </c>
    </row>
    <row r="76" spans="1:11" x14ac:dyDescent="0.15">
      <c r="A76" s="38" t="str">
        <f t="shared" si="33"/>
        <v/>
      </c>
      <c r="B76" s="42" t="str">
        <f t="shared" ca="1" si="34"/>
        <v/>
      </c>
      <c r="C76" s="24" t="str">
        <f t="shared" ca="1" si="26"/>
        <v/>
      </c>
      <c r="D76" s="39" t="str">
        <f t="shared" ca="1" si="27"/>
        <v/>
      </c>
      <c r="E76" s="39" t="str">
        <f t="shared" ca="1" si="28"/>
        <v/>
      </c>
      <c r="F76" s="39" t="str">
        <f t="shared" ca="1" si="29"/>
        <v/>
      </c>
      <c r="G76" s="39" t="str">
        <f t="shared" ca="1" si="30"/>
        <v/>
      </c>
      <c r="H76" s="39" t="str">
        <f t="shared" ca="1" si="31"/>
        <v/>
      </c>
      <c r="I76" s="39" t="str">
        <f t="shared" ca="1" si="32"/>
        <v/>
      </c>
      <c r="J76" s="1" t="str">
        <f t="shared" ca="1" si="35"/>
        <v/>
      </c>
      <c r="K76" s="1" t="str">
        <f t="shared" ca="1" si="36"/>
        <v/>
      </c>
    </row>
    <row r="77" spans="1:11" x14ac:dyDescent="0.15">
      <c r="A77" s="38" t="str">
        <f t="shared" si="33"/>
        <v/>
      </c>
      <c r="B77" s="42" t="str">
        <f t="shared" ca="1" si="34"/>
        <v/>
      </c>
      <c r="C77" s="24" t="str">
        <f t="shared" ca="1" si="26"/>
        <v/>
      </c>
      <c r="D77" s="39" t="str">
        <f t="shared" ca="1" si="27"/>
        <v/>
      </c>
      <c r="E77" s="39" t="str">
        <f t="shared" ca="1" si="28"/>
        <v/>
      </c>
      <c r="F77" s="39" t="str">
        <f t="shared" ca="1" si="29"/>
        <v/>
      </c>
      <c r="G77" s="39" t="str">
        <f t="shared" ca="1" si="30"/>
        <v/>
      </c>
      <c r="H77" s="39" t="str">
        <f t="shared" ca="1" si="31"/>
        <v/>
      </c>
      <c r="I77" s="39" t="str">
        <f t="shared" ca="1" si="32"/>
        <v/>
      </c>
      <c r="J77" s="1" t="str">
        <f t="shared" ca="1" si="35"/>
        <v/>
      </c>
      <c r="K77" s="1" t="str">
        <f t="shared" ca="1" si="36"/>
        <v/>
      </c>
    </row>
    <row r="78" spans="1:11" x14ac:dyDescent="0.15">
      <c r="A78" s="38" t="str">
        <f t="shared" si="33"/>
        <v/>
      </c>
      <c r="B78" s="42" t="str">
        <f t="shared" ca="1" si="34"/>
        <v/>
      </c>
      <c r="C78" s="24" t="str">
        <f t="shared" ca="1" si="26"/>
        <v/>
      </c>
      <c r="D78" s="39" t="str">
        <f t="shared" ca="1" si="27"/>
        <v/>
      </c>
      <c r="E78" s="39" t="str">
        <f t="shared" ca="1" si="28"/>
        <v/>
      </c>
      <c r="F78" s="39" t="str">
        <f t="shared" ca="1" si="29"/>
        <v/>
      </c>
      <c r="G78" s="39" t="str">
        <f t="shared" ca="1" si="30"/>
        <v/>
      </c>
      <c r="H78" s="39" t="str">
        <f t="shared" ca="1" si="31"/>
        <v/>
      </c>
      <c r="I78" s="39" t="str">
        <f t="shared" ca="1" si="32"/>
        <v/>
      </c>
      <c r="J78" s="1" t="str">
        <f t="shared" ca="1" si="35"/>
        <v/>
      </c>
      <c r="K78" s="1" t="str">
        <f t="shared" ca="1" si="36"/>
        <v/>
      </c>
    </row>
    <row r="79" spans="1:11" x14ac:dyDescent="0.15">
      <c r="A79" s="38" t="str">
        <f t="shared" si="33"/>
        <v/>
      </c>
      <c r="B79" s="42" t="str">
        <f t="shared" ca="1" si="34"/>
        <v/>
      </c>
      <c r="C79" s="24" t="str">
        <f t="shared" ca="1" si="26"/>
        <v/>
      </c>
      <c r="D79" s="39" t="str">
        <f t="shared" ca="1" si="27"/>
        <v/>
      </c>
      <c r="E79" s="39" t="str">
        <f t="shared" ca="1" si="28"/>
        <v/>
      </c>
      <c r="F79" s="39" t="str">
        <f t="shared" ca="1" si="29"/>
        <v/>
      </c>
      <c r="G79" s="39" t="str">
        <f t="shared" ca="1" si="30"/>
        <v/>
      </c>
      <c r="H79" s="39" t="str">
        <f t="shared" ca="1" si="31"/>
        <v/>
      </c>
      <c r="I79" s="39" t="str">
        <f t="shared" ca="1" si="32"/>
        <v/>
      </c>
      <c r="J79" s="1" t="str">
        <f t="shared" ca="1" si="35"/>
        <v/>
      </c>
      <c r="K79" s="1" t="str">
        <f t="shared" ca="1" si="36"/>
        <v/>
      </c>
    </row>
    <row r="80" spans="1:11" x14ac:dyDescent="0.15">
      <c r="A80" s="38" t="str">
        <f t="shared" si="33"/>
        <v/>
      </c>
      <c r="B80" s="42" t="str">
        <f t="shared" ca="1" si="34"/>
        <v/>
      </c>
      <c r="C80" s="24" t="str">
        <f t="shared" ca="1" si="26"/>
        <v/>
      </c>
      <c r="D80" s="39" t="str">
        <f t="shared" ca="1" si="27"/>
        <v/>
      </c>
      <c r="E80" s="39" t="str">
        <f t="shared" ca="1" si="28"/>
        <v/>
      </c>
      <c r="F80" s="39" t="str">
        <f t="shared" ca="1" si="29"/>
        <v/>
      </c>
      <c r="G80" s="39" t="str">
        <f t="shared" ca="1" si="30"/>
        <v/>
      </c>
      <c r="H80" s="39" t="str">
        <f t="shared" ca="1" si="31"/>
        <v/>
      </c>
      <c r="I80" s="39" t="str">
        <f t="shared" ca="1" si="32"/>
        <v/>
      </c>
      <c r="J80" s="1" t="str">
        <f t="shared" ca="1" si="35"/>
        <v/>
      </c>
      <c r="K80" s="1" t="str">
        <f t="shared" ca="1" si="36"/>
        <v/>
      </c>
    </row>
    <row r="81" spans="1:11" x14ac:dyDescent="0.15">
      <c r="A81" s="38" t="str">
        <f t="shared" si="33"/>
        <v/>
      </c>
      <c r="B81" s="42" t="str">
        <f t="shared" ca="1" si="34"/>
        <v/>
      </c>
      <c r="C81" s="24" t="str">
        <f t="shared" ca="1" si="26"/>
        <v/>
      </c>
      <c r="D81" s="39" t="str">
        <f t="shared" ca="1" si="27"/>
        <v/>
      </c>
      <c r="E81" s="39" t="str">
        <f t="shared" ca="1" si="28"/>
        <v/>
      </c>
      <c r="F81" s="39" t="str">
        <f t="shared" ca="1" si="29"/>
        <v/>
      </c>
      <c r="G81" s="39" t="str">
        <f t="shared" ca="1" si="30"/>
        <v/>
      </c>
      <c r="H81" s="39" t="str">
        <f t="shared" ca="1" si="31"/>
        <v/>
      </c>
      <c r="I81" s="39" t="str">
        <f t="shared" ca="1" si="32"/>
        <v/>
      </c>
      <c r="J81" s="1" t="str">
        <f t="shared" ca="1" si="35"/>
        <v/>
      </c>
      <c r="K81" s="1" t="str">
        <f t="shared" ca="1" si="36"/>
        <v/>
      </c>
    </row>
    <row r="82" spans="1:11" x14ac:dyDescent="0.15">
      <c r="A82" s="38" t="str">
        <f t="shared" si="33"/>
        <v/>
      </c>
      <c r="B82" s="42" t="str">
        <f t="shared" ca="1" si="34"/>
        <v/>
      </c>
      <c r="C82" s="24" t="str">
        <f t="shared" ca="1" si="26"/>
        <v/>
      </c>
      <c r="D82" s="39" t="str">
        <f t="shared" ca="1" si="27"/>
        <v/>
      </c>
      <c r="E82" s="39" t="str">
        <f t="shared" ca="1" si="28"/>
        <v/>
      </c>
      <c r="F82" s="39" t="str">
        <f t="shared" ca="1" si="29"/>
        <v/>
      </c>
      <c r="G82" s="39" t="str">
        <f t="shared" ca="1" si="30"/>
        <v/>
      </c>
      <c r="H82" s="39" t="str">
        <f t="shared" ca="1" si="31"/>
        <v/>
      </c>
      <c r="I82" s="39" t="str">
        <f t="shared" ca="1" si="32"/>
        <v/>
      </c>
      <c r="J82" s="1" t="str">
        <f t="shared" ca="1" si="35"/>
        <v/>
      </c>
      <c r="K82" s="1" t="str">
        <f t="shared" ca="1" si="36"/>
        <v/>
      </c>
    </row>
    <row r="83" spans="1:11" x14ac:dyDescent="0.15">
      <c r="A83" s="38" t="str">
        <f t="shared" si="33"/>
        <v/>
      </c>
      <c r="B83" s="42" t="str">
        <f t="shared" ca="1" si="34"/>
        <v/>
      </c>
      <c r="C83" s="24" t="str">
        <f t="shared" ca="1" si="26"/>
        <v/>
      </c>
      <c r="D83" s="39" t="str">
        <f t="shared" ca="1" si="27"/>
        <v/>
      </c>
      <c r="E83" s="39" t="str">
        <f t="shared" ca="1" si="28"/>
        <v/>
      </c>
      <c r="F83" s="39" t="str">
        <f t="shared" ca="1" si="29"/>
        <v/>
      </c>
      <c r="G83" s="39" t="str">
        <f t="shared" ca="1" si="30"/>
        <v/>
      </c>
      <c r="H83" s="39" t="str">
        <f t="shared" ca="1" si="31"/>
        <v/>
      </c>
      <c r="I83" s="39" t="str">
        <f t="shared" ca="1" si="32"/>
        <v/>
      </c>
      <c r="J83" s="1" t="str">
        <f t="shared" ca="1" si="35"/>
        <v/>
      </c>
      <c r="K83" s="1" t="str">
        <f t="shared" ca="1" si="36"/>
        <v/>
      </c>
    </row>
    <row r="84" spans="1:11" x14ac:dyDescent="0.15">
      <c r="A84" s="38" t="str">
        <f t="shared" si="33"/>
        <v/>
      </c>
      <c r="B84" s="42" t="str">
        <f t="shared" ca="1" si="34"/>
        <v/>
      </c>
      <c r="C84" s="24" t="str">
        <f t="shared" ca="1" si="26"/>
        <v/>
      </c>
      <c r="D84" s="39" t="str">
        <f t="shared" ca="1" si="27"/>
        <v/>
      </c>
      <c r="E84" s="39" t="str">
        <f t="shared" ca="1" si="28"/>
        <v/>
      </c>
      <c r="F84" s="39" t="str">
        <f t="shared" ca="1" si="29"/>
        <v/>
      </c>
      <c r="G84" s="39" t="str">
        <f t="shared" ca="1" si="30"/>
        <v/>
      </c>
      <c r="H84" s="39" t="str">
        <f t="shared" ca="1" si="31"/>
        <v/>
      </c>
      <c r="I84" s="39" t="str">
        <f t="shared" ca="1" si="32"/>
        <v/>
      </c>
      <c r="J84" s="1" t="str">
        <f t="shared" ca="1" si="35"/>
        <v/>
      </c>
      <c r="K84" s="1" t="str">
        <f t="shared" ca="1" si="36"/>
        <v/>
      </c>
    </row>
    <row r="85" spans="1:11" x14ac:dyDescent="0.15">
      <c r="A85" s="38" t="str">
        <f t="shared" si="33"/>
        <v/>
      </c>
      <c r="B85" s="42" t="str">
        <f t="shared" ca="1" si="34"/>
        <v/>
      </c>
      <c r="C85" s="24" t="str">
        <f t="shared" ca="1" si="26"/>
        <v/>
      </c>
      <c r="D85" s="39" t="str">
        <f t="shared" ca="1" si="27"/>
        <v/>
      </c>
      <c r="E85" s="39" t="str">
        <f t="shared" ca="1" si="28"/>
        <v/>
      </c>
      <c r="F85" s="39" t="str">
        <f t="shared" ca="1" si="29"/>
        <v/>
      </c>
      <c r="G85" s="39" t="str">
        <f t="shared" ca="1" si="30"/>
        <v/>
      </c>
      <c r="H85" s="39" t="str">
        <f t="shared" ca="1" si="31"/>
        <v/>
      </c>
      <c r="I85" s="39" t="str">
        <f t="shared" ca="1" si="32"/>
        <v/>
      </c>
      <c r="J85" s="1" t="str">
        <f t="shared" ca="1" si="35"/>
        <v/>
      </c>
      <c r="K85" s="1" t="str">
        <f t="shared" ca="1" si="36"/>
        <v/>
      </c>
    </row>
    <row r="86" spans="1:11" x14ac:dyDescent="0.15">
      <c r="A86" s="38" t="str">
        <f t="shared" si="33"/>
        <v/>
      </c>
      <c r="B86" s="42" t="str">
        <f t="shared" ca="1" si="34"/>
        <v/>
      </c>
      <c r="C86" s="24" t="str">
        <f t="shared" ref="C86:C117" ca="1" si="37">IF(B86&lt;&gt;"",INDIRECT("'"&amp;Sheetname&amp;" ("&amp;$A86&amp;")'!k1"),"")</f>
        <v/>
      </c>
      <c r="D86" s="39" t="str">
        <f t="shared" ca="1" si="27"/>
        <v/>
      </c>
      <c r="E86" s="39" t="str">
        <f t="shared" ca="1" si="28"/>
        <v/>
      </c>
      <c r="F86" s="39" t="str">
        <f t="shared" ca="1" si="29"/>
        <v/>
      </c>
      <c r="G86" s="39" t="str">
        <f t="shared" ca="1" si="30"/>
        <v/>
      </c>
      <c r="H86" s="39" t="str">
        <f t="shared" ca="1" si="31"/>
        <v/>
      </c>
      <c r="I86" s="39" t="str">
        <f t="shared" ca="1" si="32"/>
        <v/>
      </c>
      <c r="J86" s="1" t="str">
        <f t="shared" ca="1" si="35"/>
        <v/>
      </c>
      <c r="K86" s="1" t="str">
        <f t="shared" ca="1" si="36"/>
        <v/>
      </c>
    </row>
    <row r="87" spans="1:11" x14ac:dyDescent="0.15">
      <c r="A87" s="38" t="str">
        <f t="shared" si="33"/>
        <v/>
      </c>
      <c r="B87" s="42" t="str">
        <f t="shared" ca="1" si="34"/>
        <v/>
      </c>
      <c r="C87" s="24" t="str">
        <f t="shared" ca="1" si="37"/>
        <v/>
      </c>
      <c r="D87" s="39" t="str">
        <f t="shared" ca="1" si="27"/>
        <v/>
      </c>
      <c r="E87" s="39" t="str">
        <f t="shared" ca="1" si="28"/>
        <v/>
      </c>
      <c r="F87" s="39" t="str">
        <f t="shared" ca="1" si="29"/>
        <v/>
      </c>
      <c r="G87" s="39" t="str">
        <f t="shared" ca="1" si="30"/>
        <v/>
      </c>
      <c r="H87" s="39" t="str">
        <f t="shared" ca="1" si="31"/>
        <v/>
      </c>
      <c r="I87" s="39" t="str">
        <f t="shared" ca="1" si="32"/>
        <v/>
      </c>
      <c r="J87" s="1" t="str">
        <f t="shared" ca="1" si="35"/>
        <v/>
      </c>
      <c r="K87" s="1" t="str">
        <f t="shared" ca="1" si="36"/>
        <v/>
      </c>
    </row>
    <row r="88" spans="1:11" x14ac:dyDescent="0.15">
      <c r="A88" s="38" t="str">
        <f t="shared" si="33"/>
        <v/>
      </c>
      <c r="B88" s="42" t="str">
        <f t="shared" ca="1" si="34"/>
        <v/>
      </c>
      <c r="C88" s="24" t="str">
        <f t="shared" ca="1" si="37"/>
        <v/>
      </c>
      <c r="D88" s="39" t="str">
        <f t="shared" ca="1" si="27"/>
        <v/>
      </c>
      <c r="E88" s="39" t="str">
        <f t="shared" ca="1" si="28"/>
        <v/>
      </c>
      <c r="F88" s="39" t="str">
        <f t="shared" ca="1" si="29"/>
        <v/>
      </c>
      <c r="G88" s="39" t="str">
        <f t="shared" ca="1" si="30"/>
        <v/>
      </c>
      <c r="H88" s="39" t="str">
        <f t="shared" ca="1" si="31"/>
        <v/>
      </c>
      <c r="I88" s="39" t="str">
        <f t="shared" ca="1" si="32"/>
        <v/>
      </c>
      <c r="J88" s="1" t="str">
        <f t="shared" ca="1" si="35"/>
        <v/>
      </c>
      <c r="K88" s="1" t="str">
        <f t="shared" ca="1" si="36"/>
        <v/>
      </c>
    </row>
    <row r="89" spans="1:11" x14ac:dyDescent="0.15">
      <c r="A89" s="38" t="str">
        <f t="shared" si="33"/>
        <v/>
      </c>
      <c r="B89" s="42" t="str">
        <f t="shared" ca="1" si="34"/>
        <v/>
      </c>
      <c r="C89" s="24" t="str">
        <f t="shared" ca="1" si="37"/>
        <v/>
      </c>
      <c r="D89" s="39" t="str">
        <f t="shared" ca="1" si="27"/>
        <v/>
      </c>
      <c r="E89" s="39" t="str">
        <f t="shared" ca="1" si="28"/>
        <v/>
      </c>
      <c r="F89" s="39" t="str">
        <f t="shared" ca="1" si="29"/>
        <v/>
      </c>
      <c r="G89" s="39" t="str">
        <f t="shared" ca="1" si="30"/>
        <v/>
      </c>
      <c r="H89" s="39" t="str">
        <f t="shared" ca="1" si="31"/>
        <v/>
      </c>
      <c r="I89" s="39" t="str">
        <f t="shared" ca="1" si="32"/>
        <v/>
      </c>
      <c r="J89" s="1" t="str">
        <f t="shared" ca="1" si="35"/>
        <v/>
      </c>
      <c r="K89" s="1" t="str">
        <f t="shared" ca="1" si="36"/>
        <v/>
      </c>
    </row>
    <row r="90" spans="1:11" x14ac:dyDescent="0.15">
      <c r="A90" s="38" t="str">
        <f t="shared" si="33"/>
        <v/>
      </c>
      <c r="B90" s="42" t="str">
        <f t="shared" ca="1" si="34"/>
        <v/>
      </c>
      <c r="C90" s="24" t="str">
        <f t="shared" ca="1" si="37"/>
        <v/>
      </c>
      <c r="D90" s="39" t="str">
        <f t="shared" ca="1" si="27"/>
        <v/>
      </c>
      <c r="E90" s="39" t="str">
        <f t="shared" ca="1" si="28"/>
        <v/>
      </c>
      <c r="F90" s="39" t="str">
        <f t="shared" ca="1" si="29"/>
        <v/>
      </c>
      <c r="G90" s="39" t="str">
        <f t="shared" ca="1" si="30"/>
        <v/>
      </c>
      <c r="H90" s="39" t="str">
        <f t="shared" ca="1" si="31"/>
        <v/>
      </c>
      <c r="I90" s="39" t="str">
        <f t="shared" ca="1" si="32"/>
        <v/>
      </c>
      <c r="J90" s="1" t="str">
        <f t="shared" ca="1" si="35"/>
        <v/>
      </c>
      <c r="K90" s="1" t="str">
        <f t="shared" ca="1" si="36"/>
        <v/>
      </c>
    </row>
    <row r="91" spans="1:11" x14ac:dyDescent="0.15">
      <c r="A91" s="38" t="str">
        <f t="shared" si="33"/>
        <v/>
      </c>
      <c r="B91" s="42" t="str">
        <f t="shared" ca="1" si="34"/>
        <v/>
      </c>
      <c r="C91" s="24" t="str">
        <f t="shared" ca="1" si="37"/>
        <v/>
      </c>
      <c r="D91" s="39" t="str">
        <f t="shared" ca="1" si="27"/>
        <v/>
      </c>
      <c r="E91" s="39" t="str">
        <f t="shared" ca="1" si="28"/>
        <v/>
      </c>
      <c r="F91" s="39" t="str">
        <f t="shared" ca="1" si="29"/>
        <v/>
      </c>
      <c r="G91" s="39" t="str">
        <f t="shared" ca="1" si="30"/>
        <v/>
      </c>
      <c r="H91" s="39" t="str">
        <f t="shared" ca="1" si="31"/>
        <v/>
      </c>
      <c r="I91" s="39" t="str">
        <f t="shared" ca="1" si="32"/>
        <v/>
      </c>
      <c r="J91" s="1" t="str">
        <f t="shared" ca="1" si="35"/>
        <v/>
      </c>
      <c r="K91" s="1" t="str">
        <f t="shared" ca="1" si="36"/>
        <v/>
      </c>
    </row>
    <row r="92" spans="1:11" x14ac:dyDescent="0.15">
      <c r="A92" s="38" t="str">
        <f t="shared" si="33"/>
        <v/>
      </c>
      <c r="B92" s="42" t="str">
        <f t="shared" ca="1" si="34"/>
        <v/>
      </c>
      <c r="C92" s="24" t="str">
        <f t="shared" ca="1" si="37"/>
        <v/>
      </c>
      <c r="D92" s="39" t="str">
        <f t="shared" ca="1" si="27"/>
        <v/>
      </c>
      <c r="E92" s="39" t="str">
        <f t="shared" ca="1" si="28"/>
        <v/>
      </c>
      <c r="F92" s="39" t="str">
        <f t="shared" ca="1" si="29"/>
        <v/>
      </c>
      <c r="G92" s="39" t="str">
        <f t="shared" ca="1" si="30"/>
        <v/>
      </c>
      <c r="H92" s="39" t="str">
        <f t="shared" ca="1" si="31"/>
        <v/>
      </c>
      <c r="I92" s="39" t="str">
        <f t="shared" ca="1" si="32"/>
        <v/>
      </c>
      <c r="J92" s="1" t="str">
        <f t="shared" ca="1" si="35"/>
        <v/>
      </c>
      <c r="K92" s="1" t="str">
        <f t="shared" ca="1" si="36"/>
        <v/>
      </c>
    </row>
    <row r="93" spans="1:11" x14ac:dyDescent="0.15">
      <c r="A93" s="38" t="str">
        <f t="shared" si="33"/>
        <v/>
      </c>
      <c r="B93" s="42" t="str">
        <f t="shared" ca="1" si="34"/>
        <v/>
      </c>
      <c r="C93" s="24" t="str">
        <f t="shared" ca="1" si="37"/>
        <v/>
      </c>
      <c r="D93" s="39" t="str">
        <f t="shared" ca="1" si="27"/>
        <v/>
      </c>
      <c r="E93" s="39" t="str">
        <f t="shared" ca="1" si="28"/>
        <v/>
      </c>
      <c r="F93" s="39" t="str">
        <f t="shared" ca="1" si="29"/>
        <v/>
      </c>
      <c r="G93" s="39" t="str">
        <f t="shared" ca="1" si="30"/>
        <v/>
      </c>
      <c r="H93" s="39" t="str">
        <f t="shared" ca="1" si="31"/>
        <v/>
      </c>
      <c r="I93" s="39" t="str">
        <f t="shared" ca="1" si="32"/>
        <v/>
      </c>
      <c r="J93" s="1" t="str">
        <f t="shared" ca="1" si="35"/>
        <v/>
      </c>
      <c r="K93" s="1" t="str">
        <f t="shared" ca="1" si="36"/>
        <v/>
      </c>
    </row>
    <row r="94" spans="1:11" x14ac:dyDescent="0.15">
      <c r="A94" s="38" t="str">
        <f t="shared" si="33"/>
        <v/>
      </c>
      <c r="B94" s="42" t="str">
        <f t="shared" ca="1" si="34"/>
        <v/>
      </c>
      <c r="C94" s="24" t="str">
        <f t="shared" ca="1" si="37"/>
        <v/>
      </c>
      <c r="D94" s="39" t="str">
        <f t="shared" ca="1" si="27"/>
        <v/>
      </c>
      <c r="E94" s="39" t="str">
        <f t="shared" ca="1" si="28"/>
        <v/>
      </c>
      <c r="F94" s="39" t="str">
        <f t="shared" ca="1" si="29"/>
        <v/>
      </c>
      <c r="G94" s="39" t="str">
        <f t="shared" ca="1" si="30"/>
        <v/>
      </c>
      <c r="H94" s="39" t="str">
        <f t="shared" ca="1" si="31"/>
        <v/>
      </c>
      <c r="I94" s="39" t="str">
        <f t="shared" ca="1" si="32"/>
        <v/>
      </c>
      <c r="J94" s="1" t="str">
        <f t="shared" ca="1" si="35"/>
        <v/>
      </c>
      <c r="K94" s="1" t="str">
        <f t="shared" ca="1" si="36"/>
        <v/>
      </c>
    </row>
    <row r="95" spans="1:11" x14ac:dyDescent="0.15">
      <c r="A95" s="38" t="str">
        <f t="shared" si="33"/>
        <v/>
      </c>
      <c r="B95" s="42" t="str">
        <f t="shared" ca="1" si="34"/>
        <v/>
      </c>
      <c r="C95" s="24" t="str">
        <f t="shared" ca="1" si="37"/>
        <v/>
      </c>
      <c r="D95" s="39" t="str">
        <f t="shared" ca="1" si="27"/>
        <v/>
      </c>
      <c r="E95" s="39" t="str">
        <f t="shared" ca="1" si="28"/>
        <v/>
      </c>
      <c r="F95" s="39" t="str">
        <f t="shared" ca="1" si="29"/>
        <v/>
      </c>
      <c r="G95" s="39" t="str">
        <f t="shared" ca="1" si="30"/>
        <v/>
      </c>
      <c r="H95" s="39" t="str">
        <f t="shared" ca="1" si="31"/>
        <v/>
      </c>
      <c r="I95" s="39" t="str">
        <f t="shared" ca="1" si="32"/>
        <v/>
      </c>
      <c r="J95" s="1" t="str">
        <f t="shared" ca="1" si="35"/>
        <v/>
      </c>
      <c r="K95" s="1" t="str">
        <f t="shared" ca="1" si="36"/>
        <v/>
      </c>
    </row>
    <row r="96" spans="1:11" x14ac:dyDescent="0.15">
      <c r="A96" s="38" t="str">
        <f t="shared" si="33"/>
        <v/>
      </c>
      <c r="B96" s="42" t="str">
        <f t="shared" ca="1" si="34"/>
        <v/>
      </c>
      <c r="C96" s="24" t="str">
        <f t="shared" ca="1" si="37"/>
        <v/>
      </c>
      <c r="D96" s="39" t="str">
        <f t="shared" ca="1" si="27"/>
        <v/>
      </c>
      <c r="E96" s="39" t="str">
        <f t="shared" ca="1" si="28"/>
        <v/>
      </c>
      <c r="F96" s="39" t="str">
        <f t="shared" ca="1" si="29"/>
        <v/>
      </c>
      <c r="G96" s="39" t="str">
        <f t="shared" ca="1" si="30"/>
        <v/>
      </c>
      <c r="H96" s="39" t="str">
        <f t="shared" ca="1" si="31"/>
        <v/>
      </c>
      <c r="I96" s="39" t="str">
        <f t="shared" ca="1" si="32"/>
        <v/>
      </c>
      <c r="J96" s="1" t="str">
        <f t="shared" ca="1" si="35"/>
        <v/>
      </c>
      <c r="K96" s="1" t="str">
        <f t="shared" ca="1" si="36"/>
        <v/>
      </c>
    </row>
    <row r="97" spans="1:11" x14ac:dyDescent="0.15">
      <c r="A97" s="38" t="str">
        <f t="shared" si="33"/>
        <v/>
      </c>
      <c r="B97" s="42" t="str">
        <f t="shared" ca="1" si="34"/>
        <v/>
      </c>
      <c r="C97" s="24" t="str">
        <f t="shared" ca="1" si="37"/>
        <v/>
      </c>
      <c r="D97" s="39" t="str">
        <f t="shared" ca="1" si="27"/>
        <v/>
      </c>
      <c r="E97" s="39" t="str">
        <f t="shared" ca="1" si="28"/>
        <v/>
      </c>
      <c r="F97" s="39" t="str">
        <f t="shared" ca="1" si="29"/>
        <v/>
      </c>
      <c r="G97" s="39" t="str">
        <f t="shared" ca="1" si="30"/>
        <v/>
      </c>
      <c r="H97" s="39" t="str">
        <f t="shared" ca="1" si="31"/>
        <v/>
      </c>
      <c r="I97" s="39" t="str">
        <f t="shared" ca="1" si="32"/>
        <v/>
      </c>
      <c r="J97" s="1" t="str">
        <f t="shared" ca="1" si="35"/>
        <v/>
      </c>
      <c r="K97" s="1" t="str">
        <f t="shared" ca="1" si="36"/>
        <v/>
      </c>
    </row>
    <row r="98" spans="1:11" x14ac:dyDescent="0.15">
      <c r="A98" s="38" t="str">
        <f t="shared" si="33"/>
        <v/>
      </c>
      <c r="B98" s="42" t="str">
        <f t="shared" ca="1" si="34"/>
        <v/>
      </c>
      <c r="C98" s="24" t="str">
        <f t="shared" ca="1" si="37"/>
        <v/>
      </c>
      <c r="D98" s="39" t="str">
        <f t="shared" ref="D98:D119" ca="1" si="38">IF(B98&lt;&gt;"",INDIRECT("'"&amp;Sheetname&amp;" ("&amp;$A98&amp;")'!d3"),"")</f>
        <v/>
      </c>
      <c r="E98" s="39" t="str">
        <f t="shared" ref="E98:E119" ca="1" si="39">IF(B98&lt;&gt;"",INDIRECT("'"&amp;Sheetname&amp;" ("&amp;$A98&amp;")'!e3"),"")</f>
        <v/>
      </c>
      <c r="F98" s="39" t="str">
        <f t="shared" ref="F98:F119" ca="1" si="40">IF(B98&lt;&gt;"",INDIRECT("'"&amp;Sheetname&amp;" ("&amp;$A98&amp;")'!f3"),"")</f>
        <v/>
      </c>
      <c r="G98" s="39" t="str">
        <f t="shared" ref="G98:G119" ca="1" si="41">IF(B98&lt;&gt;"",INDIRECT("'"&amp;Sheetname&amp;" ("&amp;$A98&amp;")'!h3"),"")</f>
        <v/>
      </c>
      <c r="H98" s="39" t="str">
        <f t="shared" ref="H98:H119" ca="1" si="42">IF(B98&lt;&gt;"",INDIRECT("'"&amp;Sheetname&amp;" ("&amp;$A98&amp;")'!i3"),"")</f>
        <v/>
      </c>
      <c r="I98" s="39" t="str">
        <f t="shared" ref="I98:I119" ca="1" si="43">IF(B98&lt;&gt;"",INDIRECT("'"&amp;Sheetname&amp;" ("&amp;$A98&amp;")'!k3"),"")</f>
        <v/>
      </c>
      <c r="J98" s="1" t="str">
        <f t="shared" ca="1" si="35"/>
        <v/>
      </c>
      <c r="K98" s="1" t="str">
        <f t="shared" ca="1" si="36"/>
        <v/>
      </c>
    </row>
    <row r="99" spans="1:11" x14ac:dyDescent="0.15">
      <c r="A99" s="38" t="str">
        <f t="shared" si="33"/>
        <v/>
      </c>
      <c r="B99" s="42" t="str">
        <f t="shared" ca="1" si="34"/>
        <v/>
      </c>
      <c r="C99" s="24" t="str">
        <f t="shared" ca="1" si="37"/>
        <v/>
      </c>
      <c r="D99" s="39" t="str">
        <f t="shared" ca="1" si="38"/>
        <v/>
      </c>
      <c r="E99" s="39" t="str">
        <f t="shared" ca="1" si="39"/>
        <v/>
      </c>
      <c r="F99" s="39" t="str">
        <f t="shared" ca="1" si="40"/>
        <v/>
      </c>
      <c r="G99" s="39" t="str">
        <f t="shared" ca="1" si="41"/>
        <v/>
      </c>
      <c r="H99" s="39" t="str">
        <f t="shared" ca="1" si="42"/>
        <v/>
      </c>
      <c r="I99" s="39" t="str">
        <f t="shared" ca="1" si="43"/>
        <v/>
      </c>
      <c r="J99" s="1" t="str">
        <f t="shared" ca="1" si="35"/>
        <v/>
      </c>
      <c r="K99" s="1" t="str">
        <f t="shared" ca="1" si="36"/>
        <v/>
      </c>
    </row>
    <row r="100" spans="1:11" x14ac:dyDescent="0.15">
      <c r="A100" s="38" t="str">
        <f t="shared" si="33"/>
        <v/>
      </c>
      <c r="B100" s="42" t="str">
        <f t="shared" ca="1" si="34"/>
        <v/>
      </c>
      <c r="C100" s="24" t="str">
        <f t="shared" ca="1" si="37"/>
        <v/>
      </c>
      <c r="D100" s="39" t="str">
        <f t="shared" ca="1" si="38"/>
        <v/>
      </c>
      <c r="E100" s="39" t="str">
        <f t="shared" ca="1" si="39"/>
        <v/>
      </c>
      <c r="F100" s="39" t="str">
        <f t="shared" ca="1" si="40"/>
        <v/>
      </c>
      <c r="G100" s="39" t="str">
        <f t="shared" ca="1" si="41"/>
        <v/>
      </c>
      <c r="H100" s="39" t="str">
        <f t="shared" ca="1" si="42"/>
        <v/>
      </c>
      <c r="I100" s="39" t="str">
        <f t="shared" ca="1" si="43"/>
        <v/>
      </c>
      <c r="J100" s="1" t="str">
        <f t="shared" ca="1" si="35"/>
        <v/>
      </c>
      <c r="K100" s="1" t="str">
        <f t="shared" ca="1" si="36"/>
        <v/>
      </c>
    </row>
    <row r="101" spans="1:11" x14ac:dyDescent="0.15">
      <c r="A101" s="38" t="str">
        <f t="shared" si="33"/>
        <v/>
      </c>
      <c r="B101" s="42" t="str">
        <f t="shared" ca="1" si="34"/>
        <v/>
      </c>
      <c r="C101" s="24" t="str">
        <f t="shared" ca="1" si="37"/>
        <v/>
      </c>
      <c r="D101" s="39" t="str">
        <f t="shared" ca="1" si="38"/>
        <v/>
      </c>
      <c r="E101" s="39" t="str">
        <f t="shared" ca="1" si="39"/>
        <v/>
      </c>
      <c r="F101" s="39" t="str">
        <f t="shared" ca="1" si="40"/>
        <v/>
      </c>
      <c r="G101" s="39" t="str">
        <f t="shared" ca="1" si="41"/>
        <v/>
      </c>
      <c r="H101" s="39" t="str">
        <f t="shared" ca="1" si="42"/>
        <v/>
      </c>
      <c r="I101" s="39" t="str">
        <f t="shared" ca="1" si="43"/>
        <v/>
      </c>
      <c r="J101" s="1" t="str">
        <f t="shared" ca="1" si="35"/>
        <v/>
      </c>
      <c r="K101" s="1" t="str">
        <f t="shared" ca="1" si="36"/>
        <v/>
      </c>
    </row>
    <row r="102" spans="1:11" x14ac:dyDescent="0.15">
      <c r="A102" s="38" t="str">
        <f t="shared" si="33"/>
        <v/>
      </c>
      <c r="B102" s="42" t="str">
        <f t="shared" ca="1" si="34"/>
        <v/>
      </c>
      <c r="C102" s="24" t="str">
        <f t="shared" ca="1" si="37"/>
        <v/>
      </c>
      <c r="D102" s="39" t="str">
        <f t="shared" ca="1" si="38"/>
        <v/>
      </c>
      <c r="E102" s="39" t="str">
        <f t="shared" ca="1" si="39"/>
        <v/>
      </c>
      <c r="F102" s="39" t="str">
        <f t="shared" ca="1" si="40"/>
        <v/>
      </c>
      <c r="G102" s="39" t="str">
        <f t="shared" ca="1" si="41"/>
        <v/>
      </c>
      <c r="H102" s="39" t="str">
        <f t="shared" ca="1" si="42"/>
        <v/>
      </c>
      <c r="I102" s="39" t="str">
        <f t="shared" ca="1" si="43"/>
        <v/>
      </c>
      <c r="J102" s="1" t="str">
        <f t="shared" ca="1" si="35"/>
        <v/>
      </c>
      <c r="K102" s="1" t="str">
        <f t="shared" ca="1" si="36"/>
        <v/>
      </c>
    </row>
    <row r="103" spans="1:11" x14ac:dyDescent="0.15">
      <c r="A103" s="38" t="str">
        <f t="shared" si="33"/>
        <v/>
      </c>
      <c r="B103" s="42" t="str">
        <f t="shared" ca="1" si="34"/>
        <v/>
      </c>
      <c r="C103" s="24" t="str">
        <f t="shared" ca="1" si="37"/>
        <v/>
      </c>
      <c r="D103" s="39" t="str">
        <f t="shared" ca="1" si="38"/>
        <v/>
      </c>
      <c r="E103" s="39" t="str">
        <f t="shared" ca="1" si="39"/>
        <v/>
      </c>
      <c r="F103" s="39" t="str">
        <f t="shared" ca="1" si="40"/>
        <v/>
      </c>
      <c r="G103" s="39" t="str">
        <f t="shared" ca="1" si="41"/>
        <v/>
      </c>
      <c r="H103" s="39" t="str">
        <f t="shared" ca="1" si="42"/>
        <v/>
      </c>
      <c r="I103" s="39" t="str">
        <f t="shared" ca="1" si="43"/>
        <v/>
      </c>
      <c r="J103" s="1" t="str">
        <f t="shared" ca="1" si="35"/>
        <v/>
      </c>
      <c r="K103" s="1" t="str">
        <f t="shared" ca="1" si="36"/>
        <v/>
      </c>
    </row>
    <row r="104" spans="1:11" x14ac:dyDescent="0.15">
      <c r="A104" s="38" t="str">
        <f t="shared" si="33"/>
        <v/>
      </c>
      <c r="B104" s="42" t="str">
        <f t="shared" ca="1" si="34"/>
        <v/>
      </c>
      <c r="C104" s="24" t="str">
        <f t="shared" ca="1" si="37"/>
        <v/>
      </c>
      <c r="D104" s="39" t="str">
        <f t="shared" ca="1" si="38"/>
        <v/>
      </c>
      <c r="E104" s="39" t="str">
        <f t="shared" ca="1" si="39"/>
        <v/>
      </c>
      <c r="F104" s="39" t="str">
        <f t="shared" ca="1" si="40"/>
        <v/>
      </c>
      <c r="G104" s="39" t="str">
        <f t="shared" ca="1" si="41"/>
        <v/>
      </c>
      <c r="H104" s="39" t="str">
        <f t="shared" ca="1" si="42"/>
        <v/>
      </c>
      <c r="I104" s="39" t="str">
        <f t="shared" ca="1" si="43"/>
        <v/>
      </c>
      <c r="J104" s="1" t="str">
        <f t="shared" ca="1" si="35"/>
        <v/>
      </c>
      <c r="K104" s="1" t="str">
        <f t="shared" ca="1" si="36"/>
        <v/>
      </c>
    </row>
    <row r="105" spans="1:11" x14ac:dyDescent="0.15">
      <c r="A105" s="38" t="str">
        <f t="shared" si="33"/>
        <v/>
      </c>
      <c r="B105" s="42" t="str">
        <f t="shared" ca="1" si="34"/>
        <v/>
      </c>
      <c r="C105" s="24" t="str">
        <f t="shared" ca="1" si="37"/>
        <v/>
      </c>
      <c r="D105" s="39" t="str">
        <f t="shared" ca="1" si="38"/>
        <v/>
      </c>
      <c r="E105" s="39" t="str">
        <f t="shared" ca="1" si="39"/>
        <v/>
      </c>
      <c r="F105" s="39" t="str">
        <f t="shared" ca="1" si="40"/>
        <v/>
      </c>
      <c r="G105" s="39" t="str">
        <f t="shared" ca="1" si="41"/>
        <v/>
      </c>
      <c r="H105" s="39" t="str">
        <f t="shared" ca="1" si="42"/>
        <v/>
      </c>
      <c r="I105" s="39" t="str">
        <f t="shared" ca="1" si="43"/>
        <v/>
      </c>
      <c r="J105" s="1" t="str">
        <f t="shared" ca="1" si="35"/>
        <v/>
      </c>
      <c r="K105" s="1" t="str">
        <f t="shared" ca="1" si="36"/>
        <v/>
      </c>
    </row>
    <row r="106" spans="1:11" x14ac:dyDescent="0.15">
      <c r="A106" s="38" t="str">
        <f t="shared" si="33"/>
        <v/>
      </c>
      <c r="B106" s="42" t="str">
        <f t="shared" ca="1" si="34"/>
        <v/>
      </c>
      <c r="C106" s="24" t="str">
        <f t="shared" ca="1" si="37"/>
        <v/>
      </c>
      <c r="D106" s="39" t="str">
        <f t="shared" ca="1" si="38"/>
        <v/>
      </c>
      <c r="E106" s="39" t="str">
        <f t="shared" ca="1" si="39"/>
        <v/>
      </c>
      <c r="F106" s="39" t="str">
        <f t="shared" ca="1" si="40"/>
        <v/>
      </c>
      <c r="G106" s="39" t="str">
        <f t="shared" ca="1" si="41"/>
        <v/>
      </c>
      <c r="H106" s="39" t="str">
        <f t="shared" ca="1" si="42"/>
        <v/>
      </c>
      <c r="I106" s="39" t="str">
        <f t="shared" ca="1" si="43"/>
        <v/>
      </c>
      <c r="J106" s="1" t="str">
        <f t="shared" ca="1" si="35"/>
        <v/>
      </c>
      <c r="K106" s="1" t="str">
        <f t="shared" ca="1" si="36"/>
        <v/>
      </c>
    </row>
    <row r="107" spans="1:11" x14ac:dyDescent="0.15">
      <c r="A107" s="38" t="str">
        <f t="shared" si="33"/>
        <v/>
      </c>
      <c r="B107" s="42" t="str">
        <f t="shared" ca="1" si="34"/>
        <v/>
      </c>
      <c r="C107" s="24" t="str">
        <f t="shared" ca="1" si="37"/>
        <v/>
      </c>
      <c r="D107" s="39" t="str">
        <f t="shared" ca="1" si="38"/>
        <v/>
      </c>
      <c r="E107" s="39" t="str">
        <f t="shared" ca="1" si="39"/>
        <v/>
      </c>
      <c r="F107" s="39" t="str">
        <f t="shared" ca="1" si="40"/>
        <v/>
      </c>
      <c r="G107" s="39" t="str">
        <f t="shared" ca="1" si="41"/>
        <v/>
      </c>
      <c r="H107" s="39" t="str">
        <f t="shared" ca="1" si="42"/>
        <v/>
      </c>
      <c r="I107" s="39" t="str">
        <f t="shared" ca="1" si="43"/>
        <v/>
      </c>
      <c r="J107" s="1" t="str">
        <f t="shared" ca="1" si="35"/>
        <v/>
      </c>
      <c r="K107" s="1" t="str">
        <f t="shared" ca="1" si="36"/>
        <v/>
      </c>
    </row>
    <row r="108" spans="1:11" x14ac:dyDescent="0.15">
      <c r="A108" s="38" t="str">
        <f t="shared" si="33"/>
        <v/>
      </c>
      <c r="B108" s="42" t="str">
        <f t="shared" ca="1" si="34"/>
        <v/>
      </c>
      <c r="C108" s="24" t="str">
        <f t="shared" ca="1" si="37"/>
        <v/>
      </c>
      <c r="D108" s="39" t="str">
        <f t="shared" ca="1" si="38"/>
        <v/>
      </c>
      <c r="E108" s="39" t="str">
        <f t="shared" ca="1" si="39"/>
        <v/>
      </c>
      <c r="F108" s="39" t="str">
        <f t="shared" ca="1" si="40"/>
        <v/>
      </c>
      <c r="G108" s="39" t="str">
        <f t="shared" ca="1" si="41"/>
        <v/>
      </c>
      <c r="H108" s="39" t="str">
        <f t="shared" ca="1" si="42"/>
        <v/>
      </c>
      <c r="I108" s="39" t="str">
        <f t="shared" ca="1" si="43"/>
        <v/>
      </c>
      <c r="J108" s="1" t="str">
        <f t="shared" ca="1" si="35"/>
        <v/>
      </c>
      <c r="K108" s="1" t="str">
        <f t="shared" ca="1" si="36"/>
        <v/>
      </c>
    </row>
    <row r="109" spans="1:11" x14ac:dyDescent="0.15">
      <c r="A109" s="38" t="str">
        <f t="shared" si="33"/>
        <v/>
      </c>
      <c r="B109" s="42" t="str">
        <f t="shared" ca="1" si="34"/>
        <v/>
      </c>
      <c r="C109" s="24" t="str">
        <f t="shared" ca="1" si="37"/>
        <v/>
      </c>
      <c r="D109" s="39" t="str">
        <f t="shared" ca="1" si="38"/>
        <v/>
      </c>
      <c r="E109" s="39" t="str">
        <f t="shared" ca="1" si="39"/>
        <v/>
      </c>
      <c r="F109" s="39" t="str">
        <f t="shared" ca="1" si="40"/>
        <v/>
      </c>
      <c r="G109" s="39" t="str">
        <f t="shared" ca="1" si="41"/>
        <v/>
      </c>
      <c r="H109" s="39" t="str">
        <f t="shared" ca="1" si="42"/>
        <v/>
      </c>
      <c r="I109" s="39" t="str">
        <f t="shared" ca="1" si="43"/>
        <v/>
      </c>
      <c r="J109" s="1" t="str">
        <f t="shared" ca="1" si="35"/>
        <v/>
      </c>
      <c r="K109" s="1" t="str">
        <f t="shared" ca="1" si="36"/>
        <v/>
      </c>
    </row>
    <row r="110" spans="1:11" x14ac:dyDescent="0.15">
      <c r="A110" s="38" t="str">
        <f t="shared" si="33"/>
        <v/>
      </c>
      <c r="B110" s="42" t="str">
        <f t="shared" ca="1" si="34"/>
        <v/>
      </c>
      <c r="C110" s="24" t="str">
        <f t="shared" ca="1" si="37"/>
        <v/>
      </c>
      <c r="D110" s="39" t="str">
        <f t="shared" ca="1" si="38"/>
        <v/>
      </c>
      <c r="E110" s="39" t="str">
        <f t="shared" ca="1" si="39"/>
        <v/>
      </c>
      <c r="F110" s="39" t="str">
        <f t="shared" ca="1" si="40"/>
        <v/>
      </c>
      <c r="G110" s="39" t="str">
        <f t="shared" ca="1" si="41"/>
        <v/>
      </c>
      <c r="H110" s="39" t="str">
        <f t="shared" ca="1" si="42"/>
        <v/>
      </c>
      <c r="I110" s="39" t="str">
        <f t="shared" ca="1" si="43"/>
        <v/>
      </c>
      <c r="J110" s="1" t="str">
        <f t="shared" ca="1" si="35"/>
        <v/>
      </c>
      <c r="K110" s="1" t="str">
        <f t="shared" ca="1" si="36"/>
        <v/>
      </c>
    </row>
    <row r="111" spans="1:11" x14ac:dyDescent="0.15">
      <c r="A111" s="38" t="str">
        <f t="shared" si="33"/>
        <v/>
      </c>
      <c r="B111" s="42" t="str">
        <f t="shared" ca="1" si="34"/>
        <v/>
      </c>
      <c r="C111" s="24" t="str">
        <f t="shared" ca="1" si="37"/>
        <v/>
      </c>
      <c r="D111" s="39" t="str">
        <f t="shared" ca="1" si="38"/>
        <v/>
      </c>
      <c r="E111" s="39" t="str">
        <f t="shared" ca="1" si="39"/>
        <v/>
      </c>
      <c r="F111" s="39" t="str">
        <f t="shared" ca="1" si="40"/>
        <v/>
      </c>
      <c r="G111" s="39" t="str">
        <f t="shared" ca="1" si="41"/>
        <v/>
      </c>
      <c r="H111" s="39" t="str">
        <f t="shared" ca="1" si="42"/>
        <v/>
      </c>
      <c r="I111" s="39" t="str">
        <f t="shared" ca="1" si="43"/>
        <v/>
      </c>
      <c r="J111" s="1" t="str">
        <f t="shared" ca="1" si="35"/>
        <v/>
      </c>
      <c r="K111" s="1" t="str">
        <f t="shared" ca="1" si="36"/>
        <v/>
      </c>
    </row>
    <row r="112" spans="1:11" x14ac:dyDescent="0.15">
      <c r="A112" s="38" t="str">
        <f t="shared" si="33"/>
        <v/>
      </c>
      <c r="B112" s="42" t="str">
        <f t="shared" ca="1" si="34"/>
        <v/>
      </c>
      <c r="C112" s="24" t="str">
        <f t="shared" ca="1" si="37"/>
        <v/>
      </c>
      <c r="D112" s="39" t="str">
        <f t="shared" ca="1" si="38"/>
        <v/>
      </c>
      <c r="E112" s="39" t="str">
        <f t="shared" ca="1" si="39"/>
        <v/>
      </c>
      <c r="F112" s="39" t="str">
        <f t="shared" ca="1" si="40"/>
        <v/>
      </c>
      <c r="G112" s="39" t="str">
        <f t="shared" ca="1" si="41"/>
        <v/>
      </c>
      <c r="H112" s="39" t="str">
        <f t="shared" ca="1" si="42"/>
        <v/>
      </c>
      <c r="I112" s="39" t="str">
        <f t="shared" ca="1" si="43"/>
        <v/>
      </c>
      <c r="J112" s="1" t="str">
        <f t="shared" ca="1" si="35"/>
        <v/>
      </c>
      <c r="K112" s="1" t="str">
        <f t="shared" ca="1" si="36"/>
        <v/>
      </c>
    </row>
    <row r="113" spans="1:11" x14ac:dyDescent="0.15">
      <c r="A113" s="38" t="str">
        <f t="shared" si="33"/>
        <v/>
      </c>
      <c r="B113" s="42" t="str">
        <f t="shared" ca="1" si="34"/>
        <v/>
      </c>
      <c r="C113" s="24" t="str">
        <f t="shared" ca="1" si="37"/>
        <v/>
      </c>
      <c r="D113" s="39" t="str">
        <f t="shared" ca="1" si="38"/>
        <v/>
      </c>
      <c r="E113" s="39" t="str">
        <f t="shared" ca="1" si="39"/>
        <v/>
      </c>
      <c r="F113" s="39" t="str">
        <f t="shared" ca="1" si="40"/>
        <v/>
      </c>
      <c r="G113" s="39" t="str">
        <f t="shared" ca="1" si="41"/>
        <v/>
      </c>
      <c r="H113" s="39" t="str">
        <f t="shared" ca="1" si="42"/>
        <v/>
      </c>
      <c r="I113" s="39" t="str">
        <f t="shared" ca="1" si="43"/>
        <v/>
      </c>
      <c r="J113" s="1" t="str">
        <f t="shared" ca="1" si="35"/>
        <v/>
      </c>
      <c r="K113" s="1" t="str">
        <f t="shared" ca="1" si="36"/>
        <v/>
      </c>
    </row>
    <row r="114" spans="1:11" x14ac:dyDescent="0.15">
      <c r="A114" s="38" t="str">
        <f t="shared" si="33"/>
        <v/>
      </c>
      <c r="B114" s="42" t="str">
        <f t="shared" ca="1" si="34"/>
        <v/>
      </c>
      <c r="C114" s="24" t="str">
        <f t="shared" ca="1" si="37"/>
        <v/>
      </c>
      <c r="D114" s="39" t="str">
        <f t="shared" ca="1" si="38"/>
        <v/>
      </c>
      <c r="E114" s="39" t="str">
        <f t="shared" ca="1" si="39"/>
        <v/>
      </c>
      <c r="F114" s="39" t="str">
        <f t="shared" ca="1" si="40"/>
        <v/>
      </c>
      <c r="G114" s="39" t="str">
        <f t="shared" ca="1" si="41"/>
        <v/>
      </c>
      <c r="H114" s="39" t="str">
        <f t="shared" ca="1" si="42"/>
        <v/>
      </c>
      <c r="I114" s="39" t="str">
        <f t="shared" ca="1" si="43"/>
        <v/>
      </c>
      <c r="J114" s="1" t="str">
        <f t="shared" ca="1" si="35"/>
        <v/>
      </c>
      <c r="K114" s="1" t="str">
        <f t="shared" ca="1" si="36"/>
        <v/>
      </c>
    </row>
    <row r="115" spans="1:11" x14ac:dyDescent="0.15">
      <c r="A115" s="38" t="str">
        <f t="shared" si="33"/>
        <v/>
      </c>
      <c r="B115" s="42" t="str">
        <f t="shared" ca="1" si="34"/>
        <v/>
      </c>
      <c r="C115" s="24" t="str">
        <f t="shared" ca="1" si="37"/>
        <v/>
      </c>
      <c r="D115" s="39" t="str">
        <f t="shared" ca="1" si="38"/>
        <v/>
      </c>
      <c r="E115" s="39" t="str">
        <f t="shared" ca="1" si="39"/>
        <v/>
      </c>
      <c r="F115" s="39" t="str">
        <f t="shared" ca="1" si="40"/>
        <v/>
      </c>
      <c r="G115" s="39" t="str">
        <f t="shared" ca="1" si="41"/>
        <v/>
      </c>
      <c r="H115" s="39" t="str">
        <f t="shared" ca="1" si="42"/>
        <v/>
      </c>
      <c r="I115" s="39" t="str">
        <f t="shared" ca="1" si="43"/>
        <v/>
      </c>
      <c r="J115" s="1" t="str">
        <f t="shared" ca="1" si="35"/>
        <v/>
      </c>
      <c r="K115" s="1" t="str">
        <f t="shared" ca="1" si="36"/>
        <v/>
      </c>
    </row>
    <row r="116" spans="1:11" x14ac:dyDescent="0.15">
      <c r="A116" s="38" t="str">
        <f t="shared" si="33"/>
        <v/>
      </c>
      <c r="B116" s="42" t="str">
        <f t="shared" ca="1" si="34"/>
        <v/>
      </c>
      <c r="C116" s="24" t="str">
        <f t="shared" ca="1" si="37"/>
        <v/>
      </c>
      <c r="D116" s="39" t="str">
        <f t="shared" ca="1" si="38"/>
        <v/>
      </c>
      <c r="E116" s="39" t="str">
        <f t="shared" ca="1" si="39"/>
        <v/>
      </c>
      <c r="F116" s="39" t="str">
        <f t="shared" ca="1" si="40"/>
        <v/>
      </c>
      <c r="G116" s="39" t="str">
        <f t="shared" ca="1" si="41"/>
        <v/>
      </c>
      <c r="H116" s="39" t="str">
        <f t="shared" ca="1" si="42"/>
        <v/>
      </c>
      <c r="I116" s="39" t="str">
        <f t="shared" ca="1" si="43"/>
        <v/>
      </c>
      <c r="J116" s="1" t="str">
        <f t="shared" ca="1" si="35"/>
        <v/>
      </c>
      <c r="K116" s="1" t="str">
        <f t="shared" ca="1" si="36"/>
        <v/>
      </c>
    </row>
    <row r="117" spans="1:11" x14ac:dyDescent="0.15">
      <c r="A117" s="38" t="str">
        <f t="shared" si="33"/>
        <v/>
      </c>
      <c r="B117" s="42" t="str">
        <f t="shared" ca="1" si="34"/>
        <v/>
      </c>
      <c r="C117" s="24" t="str">
        <f t="shared" ca="1" si="37"/>
        <v/>
      </c>
      <c r="D117" s="39" t="str">
        <f t="shared" ca="1" si="38"/>
        <v/>
      </c>
      <c r="E117" s="39" t="str">
        <f t="shared" ca="1" si="39"/>
        <v/>
      </c>
      <c r="F117" s="39" t="str">
        <f t="shared" ca="1" si="40"/>
        <v/>
      </c>
      <c r="G117" s="39" t="str">
        <f t="shared" ca="1" si="41"/>
        <v/>
      </c>
      <c r="H117" s="39" t="str">
        <f t="shared" ca="1" si="42"/>
        <v/>
      </c>
      <c r="I117" s="39" t="str">
        <f t="shared" ca="1" si="43"/>
        <v/>
      </c>
      <c r="J117" s="1" t="str">
        <f t="shared" ca="1" si="35"/>
        <v/>
      </c>
      <c r="K117" s="1" t="str">
        <f t="shared" ca="1" si="36"/>
        <v/>
      </c>
    </row>
    <row r="118" spans="1:11" x14ac:dyDescent="0.15">
      <c r="A118" s="38" t="str">
        <f t="shared" si="33"/>
        <v/>
      </c>
      <c r="B118" s="42" t="str">
        <f t="shared" ca="1" si="34"/>
        <v/>
      </c>
      <c r="C118" s="24" t="str">
        <f t="shared" ref="C118:C119" ca="1" si="44">IF(B118&lt;&gt;"",INDIRECT("'"&amp;Sheetname&amp;" ("&amp;$A118&amp;")'!k1"),"")</f>
        <v/>
      </c>
      <c r="D118" s="39" t="str">
        <f t="shared" ca="1" si="38"/>
        <v/>
      </c>
      <c r="E118" s="39" t="str">
        <f t="shared" ca="1" si="39"/>
        <v/>
      </c>
      <c r="F118" s="39" t="str">
        <f t="shared" ca="1" si="40"/>
        <v/>
      </c>
      <c r="G118" s="39" t="str">
        <f t="shared" ca="1" si="41"/>
        <v/>
      </c>
      <c r="H118" s="39" t="str">
        <f t="shared" ca="1" si="42"/>
        <v/>
      </c>
      <c r="I118" s="39" t="str">
        <f t="shared" ca="1" si="43"/>
        <v/>
      </c>
      <c r="J118" s="1" t="str">
        <f t="shared" ca="1" si="35"/>
        <v/>
      </c>
      <c r="K118" s="1" t="str">
        <f t="shared" ca="1" si="36"/>
        <v/>
      </c>
    </row>
    <row r="119" spans="1:11" x14ac:dyDescent="0.15">
      <c r="A119" s="38" t="str">
        <f t="shared" si="33"/>
        <v/>
      </c>
      <c r="B119" s="42" t="str">
        <f t="shared" ca="1" si="34"/>
        <v/>
      </c>
      <c r="C119" s="24" t="str">
        <f t="shared" ca="1" si="44"/>
        <v/>
      </c>
      <c r="D119" s="39" t="str">
        <f t="shared" ca="1" si="38"/>
        <v/>
      </c>
      <c r="E119" s="39" t="str">
        <f t="shared" ca="1" si="39"/>
        <v/>
      </c>
      <c r="F119" s="39" t="str">
        <f t="shared" ca="1" si="40"/>
        <v/>
      </c>
      <c r="G119" s="39" t="str">
        <f t="shared" ca="1" si="41"/>
        <v/>
      </c>
      <c r="H119" s="39" t="str">
        <f t="shared" ca="1" si="42"/>
        <v/>
      </c>
      <c r="I119" s="39" t="str">
        <f t="shared" ca="1" si="43"/>
        <v/>
      </c>
      <c r="J119" s="1" t="str">
        <f t="shared" ca="1" si="35"/>
        <v/>
      </c>
      <c r="K119" s="1" t="str">
        <f t="shared" ca="1" si="36"/>
        <v/>
      </c>
    </row>
    <row r="120" spans="1:11" x14ac:dyDescent="0.15">
      <c r="A120" s="38" t="str">
        <f t="shared" si="33"/>
        <v/>
      </c>
      <c r="C120" s="24" t="str">
        <f t="shared" ref="C120:C183" ca="1" si="45">IF(B120&lt;&gt;"",INDIRECT("'"&amp;Sheetname&amp;" ("&amp;$A120&amp;")'!j1"),"")</f>
        <v/>
      </c>
      <c r="D120" s="39" t="str">
        <f t="shared" ref="D120:D129" ca="1" si="46">IF(B120&lt;&gt;"",INDIRECT("'"&amp;Sheetname&amp;" ("&amp;$A120&amp;")'!C3"),"")</f>
        <v/>
      </c>
      <c r="E120" s="39" t="str">
        <f t="shared" ref="E120:E129" ca="1" si="47">IF(B120&lt;&gt;"",INDIRECT("'"&amp;Sheetname&amp;" ("&amp;$A120&amp;")'!d3"),"")</f>
        <v/>
      </c>
      <c r="F120" s="39" t="str">
        <f t="shared" ref="F120:F129" ca="1" si="48">IF(B120&lt;&gt;"",INDIRECT("'"&amp;Sheetname&amp;" ("&amp;$A120&amp;")'!e3"),"")</f>
        <v/>
      </c>
      <c r="G120" s="39" t="str">
        <f t="shared" ref="G120:G129" ca="1" si="49">IF(B120&lt;&gt;"",INDIRECT("'"&amp;Sheetname&amp;" ("&amp;$A120&amp;")'!g3"),"")</f>
        <v/>
      </c>
      <c r="H120" s="39" t="str">
        <f t="shared" ref="H120:H129" ca="1" si="50">IF(B120&lt;&gt;"",INDIRECT("'"&amp;Sheetname&amp;" ("&amp;$A120&amp;")'!h3"),"")</f>
        <v/>
      </c>
      <c r="I120" s="39" t="str">
        <f t="shared" ref="I120:I129" ca="1" si="51">IF(B120&lt;&gt;"",INDIRECT("'"&amp;Sheetname&amp;" ("&amp;$A120&amp;")'!j3"),"")</f>
        <v/>
      </c>
      <c r="J120" s="1" t="str">
        <f t="shared" ref="J120:J134" si="52">IF(B120&lt;&gt;"",IF(E120&gt;0,G120/E120,""),"")</f>
        <v/>
      </c>
      <c r="K120" s="1" t="str">
        <f t="shared" ref="K120:K134" si="53">IF(B120&lt;&gt;"",IF(D120&gt;0,G120/D120,""),"")</f>
        <v/>
      </c>
    </row>
    <row r="121" spans="1:11" x14ac:dyDescent="0.15">
      <c r="A121" s="38" t="str">
        <f t="shared" si="33"/>
        <v/>
      </c>
      <c r="C121" s="24" t="str">
        <f t="shared" ca="1" si="45"/>
        <v/>
      </c>
      <c r="D121" s="39" t="str">
        <f t="shared" ca="1" si="46"/>
        <v/>
      </c>
      <c r="E121" s="39" t="str">
        <f t="shared" ca="1" si="47"/>
        <v/>
      </c>
      <c r="F121" s="39" t="str">
        <f t="shared" ca="1" si="48"/>
        <v/>
      </c>
      <c r="G121" s="39" t="str">
        <f t="shared" ca="1" si="49"/>
        <v/>
      </c>
      <c r="H121" s="39" t="str">
        <f t="shared" ca="1" si="50"/>
        <v/>
      </c>
      <c r="I121" s="39" t="str">
        <f t="shared" ca="1" si="51"/>
        <v/>
      </c>
      <c r="J121" s="1" t="str">
        <f t="shared" si="52"/>
        <v/>
      </c>
      <c r="K121" s="1" t="str">
        <f t="shared" si="53"/>
        <v/>
      </c>
    </row>
    <row r="122" spans="1:11" x14ac:dyDescent="0.15">
      <c r="A122" s="38" t="str">
        <f t="shared" si="33"/>
        <v/>
      </c>
      <c r="C122" s="24" t="str">
        <f t="shared" ca="1" si="45"/>
        <v/>
      </c>
      <c r="D122" s="39" t="str">
        <f t="shared" ca="1" si="46"/>
        <v/>
      </c>
      <c r="E122" s="39" t="str">
        <f t="shared" ca="1" si="47"/>
        <v/>
      </c>
      <c r="F122" s="39" t="str">
        <f t="shared" ca="1" si="48"/>
        <v/>
      </c>
      <c r="G122" s="39" t="str">
        <f t="shared" ca="1" si="49"/>
        <v/>
      </c>
      <c r="H122" s="39" t="str">
        <f t="shared" ca="1" si="50"/>
        <v/>
      </c>
      <c r="I122" s="39" t="str">
        <f t="shared" ca="1" si="51"/>
        <v/>
      </c>
      <c r="J122" s="1" t="str">
        <f t="shared" si="52"/>
        <v/>
      </c>
      <c r="K122" s="1" t="str">
        <f t="shared" si="53"/>
        <v/>
      </c>
    </row>
    <row r="123" spans="1:11" x14ac:dyDescent="0.15">
      <c r="A123" s="38" t="str">
        <f t="shared" si="33"/>
        <v/>
      </c>
      <c r="C123" s="24" t="str">
        <f t="shared" ca="1" si="45"/>
        <v/>
      </c>
      <c r="D123" s="39" t="str">
        <f t="shared" ca="1" si="46"/>
        <v/>
      </c>
      <c r="E123" s="39" t="str">
        <f t="shared" ca="1" si="47"/>
        <v/>
      </c>
      <c r="F123" s="39" t="str">
        <f t="shared" ca="1" si="48"/>
        <v/>
      </c>
      <c r="G123" s="39" t="str">
        <f t="shared" ca="1" si="49"/>
        <v/>
      </c>
      <c r="H123" s="39" t="str">
        <f t="shared" ca="1" si="50"/>
        <v/>
      </c>
      <c r="I123" s="39" t="str">
        <f t="shared" ca="1" si="51"/>
        <v/>
      </c>
      <c r="J123" s="1" t="str">
        <f t="shared" si="52"/>
        <v/>
      </c>
      <c r="K123" s="1" t="str">
        <f t="shared" si="53"/>
        <v/>
      </c>
    </row>
    <row r="124" spans="1:11" x14ac:dyDescent="0.15">
      <c r="A124" s="38" t="str">
        <f t="shared" si="33"/>
        <v/>
      </c>
      <c r="C124" s="24" t="str">
        <f t="shared" ca="1" si="45"/>
        <v/>
      </c>
      <c r="D124" s="39" t="str">
        <f t="shared" ca="1" si="46"/>
        <v/>
      </c>
      <c r="E124" s="39" t="str">
        <f t="shared" ca="1" si="47"/>
        <v/>
      </c>
      <c r="F124" s="39" t="str">
        <f t="shared" ca="1" si="48"/>
        <v/>
      </c>
      <c r="G124" s="39" t="str">
        <f t="shared" ca="1" si="49"/>
        <v/>
      </c>
      <c r="H124" s="39" t="str">
        <f t="shared" ca="1" si="50"/>
        <v/>
      </c>
      <c r="I124" s="39" t="str">
        <f t="shared" ca="1" si="51"/>
        <v/>
      </c>
      <c r="J124" s="1" t="str">
        <f t="shared" si="52"/>
        <v/>
      </c>
      <c r="K124" s="1" t="str">
        <f t="shared" si="53"/>
        <v/>
      </c>
    </row>
    <row r="125" spans="1:11" x14ac:dyDescent="0.15">
      <c r="A125" s="38" t="str">
        <f t="shared" si="33"/>
        <v/>
      </c>
      <c r="C125" s="24" t="str">
        <f t="shared" ca="1" si="45"/>
        <v/>
      </c>
      <c r="D125" s="39" t="str">
        <f t="shared" ca="1" si="46"/>
        <v/>
      </c>
      <c r="E125" s="39" t="str">
        <f t="shared" ca="1" si="47"/>
        <v/>
      </c>
      <c r="F125" s="39" t="str">
        <f t="shared" ca="1" si="48"/>
        <v/>
      </c>
      <c r="G125" s="39" t="str">
        <f t="shared" ca="1" si="49"/>
        <v/>
      </c>
      <c r="H125" s="39" t="str">
        <f t="shared" ca="1" si="50"/>
        <v/>
      </c>
      <c r="I125" s="39" t="str">
        <f t="shared" ca="1" si="51"/>
        <v/>
      </c>
      <c r="J125" s="1" t="str">
        <f t="shared" si="52"/>
        <v/>
      </c>
      <c r="K125" s="1" t="str">
        <f t="shared" si="53"/>
        <v/>
      </c>
    </row>
    <row r="126" spans="1:11" x14ac:dyDescent="0.15">
      <c r="A126" s="38" t="str">
        <f t="shared" si="33"/>
        <v/>
      </c>
      <c r="C126" s="24" t="str">
        <f t="shared" ca="1" si="45"/>
        <v/>
      </c>
      <c r="D126" s="39" t="str">
        <f t="shared" ca="1" si="46"/>
        <v/>
      </c>
      <c r="E126" s="39" t="str">
        <f t="shared" ca="1" si="47"/>
        <v/>
      </c>
      <c r="F126" s="39" t="str">
        <f t="shared" ca="1" si="48"/>
        <v/>
      </c>
      <c r="G126" s="39" t="str">
        <f t="shared" ca="1" si="49"/>
        <v/>
      </c>
      <c r="H126" s="39" t="str">
        <f t="shared" ca="1" si="50"/>
        <v/>
      </c>
      <c r="I126" s="39" t="str">
        <f t="shared" ca="1" si="51"/>
        <v/>
      </c>
      <c r="J126" s="1" t="str">
        <f t="shared" si="52"/>
        <v/>
      </c>
      <c r="K126" s="1" t="str">
        <f t="shared" si="53"/>
        <v/>
      </c>
    </row>
    <row r="127" spans="1:11" x14ac:dyDescent="0.15">
      <c r="A127" s="38" t="str">
        <f t="shared" si="33"/>
        <v/>
      </c>
      <c r="C127" s="24" t="str">
        <f t="shared" ca="1" si="45"/>
        <v/>
      </c>
      <c r="D127" s="39" t="str">
        <f t="shared" ca="1" si="46"/>
        <v/>
      </c>
      <c r="E127" s="39" t="str">
        <f t="shared" ca="1" si="47"/>
        <v/>
      </c>
      <c r="F127" s="39" t="str">
        <f t="shared" ca="1" si="48"/>
        <v/>
      </c>
      <c r="G127" s="39" t="str">
        <f t="shared" ca="1" si="49"/>
        <v/>
      </c>
      <c r="H127" s="39" t="str">
        <f t="shared" ca="1" si="50"/>
        <v/>
      </c>
      <c r="I127" s="39" t="str">
        <f t="shared" ca="1" si="51"/>
        <v/>
      </c>
      <c r="J127" s="1" t="str">
        <f t="shared" si="52"/>
        <v/>
      </c>
      <c r="K127" s="1" t="str">
        <f t="shared" si="53"/>
        <v/>
      </c>
    </row>
    <row r="128" spans="1:11" x14ac:dyDescent="0.15">
      <c r="A128" s="38" t="str">
        <f t="shared" si="33"/>
        <v/>
      </c>
      <c r="C128" s="24" t="str">
        <f t="shared" ca="1" si="45"/>
        <v/>
      </c>
      <c r="D128" s="39" t="str">
        <f t="shared" ca="1" si="46"/>
        <v/>
      </c>
      <c r="E128" s="39" t="str">
        <f t="shared" ca="1" si="47"/>
        <v/>
      </c>
      <c r="F128" s="39" t="str">
        <f t="shared" ca="1" si="48"/>
        <v/>
      </c>
      <c r="G128" s="39" t="str">
        <f t="shared" ca="1" si="49"/>
        <v/>
      </c>
      <c r="H128" s="39" t="str">
        <f t="shared" ca="1" si="50"/>
        <v/>
      </c>
      <c r="I128" s="39" t="str">
        <f t="shared" ca="1" si="51"/>
        <v/>
      </c>
      <c r="J128" s="1" t="str">
        <f t="shared" si="52"/>
        <v/>
      </c>
      <c r="K128" s="1" t="str">
        <f t="shared" si="53"/>
        <v/>
      </c>
    </row>
    <row r="129" spans="1:11" x14ac:dyDescent="0.15">
      <c r="A129" s="38" t="str">
        <f t="shared" si="33"/>
        <v/>
      </c>
      <c r="C129" s="24" t="str">
        <f t="shared" ca="1" si="45"/>
        <v/>
      </c>
      <c r="D129" s="39" t="str">
        <f t="shared" ca="1" si="46"/>
        <v/>
      </c>
      <c r="E129" s="39" t="str">
        <f t="shared" ca="1" si="47"/>
        <v/>
      </c>
      <c r="F129" s="39" t="str">
        <f t="shared" ca="1" si="48"/>
        <v/>
      </c>
      <c r="G129" s="39" t="str">
        <f t="shared" ca="1" si="49"/>
        <v/>
      </c>
      <c r="H129" s="39" t="str">
        <f t="shared" ca="1" si="50"/>
        <v/>
      </c>
      <c r="I129" s="39" t="str">
        <f t="shared" ca="1" si="51"/>
        <v/>
      </c>
      <c r="J129" s="1" t="str">
        <f t="shared" si="52"/>
        <v/>
      </c>
      <c r="K129" s="1" t="str">
        <f t="shared" si="53"/>
        <v/>
      </c>
    </row>
    <row r="130" spans="1:11" x14ac:dyDescent="0.15">
      <c r="A130" s="38" t="str">
        <f t="shared" si="33"/>
        <v/>
      </c>
      <c r="C130" s="24" t="str">
        <f t="shared" ca="1" si="45"/>
        <v/>
      </c>
      <c r="D130" s="39" t="str">
        <f t="shared" ref="D130:D193" ca="1" si="54">IF(B130&lt;&gt;"",INDIRECT("'"&amp;Sheetname&amp;" ("&amp;$A130&amp;")'!C3"),"")</f>
        <v/>
      </c>
      <c r="E130" s="39" t="str">
        <f t="shared" ref="E130:E193" ca="1" si="55">IF(B130&lt;&gt;"",INDIRECT("'"&amp;Sheetname&amp;" ("&amp;$A130&amp;")'!d3"),"")</f>
        <v/>
      </c>
      <c r="F130" s="39" t="str">
        <f t="shared" ref="F130:F193" ca="1" si="56">IF(B130&lt;&gt;"",INDIRECT("'"&amp;Sheetname&amp;" ("&amp;$A130&amp;")'!e3"),"")</f>
        <v/>
      </c>
      <c r="G130" s="39" t="str">
        <f t="shared" ref="G130:G193" ca="1" si="57">IF(B130&lt;&gt;"",INDIRECT("'"&amp;Sheetname&amp;" ("&amp;$A130&amp;")'!g3"),"")</f>
        <v/>
      </c>
      <c r="H130" s="39" t="str">
        <f t="shared" ref="H130:H193" ca="1" si="58">IF(B130&lt;&gt;"",INDIRECT("'"&amp;Sheetname&amp;" ("&amp;$A130&amp;")'!h3"),"")</f>
        <v/>
      </c>
      <c r="I130" s="39" t="str">
        <f t="shared" ref="I130:I193" ca="1" si="59">IF(B130&lt;&gt;"",INDIRECT("'"&amp;Sheetname&amp;" ("&amp;$A130&amp;")'!j3"),"")</f>
        <v/>
      </c>
      <c r="J130" s="1" t="str">
        <f t="shared" si="52"/>
        <v/>
      </c>
      <c r="K130" s="1" t="str">
        <f t="shared" si="53"/>
        <v/>
      </c>
    </row>
    <row r="131" spans="1:11" x14ac:dyDescent="0.15">
      <c r="A131" s="38" t="str">
        <f t="shared" ref="A131:A194" si="60">IF(L131&lt;&gt;"",A130+1,"")</f>
        <v/>
      </c>
      <c r="C131" s="24" t="str">
        <f t="shared" ca="1" si="45"/>
        <v/>
      </c>
      <c r="D131" s="39" t="str">
        <f t="shared" ca="1" si="54"/>
        <v/>
      </c>
      <c r="E131" s="39" t="str">
        <f t="shared" ca="1" si="55"/>
        <v/>
      </c>
      <c r="F131" s="39" t="str">
        <f t="shared" ca="1" si="56"/>
        <v/>
      </c>
      <c r="G131" s="39" t="str">
        <f t="shared" ca="1" si="57"/>
        <v/>
      </c>
      <c r="H131" s="39" t="str">
        <f t="shared" ca="1" si="58"/>
        <v/>
      </c>
      <c r="I131" s="39" t="str">
        <f t="shared" ca="1" si="59"/>
        <v/>
      </c>
      <c r="J131" s="1" t="str">
        <f t="shared" si="52"/>
        <v/>
      </c>
      <c r="K131" s="1" t="str">
        <f t="shared" si="53"/>
        <v/>
      </c>
    </row>
    <row r="132" spans="1:11" x14ac:dyDescent="0.15">
      <c r="A132" s="38" t="str">
        <f t="shared" si="60"/>
        <v/>
      </c>
      <c r="C132" s="24" t="str">
        <f t="shared" ca="1" si="45"/>
        <v/>
      </c>
      <c r="D132" s="39" t="str">
        <f t="shared" ca="1" si="54"/>
        <v/>
      </c>
      <c r="E132" s="39" t="str">
        <f t="shared" ca="1" si="55"/>
        <v/>
      </c>
      <c r="F132" s="39" t="str">
        <f t="shared" ca="1" si="56"/>
        <v/>
      </c>
      <c r="G132" s="39" t="str">
        <f t="shared" ca="1" si="57"/>
        <v/>
      </c>
      <c r="H132" s="39" t="str">
        <f t="shared" ca="1" si="58"/>
        <v/>
      </c>
      <c r="I132" s="39" t="str">
        <f t="shared" ca="1" si="59"/>
        <v/>
      </c>
      <c r="J132" s="1" t="str">
        <f t="shared" si="52"/>
        <v/>
      </c>
      <c r="K132" s="1" t="str">
        <f t="shared" si="53"/>
        <v/>
      </c>
    </row>
    <row r="133" spans="1:11" x14ac:dyDescent="0.15">
      <c r="A133" s="38" t="str">
        <f t="shared" si="60"/>
        <v/>
      </c>
      <c r="C133" s="24" t="str">
        <f t="shared" ca="1" si="45"/>
        <v/>
      </c>
      <c r="D133" s="39" t="str">
        <f t="shared" ca="1" si="54"/>
        <v/>
      </c>
      <c r="E133" s="39" t="str">
        <f t="shared" ca="1" si="55"/>
        <v/>
      </c>
      <c r="F133" s="39" t="str">
        <f t="shared" ca="1" si="56"/>
        <v/>
      </c>
      <c r="G133" s="39" t="str">
        <f t="shared" ca="1" si="57"/>
        <v/>
      </c>
      <c r="H133" s="39" t="str">
        <f t="shared" ca="1" si="58"/>
        <v/>
      </c>
      <c r="I133" s="39" t="str">
        <f t="shared" ca="1" si="59"/>
        <v/>
      </c>
      <c r="J133" s="1" t="str">
        <f t="shared" si="52"/>
        <v/>
      </c>
      <c r="K133" s="1" t="str">
        <f t="shared" si="53"/>
        <v/>
      </c>
    </row>
    <row r="134" spans="1:11" x14ac:dyDescent="0.15">
      <c r="A134" s="38" t="str">
        <f t="shared" si="60"/>
        <v/>
      </c>
      <c r="C134" s="24" t="str">
        <f t="shared" ca="1" si="45"/>
        <v/>
      </c>
      <c r="D134" s="39" t="str">
        <f t="shared" ca="1" si="54"/>
        <v/>
      </c>
      <c r="E134" s="39" t="str">
        <f t="shared" ca="1" si="55"/>
        <v/>
      </c>
      <c r="F134" s="39" t="str">
        <f t="shared" ca="1" si="56"/>
        <v/>
      </c>
      <c r="G134" s="39" t="str">
        <f t="shared" ca="1" si="57"/>
        <v/>
      </c>
      <c r="H134" s="39" t="str">
        <f t="shared" ca="1" si="58"/>
        <v/>
      </c>
      <c r="I134" s="39" t="str">
        <f t="shared" ca="1" si="59"/>
        <v/>
      </c>
      <c r="J134" s="1" t="str">
        <f t="shared" si="52"/>
        <v/>
      </c>
      <c r="K134" s="1" t="str">
        <f t="shared" si="53"/>
        <v/>
      </c>
    </row>
    <row r="135" spans="1:11" x14ac:dyDescent="0.15">
      <c r="A135" s="38" t="str">
        <f t="shared" si="60"/>
        <v/>
      </c>
      <c r="C135" s="24" t="str">
        <f t="shared" ca="1" si="45"/>
        <v/>
      </c>
      <c r="D135" s="39" t="str">
        <f t="shared" ca="1" si="54"/>
        <v/>
      </c>
      <c r="E135" s="39" t="str">
        <f t="shared" ca="1" si="55"/>
        <v/>
      </c>
      <c r="F135" s="39" t="str">
        <f t="shared" ca="1" si="56"/>
        <v/>
      </c>
      <c r="G135" s="39" t="str">
        <f t="shared" ca="1" si="57"/>
        <v/>
      </c>
      <c r="H135" s="39" t="str">
        <f t="shared" ca="1" si="58"/>
        <v/>
      </c>
      <c r="I135" s="39" t="str">
        <f t="shared" ca="1" si="59"/>
        <v/>
      </c>
      <c r="J135" s="1" t="str">
        <f t="shared" ref="J135:J198" si="61">IF(B135&lt;&gt;"",IF(E135&gt;0,G135/E135,""),"")</f>
        <v/>
      </c>
      <c r="K135" s="1" t="str">
        <f t="shared" ref="K135:K198" si="62">IF(B135&lt;&gt;"",IF(D135&gt;0,G135/D135,""),"")</f>
        <v/>
      </c>
    </row>
    <row r="136" spans="1:11" x14ac:dyDescent="0.15">
      <c r="A136" s="38" t="str">
        <f t="shared" si="60"/>
        <v/>
      </c>
      <c r="C136" s="24" t="str">
        <f t="shared" ca="1" si="45"/>
        <v/>
      </c>
      <c r="D136" s="39" t="str">
        <f t="shared" ca="1" si="54"/>
        <v/>
      </c>
      <c r="E136" s="39" t="str">
        <f t="shared" ca="1" si="55"/>
        <v/>
      </c>
      <c r="F136" s="39" t="str">
        <f t="shared" ca="1" si="56"/>
        <v/>
      </c>
      <c r="G136" s="39" t="str">
        <f t="shared" ca="1" si="57"/>
        <v/>
      </c>
      <c r="H136" s="39" t="str">
        <f t="shared" ca="1" si="58"/>
        <v/>
      </c>
      <c r="I136" s="39" t="str">
        <f t="shared" ca="1" si="59"/>
        <v/>
      </c>
      <c r="J136" s="1" t="str">
        <f t="shared" si="61"/>
        <v/>
      </c>
      <c r="K136" s="1" t="str">
        <f t="shared" si="62"/>
        <v/>
      </c>
    </row>
    <row r="137" spans="1:11" x14ac:dyDescent="0.15">
      <c r="A137" s="38" t="str">
        <f t="shared" si="60"/>
        <v/>
      </c>
      <c r="C137" s="24" t="str">
        <f t="shared" ca="1" si="45"/>
        <v/>
      </c>
      <c r="D137" s="39" t="str">
        <f t="shared" ca="1" si="54"/>
        <v/>
      </c>
      <c r="E137" s="39" t="str">
        <f t="shared" ca="1" si="55"/>
        <v/>
      </c>
      <c r="F137" s="39" t="str">
        <f t="shared" ca="1" si="56"/>
        <v/>
      </c>
      <c r="G137" s="39" t="str">
        <f t="shared" ca="1" si="57"/>
        <v/>
      </c>
      <c r="H137" s="39" t="str">
        <f t="shared" ca="1" si="58"/>
        <v/>
      </c>
      <c r="I137" s="39" t="str">
        <f t="shared" ca="1" si="59"/>
        <v/>
      </c>
      <c r="J137" s="1" t="str">
        <f t="shared" si="61"/>
        <v/>
      </c>
      <c r="K137" s="1" t="str">
        <f t="shared" si="62"/>
        <v/>
      </c>
    </row>
    <row r="138" spans="1:11" x14ac:dyDescent="0.15">
      <c r="A138" s="38" t="str">
        <f t="shared" si="60"/>
        <v/>
      </c>
      <c r="C138" s="24" t="str">
        <f t="shared" ca="1" si="45"/>
        <v/>
      </c>
      <c r="D138" s="39" t="str">
        <f t="shared" ca="1" si="54"/>
        <v/>
      </c>
      <c r="E138" s="39" t="str">
        <f t="shared" ca="1" si="55"/>
        <v/>
      </c>
      <c r="F138" s="39" t="str">
        <f t="shared" ca="1" si="56"/>
        <v/>
      </c>
      <c r="G138" s="39" t="str">
        <f t="shared" ca="1" si="57"/>
        <v/>
      </c>
      <c r="H138" s="39" t="str">
        <f t="shared" ca="1" si="58"/>
        <v/>
      </c>
      <c r="I138" s="39" t="str">
        <f t="shared" ca="1" si="59"/>
        <v/>
      </c>
      <c r="J138" s="1" t="str">
        <f t="shared" si="61"/>
        <v/>
      </c>
      <c r="K138" s="1" t="str">
        <f t="shared" si="62"/>
        <v/>
      </c>
    </row>
    <row r="139" spans="1:11" x14ac:dyDescent="0.15">
      <c r="A139" s="38" t="str">
        <f t="shared" si="60"/>
        <v/>
      </c>
      <c r="C139" s="24" t="str">
        <f t="shared" ca="1" si="45"/>
        <v/>
      </c>
      <c r="D139" s="39" t="str">
        <f t="shared" ca="1" si="54"/>
        <v/>
      </c>
      <c r="E139" s="39" t="str">
        <f t="shared" ca="1" si="55"/>
        <v/>
      </c>
      <c r="F139" s="39" t="str">
        <f t="shared" ca="1" si="56"/>
        <v/>
      </c>
      <c r="G139" s="39" t="str">
        <f t="shared" ca="1" si="57"/>
        <v/>
      </c>
      <c r="H139" s="39" t="str">
        <f t="shared" ca="1" si="58"/>
        <v/>
      </c>
      <c r="I139" s="39" t="str">
        <f t="shared" ca="1" si="59"/>
        <v/>
      </c>
      <c r="J139" s="1" t="str">
        <f t="shared" si="61"/>
        <v/>
      </c>
      <c r="K139" s="1" t="str">
        <f t="shared" si="62"/>
        <v/>
      </c>
    </row>
    <row r="140" spans="1:11" x14ac:dyDescent="0.15">
      <c r="A140" s="38" t="str">
        <f t="shared" si="60"/>
        <v/>
      </c>
      <c r="C140" s="24" t="str">
        <f t="shared" ca="1" si="45"/>
        <v/>
      </c>
      <c r="D140" s="39" t="str">
        <f t="shared" ca="1" si="54"/>
        <v/>
      </c>
      <c r="E140" s="39" t="str">
        <f t="shared" ca="1" si="55"/>
        <v/>
      </c>
      <c r="F140" s="39" t="str">
        <f t="shared" ca="1" si="56"/>
        <v/>
      </c>
      <c r="G140" s="39" t="str">
        <f t="shared" ca="1" si="57"/>
        <v/>
      </c>
      <c r="H140" s="39" t="str">
        <f t="shared" ca="1" si="58"/>
        <v/>
      </c>
      <c r="I140" s="39" t="str">
        <f t="shared" ca="1" si="59"/>
        <v/>
      </c>
      <c r="J140" s="1" t="str">
        <f t="shared" si="61"/>
        <v/>
      </c>
      <c r="K140" s="1" t="str">
        <f t="shared" si="62"/>
        <v/>
      </c>
    </row>
    <row r="141" spans="1:11" x14ac:dyDescent="0.15">
      <c r="A141" s="38" t="str">
        <f t="shared" si="60"/>
        <v/>
      </c>
      <c r="C141" s="24" t="str">
        <f t="shared" ca="1" si="45"/>
        <v/>
      </c>
      <c r="D141" s="39" t="str">
        <f t="shared" ca="1" si="54"/>
        <v/>
      </c>
      <c r="E141" s="39" t="str">
        <f t="shared" ca="1" si="55"/>
        <v/>
      </c>
      <c r="F141" s="39" t="str">
        <f t="shared" ca="1" si="56"/>
        <v/>
      </c>
      <c r="G141" s="39" t="str">
        <f t="shared" ca="1" si="57"/>
        <v/>
      </c>
      <c r="H141" s="39" t="str">
        <f t="shared" ca="1" si="58"/>
        <v/>
      </c>
      <c r="I141" s="39" t="str">
        <f t="shared" ca="1" si="59"/>
        <v/>
      </c>
      <c r="J141" s="1" t="str">
        <f t="shared" si="61"/>
        <v/>
      </c>
      <c r="K141" s="1" t="str">
        <f t="shared" si="62"/>
        <v/>
      </c>
    </row>
    <row r="142" spans="1:11" x14ac:dyDescent="0.15">
      <c r="A142" s="38" t="str">
        <f t="shared" si="60"/>
        <v/>
      </c>
      <c r="C142" s="24" t="str">
        <f t="shared" ca="1" si="45"/>
        <v/>
      </c>
      <c r="D142" s="39" t="str">
        <f t="shared" ca="1" si="54"/>
        <v/>
      </c>
      <c r="E142" s="39" t="str">
        <f t="shared" ca="1" si="55"/>
        <v/>
      </c>
      <c r="F142" s="39" t="str">
        <f t="shared" ca="1" si="56"/>
        <v/>
      </c>
      <c r="G142" s="39" t="str">
        <f t="shared" ca="1" si="57"/>
        <v/>
      </c>
      <c r="H142" s="39" t="str">
        <f t="shared" ca="1" si="58"/>
        <v/>
      </c>
      <c r="I142" s="39" t="str">
        <f t="shared" ca="1" si="59"/>
        <v/>
      </c>
      <c r="J142" s="1" t="str">
        <f t="shared" si="61"/>
        <v/>
      </c>
      <c r="K142" s="1" t="str">
        <f t="shared" si="62"/>
        <v/>
      </c>
    </row>
    <row r="143" spans="1:11" x14ac:dyDescent="0.15">
      <c r="A143" s="38" t="str">
        <f t="shared" si="60"/>
        <v/>
      </c>
      <c r="C143" s="24" t="str">
        <f t="shared" ca="1" si="45"/>
        <v/>
      </c>
      <c r="D143" s="39" t="str">
        <f t="shared" ca="1" si="54"/>
        <v/>
      </c>
      <c r="E143" s="39" t="str">
        <f t="shared" ca="1" si="55"/>
        <v/>
      </c>
      <c r="F143" s="39" t="str">
        <f t="shared" ca="1" si="56"/>
        <v/>
      </c>
      <c r="G143" s="39" t="str">
        <f t="shared" ca="1" si="57"/>
        <v/>
      </c>
      <c r="H143" s="39" t="str">
        <f t="shared" ca="1" si="58"/>
        <v/>
      </c>
      <c r="I143" s="39" t="str">
        <f t="shared" ca="1" si="59"/>
        <v/>
      </c>
      <c r="J143" s="1" t="str">
        <f t="shared" si="61"/>
        <v/>
      </c>
      <c r="K143" s="1" t="str">
        <f t="shared" si="62"/>
        <v/>
      </c>
    </row>
    <row r="144" spans="1:11" x14ac:dyDescent="0.15">
      <c r="A144" s="38" t="str">
        <f t="shared" si="60"/>
        <v/>
      </c>
      <c r="C144" s="24" t="str">
        <f t="shared" ca="1" si="45"/>
        <v/>
      </c>
      <c r="D144" s="39" t="str">
        <f t="shared" ca="1" si="54"/>
        <v/>
      </c>
      <c r="E144" s="39" t="str">
        <f t="shared" ca="1" si="55"/>
        <v/>
      </c>
      <c r="F144" s="39" t="str">
        <f t="shared" ca="1" si="56"/>
        <v/>
      </c>
      <c r="G144" s="39" t="str">
        <f t="shared" ca="1" si="57"/>
        <v/>
      </c>
      <c r="H144" s="39" t="str">
        <f t="shared" ca="1" si="58"/>
        <v/>
      </c>
      <c r="I144" s="39" t="str">
        <f t="shared" ca="1" si="59"/>
        <v/>
      </c>
      <c r="J144" s="1" t="str">
        <f t="shared" si="61"/>
        <v/>
      </c>
      <c r="K144" s="1" t="str">
        <f t="shared" si="62"/>
        <v/>
      </c>
    </row>
    <row r="145" spans="1:11" x14ac:dyDescent="0.15">
      <c r="A145" s="38" t="str">
        <f t="shared" si="60"/>
        <v/>
      </c>
      <c r="C145" s="24" t="str">
        <f t="shared" ca="1" si="45"/>
        <v/>
      </c>
      <c r="D145" s="39" t="str">
        <f t="shared" ca="1" si="54"/>
        <v/>
      </c>
      <c r="E145" s="39" t="str">
        <f t="shared" ca="1" si="55"/>
        <v/>
      </c>
      <c r="F145" s="39" t="str">
        <f t="shared" ca="1" si="56"/>
        <v/>
      </c>
      <c r="G145" s="39" t="str">
        <f t="shared" ca="1" si="57"/>
        <v/>
      </c>
      <c r="H145" s="39" t="str">
        <f t="shared" ca="1" si="58"/>
        <v/>
      </c>
      <c r="I145" s="39" t="str">
        <f t="shared" ca="1" si="59"/>
        <v/>
      </c>
      <c r="J145" s="1" t="str">
        <f t="shared" si="61"/>
        <v/>
      </c>
      <c r="K145" s="1" t="str">
        <f t="shared" si="62"/>
        <v/>
      </c>
    </row>
    <row r="146" spans="1:11" x14ac:dyDescent="0.15">
      <c r="A146" s="38" t="str">
        <f t="shared" si="60"/>
        <v/>
      </c>
      <c r="C146" s="24" t="str">
        <f t="shared" ca="1" si="45"/>
        <v/>
      </c>
      <c r="D146" s="39" t="str">
        <f t="shared" ca="1" si="54"/>
        <v/>
      </c>
      <c r="E146" s="39" t="str">
        <f t="shared" ca="1" si="55"/>
        <v/>
      </c>
      <c r="F146" s="39" t="str">
        <f t="shared" ca="1" si="56"/>
        <v/>
      </c>
      <c r="G146" s="39" t="str">
        <f t="shared" ca="1" si="57"/>
        <v/>
      </c>
      <c r="H146" s="39" t="str">
        <f t="shared" ca="1" si="58"/>
        <v/>
      </c>
      <c r="I146" s="39" t="str">
        <f t="shared" ca="1" si="59"/>
        <v/>
      </c>
      <c r="J146" s="1" t="str">
        <f t="shared" si="61"/>
        <v/>
      </c>
      <c r="K146" s="1" t="str">
        <f t="shared" si="62"/>
        <v/>
      </c>
    </row>
    <row r="147" spans="1:11" x14ac:dyDescent="0.15">
      <c r="A147" s="38" t="str">
        <f t="shared" si="60"/>
        <v/>
      </c>
      <c r="C147" s="24" t="str">
        <f t="shared" ca="1" si="45"/>
        <v/>
      </c>
      <c r="D147" s="39" t="str">
        <f t="shared" ca="1" si="54"/>
        <v/>
      </c>
      <c r="E147" s="39" t="str">
        <f t="shared" ca="1" si="55"/>
        <v/>
      </c>
      <c r="F147" s="39" t="str">
        <f t="shared" ca="1" si="56"/>
        <v/>
      </c>
      <c r="G147" s="39" t="str">
        <f t="shared" ca="1" si="57"/>
        <v/>
      </c>
      <c r="H147" s="39" t="str">
        <f t="shared" ca="1" si="58"/>
        <v/>
      </c>
      <c r="I147" s="39" t="str">
        <f t="shared" ca="1" si="59"/>
        <v/>
      </c>
      <c r="J147" s="1" t="str">
        <f t="shared" si="61"/>
        <v/>
      </c>
      <c r="K147" s="1" t="str">
        <f t="shared" si="62"/>
        <v/>
      </c>
    </row>
    <row r="148" spans="1:11" x14ac:dyDescent="0.15">
      <c r="A148" s="38" t="str">
        <f t="shared" si="60"/>
        <v/>
      </c>
      <c r="C148" s="24" t="str">
        <f t="shared" ca="1" si="45"/>
        <v/>
      </c>
      <c r="D148" s="39" t="str">
        <f t="shared" ca="1" si="54"/>
        <v/>
      </c>
      <c r="E148" s="39" t="str">
        <f t="shared" ca="1" si="55"/>
        <v/>
      </c>
      <c r="F148" s="39" t="str">
        <f t="shared" ca="1" si="56"/>
        <v/>
      </c>
      <c r="G148" s="39" t="str">
        <f t="shared" ca="1" si="57"/>
        <v/>
      </c>
      <c r="H148" s="39" t="str">
        <f t="shared" ca="1" si="58"/>
        <v/>
      </c>
      <c r="I148" s="39" t="str">
        <f t="shared" ca="1" si="59"/>
        <v/>
      </c>
      <c r="J148" s="1" t="str">
        <f t="shared" si="61"/>
        <v/>
      </c>
      <c r="K148" s="1" t="str">
        <f t="shared" si="62"/>
        <v/>
      </c>
    </row>
    <row r="149" spans="1:11" x14ac:dyDescent="0.15">
      <c r="A149" s="38" t="str">
        <f t="shared" si="60"/>
        <v/>
      </c>
      <c r="C149" s="24" t="str">
        <f t="shared" ca="1" si="45"/>
        <v/>
      </c>
      <c r="D149" s="39" t="str">
        <f t="shared" ca="1" si="54"/>
        <v/>
      </c>
      <c r="E149" s="39" t="str">
        <f t="shared" ca="1" si="55"/>
        <v/>
      </c>
      <c r="F149" s="39" t="str">
        <f t="shared" ca="1" si="56"/>
        <v/>
      </c>
      <c r="G149" s="39" t="str">
        <f t="shared" ca="1" si="57"/>
        <v/>
      </c>
      <c r="H149" s="39" t="str">
        <f t="shared" ca="1" si="58"/>
        <v/>
      </c>
      <c r="I149" s="39" t="str">
        <f t="shared" ca="1" si="59"/>
        <v/>
      </c>
      <c r="J149" s="1" t="str">
        <f t="shared" si="61"/>
        <v/>
      </c>
      <c r="K149" s="1" t="str">
        <f t="shared" si="62"/>
        <v/>
      </c>
    </row>
    <row r="150" spans="1:11" x14ac:dyDescent="0.15">
      <c r="A150" s="38" t="str">
        <f t="shared" si="60"/>
        <v/>
      </c>
      <c r="C150" s="24" t="str">
        <f t="shared" ca="1" si="45"/>
        <v/>
      </c>
      <c r="D150" s="39" t="str">
        <f t="shared" ca="1" si="54"/>
        <v/>
      </c>
      <c r="E150" s="39" t="str">
        <f t="shared" ca="1" si="55"/>
        <v/>
      </c>
      <c r="F150" s="39" t="str">
        <f t="shared" ca="1" si="56"/>
        <v/>
      </c>
      <c r="G150" s="39" t="str">
        <f t="shared" ca="1" si="57"/>
        <v/>
      </c>
      <c r="H150" s="39" t="str">
        <f t="shared" ca="1" si="58"/>
        <v/>
      </c>
      <c r="I150" s="39" t="str">
        <f t="shared" ca="1" si="59"/>
        <v/>
      </c>
      <c r="J150" s="1" t="str">
        <f t="shared" si="61"/>
        <v/>
      </c>
      <c r="K150" s="1" t="str">
        <f t="shared" si="62"/>
        <v/>
      </c>
    </row>
    <row r="151" spans="1:11" x14ac:dyDescent="0.15">
      <c r="A151" s="38" t="str">
        <f t="shared" si="60"/>
        <v/>
      </c>
      <c r="C151" s="24" t="str">
        <f t="shared" ca="1" si="45"/>
        <v/>
      </c>
      <c r="D151" s="39" t="str">
        <f t="shared" ca="1" si="54"/>
        <v/>
      </c>
      <c r="E151" s="39" t="str">
        <f t="shared" ca="1" si="55"/>
        <v/>
      </c>
      <c r="F151" s="39" t="str">
        <f t="shared" ca="1" si="56"/>
        <v/>
      </c>
      <c r="G151" s="39" t="str">
        <f t="shared" ca="1" si="57"/>
        <v/>
      </c>
      <c r="H151" s="39" t="str">
        <f t="shared" ca="1" si="58"/>
        <v/>
      </c>
      <c r="I151" s="39" t="str">
        <f t="shared" ca="1" si="59"/>
        <v/>
      </c>
      <c r="J151" s="1" t="str">
        <f t="shared" si="61"/>
        <v/>
      </c>
      <c r="K151" s="1" t="str">
        <f t="shared" si="62"/>
        <v/>
      </c>
    </row>
    <row r="152" spans="1:11" x14ac:dyDescent="0.15">
      <c r="A152" s="38" t="str">
        <f t="shared" si="60"/>
        <v/>
      </c>
      <c r="C152" s="24" t="str">
        <f t="shared" ca="1" si="45"/>
        <v/>
      </c>
      <c r="D152" s="39" t="str">
        <f t="shared" ca="1" si="54"/>
        <v/>
      </c>
      <c r="E152" s="39" t="str">
        <f t="shared" ca="1" si="55"/>
        <v/>
      </c>
      <c r="F152" s="39" t="str">
        <f t="shared" ca="1" si="56"/>
        <v/>
      </c>
      <c r="G152" s="39" t="str">
        <f t="shared" ca="1" si="57"/>
        <v/>
      </c>
      <c r="H152" s="39" t="str">
        <f t="shared" ca="1" si="58"/>
        <v/>
      </c>
      <c r="I152" s="39" t="str">
        <f t="shared" ca="1" si="59"/>
        <v/>
      </c>
      <c r="J152" s="1" t="str">
        <f t="shared" si="61"/>
        <v/>
      </c>
      <c r="K152" s="1" t="str">
        <f t="shared" si="62"/>
        <v/>
      </c>
    </row>
    <row r="153" spans="1:11" x14ac:dyDescent="0.15">
      <c r="A153" s="38" t="str">
        <f t="shared" si="60"/>
        <v/>
      </c>
      <c r="C153" s="24" t="str">
        <f t="shared" ca="1" si="45"/>
        <v/>
      </c>
      <c r="D153" s="39" t="str">
        <f t="shared" ca="1" si="54"/>
        <v/>
      </c>
      <c r="E153" s="39" t="str">
        <f t="shared" ca="1" si="55"/>
        <v/>
      </c>
      <c r="F153" s="39" t="str">
        <f t="shared" ca="1" si="56"/>
        <v/>
      </c>
      <c r="G153" s="39" t="str">
        <f t="shared" ca="1" si="57"/>
        <v/>
      </c>
      <c r="H153" s="39" t="str">
        <f t="shared" ca="1" si="58"/>
        <v/>
      </c>
      <c r="I153" s="39" t="str">
        <f t="shared" ca="1" si="59"/>
        <v/>
      </c>
      <c r="J153" s="1" t="str">
        <f t="shared" si="61"/>
        <v/>
      </c>
      <c r="K153" s="1" t="str">
        <f t="shared" si="62"/>
        <v/>
      </c>
    </row>
    <row r="154" spans="1:11" x14ac:dyDescent="0.15">
      <c r="A154" s="38" t="str">
        <f t="shared" si="60"/>
        <v/>
      </c>
      <c r="C154" s="24" t="str">
        <f t="shared" ca="1" si="45"/>
        <v/>
      </c>
      <c r="D154" s="39" t="str">
        <f t="shared" ca="1" si="54"/>
        <v/>
      </c>
      <c r="E154" s="39" t="str">
        <f t="shared" ca="1" si="55"/>
        <v/>
      </c>
      <c r="F154" s="39" t="str">
        <f t="shared" ca="1" si="56"/>
        <v/>
      </c>
      <c r="G154" s="39" t="str">
        <f t="shared" ca="1" si="57"/>
        <v/>
      </c>
      <c r="H154" s="39" t="str">
        <f t="shared" ca="1" si="58"/>
        <v/>
      </c>
      <c r="I154" s="39" t="str">
        <f t="shared" ca="1" si="59"/>
        <v/>
      </c>
      <c r="J154" s="1" t="str">
        <f t="shared" si="61"/>
        <v/>
      </c>
      <c r="K154" s="1" t="str">
        <f t="shared" si="62"/>
        <v/>
      </c>
    </row>
    <row r="155" spans="1:11" x14ac:dyDescent="0.15">
      <c r="A155" s="38" t="str">
        <f t="shared" si="60"/>
        <v/>
      </c>
      <c r="C155" s="24" t="str">
        <f t="shared" ca="1" si="45"/>
        <v/>
      </c>
      <c r="D155" s="39" t="str">
        <f t="shared" ca="1" si="54"/>
        <v/>
      </c>
      <c r="E155" s="39" t="str">
        <f t="shared" ca="1" si="55"/>
        <v/>
      </c>
      <c r="F155" s="39" t="str">
        <f t="shared" ca="1" si="56"/>
        <v/>
      </c>
      <c r="G155" s="39" t="str">
        <f t="shared" ca="1" si="57"/>
        <v/>
      </c>
      <c r="H155" s="39" t="str">
        <f t="shared" ca="1" si="58"/>
        <v/>
      </c>
      <c r="I155" s="39" t="str">
        <f t="shared" ca="1" si="59"/>
        <v/>
      </c>
      <c r="J155" s="1" t="str">
        <f t="shared" si="61"/>
        <v/>
      </c>
      <c r="K155" s="1" t="str">
        <f t="shared" si="62"/>
        <v/>
      </c>
    </row>
    <row r="156" spans="1:11" x14ac:dyDescent="0.15">
      <c r="A156" s="38" t="str">
        <f t="shared" si="60"/>
        <v/>
      </c>
      <c r="C156" s="24" t="str">
        <f t="shared" ca="1" si="45"/>
        <v/>
      </c>
      <c r="D156" s="39" t="str">
        <f t="shared" ca="1" si="54"/>
        <v/>
      </c>
      <c r="E156" s="39" t="str">
        <f t="shared" ca="1" si="55"/>
        <v/>
      </c>
      <c r="F156" s="39" t="str">
        <f t="shared" ca="1" si="56"/>
        <v/>
      </c>
      <c r="G156" s="39" t="str">
        <f t="shared" ca="1" si="57"/>
        <v/>
      </c>
      <c r="H156" s="39" t="str">
        <f t="shared" ca="1" si="58"/>
        <v/>
      </c>
      <c r="I156" s="39" t="str">
        <f t="shared" ca="1" si="59"/>
        <v/>
      </c>
      <c r="J156" s="1" t="str">
        <f t="shared" si="61"/>
        <v/>
      </c>
      <c r="K156" s="1" t="str">
        <f t="shared" si="62"/>
        <v/>
      </c>
    </row>
    <row r="157" spans="1:11" x14ac:dyDescent="0.15">
      <c r="A157" s="38" t="str">
        <f t="shared" si="60"/>
        <v/>
      </c>
      <c r="C157" s="24" t="str">
        <f t="shared" ca="1" si="45"/>
        <v/>
      </c>
      <c r="D157" s="39" t="str">
        <f t="shared" ca="1" si="54"/>
        <v/>
      </c>
      <c r="E157" s="39" t="str">
        <f t="shared" ca="1" si="55"/>
        <v/>
      </c>
      <c r="F157" s="39" t="str">
        <f t="shared" ca="1" si="56"/>
        <v/>
      </c>
      <c r="G157" s="39" t="str">
        <f t="shared" ca="1" si="57"/>
        <v/>
      </c>
      <c r="H157" s="39" t="str">
        <f t="shared" ca="1" si="58"/>
        <v/>
      </c>
      <c r="I157" s="39" t="str">
        <f t="shared" ca="1" si="59"/>
        <v/>
      </c>
      <c r="J157" s="1" t="str">
        <f t="shared" si="61"/>
        <v/>
      </c>
      <c r="K157" s="1" t="str">
        <f t="shared" si="62"/>
        <v/>
      </c>
    </row>
    <row r="158" spans="1:11" x14ac:dyDescent="0.15">
      <c r="A158" s="38" t="str">
        <f t="shared" si="60"/>
        <v/>
      </c>
      <c r="C158" s="24" t="str">
        <f t="shared" ca="1" si="45"/>
        <v/>
      </c>
      <c r="D158" s="39" t="str">
        <f t="shared" ca="1" si="54"/>
        <v/>
      </c>
      <c r="E158" s="39" t="str">
        <f t="shared" ca="1" si="55"/>
        <v/>
      </c>
      <c r="F158" s="39" t="str">
        <f t="shared" ca="1" si="56"/>
        <v/>
      </c>
      <c r="G158" s="39" t="str">
        <f t="shared" ca="1" si="57"/>
        <v/>
      </c>
      <c r="H158" s="39" t="str">
        <f t="shared" ca="1" si="58"/>
        <v/>
      </c>
      <c r="I158" s="39" t="str">
        <f t="shared" ca="1" si="59"/>
        <v/>
      </c>
      <c r="J158" s="1" t="str">
        <f t="shared" si="61"/>
        <v/>
      </c>
      <c r="K158" s="1" t="str">
        <f t="shared" si="62"/>
        <v/>
      </c>
    </row>
    <row r="159" spans="1:11" x14ac:dyDescent="0.15">
      <c r="A159" s="38" t="str">
        <f t="shared" si="60"/>
        <v/>
      </c>
      <c r="C159" s="24" t="str">
        <f t="shared" ca="1" si="45"/>
        <v/>
      </c>
      <c r="D159" s="39" t="str">
        <f t="shared" ca="1" si="54"/>
        <v/>
      </c>
      <c r="E159" s="39" t="str">
        <f t="shared" ca="1" si="55"/>
        <v/>
      </c>
      <c r="F159" s="39" t="str">
        <f t="shared" ca="1" si="56"/>
        <v/>
      </c>
      <c r="G159" s="39" t="str">
        <f t="shared" ca="1" si="57"/>
        <v/>
      </c>
      <c r="H159" s="39" t="str">
        <f t="shared" ca="1" si="58"/>
        <v/>
      </c>
      <c r="I159" s="39" t="str">
        <f t="shared" ca="1" si="59"/>
        <v/>
      </c>
      <c r="J159" s="1" t="str">
        <f t="shared" si="61"/>
        <v/>
      </c>
      <c r="K159" s="1" t="str">
        <f t="shared" si="62"/>
        <v/>
      </c>
    </row>
    <row r="160" spans="1:11" x14ac:dyDescent="0.15">
      <c r="A160" s="38" t="str">
        <f t="shared" si="60"/>
        <v/>
      </c>
      <c r="C160" s="24" t="str">
        <f t="shared" ca="1" si="45"/>
        <v/>
      </c>
      <c r="D160" s="39" t="str">
        <f t="shared" ca="1" si="54"/>
        <v/>
      </c>
      <c r="E160" s="39" t="str">
        <f t="shared" ca="1" si="55"/>
        <v/>
      </c>
      <c r="F160" s="39" t="str">
        <f t="shared" ca="1" si="56"/>
        <v/>
      </c>
      <c r="G160" s="39" t="str">
        <f t="shared" ca="1" si="57"/>
        <v/>
      </c>
      <c r="H160" s="39" t="str">
        <f t="shared" ca="1" si="58"/>
        <v/>
      </c>
      <c r="I160" s="39" t="str">
        <f t="shared" ca="1" si="59"/>
        <v/>
      </c>
      <c r="J160" s="1" t="str">
        <f t="shared" si="61"/>
        <v/>
      </c>
      <c r="K160" s="1" t="str">
        <f t="shared" si="62"/>
        <v/>
      </c>
    </row>
    <row r="161" spans="1:11" x14ac:dyDescent="0.15">
      <c r="A161" s="38" t="str">
        <f t="shared" si="60"/>
        <v/>
      </c>
      <c r="C161" s="24" t="str">
        <f t="shared" ca="1" si="45"/>
        <v/>
      </c>
      <c r="D161" s="39" t="str">
        <f t="shared" ca="1" si="54"/>
        <v/>
      </c>
      <c r="E161" s="39" t="str">
        <f t="shared" ca="1" si="55"/>
        <v/>
      </c>
      <c r="F161" s="39" t="str">
        <f t="shared" ca="1" si="56"/>
        <v/>
      </c>
      <c r="G161" s="39" t="str">
        <f t="shared" ca="1" si="57"/>
        <v/>
      </c>
      <c r="H161" s="39" t="str">
        <f t="shared" ca="1" si="58"/>
        <v/>
      </c>
      <c r="I161" s="39" t="str">
        <f t="shared" ca="1" si="59"/>
        <v/>
      </c>
      <c r="J161" s="1" t="str">
        <f t="shared" si="61"/>
        <v/>
      </c>
      <c r="K161" s="1" t="str">
        <f t="shared" si="62"/>
        <v/>
      </c>
    </row>
    <row r="162" spans="1:11" x14ac:dyDescent="0.15">
      <c r="A162" s="38" t="str">
        <f t="shared" si="60"/>
        <v/>
      </c>
      <c r="C162" s="24" t="str">
        <f t="shared" ca="1" si="45"/>
        <v/>
      </c>
      <c r="D162" s="39" t="str">
        <f t="shared" ca="1" si="54"/>
        <v/>
      </c>
      <c r="E162" s="39" t="str">
        <f t="shared" ca="1" si="55"/>
        <v/>
      </c>
      <c r="F162" s="39" t="str">
        <f t="shared" ca="1" si="56"/>
        <v/>
      </c>
      <c r="G162" s="39" t="str">
        <f t="shared" ca="1" si="57"/>
        <v/>
      </c>
      <c r="H162" s="39" t="str">
        <f t="shared" ca="1" si="58"/>
        <v/>
      </c>
      <c r="I162" s="39" t="str">
        <f t="shared" ca="1" si="59"/>
        <v/>
      </c>
      <c r="J162" s="1" t="str">
        <f t="shared" si="61"/>
        <v/>
      </c>
      <c r="K162" s="1" t="str">
        <f t="shared" si="62"/>
        <v/>
      </c>
    </row>
    <row r="163" spans="1:11" x14ac:dyDescent="0.15">
      <c r="A163" s="38" t="str">
        <f t="shared" si="60"/>
        <v/>
      </c>
      <c r="C163" s="24" t="str">
        <f t="shared" ca="1" si="45"/>
        <v/>
      </c>
      <c r="D163" s="39" t="str">
        <f t="shared" ca="1" si="54"/>
        <v/>
      </c>
      <c r="E163" s="39" t="str">
        <f t="shared" ca="1" si="55"/>
        <v/>
      </c>
      <c r="F163" s="39" t="str">
        <f t="shared" ca="1" si="56"/>
        <v/>
      </c>
      <c r="G163" s="39" t="str">
        <f t="shared" ca="1" si="57"/>
        <v/>
      </c>
      <c r="H163" s="39" t="str">
        <f t="shared" ca="1" si="58"/>
        <v/>
      </c>
      <c r="I163" s="39" t="str">
        <f t="shared" ca="1" si="59"/>
        <v/>
      </c>
      <c r="J163" s="1" t="str">
        <f t="shared" si="61"/>
        <v/>
      </c>
      <c r="K163" s="1" t="str">
        <f t="shared" si="62"/>
        <v/>
      </c>
    </row>
    <row r="164" spans="1:11" x14ac:dyDescent="0.15">
      <c r="A164" s="38" t="str">
        <f t="shared" si="60"/>
        <v/>
      </c>
      <c r="C164" s="24" t="str">
        <f t="shared" ca="1" si="45"/>
        <v/>
      </c>
      <c r="D164" s="39" t="str">
        <f t="shared" ca="1" si="54"/>
        <v/>
      </c>
      <c r="E164" s="39" t="str">
        <f t="shared" ca="1" si="55"/>
        <v/>
      </c>
      <c r="F164" s="39" t="str">
        <f t="shared" ca="1" si="56"/>
        <v/>
      </c>
      <c r="G164" s="39" t="str">
        <f t="shared" ca="1" si="57"/>
        <v/>
      </c>
      <c r="H164" s="39" t="str">
        <f t="shared" ca="1" si="58"/>
        <v/>
      </c>
      <c r="I164" s="39" t="str">
        <f t="shared" ca="1" si="59"/>
        <v/>
      </c>
      <c r="J164" s="1" t="str">
        <f t="shared" si="61"/>
        <v/>
      </c>
      <c r="K164" s="1" t="str">
        <f t="shared" si="62"/>
        <v/>
      </c>
    </row>
    <row r="165" spans="1:11" x14ac:dyDescent="0.15">
      <c r="A165" s="38" t="str">
        <f t="shared" si="60"/>
        <v/>
      </c>
      <c r="C165" s="24" t="str">
        <f t="shared" ca="1" si="45"/>
        <v/>
      </c>
      <c r="D165" s="39" t="str">
        <f t="shared" ca="1" si="54"/>
        <v/>
      </c>
      <c r="E165" s="39" t="str">
        <f t="shared" ca="1" si="55"/>
        <v/>
      </c>
      <c r="F165" s="39" t="str">
        <f t="shared" ca="1" si="56"/>
        <v/>
      </c>
      <c r="G165" s="39" t="str">
        <f t="shared" ca="1" si="57"/>
        <v/>
      </c>
      <c r="H165" s="39" t="str">
        <f t="shared" ca="1" si="58"/>
        <v/>
      </c>
      <c r="I165" s="39" t="str">
        <f t="shared" ca="1" si="59"/>
        <v/>
      </c>
      <c r="J165" s="1" t="str">
        <f t="shared" si="61"/>
        <v/>
      </c>
      <c r="K165" s="1" t="str">
        <f t="shared" si="62"/>
        <v/>
      </c>
    </row>
    <row r="166" spans="1:11" x14ac:dyDescent="0.15">
      <c r="A166" s="38" t="str">
        <f t="shared" si="60"/>
        <v/>
      </c>
      <c r="C166" s="24" t="str">
        <f t="shared" ca="1" si="45"/>
        <v/>
      </c>
      <c r="D166" s="39" t="str">
        <f t="shared" ca="1" si="54"/>
        <v/>
      </c>
      <c r="E166" s="39" t="str">
        <f t="shared" ca="1" si="55"/>
        <v/>
      </c>
      <c r="F166" s="39" t="str">
        <f t="shared" ca="1" si="56"/>
        <v/>
      </c>
      <c r="G166" s="39" t="str">
        <f t="shared" ca="1" si="57"/>
        <v/>
      </c>
      <c r="H166" s="39" t="str">
        <f t="shared" ca="1" si="58"/>
        <v/>
      </c>
      <c r="I166" s="39" t="str">
        <f t="shared" ca="1" si="59"/>
        <v/>
      </c>
      <c r="J166" s="1" t="str">
        <f t="shared" si="61"/>
        <v/>
      </c>
      <c r="K166" s="1" t="str">
        <f t="shared" si="62"/>
        <v/>
      </c>
    </row>
    <row r="167" spans="1:11" x14ac:dyDescent="0.15">
      <c r="A167" s="38" t="str">
        <f t="shared" si="60"/>
        <v/>
      </c>
      <c r="C167" s="24" t="str">
        <f t="shared" ca="1" si="45"/>
        <v/>
      </c>
      <c r="D167" s="39" t="str">
        <f t="shared" ca="1" si="54"/>
        <v/>
      </c>
      <c r="E167" s="39" t="str">
        <f t="shared" ca="1" si="55"/>
        <v/>
      </c>
      <c r="F167" s="39" t="str">
        <f t="shared" ca="1" si="56"/>
        <v/>
      </c>
      <c r="G167" s="39" t="str">
        <f t="shared" ca="1" si="57"/>
        <v/>
      </c>
      <c r="H167" s="39" t="str">
        <f t="shared" ca="1" si="58"/>
        <v/>
      </c>
      <c r="I167" s="39" t="str">
        <f t="shared" ca="1" si="59"/>
        <v/>
      </c>
      <c r="J167" s="1" t="str">
        <f t="shared" si="61"/>
        <v/>
      </c>
      <c r="K167" s="1" t="str">
        <f t="shared" si="62"/>
        <v/>
      </c>
    </row>
    <row r="168" spans="1:11" x14ac:dyDescent="0.15">
      <c r="A168" s="38" t="str">
        <f t="shared" si="60"/>
        <v/>
      </c>
      <c r="C168" s="24" t="str">
        <f t="shared" ca="1" si="45"/>
        <v/>
      </c>
      <c r="D168" s="39" t="str">
        <f t="shared" ca="1" si="54"/>
        <v/>
      </c>
      <c r="E168" s="39" t="str">
        <f t="shared" ca="1" si="55"/>
        <v/>
      </c>
      <c r="F168" s="39" t="str">
        <f t="shared" ca="1" si="56"/>
        <v/>
      </c>
      <c r="G168" s="39" t="str">
        <f t="shared" ca="1" si="57"/>
        <v/>
      </c>
      <c r="H168" s="39" t="str">
        <f t="shared" ca="1" si="58"/>
        <v/>
      </c>
      <c r="I168" s="39" t="str">
        <f t="shared" ca="1" si="59"/>
        <v/>
      </c>
      <c r="J168" s="1" t="str">
        <f t="shared" si="61"/>
        <v/>
      </c>
      <c r="K168" s="1" t="str">
        <f t="shared" si="62"/>
        <v/>
      </c>
    </row>
    <row r="169" spans="1:11" x14ac:dyDescent="0.15">
      <c r="A169" s="38" t="str">
        <f t="shared" si="60"/>
        <v/>
      </c>
      <c r="C169" s="24" t="str">
        <f t="shared" ca="1" si="45"/>
        <v/>
      </c>
      <c r="D169" s="39" t="str">
        <f t="shared" ca="1" si="54"/>
        <v/>
      </c>
      <c r="E169" s="39" t="str">
        <f t="shared" ca="1" si="55"/>
        <v/>
      </c>
      <c r="F169" s="39" t="str">
        <f t="shared" ca="1" si="56"/>
        <v/>
      </c>
      <c r="G169" s="39" t="str">
        <f t="shared" ca="1" si="57"/>
        <v/>
      </c>
      <c r="H169" s="39" t="str">
        <f t="shared" ca="1" si="58"/>
        <v/>
      </c>
      <c r="I169" s="39" t="str">
        <f t="shared" ca="1" si="59"/>
        <v/>
      </c>
      <c r="J169" s="1" t="str">
        <f t="shared" si="61"/>
        <v/>
      </c>
      <c r="K169" s="1" t="str">
        <f t="shared" si="62"/>
        <v/>
      </c>
    </row>
    <row r="170" spans="1:11" x14ac:dyDescent="0.15">
      <c r="A170" s="38" t="str">
        <f t="shared" si="60"/>
        <v/>
      </c>
      <c r="C170" s="24" t="str">
        <f t="shared" ca="1" si="45"/>
        <v/>
      </c>
      <c r="D170" s="39" t="str">
        <f t="shared" ca="1" si="54"/>
        <v/>
      </c>
      <c r="E170" s="39" t="str">
        <f t="shared" ca="1" si="55"/>
        <v/>
      </c>
      <c r="F170" s="39" t="str">
        <f t="shared" ca="1" si="56"/>
        <v/>
      </c>
      <c r="G170" s="39" t="str">
        <f t="shared" ca="1" si="57"/>
        <v/>
      </c>
      <c r="H170" s="39" t="str">
        <f t="shared" ca="1" si="58"/>
        <v/>
      </c>
      <c r="I170" s="39" t="str">
        <f t="shared" ca="1" si="59"/>
        <v/>
      </c>
      <c r="J170" s="1" t="str">
        <f t="shared" si="61"/>
        <v/>
      </c>
      <c r="K170" s="1" t="str">
        <f t="shared" si="62"/>
        <v/>
      </c>
    </row>
    <row r="171" spans="1:11" x14ac:dyDescent="0.15">
      <c r="A171" s="38" t="str">
        <f t="shared" si="60"/>
        <v/>
      </c>
      <c r="C171" s="24" t="str">
        <f t="shared" ca="1" si="45"/>
        <v/>
      </c>
      <c r="D171" s="39" t="str">
        <f t="shared" ca="1" si="54"/>
        <v/>
      </c>
      <c r="E171" s="39" t="str">
        <f t="shared" ca="1" si="55"/>
        <v/>
      </c>
      <c r="F171" s="39" t="str">
        <f t="shared" ca="1" si="56"/>
        <v/>
      </c>
      <c r="G171" s="39" t="str">
        <f t="shared" ca="1" si="57"/>
        <v/>
      </c>
      <c r="H171" s="39" t="str">
        <f t="shared" ca="1" si="58"/>
        <v/>
      </c>
      <c r="I171" s="39" t="str">
        <f t="shared" ca="1" si="59"/>
        <v/>
      </c>
      <c r="J171" s="1" t="str">
        <f t="shared" si="61"/>
        <v/>
      </c>
      <c r="K171" s="1" t="str">
        <f t="shared" si="62"/>
        <v/>
      </c>
    </row>
    <row r="172" spans="1:11" x14ac:dyDescent="0.15">
      <c r="A172" s="38" t="str">
        <f t="shared" si="60"/>
        <v/>
      </c>
      <c r="C172" s="24" t="str">
        <f t="shared" ca="1" si="45"/>
        <v/>
      </c>
      <c r="D172" s="39" t="str">
        <f t="shared" ca="1" si="54"/>
        <v/>
      </c>
      <c r="E172" s="39" t="str">
        <f t="shared" ca="1" si="55"/>
        <v/>
      </c>
      <c r="F172" s="39" t="str">
        <f t="shared" ca="1" si="56"/>
        <v/>
      </c>
      <c r="G172" s="39" t="str">
        <f t="shared" ca="1" si="57"/>
        <v/>
      </c>
      <c r="H172" s="39" t="str">
        <f t="shared" ca="1" si="58"/>
        <v/>
      </c>
      <c r="I172" s="39" t="str">
        <f t="shared" ca="1" si="59"/>
        <v/>
      </c>
      <c r="J172" s="1" t="str">
        <f t="shared" si="61"/>
        <v/>
      </c>
      <c r="K172" s="1" t="str">
        <f t="shared" si="62"/>
        <v/>
      </c>
    </row>
    <row r="173" spans="1:11" x14ac:dyDescent="0.15">
      <c r="A173" s="38" t="str">
        <f t="shared" si="60"/>
        <v/>
      </c>
      <c r="C173" s="24" t="str">
        <f t="shared" ca="1" si="45"/>
        <v/>
      </c>
      <c r="D173" s="39" t="str">
        <f t="shared" ca="1" si="54"/>
        <v/>
      </c>
      <c r="E173" s="39" t="str">
        <f t="shared" ca="1" si="55"/>
        <v/>
      </c>
      <c r="F173" s="39" t="str">
        <f t="shared" ca="1" si="56"/>
        <v/>
      </c>
      <c r="G173" s="39" t="str">
        <f t="shared" ca="1" si="57"/>
        <v/>
      </c>
      <c r="H173" s="39" t="str">
        <f t="shared" ca="1" si="58"/>
        <v/>
      </c>
      <c r="I173" s="39" t="str">
        <f t="shared" ca="1" si="59"/>
        <v/>
      </c>
      <c r="J173" s="1" t="str">
        <f t="shared" si="61"/>
        <v/>
      </c>
      <c r="K173" s="1" t="str">
        <f t="shared" si="62"/>
        <v/>
      </c>
    </row>
    <row r="174" spans="1:11" x14ac:dyDescent="0.15">
      <c r="A174" s="38" t="str">
        <f t="shared" si="60"/>
        <v/>
      </c>
      <c r="C174" s="24" t="str">
        <f t="shared" ca="1" si="45"/>
        <v/>
      </c>
      <c r="D174" s="39" t="str">
        <f t="shared" ca="1" si="54"/>
        <v/>
      </c>
      <c r="E174" s="39" t="str">
        <f t="shared" ca="1" si="55"/>
        <v/>
      </c>
      <c r="F174" s="39" t="str">
        <f t="shared" ca="1" si="56"/>
        <v/>
      </c>
      <c r="G174" s="39" t="str">
        <f t="shared" ca="1" si="57"/>
        <v/>
      </c>
      <c r="H174" s="39" t="str">
        <f t="shared" ca="1" si="58"/>
        <v/>
      </c>
      <c r="I174" s="39" t="str">
        <f t="shared" ca="1" si="59"/>
        <v/>
      </c>
      <c r="J174" s="1" t="str">
        <f t="shared" si="61"/>
        <v/>
      </c>
      <c r="K174" s="1" t="str">
        <f t="shared" si="62"/>
        <v/>
      </c>
    </row>
    <row r="175" spans="1:11" x14ac:dyDescent="0.15">
      <c r="A175" s="38" t="str">
        <f t="shared" si="60"/>
        <v/>
      </c>
      <c r="C175" s="24" t="str">
        <f t="shared" ca="1" si="45"/>
        <v/>
      </c>
      <c r="D175" s="39" t="str">
        <f t="shared" ca="1" si="54"/>
        <v/>
      </c>
      <c r="E175" s="39" t="str">
        <f t="shared" ca="1" si="55"/>
        <v/>
      </c>
      <c r="F175" s="39" t="str">
        <f t="shared" ca="1" si="56"/>
        <v/>
      </c>
      <c r="G175" s="39" t="str">
        <f t="shared" ca="1" si="57"/>
        <v/>
      </c>
      <c r="H175" s="39" t="str">
        <f t="shared" ca="1" si="58"/>
        <v/>
      </c>
      <c r="I175" s="39" t="str">
        <f t="shared" ca="1" si="59"/>
        <v/>
      </c>
      <c r="J175" s="1" t="str">
        <f t="shared" si="61"/>
        <v/>
      </c>
      <c r="K175" s="1" t="str">
        <f t="shared" si="62"/>
        <v/>
      </c>
    </row>
    <row r="176" spans="1:11" x14ac:dyDescent="0.15">
      <c r="A176" s="38" t="str">
        <f t="shared" si="60"/>
        <v/>
      </c>
      <c r="C176" s="24" t="str">
        <f t="shared" ca="1" si="45"/>
        <v/>
      </c>
      <c r="D176" s="39" t="str">
        <f t="shared" ca="1" si="54"/>
        <v/>
      </c>
      <c r="E176" s="39" t="str">
        <f t="shared" ca="1" si="55"/>
        <v/>
      </c>
      <c r="F176" s="39" t="str">
        <f t="shared" ca="1" si="56"/>
        <v/>
      </c>
      <c r="G176" s="39" t="str">
        <f t="shared" ca="1" si="57"/>
        <v/>
      </c>
      <c r="H176" s="39" t="str">
        <f t="shared" ca="1" si="58"/>
        <v/>
      </c>
      <c r="I176" s="39" t="str">
        <f t="shared" ca="1" si="59"/>
        <v/>
      </c>
      <c r="J176" s="1" t="str">
        <f t="shared" si="61"/>
        <v/>
      </c>
      <c r="K176" s="1" t="str">
        <f t="shared" si="62"/>
        <v/>
      </c>
    </row>
    <row r="177" spans="1:11" x14ac:dyDescent="0.15">
      <c r="A177" s="38" t="str">
        <f t="shared" si="60"/>
        <v/>
      </c>
      <c r="C177" s="24" t="str">
        <f t="shared" ca="1" si="45"/>
        <v/>
      </c>
      <c r="D177" s="39" t="str">
        <f t="shared" ca="1" si="54"/>
        <v/>
      </c>
      <c r="E177" s="39" t="str">
        <f t="shared" ca="1" si="55"/>
        <v/>
      </c>
      <c r="F177" s="39" t="str">
        <f t="shared" ca="1" si="56"/>
        <v/>
      </c>
      <c r="G177" s="39" t="str">
        <f t="shared" ca="1" si="57"/>
        <v/>
      </c>
      <c r="H177" s="39" t="str">
        <f t="shared" ca="1" si="58"/>
        <v/>
      </c>
      <c r="I177" s="39" t="str">
        <f t="shared" ca="1" si="59"/>
        <v/>
      </c>
      <c r="J177" s="1" t="str">
        <f t="shared" si="61"/>
        <v/>
      </c>
      <c r="K177" s="1" t="str">
        <f t="shared" si="62"/>
        <v/>
      </c>
    </row>
    <row r="178" spans="1:11" x14ac:dyDescent="0.15">
      <c r="A178" s="38" t="str">
        <f t="shared" si="60"/>
        <v/>
      </c>
      <c r="C178" s="24" t="str">
        <f t="shared" ca="1" si="45"/>
        <v/>
      </c>
      <c r="D178" s="39" t="str">
        <f t="shared" ca="1" si="54"/>
        <v/>
      </c>
      <c r="E178" s="39" t="str">
        <f t="shared" ca="1" si="55"/>
        <v/>
      </c>
      <c r="F178" s="39" t="str">
        <f t="shared" ca="1" si="56"/>
        <v/>
      </c>
      <c r="G178" s="39" t="str">
        <f t="shared" ca="1" si="57"/>
        <v/>
      </c>
      <c r="H178" s="39" t="str">
        <f t="shared" ca="1" si="58"/>
        <v/>
      </c>
      <c r="I178" s="39" t="str">
        <f t="shared" ca="1" si="59"/>
        <v/>
      </c>
      <c r="J178" s="1" t="str">
        <f t="shared" si="61"/>
        <v/>
      </c>
      <c r="K178" s="1" t="str">
        <f t="shared" si="62"/>
        <v/>
      </c>
    </row>
    <row r="179" spans="1:11" x14ac:dyDescent="0.15">
      <c r="A179" s="38" t="str">
        <f t="shared" si="60"/>
        <v/>
      </c>
      <c r="C179" s="24" t="str">
        <f t="shared" ca="1" si="45"/>
        <v/>
      </c>
      <c r="D179" s="39" t="str">
        <f t="shared" ca="1" si="54"/>
        <v/>
      </c>
      <c r="E179" s="39" t="str">
        <f t="shared" ca="1" si="55"/>
        <v/>
      </c>
      <c r="F179" s="39" t="str">
        <f t="shared" ca="1" si="56"/>
        <v/>
      </c>
      <c r="G179" s="39" t="str">
        <f t="shared" ca="1" si="57"/>
        <v/>
      </c>
      <c r="H179" s="39" t="str">
        <f t="shared" ca="1" si="58"/>
        <v/>
      </c>
      <c r="I179" s="39" t="str">
        <f t="shared" ca="1" si="59"/>
        <v/>
      </c>
      <c r="J179" s="1" t="str">
        <f t="shared" si="61"/>
        <v/>
      </c>
      <c r="K179" s="1" t="str">
        <f t="shared" si="62"/>
        <v/>
      </c>
    </row>
    <row r="180" spans="1:11" x14ac:dyDescent="0.15">
      <c r="A180" s="38" t="str">
        <f t="shared" si="60"/>
        <v/>
      </c>
      <c r="C180" s="24" t="str">
        <f t="shared" ca="1" si="45"/>
        <v/>
      </c>
      <c r="D180" s="39" t="str">
        <f t="shared" ca="1" si="54"/>
        <v/>
      </c>
      <c r="E180" s="39" t="str">
        <f t="shared" ca="1" si="55"/>
        <v/>
      </c>
      <c r="F180" s="39" t="str">
        <f t="shared" ca="1" si="56"/>
        <v/>
      </c>
      <c r="G180" s="39" t="str">
        <f t="shared" ca="1" si="57"/>
        <v/>
      </c>
      <c r="H180" s="39" t="str">
        <f t="shared" ca="1" si="58"/>
        <v/>
      </c>
      <c r="I180" s="39" t="str">
        <f t="shared" ca="1" si="59"/>
        <v/>
      </c>
      <c r="J180" s="1" t="str">
        <f t="shared" si="61"/>
        <v/>
      </c>
      <c r="K180" s="1" t="str">
        <f t="shared" si="62"/>
        <v/>
      </c>
    </row>
    <row r="181" spans="1:11" x14ac:dyDescent="0.15">
      <c r="A181" s="38" t="str">
        <f t="shared" si="60"/>
        <v/>
      </c>
      <c r="C181" s="24" t="str">
        <f t="shared" ca="1" si="45"/>
        <v/>
      </c>
      <c r="D181" s="39" t="str">
        <f t="shared" ca="1" si="54"/>
        <v/>
      </c>
      <c r="E181" s="39" t="str">
        <f t="shared" ca="1" si="55"/>
        <v/>
      </c>
      <c r="F181" s="39" t="str">
        <f t="shared" ca="1" si="56"/>
        <v/>
      </c>
      <c r="G181" s="39" t="str">
        <f t="shared" ca="1" si="57"/>
        <v/>
      </c>
      <c r="H181" s="39" t="str">
        <f t="shared" ca="1" si="58"/>
        <v/>
      </c>
      <c r="I181" s="39" t="str">
        <f t="shared" ca="1" si="59"/>
        <v/>
      </c>
      <c r="J181" s="1" t="str">
        <f t="shared" si="61"/>
        <v/>
      </c>
      <c r="K181" s="1" t="str">
        <f t="shared" si="62"/>
        <v/>
      </c>
    </row>
    <row r="182" spans="1:11" x14ac:dyDescent="0.15">
      <c r="A182" s="38" t="str">
        <f t="shared" si="60"/>
        <v/>
      </c>
      <c r="C182" s="24" t="str">
        <f t="shared" ca="1" si="45"/>
        <v/>
      </c>
      <c r="D182" s="39" t="str">
        <f t="shared" ca="1" si="54"/>
        <v/>
      </c>
      <c r="E182" s="39" t="str">
        <f t="shared" ca="1" si="55"/>
        <v/>
      </c>
      <c r="F182" s="39" t="str">
        <f t="shared" ca="1" si="56"/>
        <v/>
      </c>
      <c r="G182" s="39" t="str">
        <f t="shared" ca="1" si="57"/>
        <v/>
      </c>
      <c r="H182" s="39" t="str">
        <f t="shared" ca="1" si="58"/>
        <v/>
      </c>
      <c r="I182" s="39" t="str">
        <f t="shared" ca="1" si="59"/>
        <v/>
      </c>
      <c r="J182" s="1" t="str">
        <f t="shared" si="61"/>
        <v/>
      </c>
      <c r="K182" s="1" t="str">
        <f t="shared" si="62"/>
        <v/>
      </c>
    </row>
    <row r="183" spans="1:11" x14ac:dyDescent="0.15">
      <c r="A183" s="38" t="str">
        <f t="shared" si="60"/>
        <v/>
      </c>
      <c r="C183" s="24" t="str">
        <f t="shared" ca="1" si="45"/>
        <v/>
      </c>
      <c r="D183" s="39" t="str">
        <f t="shared" ca="1" si="54"/>
        <v/>
      </c>
      <c r="E183" s="39" t="str">
        <f t="shared" ca="1" si="55"/>
        <v/>
      </c>
      <c r="F183" s="39" t="str">
        <f t="shared" ca="1" si="56"/>
        <v/>
      </c>
      <c r="G183" s="39" t="str">
        <f t="shared" ca="1" si="57"/>
        <v/>
      </c>
      <c r="H183" s="39" t="str">
        <f t="shared" ca="1" si="58"/>
        <v/>
      </c>
      <c r="I183" s="39" t="str">
        <f t="shared" ca="1" si="59"/>
        <v/>
      </c>
      <c r="J183" s="1" t="str">
        <f t="shared" si="61"/>
        <v/>
      </c>
      <c r="K183" s="1" t="str">
        <f t="shared" si="62"/>
        <v/>
      </c>
    </row>
    <row r="184" spans="1:11" x14ac:dyDescent="0.15">
      <c r="A184" s="38" t="str">
        <f t="shared" si="60"/>
        <v/>
      </c>
      <c r="C184" s="24" t="str">
        <f t="shared" ref="C184:C247" ca="1" si="63">IF(B184&lt;&gt;"",INDIRECT("'"&amp;Sheetname&amp;" ("&amp;$A184&amp;")'!j1"),"")</f>
        <v/>
      </c>
      <c r="D184" s="39" t="str">
        <f t="shared" ca="1" si="54"/>
        <v/>
      </c>
      <c r="E184" s="39" t="str">
        <f t="shared" ca="1" si="55"/>
        <v/>
      </c>
      <c r="F184" s="39" t="str">
        <f t="shared" ca="1" si="56"/>
        <v/>
      </c>
      <c r="G184" s="39" t="str">
        <f t="shared" ca="1" si="57"/>
        <v/>
      </c>
      <c r="H184" s="39" t="str">
        <f t="shared" ca="1" si="58"/>
        <v/>
      </c>
      <c r="I184" s="39" t="str">
        <f t="shared" ca="1" si="59"/>
        <v/>
      </c>
      <c r="J184" s="1" t="str">
        <f t="shared" si="61"/>
        <v/>
      </c>
      <c r="K184" s="1" t="str">
        <f t="shared" si="62"/>
        <v/>
      </c>
    </row>
    <row r="185" spans="1:11" x14ac:dyDescent="0.15">
      <c r="A185" s="38" t="str">
        <f t="shared" si="60"/>
        <v/>
      </c>
      <c r="C185" s="24" t="str">
        <f t="shared" ca="1" si="63"/>
        <v/>
      </c>
      <c r="D185" s="39" t="str">
        <f t="shared" ca="1" si="54"/>
        <v/>
      </c>
      <c r="E185" s="39" t="str">
        <f t="shared" ca="1" si="55"/>
        <v/>
      </c>
      <c r="F185" s="39" t="str">
        <f t="shared" ca="1" si="56"/>
        <v/>
      </c>
      <c r="G185" s="39" t="str">
        <f t="shared" ca="1" si="57"/>
        <v/>
      </c>
      <c r="H185" s="39" t="str">
        <f t="shared" ca="1" si="58"/>
        <v/>
      </c>
      <c r="I185" s="39" t="str">
        <f t="shared" ca="1" si="59"/>
        <v/>
      </c>
      <c r="J185" s="1" t="str">
        <f t="shared" si="61"/>
        <v/>
      </c>
      <c r="K185" s="1" t="str">
        <f t="shared" si="62"/>
        <v/>
      </c>
    </row>
    <row r="186" spans="1:11" x14ac:dyDescent="0.15">
      <c r="A186" s="38" t="str">
        <f t="shared" si="60"/>
        <v/>
      </c>
      <c r="C186" s="24" t="str">
        <f t="shared" ca="1" si="63"/>
        <v/>
      </c>
      <c r="D186" s="39" t="str">
        <f t="shared" ca="1" si="54"/>
        <v/>
      </c>
      <c r="E186" s="39" t="str">
        <f t="shared" ca="1" si="55"/>
        <v/>
      </c>
      <c r="F186" s="39" t="str">
        <f t="shared" ca="1" si="56"/>
        <v/>
      </c>
      <c r="G186" s="39" t="str">
        <f t="shared" ca="1" si="57"/>
        <v/>
      </c>
      <c r="H186" s="39" t="str">
        <f t="shared" ca="1" si="58"/>
        <v/>
      </c>
      <c r="I186" s="39" t="str">
        <f t="shared" ca="1" si="59"/>
        <v/>
      </c>
      <c r="J186" s="1" t="str">
        <f t="shared" si="61"/>
        <v/>
      </c>
      <c r="K186" s="1" t="str">
        <f t="shared" si="62"/>
        <v/>
      </c>
    </row>
    <row r="187" spans="1:11" x14ac:dyDescent="0.15">
      <c r="A187" s="38" t="str">
        <f t="shared" si="60"/>
        <v/>
      </c>
      <c r="C187" s="24" t="str">
        <f t="shared" ca="1" si="63"/>
        <v/>
      </c>
      <c r="D187" s="39" t="str">
        <f t="shared" ca="1" si="54"/>
        <v/>
      </c>
      <c r="E187" s="39" t="str">
        <f t="shared" ca="1" si="55"/>
        <v/>
      </c>
      <c r="F187" s="39" t="str">
        <f t="shared" ca="1" si="56"/>
        <v/>
      </c>
      <c r="G187" s="39" t="str">
        <f t="shared" ca="1" si="57"/>
        <v/>
      </c>
      <c r="H187" s="39" t="str">
        <f t="shared" ca="1" si="58"/>
        <v/>
      </c>
      <c r="I187" s="39" t="str">
        <f t="shared" ca="1" si="59"/>
        <v/>
      </c>
      <c r="J187" s="1" t="str">
        <f t="shared" si="61"/>
        <v/>
      </c>
      <c r="K187" s="1" t="str">
        <f t="shared" si="62"/>
        <v/>
      </c>
    </row>
    <row r="188" spans="1:11" x14ac:dyDescent="0.15">
      <c r="A188" s="38" t="str">
        <f t="shared" si="60"/>
        <v/>
      </c>
      <c r="C188" s="24" t="str">
        <f t="shared" ca="1" si="63"/>
        <v/>
      </c>
      <c r="D188" s="39" t="str">
        <f t="shared" ca="1" si="54"/>
        <v/>
      </c>
      <c r="E188" s="39" t="str">
        <f t="shared" ca="1" si="55"/>
        <v/>
      </c>
      <c r="F188" s="39" t="str">
        <f t="shared" ca="1" si="56"/>
        <v/>
      </c>
      <c r="G188" s="39" t="str">
        <f t="shared" ca="1" si="57"/>
        <v/>
      </c>
      <c r="H188" s="39" t="str">
        <f t="shared" ca="1" si="58"/>
        <v/>
      </c>
      <c r="I188" s="39" t="str">
        <f t="shared" ca="1" si="59"/>
        <v/>
      </c>
      <c r="J188" s="1" t="str">
        <f t="shared" si="61"/>
        <v/>
      </c>
      <c r="K188" s="1" t="str">
        <f t="shared" si="62"/>
        <v/>
      </c>
    </row>
    <row r="189" spans="1:11" x14ac:dyDescent="0.15">
      <c r="A189" s="38" t="str">
        <f t="shared" si="60"/>
        <v/>
      </c>
      <c r="C189" s="24" t="str">
        <f t="shared" ca="1" si="63"/>
        <v/>
      </c>
      <c r="D189" s="39" t="str">
        <f t="shared" ca="1" si="54"/>
        <v/>
      </c>
      <c r="E189" s="39" t="str">
        <f t="shared" ca="1" si="55"/>
        <v/>
      </c>
      <c r="F189" s="39" t="str">
        <f t="shared" ca="1" si="56"/>
        <v/>
      </c>
      <c r="G189" s="39" t="str">
        <f t="shared" ca="1" si="57"/>
        <v/>
      </c>
      <c r="H189" s="39" t="str">
        <f t="shared" ca="1" si="58"/>
        <v/>
      </c>
      <c r="I189" s="39" t="str">
        <f t="shared" ca="1" si="59"/>
        <v/>
      </c>
      <c r="J189" s="1" t="str">
        <f t="shared" si="61"/>
        <v/>
      </c>
      <c r="K189" s="1" t="str">
        <f t="shared" si="62"/>
        <v/>
      </c>
    </row>
    <row r="190" spans="1:11" x14ac:dyDescent="0.15">
      <c r="A190" s="38" t="str">
        <f t="shared" si="60"/>
        <v/>
      </c>
      <c r="C190" s="24" t="str">
        <f t="shared" ca="1" si="63"/>
        <v/>
      </c>
      <c r="D190" s="39" t="str">
        <f t="shared" ca="1" si="54"/>
        <v/>
      </c>
      <c r="E190" s="39" t="str">
        <f t="shared" ca="1" si="55"/>
        <v/>
      </c>
      <c r="F190" s="39" t="str">
        <f t="shared" ca="1" si="56"/>
        <v/>
      </c>
      <c r="G190" s="39" t="str">
        <f t="shared" ca="1" si="57"/>
        <v/>
      </c>
      <c r="H190" s="39" t="str">
        <f t="shared" ca="1" si="58"/>
        <v/>
      </c>
      <c r="I190" s="39" t="str">
        <f t="shared" ca="1" si="59"/>
        <v/>
      </c>
      <c r="J190" s="1" t="str">
        <f t="shared" si="61"/>
        <v/>
      </c>
      <c r="K190" s="1" t="str">
        <f t="shared" si="62"/>
        <v/>
      </c>
    </row>
    <row r="191" spans="1:11" x14ac:dyDescent="0.15">
      <c r="A191" s="38" t="str">
        <f t="shared" si="60"/>
        <v/>
      </c>
      <c r="C191" s="24" t="str">
        <f t="shared" ca="1" si="63"/>
        <v/>
      </c>
      <c r="D191" s="39" t="str">
        <f t="shared" ca="1" si="54"/>
        <v/>
      </c>
      <c r="E191" s="39" t="str">
        <f t="shared" ca="1" si="55"/>
        <v/>
      </c>
      <c r="F191" s="39" t="str">
        <f t="shared" ca="1" si="56"/>
        <v/>
      </c>
      <c r="G191" s="39" t="str">
        <f t="shared" ca="1" si="57"/>
        <v/>
      </c>
      <c r="H191" s="39" t="str">
        <f t="shared" ca="1" si="58"/>
        <v/>
      </c>
      <c r="I191" s="39" t="str">
        <f t="shared" ca="1" si="59"/>
        <v/>
      </c>
      <c r="J191" s="1" t="str">
        <f t="shared" si="61"/>
        <v/>
      </c>
      <c r="K191" s="1" t="str">
        <f t="shared" si="62"/>
        <v/>
      </c>
    </row>
    <row r="192" spans="1:11" x14ac:dyDescent="0.15">
      <c r="A192" s="38" t="str">
        <f t="shared" si="60"/>
        <v/>
      </c>
      <c r="C192" s="24" t="str">
        <f t="shared" ca="1" si="63"/>
        <v/>
      </c>
      <c r="D192" s="39" t="str">
        <f t="shared" ca="1" si="54"/>
        <v/>
      </c>
      <c r="E192" s="39" t="str">
        <f t="shared" ca="1" si="55"/>
        <v/>
      </c>
      <c r="F192" s="39" t="str">
        <f t="shared" ca="1" si="56"/>
        <v/>
      </c>
      <c r="G192" s="39" t="str">
        <f t="shared" ca="1" si="57"/>
        <v/>
      </c>
      <c r="H192" s="39" t="str">
        <f t="shared" ca="1" si="58"/>
        <v/>
      </c>
      <c r="I192" s="39" t="str">
        <f t="shared" ca="1" si="59"/>
        <v/>
      </c>
      <c r="J192" s="1" t="str">
        <f t="shared" si="61"/>
        <v/>
      </c>
      <c r="K192" s="1" t="str">
        <f t="shared" si="62"/>
        <v/>
      </c>
    </row>
    <row r="193" spans="1:11" x14ac:dyDescent="0.15">
      <c r="A193" s="38" t="str">
        <f t="shared" si="60"/>
        <v/>
      </c>
      <c r="C193" s="24" t="str">
        <f t="shared" ca="1" si="63"/>
        <v/>
      </c>
      <c r="D193" s="39" t="str">
        <f t="shared" ca="1" si="54"/>
        <v/>
      </c>
      <c r="E193" s="39" t="str">
        <f t="shared" ca="1" si="55"/>
        <v/>
      </c>
      <c r="F193" s="39" t="str">
        <f t="shared" ca="1" si="56"/>
        <v/>
      </c>
      <c r="G193" s="39" t="str">
        <f t="shared" ca="1" si="57"/>
        <v/>
      </c>
      <c r="H193" s="39" t="str">
        <f t="shared" ca="1" si="58"/>
        <v/>
      </c>
      <c r="I193" s="39" t="str">
        <f t="shared" ca="1" si="59"/>
        <v/>
      </c>
      <c r="J193" s="1" t="str">
        <f t="shared" si="61"/>
        <v/>
      </c>
      <c r="K193" s="1" t="str">
        <f t="shared" si="62"/>
        <v/>
      </c>
    </row>
    <row r="194" spans="1:11" x14ac:dyDescent="0.15">
      <c r="A194" s="38" t="str">
        <f t="shared" si="60"/>
        <v/>
      </c>
      <c r="C194" s="24" t="str">
        <f t="shared" ca="1" si="63"/>
        <v/>
      </c>
      <c r="D194" s="39" t="str">
        <f t="shared" ref="D194:D257" ca="1" si="64">IF(B194&lt;&gt;"",INDIRECT("'"&amp;Sheetname&amp;" ("&amp;$A194&amp;")'!C3"),"")</f>
        <v/>
      </c>
      <c r="E194" s="39" t="str">
        <f t="shared" ref="E194:E257" ca="1" si="65">IF(B194&lt;&gt;"",INDIRECT("'"&amp;Sheetname&amp;" ("&amp;$A194&amp;")'!d3"),"")</f>
        <v/>
      </c>
      <c r="F194" s="39" t="str">
        <f t="shared" ref="F194:F257" ca="1" si="66">IF(B194&lt;&gt;"",INDIRECT("'"&amp;Sheetname&amp;" ("&amp;$A194&amp;")'!e3"),"")</f>
        <v/>
      </c>
      <c r="G194" s="39" t="str">
        <f t="shared" ref="G194:G257" ca="1" si="67">IF(B194&lt;&gt;"",INDIRECT("'"&amp;Sheetname&amp;" ("&amp;$A194&amp;")'!g3"),"")</f>
        <v/>
      </c>
      <c r="H194" s="39" t="str">
        <f t="shared" ref="H194:H257" ca="1" si="68">IF(B194&lt;&gt;"",INDIRECT("'"&amp;Sheetname&amp;" ("&amp;$A194&amp;")'!h3"),"")</f>
        <v/>
      </c>
      <c r="I194" s="39" t="str">
        <f t="shared" ref="I194:I257" ca="1" si="69">IF(B194&lt;&gt;"",INDIRECT("'"&amp;Sheetname&amp;" ("&amp;$A194&amp;")'!j3"),"")</f>
        <v/>
      </c>
      <c r="J194" s="1" t="str">
        <f t="shared" si="61"/>
        <v/>
      </c>
      <c r="K194" s="1" t="str">
        <f t="shared" si="62"/>
        <v/>
      </c>
    </row>
    <row r="195" spans="1:11" x14ac:dyDescent="0.15">
      <c r="A195" s="38" t="str">
        <f t="shared" ref="A195:A258" si="70">IF(L195&lt;&gt;"",A194+1,"")</f>
        <v/>
      </c>
      <c r="C195" s="24" t="str">
        <f t="shared" ca="1" si="63"/>
        <v/>
      </c>
      <c r="D195" s="39" t="str">
        <f t="shared" ca="1" si="64"/>
        <v/>
      </c>
      <c r="E195" s="39" t="str">
        <f t="shared" ca="1" si="65"/>
        <v/>
      </c>
      <c r="F195" s="39" t="str">
        <f t="shared" ca="1" si="66"/>
        <v/>
      </c>
      <c r="G195" s="39" t="str">
        <f t="shared" ca="1" si="67"/>
        <v/>
      </c>
      <c r="H195" s="39" t="str">
        <f t="shared" ca="1" si="68"/>
        <v/>
      </c>
      <c r="I195" s="39" t="str">
        <f t="shared" ca="1" si="69"/>
        <v/>
      </c>
      <c r="J195" s="1" t="str">
        <f t="shared" si="61"/>
        <v/>
      </c>
      <c r="K195" s="1" t="str">
        <f t="shared" si="62"/>
        <v/>
      </c>
    </row>
    <row r="196" spans="1:11" x14ac:dyDescent="0.15">
      <c r="A196" s="38" t="str">
        <f t="shared" si="70"/>
        <v/>
      </c>
      <c r="C196" s="24" t="str">
        <f t="shared" ca="1" si="63"/>
        <v/>
      </c>
      <c r="D196" s="39" t="str">
        <f t="shared" ca="1" si="64"/>
        <v/>
      </c>
      <c r="E196" s="39" t="str">
        <f t="shared" ca="1" si="65"/>
        <v/>
      </c>
      <c r="F196" s="39" t="str">
        <f t="shared" ca="1" si="66"/>
        <v/>
      </c>
      <c r="G196" s="39" t="str">
        <f t="shared" ca="1" si="67"/>
        <v/>
      </c>
      <c r="H196" s="39" t="str">
        <f t="shared" ca="1" si="68"/>
        <v/>
      </c>
      <c r="I196" s="39" t="str">
        <f t="shared" ca="1" si="69"/>
        <v/>
      </c>
      <c r="J196" s="1" t="str">
        <f t="shared" si="61"/>
        <v/>
      </c>
      <c r="K196" s="1" t="str">
        <f t="shared" si="62"/>
        <v/>
      </c>
    </row>
    <row r="197" spans="1:11" x14ac:dyDescent="0.15">
      <c r="A197" s="38" t="str">
        <f t="shared" si="70"/>
        <v/>
      </c>
      <c r="C197" s="24" t="str">
        <f t="shared" ca="1" si="63"/>
        <v/>
      </c>
      <c r="D197" s="39" t="str">
        <f t="shared" ca="1" si="64"/>
        <v/>
      </c>
      <c r="E197" s="39" t="str">
        <f t="shared" ca="1" si="65"/>
        <v/>
      </c>
      <c r="F197" s="39" t="str">
        <f t="shared" ca="1" si="66"/>
        <v/>
      </c>
      <c r="G197" s="39" t="str">
        <f t="shared" ca="1" si="67"/>
        <v/>
      </c>
      <c r="H197" s="39" t="str">
        <f t="shared" ca="1" si="68"/>
        <v/>
      </c>
      <c r="I197" s="39" t="str">
        <f t="shared" ca="1" si="69"/>
        <v/>
      </c>
      <c r="J197" s="1" t="str">
        <f t="shared" si="61"/>
        <v/>
      </c>
      <c r="K197" s="1" t="str">
        <f t="shared" si="62"/>
        <v/>
      </c>
    </row>
    <row r="198" spans="1:11" x14ac:dyDescent="0.15">
      <c r="A198" s="38" t="str">
        <f t="shared" si="70"/>
        <v/>
      </c>
      <c r="C198" s="24" t="str">
        <f t="shared" ca="1" si="63"/>
        <v/>
      </c>
      <c r="D198" s="39" t="str">
        <f t="shared" ca="1" si="64"/>
        <v/>
      </c>
      <c r="E198" s="39" t="str">
        <f t="shared" ca="1" si="65"/>
        <v/>
      </c>
      <c r="F198" s="39" t="str">
        <f t="shared" ca="1" si="66"/>
        <v/>
      </c>
      <c r="G198" s="39" t="str">
        <f t="shared" ca="1" si="67"/>
        <v/>
      </c>
      <c r="H198" s="39" t="str">
        <f t="shared" ca="1" si="68"/>
        <v/>
      </c>
      <c r="I198" s="39" t="str">
        <f t="shared" ca="1" si="69"/>
        <v/>
      </c>
      <c r="J198" s="1" t="str">
        <f t="shared" si="61"/>
        <v/>
      </c>
      <c r="K198" s="1" t="str">
        <f t="shared" si="62"/>
        <v/>
      </c>
    </row>
    <row r="199" spans="1:11" x14ac:dyDescent="0.15">
      <c r="A199" s="38" t="str">
        <f t="shared" si="70"/>
        <v/>
      </c>
      <c r="C199" s="24" t="str">
        <f t="shared" ca="1" si="63"/>
        <v/>
      </c>
      <c r="D199" s="39" t="str">
        <f t="shared" ca="1" si="64"/>
        <v/>
      </c>
      <c r="E199" s="39" t="str">
        <f t="shared" ca="1" si="65"/>
        <v/>
      </c>
      <c r="F199" s="39" t="str">
        <f t="shared" ca="1" si="66"/>
        <v/>
      </c>
      <c r="G199" s="39" t="str">
        <f t="shared" ca="1" si="67"/>
        <v/>
      </c>
      <c r="H199" s="39" t="str">
        <f t="shared" ca="1" si="68"/>
        <v/>
      </c>
      <c r="I199" s="39" t="str">
        <f t="shared" ca="1" si="69"/>
        <v/>
      </c>
      <c r="J199" s="1" t="str">
        <f t="shared" ref="J199:J262" si="71">IF(B199&lt;&gt;"",IF(E199&gt;0,G199/E199,""),"")</f>
        <v/>
      </c>
      <c r="K199" s="1" t="str">
        <f t="shared" ref="K199:K262" si="72">IF(B199&lt;&gt;"",IF(D199&gt;0,G199/D199,""),"")</f>
        <v/>
      </c>
    </row>
    <row r="200" spans="1:11" x14ac:dyDescent="0.15">
      <c r="A200" s="38" t="str">
        <f t="shared" si="70"/>
        <v/>
      </c>
      <c r="C200" s="24" t="str">
        <f t="shared" ca="1" si="63"/>
        <v/>
      </c>
      <c r="D200" s="39" t="str">
        <f t="shared" ca="1" si="64"/>
        <v/>
      </c>
      <c r="E200" s="39" t="str">
        <f t="shared" ca="1" si="65"/>
        <v/>
      </c>
      <c r="F200" s="39" t="str">
        <f t="shared" ca="1" si="66"/>
        <v/>
      </c>
      <c r="G200" s="39" t="str">
        <f t="shared" ca="1" si="67"/>
        <v/>
      </c>
      <c r="H200" s="39" t="str">
        <f t="shared" ca="1" si="68"/>
        <v/>
      </c>
      <c r="I200" s="39" t="str">
        <f t="shared" ca="1" si="69"/>
        <v/>
      </c>
      <c r="J200" s="1" t="str">
        <f t="shared" si="71"/>
        <v/>
      </c>
      <c r="K200" s="1" t="str">
        <f t="shared" si="72"/>
        <v/>
      </c>
    </row>
    <row r="201" spans="1:11" x14ac:dyDescent="0.15">
      <c r="A201" s="38" t="str">
        <f t="shared" si="70"/>
        <v/>
      </c>
      <c r="C201" s="24" t="str">
        <f t="shared" ca="1" si="63"/>
        <v/>
      </c>
      <c r="D201" s="39" t="str">
        <f t="shared" ca="1" si="64"/>
        <v/>
      </c>
      <c r="E201" s="39" t="str">
        <f t="shared" ca="1" si="65"/>
        <v/>
      </c>
      <c r="F201" s="39" t="str">
        <f t="shared" ca="1" si="66"/>
        <v/>
      </c>
      <c r="G201" s="39" t="str">
        <f t="shared" ca="1" si="67"/>
        <v/>
      </c>
      <c r="H201" s="39" t="str">
        <f t="shared" ca="1" si="68"/>
        <v/>
      </c>
      <c r="I201" s="39" t="str">
        <f t="shared" ca="1" si="69"/>
        <v/>
      </c>
      <c r="J201" s="1" t="str">
        <f t="shared" si="71"/>
        <v/>
      </c>
      <c r="K201" s="1" t="str">
        <f t="shared" si="72"/>
        <v/>
      </c>
    </row>
    <row r="202" spans="1:11" x14ac:dyDescent="0.15">
      <c r="A202" s="38" t="str">
        <f t="shared" si="70"/>
        <v/>
      </c>
      <c r="C202" s="24" t="str">
        <f t="shared" ca="1" si="63"/>
        <v/>
      </c>
      <c r="D202" s="39" t="str">
        <f t="shared" ca="1" si="64"/>
        <v/>
      </c>
      <c r="E202" s="39" t="str">
        <f t="shared" ca="1" si="65"/>
        <v/>
      </c>
      <c r="F202" s="39" t="str">
        <f t="shared" ca="1" si="66"/>
        <v/>
      </c>
      <c r="G202" s="39" t="str">
        <f t="shared" ca="1" si="67"/>
        <v/>
      </c>
      <c r="H202" s="39" t="str">
        <f t="shared" ca="1" si="68"/>
        <v/>
      </c>
      <c r="I202" s="39" t="str">
        <f t="shared" ca="1" si="69"/>
        <v/>
      </c>
      <c r="J202" s="1" t="str">
        <f t="shared" si="71"/>
        <v/>
      </c>
      <c r="K202" s="1" t="str">
        <f t="shared" si="72"/>
        <v/>
      </c>
    </row>
    <row r="203" spans="1:11" x14ac:dyDescent="0.15">
      <c r="A203" s="38" t="str">
        <f t="shared" si="70"/>
        <v/>
      </c>
      <c r="C203" s="24" t="str">
        <f t="shared" ca="1" si="63"/>
        <v/>
      </c>
      <c r="D203" s="39" t="str">
        <f t="shared" ca="1" si="64"/>
        <v/>
      </c>
      <c r="E203" s="39" t="str">
        <f t="shared" ca="1" si="65"/>
        <v/>
      </c>
      <c r="F203" s="39" t="str">
        <f t="shared" ca="1" si="66"/>
        <v/>
      </c>
      <c r="G203" s="39" t="str">
        <f t="shared" ca="1" si="67"/>
        <v/>
      </c>
      <c r="H203" s="39" t="str">
        <f t="shared" ca="1" si="68"/>
        <v/>
      </c>
      <c r="I203" s="39" t="str">
        <f t="shared" ca="1" si="69"/>
        <v/>
      </c>
      <c r="J203" s="1" t="str">
        <f t="shared" si="71"/>
        <v/>
      </c>
      <c r="K203" s="1" t="str">
        <f t="shared" si="72"/>
        <v/>
      </c>
    </row>
    <row r="204" spans="1:11" x14ac:dyDescent="0.15">
      <c r="A204" s="38" t="str">
        <f t="shared" si="70"/>
        <v/>
      </c>
      <c r="C204" s="24" t="str">
        <f t="shared" ca="1" si="63"/>
        <v/>
      </c>
      <c r="D204" s="39" t="str">
        <f t="shared" ca="1" si="64"/>
        <v/>
      </c>
      <c r="E204" s="39" t="str">
        <f t="shared" ca="1" si="65"/>
        <v/>
      </c>
      <c r="F204" s="39" t="str">
        <f t="shared" ca="1" si="66"/>
        <v/>
      </c>
      <c r="G204" s="39" t="str">
        <f t="shared" ca="1" si="67"/>
        <v/>
      </c>
      <c r="H204" s="39" t="str">
        <f t="shared" ca="1" si="68"/>
        <v/>
      </c>
      <c r="I204" s="39" t="str">
        <f t="shared" ca="1" si="69"/>
        <v/>
      </c>
      <c r="J204" s="1" t="str">
        <f t="shared" si="71"/>
        <v/>
      </c>
      <c r="K204" s="1" t="str">
        <f t="shared" si="72"/>
        <v/>
      </c>
    </row>
    <row r="205" spans="1:11" x14ac:dyDescent="0.15">
      <c r="A205" s="38" t="str">
        <f t="shared" si="70"/>
        <v/>
      </c>
      <c r="C205" s="24" t="str">
        <f t="shared" ca="1" si="63"/>
        <v/>
      </c>
      <c r="D205" s="39" t="str">
        <f t="shared" ca="1" si="64"/>
        <v/>
      </c>
      <c r="E205" s="39" t="str">
        <f t="shared" ca="1" si="65"/>
        <v/>
      </c>
      <c r="F205" s="39" t="str">
        <f t="shared" ca="1" si="66"/>
        <v/>
      </c>
      <c r="G205" s="39" t="str">
        <f t="shared" ca="1" si="67"/>
        <v/>
      </c>
      <c r="H205" s="39" t="str">
        <f t="shared" ca="1" si="68"/>
        <v/>
      </c>
      <c r="I205" s="39" t="str">
        <f t="shared" ca="1" si="69"/>
        <v/>
      </c>
      <c r="J205" s="1" t="str">
        <f t="shared" si="71"/>
        <v/>
      </c>
      <c r="K205" s="1" t="str">
        <f t="shared" si="72"/>
        <v/>
      </c>
    </row>
    <row r="206" spans="1:11" x14ac:dyDescent="0.15">
      <c r="A206" s="38" t="str">
        <f t="shared" si="70"/>
        <v/>
      </c>
      <c r="C206" s="24" t="str">
        <f t="shared" ca="1" si="63"/>
        <v/>
      </c>
      <c r="D206" s="39" t="str">
        <f t="shared" ca="1" si="64"/>
        <v/>
      </c>
      <c r="E206" s="39" t="str">
        <f t="shared" ca="1" si="65"/>
        <v/>
      </c>
      <c r="F206" s="39" t="str">
        <f t="shared" ca="1" si="66"/>
        <v/>
      </c>
      <c r="G206" s="39" t="str">
        <f t="shared" ca="1" si="67"/>
        <v/>
      </c>
      <c r="H206" s="39" t="str">
        <f t="shared" ca="1" si="68"/>
        <v/>
      </c>
      <c r="I206" s="39" t="str">
        <f t="shared" ca="1" si="69"/>
        <v/>
      </c>
      <c r="J206" s="1" t="str">
        <f t="shared" si="71"/>
        <v/>
      </c>
      <c r="K206" s="1" t="str">
        <f t="shared" si="72"/>
        <v/>
      </c>
    </row>
    <row r="207" spans="1:11" x14ac:dyDescent="0.15">
      <c r="A207" s="38" t="str">
        <f t="shared" si="70"/>
        <v/>
      </c>
      <c r="C207" s="24" t="str">
        <f t="shared" ca="1" si="63"/>
        <v/>
      </c>
      <c r="D207" s="39" t="str">
        <f t="shared" ca="1" si="64"/>
        <v/>
      </c>
      <c r="E207" s="39" t="str">
        <f t="shared" ca="1" si="65"/>
        <v/>
      </c>
      <c r="F207" s="39" t="str">
        <f t="shared" ca="1" si="66"/>
        <v/>
      </c>
      <c r="G207" s="39" t="str">
        <f t="shared" ca="1" si="67"/>
        <v/>
      </c>
      <c r="H207" s="39" t="str">
        <f t="shared" ca="1" si="68"/>
        <v/>
      </c>
      <c r="I207" s="39" t="str">
        <f t="shared" ca="1" si="69"/>
        <v/>
      </c>
      <c r="J207" s="1" t="str">
        <f t="shared" si="71"/>
        <v/>
      </c>
      <c r="K207" s="1" t="str">
        <f t="shared" si="72"/>
        <v/>
      </c>
    </row>
    <row r="208" spans="1:11" x14ac:dyDescent="0.15">
      <c r="A208" s="38" t="str">
        <f t="shared" si="70"/>
        <v/>
      </c>
      <c r="C208" s="24" t="str">
        <f t="shared" ca="1" si="63"/>
        <v/>
      </c>
      <c r="D208" s="39" t="str">
        <f t="shared" ca="1" si="64"/>
        <v/>
      </c>
      <c r="E208" s="39" t="str">
        <f t="shared" ca="1" si="65"/>
        <v/>
      </c>
      <c r="F208" s="39" t="str">
        <f t="shared" ca="1" si="66"/>
        <v/>
      </c>
      <c r="G208" s="39" t="str">
        <f t="shared" ca="1" si="67"/>
        <v/>
      </c>
      <c r="H208" s="39" t="str">
        <f t="shared" ca="1" si="68"/>
        <v/>
      </c>
      <c r="I208" s="39" t="str">
        <f t="shared" ca="1" si="69"/>
        <v/>
      </c>
      <c r="J208" s="1" t="str">
        <f t="shared" si="71"/>
        <v/>
      </c>
      <c r="K208" s="1" t="str">
        <f t="shared" si="72"/>
        <v/>
      </c>
    </row>
    <row r="209" spans="1:11" x14ac:dyDescent="0.15">
      <c r="A209" s="38" t="str">
        <f t="shared" si="70"/>
        <v/>
      </c>
      <c r="C209" s="24" t="str">
        <f t="shared" ca="1" si="63"/>
        <v/>
      </c>
      <c r="D209" s="39" t="str">
        <f t="shared" ca="1" si="64"/>
        <v/>
      </c>
      <c r="E209" s="39" t="str">
        <f t="shared" ca="1" si="65"/>
        <v/>
      </c>
      <c r="F209" s="39" t="str">
        <f t="shared" ca="1" si="66"/>
        <v/>
      </c>
      <c r="G209" s="39" t="str">
        <f t="shared" ca="1" si="67"/>
        <v/>
      </c>
      <c r="H209" s="39" t="str">
        <f t="shared" ca="1" si="68"/>
        <v/>
      </c>
      <c r="I209" s="39" t="str">
        <f t="shared" ca="1" si="69"/>
        <v/>
      </c>
      <c r="J209" s="1" t="str">
        <f t="shared" si="71"/>
        <v/>
      </c>
      <c r="K209" s="1" t="str">
        <f t="shared" si="72"/>
        <v/>
      </c>
    </row>
    <row r="210" spans="1:11" x14ac:dyDescent="0.15">
      <c r="A210" s="38" t="str">
        <f t="shared" si="70"/>
        <v/>
      </c>
      <c r="C210" s="24" t="str">
        <f t="shared" ca="1" si="63"/>
        <v/>
      </c>
      <c r="D210" s="39" t="str">
        <f t="shared" ca="1" si="64"/>
        <v/>
      </c>
      <c r="E210" s="39" t="str">
        <f t="shared" ca="1" si="65"/>
        <v/>
      </c>
      <c r="F210" s="39" t="str">
        <f t="shared" ca="1" si="66"/>
        <v/>
      </c>
      <c r="G210" s="39" t="str">
        <f t="shared" ca="1" si="67"/>
        <v/>
      </c>
      <c r="H210" s="39" t="str">
        <f t="shared" ca="1" si="68"/>
        <v/>
      </c>
      <c r="I210" s="39" t="str">
        <f t="shared" ca="1" si="69"/>
        <v/>
      </c>
      <c r="J210" s="1" t="str">
        <f t="shared" si="71"/>
        <v/>
      </c>
      <c r="K210" s="1" t="str">
        <f t="shared" si="72"/>
        <v/>
      </c>
    </row>
    <row r="211" spans="1:11" x14ac:dyDescent="0.15">
      <c r="A211" s="38" t="str">
        <f t="shared" si="70"/>
        <v/>
      </c>
      <c r="C211" s="24" t="str">
        <f t="shared" ca="1" si="63"/>
        <v/>
      </c>
      <c r="D211" s="39" t="str">
        <f t="shared" ca="1" si="64"/>
        <v/>
      </c>
      <c r="E211" s="39" t="str">
        <f t="shared" ca="1" si="65"/>
        <v/>
      </c>
      <c r="F211" s="39" t="str">
        <f t="shared" ca="1" si="66"/>
        <v/>
      </c>
      <c r="G211" s="39" t="str">
        <f t="shared" ca="1" si="67"/>
        <v/>
      </c>
      <c r="H211" s="39" t="str">
        <f t="shared" ca="1" si="68"/>
        <v/>
      </c>
      <c r="I211" s="39" t="str">
        <f t="shared" ca="1" si="69"/>
        <v/>
      </c>
      <c r="J211" s="1" t="str">
        <f t="shared" si="71"/>
        <v/>
      </c>
      <c r="K211" s="1" t="str">
        <f t="shared" si="72"/>
        <v/>
      </c>
    </row>
    <row r="212" spans="1:11" x14ac:dyDescent="0.15">
      <c r="A212" s="38" t="str">
        <f t="shared" si="70"/>
        <v/>
      </c>
      <c r="C212" s="24" t="str">
        <f t="shared" ca="1" si="63"/>
        <v/>
      </c>
      <c r="D212" s="39" t="str">
        <f t="shared" ca="1" si="64"/>
        <v/>
      </c>
      <c r="E212" s="39" t="str">
        <f t="shared" ca="1" si="65"/>
        <v/>
      </c>
      <c r="F212" s="39" t="str">
        <f t="shared" ca="1" si="66"/>
        <v/>
      </c>
      <c r="G212" s="39" t="str">
        <f t="shared" ca="1" si="67"/>
        <v/>
      </c>
      <c r="H212" s="39" t="str">
        <f t="shared" ca="1" si="68"/>
        <v/>
      </c>
      <c r="I212" s="39" t="str">
        <f t="shared" ca="1" si="69"/>
        <v/>
      </c>
      <c r="J212" s="1" t="str">
        <f t="shared" si="71"/>
        <v/>
      </c>
      <c r="K212" s="1" t="str">
        <f t="shared" si="72"/>
        <v/>
      </c>
    </row>
    <row r="213" spans="1:11" x14ac:dyDescent="0.15">
      <c r="A213" s="38" t="str">
        <f t="shared" si="70"/>
        <v/>
      </c>
      <c r="C213" s="24" t="str">
        <f t="shared" ca="1" si="63"/>
        <v/>
      </c>
      <c r="D213" s="39" t="str">
        <f t="shared" ca="1" si="64"/>
        <v/>
      </c>
      <c r="E213" s="39" t="str">
        <f t="shared" ca="1" si="65"/>
        <v/>
      </c>
      <c r="F213" s="39" t="str">
        <f t="shared" ca="1" si="66"/>
        <v/>
      </c>
      <c r="G213" s="39" t="str">
        <f t="shared" ca="1" si="67"/>
        <v/>
      </c>
      <c r="H213" s="39" t="str">
        <f t="shared" ca="1" si="68"/>
        <v/>
      </c>
      <c r="I213" s="39" t="str">
        <f t="shared" ca="1" si="69"/>
        <v/>
      </c>
      <c r="J213" s="1" t="str">
        <f t="shared" si="71"/>
        <v/>
      </c>
      <c r="K213" s="1" t="str">
        <f t="shared" si="72"/>
        <v/>
      </c>
    </row>
    <row r="214" spans="1:11" x14ac:dyDescent="0.15">
      <c r="A214" s="38" t="str">
        <f t="shared" si="70"/>
        <v/>
      </c>
      <c r="C214" s="24" t="str">
        <f t="shared" ca="1" si="63"/>
        <v/>
      </c>
      <c r="D214" s="39" t="str">
        <f t="shared" ca="1" si="64"/>
        <v/>
      </c>
      <c r="E214" s="39" t="str">
        <f t="shared" ca="1" si="65"/>
        <v/>
      </c>
      <c r="F214" s="39" t="str">
        <f t="shared" ca="1" si="66"/>
        <v/>
      </c>
      <c r="G214" s="39" t="str">
        <f t="shared" ca="1" si="67"/>
        <v/>
      </c>
      <c r="H214" s="39" t="str">
        <f t="shared" ca="1" si="68"/>
        <v/>
      </c>
      <c r="I214" s="39" t="str">
        <f t="shared" ca="1" si="69"/>
        <v/>
      </c>
      <c r="J214" s="1" t="str">
        <f t="shared" si="71"/>
        <v/>
      </c>
      <c r="K214" s="1" t="str">
        <f t="shared" si="72"/>
        <v/>
      </c>
    </row>
    <row r="215" spans="1:11" x14ac:dyDescent="0.15">
      <c r="A215" s="38" t="str">
        <f t="shared" si="70"/>
        <v/>
      </c>
      <c r="C215" s="24" t="str">
        <f t="shared" ca="1" si="63"/>
        <v/>
      </c>
      <c r="D215" s="39" t="str">
        <f t="shared" ca="1" si="64"/>
        <v/>
      </c>
      <c r="E215" s="39" t="str">
        <f t="shared" ca="1" si="65"/>
        <v/>
      </c>
      <c r="F215" s="39" t="str">
        <f t="shared" ca="1" si="66"/>
        <v/>
      </c>
      <c r="G215" s="39" t="str">
        <f t="shared" ca="1" si="67"/>
        <v/>
      </c>
      <c r="H215" s="39" t="str">
        <f t="shared" ca="1" si="68"/>
        <v/>
      </c>
      <c r="I215" s="39" t="str">
        <f t="shared" ca="1" si="69"/>
        <v/>
      </c>
      <c r="J215" s="1" t="str">
        <f t="shared" si="71"/>
        <v/>
      </c>
      <c r="K215" s="1" t="str">
        <f t="shared" si="72"/>
        <v/>
      </c>
    </row>
    <row r="216" spans="1:11" x14ac:dyDescent="0.15">
      <c r="A216" s="38" t="str">
        <f t="shared" si="70"/>
        <v/>
      </c>
      <c r="C216" s="24" t="str">
        <f t="shared" ca="1" si="63"/>
        <v/>
      </c>
      <c r="D216" s="39" t="str">
        <f t="shared" ca="1" si="64"/>
        <v/>
      </c>
      <c r="E216" s="39" t="str">
        <f t="shared" ca="1" si="65"/>
        <v/>
      </c>
      <c r="F216" s="39" t="str">
        <f t="shared" ca="1" si="66"/>
        <v/>
      </c>
      <c r="G216" s="39" t="str">
        <f t="shared" ca="1" si="67"/>
        <v/>
      </c>
      <c r="H216" s="39" t="str">
        <f t="shared" ca="1" si="68"/>
        <v/>
      </c>
      <c r="I216" s="39" t="str">
        <f t="shared" ca="1" si="69"/>
        <v/>
      </c>
      <c r="J216" s="1" t="str">
        <f t="shared" si="71"/>
        <v/>
      </c>
      <c r="K216" s="1" t="str">
        <f t="shared" si="72"/>
        <v/>
      </c>
    </row>
    <row r="217" spans="1:11" x14ac:dyDescent="0.15">
      <c r="A217" s="38" t="str">
        <f t="shared" si="70"/>
        <v/>
      </c>
      <c r="C217" s="24" t="str">
        <f t="shared" ca="1" si="63"/>
        <v/>
      </c>
      <c r="D217" s="39" t="str">
        <f t="shared" ca="1" si="64"/>
        <v/>
      </c>
      <c r="E217" s="39" t="str">
        <f t="shared" ca="1" si="65"/>
        <v/>
      </c>
      <c r="F217" s="39" t="str">
        <f t="shared" ca="1" si="66"/>
        <v/>
      </c>
      <c r="G217" s="39" t="str">
        <f t="shared" ca="1" si="67"/>
        <v/>
      </c>
      <c r="H217" s="39" t="str">
        <f t="shared" ca="1" si="68"/>
        <v/>
      </c>
      <c r="I217" s="39" t="str">
        <f t="shared" ca="1" si="69"/>
        <v/>
      </c>
      <c r="J217" s="1" t="str">
        <f t="shared" si="71"/>
        <v/>
      </c>
      <c r="K217" s="1" t="str">
        <f t="shared" si="72"/>
        <v/>
      </c>
    </row>
    <row r="218" spans="1:11" x14ac:dyDescent="0.15">
      <c r="A218" s="38" t="str">
        <f t="shared" si="70"/>
        <v/>
      </c>
      <c r="C218" s="24" t="str">
        <f t="shared" ca="1" si="63"/>
        <v/>
      </c>
      <c r="D218" s="39" t="str">
        <f t="shared" ca="1" si="64"/>
        <v/>
      </c>
      <c r="E218" s="39" t="str">
        <f t="shared" ca="1" si="65"/>
        <v/>
      </c>
      <c r="F218" s="39" t="str">
        <f t="shared" ca="1" si="66"/>
        <v/>
      </c>
      <c r="G218" s="39" t="str">
        <f t="shared" ca="1" si="67"/>
        <v/>
      </c>
      <c r="H218" s="39" t="str">
        <f t="shared" ca="1" si="68"/>
        <v/>
      </c>
      <c r="I218" s="39" t="str">
        <f t="shared" ca="1" si="69"/>
        <v/>
      </c>
      <c r="J218" s="1" t="str">
        <f t="shared" si="71"/>
        <v/>
      </c>
      <c r="K218" s="1" t="str">
        <f t="shared" si="72"/>
        <v/>
      </c>
    </row>
    <row r="219" spans="1:11" x14ac:dyDescent="0.15">
      <c r="A219" s="38" t="str">
        <f t="shared" si="70"/>
        <v/>
      </c>
      <c r="C219" s="24" t="str">
        <f t="shared" ca="1" si="63"/>
        <v/>
      </c>
      <c r="D219" s="39" t="str">
        <f t="shared" ca="1" si="64"/>
        <v/>
      </c>
      <c r="E219" s="39" t="str">
        <f t="shared" ca="1" si="65"/>
        <v/>
      </c>
      <c r="F219" s="39" t="str">
        <f t="shared" ca="1" si="66"/>
        <v/>
      </c>
      <c r="G219" s="39" t="str">
        <f t="shared" ca="1" si="67"/>
        <v/>
      </c>
      <c r="H219" s="39" t="str">
        <f t="shared" ca="1" si="68"/>
        <v/>
      </c>
      <c r="I219" s="39" t="str">
        <f t="shared" ca="1" si="69"/>
        <v/>
      </c>
      <c r="J219" s="1" t="str">
        <f t="shared" si="71"/>
        <v/>
      </c>
      <c r="K219" s="1" t="str">
        <f t="shared" si="72"/>
        <v/>
      </c>
    </row>
    <row r="220" spans="1:11" x14ac:dyDescent="0.15">
      <c r="A220" s="38" t="str">
        <f t="shared" si="70"/>
        <v/>
      </c>
      <c r="C220" s="24" t="str">
        <f t="shared" ca="1" si="63"/>
        <v/>
      </c>
      <c r="D220" s="39" t="str">
        <f t="shared" ca="1" si="64"/>
        <v/>
      </c>
      <c r="E220" s="39" t="str">
        <f t="shared" ca="1" si="65"/>
        <v/>
      </c>
      <c r="F220" s="39" t="str">
        <f t="shared" ca="1" si="66"/>
        <v/>
      </c>
      <c r="G220" s="39" t="str">
        <f t="shared" ca="1" si="67"/>
        <v/>
      </c>
      <c r="H220" s="39" t="str">
        <f t="shared" ca="1" si="68"/>
        <v/>
      </c>
      <c r="I220" s="39" t="str">
        <f t="shared" ca="1" si="69"/>
        <v/>
      </c>
      <c r="J220" s="1" t="str">
        <f t="shared" si="71"/>
        <v/>
      </c>
      <c r="K220" s="1" t="str">
        <f t="shared" si="72"/>
        <v/>
      </c>
    </row>
    <row r="221" spans="1:11" x14ac:dyDescent="0.15">
      <c r="A221" s="38" t="str">
        <f t="shared" si="70"/>
        <v/>
      </c>
      <c r="C221" s="24" t="str">
        <f t="shared" ca="1" si="63"/>
        <v/>
      </c>
      <c r="D221" s="39" t="str">
        <f t="shared" ca="1" si="64"/>
        <v/>
      </c>
      <c r="E221" s="39" t="str">
        <f t="shared" ca="1" si="65"/>
        <v/>
      </c>
      <c r="F221" s="39" t="str">
        <f t="shared" ca="1" si="66"/>
        <v/>
      </c>
      <c r="G221" s="39" t="str">
        <f t="shared" ca="1" si="67"/>
        <v/>
      </c>
      <c r="H221" s="39" t="str">
        <f t="shared" ca="1" si="68"/>
        <v/>
      </c>
      <c r="I221" s="39" t="str">
        <f t="shared" ca="1" si="69"/>
        <v/>
      </c>
      <c r="J221" s="1" t="str">
        <f t="shared" si="71"/>
        <v/>
      </c>
      <c r="K221" s="1" t="str">
        <f t="shared" si="72"/>
        <v/>
      </c>
    </row>
    <row r="222" spans="1:11" x14ac:dyDescent="0.15">
      <c r="A222" s="38" t="str">
        <f t="shared" si="70"/>
        <v/>
      </c>
      <c r="C222" s="24" t="str">
        <f t="shared" ca="1" si="63"/>
        <v/>
      </c>
      <c r="D222" s="39" t="str">
        <f t="shared" ca="1" si="64"/>
        <v/>
      </c>
      <c r="E222" s="39" t="str">
        <f t="shared" ca="1" si="65"/>
        <v/>
      </c>
      <c r="F222" s="39" t="str">
        <f t="shared" ca="1" si="66"/>
        <v/>
      </c>
      <c r="G222" s="39" t="str">
        <f t="shared" ca="1" si="67"/>
        <v/>
      </c>
      <c r="H222" s="39" t="str">
        <f t="shared" ca="1" si="68"/>
        <v/>
      </c>
      <c r="I222" s="39" t="str">
        <f t="shared" ca="1" si="69"/>
        <v/>
      </c>
      <c r="J222" s="1" t="str">
        <f t="shared" si="71"/>
        <v/>
      </c>
      <c r="K222" s="1" t="str">
        <f t="shared" si="72"/>
        <v/>
      </c>
    </row>
    <row r="223" spans="1:11" x14ac:dyDescent="0.15">
      <c r="A223" s="38" t="str">
        <f t="shared" si="70"/>
        <v/>
      </c>
      <c r="C223" s="24" t="str">
        <f t="shared" ca="1" si="63"/>
        <v/>
      </c>
      <c r="D223" s="39" t="str">
        <f t="shared" ca="1" si="64"/>
        <v/>
      </c>
      <c r="E223" s="39" t="str">
        <f t="shared" ca="1" si="65"/>
        <v/>
      </c>
      <c r="F223" s="39" t="str">
        <f t="shared" ca="1" si="66"/>
        <v/>
      </c>
      <c r="G223" s="39" t="str">
        <f t="shared" ca="1" si="67"/>
        <v/>
      </c>
      <c r="H223" s="39" t="str">
        <f t="shared" ca="1" si="68"/>
        <v/>
      </c>
      <c r="I223" s="39" t="str">
        <f t="shared" ca="1" si="69"/>
        <v/>
      </c>
      <c r="J223" s="1" t="str">
        <f t="shared" si="71"/>
        <v/>
      </c>
      <c r="K223" s="1" t="str">
        <f t="shared" si="72"/>
        <v/>
      </c>
    </row>
    <row r="224" spans="1:11" x14ac:dyDescent="0.15">
      <c r="A224" s="38" t="str">
        <f t="shared" si="70"/>
        <v/>
      </c>
      <c r="C224" s="24" t="str">
        <f t="shared" ca="1" si="63"/>
        <v/>
      </c>
      <c r="D224" s="39" t="str">
        <f t="shared" ca="1" si="64"/>
        <v/>
      </c>
      <c r="E224" s="39" t="str">
        <f t="shared" ca="1" si="65"/>
        <v/>
      </c>
      <c r="F224" s="39" t="str">
        <f t="shared" ca="1" si="66"/>
        <v/>
      </c>
      <c r="G224" s="39" t="str">
        <f t="shared" ca="1" si="67"/>
        <v/>
      </c>
      <c r="H224" s="39" t="str">
        <f t="shared" ca="1" si="68"/>
        <v/>
      </c>
      <c r="I224" s="39" t="str">
        <f t="shared" ca="1" si="69"/>
        <v/>
      </c>
      <c r="J224" s="1" t="str">
        <f t="shared" si="71"/>
        <v/>
      </c>
      <c r="K224" s="1" t="str">
        <f t="shared" si="72"/>
        <v/>
      </c>
    </row>
    <row r="225" spans="1:11" x14ac:dyDescent="0.15">
      <c r="A225" s="38" t="str">
        <f t="shared" si="70"/>
        <v/>
      </c>
      <c r="C225" s="24" t="str">
        <f t="shared" ca="1" si="63"/>
        <v/>
      </c>
      <c r="D225" s="39" t="str">
        <f t="shared" ca="1" si="64"/>
        <v/>
      </c>
      <c r="E225" s="39" t="str">
        <f t="shared" ca="1" si="65"/>
        <v/>
      </c>
      <c r="F225" s="39" t="str">
        <f t="shared" ca="1" si="66"/>
        <v/>
      </c>
      <c r="G225" s="39" t="str">
        <f t="shared" ca="1" si="67"/>
        <v/>
      </c>
      <c r="H225" s="39" t="str">
        <f t="shared" ca="1" si="68"/>
        <v/>
      </c>
      <c r="I225" s="39" t="str">
        <f t="shared" ca="1" si="69"/>
        <v/>
      </c>
      <c r="J225" s="1" t="str">
        <f t="shared" si="71"/>
        <v/>
      </c>
      <c r="K225" s="1" t="str">
        <f t="shared" si="72"/>
        <v/>
      </c>
    </row>
    <row r="226" spans="1:11" x14ac:dyDescent="0.15">
      <c r="A226" s="38" t="str">
        <f t="shared" si="70"/>
        <v/>
      </c>
      <c r="C226" s="24" t="str">
        <f t="shared" ca="1" si="63"/>
        <v/>
      </c>
      <c r="D226" s="39" t="str">
        <f t="shared" ca="1" si="64"/>
        <v/>
      </c>
      <c r="E226" s="39" t="str">
        <f t="shared" ca="1" si="65"/>
        <v/>
      </c>
      <c r="F226" s="39" t="str">
        <f t="shared" ca="1" si="66"/>
        <v/>
      </c>
      <c r="G226" s="39" t="str">
        <f t="shared" ca="1" si="67"/>
        <v/>
      </c>
      <c r="H226" s="39" t="str">
        <f t="shared" ca="1" si="68"/>
        <v/>
      </c>
      <c r="I226" s="39" t="str">
        <f t="shared" ca="1" si="69"/>
        <v/>
      </c>
      <c r="J226" s="1" t="str">
        <f t="shared" si="71"/>
        <v/>
      </c>
      <c r="K226" s="1" t="str">
        <f t="shared" si="72"/>
        <v/>
      </c>
    </row>
    <row r="227" spans="1:11" x14ac:dyDescent="0.15">
      <c r="A227" s="38" t="str">
        <f t="shared" si="70"/>
        <v/>
      </c>
      <c r="C227" s="24" t="str">
        <f t="shared" ca="1" si="63"/>
        <v/>
      </c>
      <c r="D227" s="39" t="str">
        <f t="shared" ca="1" si="64"/>
        <v/>
      </c>
      <c r="E227" s="39" t="str">
        <f t="shared" ca="1" si="65"/>
        <v/>
      </c>
      <c r="F227" s="39" t="str">
        <f t="shared" ca="1" si="66"/>
        <v/>
      </c>
      <c r="G227" s="39" t="str">
        <f t="shared" ca="1" si="67"/>
        <v/>
      </c>
      <c r="H227" s="39" t="str">
        <f t="shared" ca="1" si="68"/>
        <v/>
      </c>
      <c r="I227" s="39" t="str">
        <f t="shared" ca="1" si="69"/>
        <v/>
      </c>
      <c r="J227" s="1" t="str">
        <f t="shared" si="71"/>
        <v/>
      </c>
      <c r="K227" s="1" t="str">
        <f t="shared" si="72"/>
        <v/>
      </c>
    </row>
    <row r="228" spans="1:11" x14ac:dyDescent="0.15">
      <c r="A228" s="38" t="str">
        <f t="shared" si="70"/>
        <v/>
      </c>
      <c r="C228" s="24" t="str">
        <f t="shared" ca="1" si="63"/>
        <v/>
      </c>
      <c r="D228" s="39" t="str">
        <f t="shared" ca="1" si="64"/>
        <v/>
      </c>
      <c r="E228" s="39" t="str">
        <f t="shared" ca="1" si="65"/>
        <v/>
      </c>
      <c r="F228" s="39" t="str">
        <f t="shared" ca="1" si="66"/>
        <v/>
      </c>
      <c r="G228" s="39" t="str">
        <f t="shared" ca="1" si="67"/>
        <v/>
      </c>
      <c r="H228" s="39" t="str">
        <f t="shared" ca="1" si="68"/>
        <v/>
      </c>
      <c r="I228" s="39" t="str">
        <f t="shared" ca="1" si="69"/>
        <v/>
      </c>
      <c r="J228" s="1" t="str">
        <f t="shared" si="71"/>
        <v/>
      </c>
      <c r="K228" s="1" t="str">
        <f t="shared" si="72"/>
        <v/>
      </c>
    </row>
    <row r="229" spans="1:11" x14ac:dyDescent="0.15">
      <c r="A229" s="38" t="str">
        <f t="shared" si="70"/>
        <v/>
      </c>
      <c r="C229" s="24" t="str">
        <f t="shared" ca="1" si="63"/>
        <v/>
      </c>
      <c r="D229" s="39" t="str">
        <f t="shared" ca="1" si="64"/>
        <v/>
      </c>
      <c r="E229" s="39" t="str">
        <f t="shared" ca="1" si="65"/>
        <v/>
      </c>
      <c r="F229" s="39" t="str">
        <f t="shared" ca="1" si="66"/>
        <v/>
      </c>
      <c r="G229" s="39" t="str">
        <f t="shared" ca="1" si="67"/>
        <v/>
      </c>
      <c r="H229" s="39" t="str">
        <f t="shared" ca="1" si="68"/>
        <v/>
      </c>
      <c r="I229" s="39" t="str">
        <f t="shared" ca="1" si="69"/>
        <v/>
      </c>
      <c r="J229" s="1" t="str">
        <f t="shared" si="71"/>
        <v/>
      </c>
      <c r="K229" s="1" t="str">
        <f t="shared" si="72"/>
        <v/>
      </c>
    </row>
    <row r="230" spans="1:11" x14ac:dyDescent="0.15">
      <c r="A230" s="38" t="str">
        <f t="shared" si="70"/>
        <v/>
      </c>
      <c r="C230" s="24" t="str">
        <f t="shared" ca="1" si="63"/>
        <v/>
      </c>
      <c r="D230" s="39" t="str">
        <f t="shared" ca="1" si="64"/>
        <v/>
      </c>
      <c r="E230" s="39" t="str">
        <f t="shared" ca="1" si="65"/>
        <v/>
      </c>
      <c r="F230" s="39" t="str">
        <f t="shared" ca="1" si="66"/>
        <v/>
      </c>
      <c r="G230" s="39" t="str">
        <f t="shared" ca="1" si="67"/>
        <v/>
      </c>
      <c r="H230" s="39" t="str">
        <f t="shared" ca="1" si="68"/>
        <v/>
      </c>
      <c r="I230" s="39" t="str">
        <f t="shared" ca="1" si="69"/>
        <v/>
      </c>
      <c r="J230" s="1" t="str">
        <f t="shared" si="71"/>
        <v/>
      </c>
      <c r="K230" s="1" t="str">
        <f t="shared" si="72"/>
        <v/>
      </c>
    </row>
    <row r="231" spans="1:11" x14ac:dyDescent="0.15">
      <c r="A231" s="38" t="str">
        <f t="shared" si="70"/>
        <v/>
      </c>
      <c r="C231" s="24" t="str">
        <f t="shared" ca="1" si="63"/>
        <v/>
      </c>
      <c r="D231" s="39" t="str">
        <f t="shared" ca="1" si="64"/>
        <v/>
      </c>
      <c r="E231" s="39" t="str">
        <f t="shared" ca="1" si="65"/>
        <v/>
      </c>
      <c r="F231" s="39" t="str">
        <f t="shared" ca="1" si="66"/>
        <v/>
      </c>
      <c r="G231" s="39" t="str">
        <f t="shared" ca="1" si="67"/>
        <v/>
      </c>
      <c r="H231" s="39" t="str">
        <f t="shared" ca="1" si="68"/>
        <v/>
      </c>
      <c r="I231" s="39" t="str">
        <f t="shared" ca="1" si="69"/>
        <v/>
      </c>
      <c r="J231" s="1" t="str">
        <f t="shared" si="71"/>
        <v/>
      </c>
      <c r="K231" s="1" t="str">
        <f t="shared" si="72"/>
        <v/>
      </c>
    </row>
    <row r="232" spans="1:11" x14ac:dyDescent="0.15">
      <c r="A232" s="38" t="str">
        <f t="shared" si="70"/>
        <v/>
      </c>
      <c r="C232" s="24" t="str">
        <f t="shared" ca="1" si="63"/>
        <v/>
      </c>
      <c r="D232" s="39" t="str">
        <f t="shared" ca="1" si="64"/>
        <v/>
      </c>
      <c r="E232" s="39" t="str">
        <f t="shared" ca="1" si="65"/>
        <v/>
      </c>
      <c r="F232" s="39" t="str">
        <f t="shared" ca="1" si="66"/>
        <v/>
      </c>
      <c r="G232" s="39" t="str">
        <f t="shared" ca="1" si="67"/>
        <v/>
      </c>
      <c r="H232" s="39" t="str">
        <f t="shared" ca="1" si="68"/>
        <v/>
      </c>
      <c r="I232" s="39" t="str">
        <f t="shared" ca="1" si="69"/>
        <v/>
      </c>
      <c r="J232" s="1" t="str">
        <f t="shared" si="71"/>
        <v/>
      </c>
      <c r="K232" s="1" t="str">
        <f t="shared" si="72"/>
        <v/>
      </c>
    </row>
    <row r="233" spans="1:11" x14ac:dyDescent="0.15">
      <c r="A233" s="38" t="str">
        <f t="shared" si="70"/>
        <v/>
      </c>
      <c r="C233" s="24" t="str">
        <f t="shared" ca="1" si="63"/>
        <v/>
      </c>
      <c r="D233" s="39" t="str">
        <f t="shared" ca="1" si="64"/>
        <v/>
      </c>
      <c r="E233" s="39" t="str">
        <f t="shared" ca="1" si="65"/>
        <v/>
      </c>
      <c r="F233" s="39" t="str">
        <f t="shared" ca="1" si="66"/>
        <v/>
      </c>
      <c r="G233" s="39" t="str">
        <f t="shared" ca="1" si="67"/>
        <v/>
      </c>
      <c r="H233" s="39" t="str">
        <f t="shared" ca="1" si="68"/>
        <v/>
      </c>
      <c r="I233" s="39" t="str">
        <f t="shared" ca="1" si="69"/>
        <v/>
      </c>
      <c r="J233" s="1" t="str">
        <f t="shared" si="71"/>
        <v/>
      </c>
      <c r="K233" s="1" t="str">
        <f t="shared" si="72"/>
        <v/>
      </c>
    </row>
    <row r="234" spans="1:11" x14ac:dyDescent="0.15">
      <c r="A234" s="38" t="str">
        <f t="shared" si="70"/>
        <v/>
      </c>
      <c r="C234" s="24" t="str">
        <f t="shared" ca="1" si="63"/>
        <v/>
      </c>
      <c r="D234" s="39" t="str">
        <f t="shared" ca="1" si="64"/>
        <v/>
      </c>
      <c r="E234" s="39" t="str">
        <f t="shared" ca="1" si="65"/>
        <v/>
      </c>
      <c r="F234" s="39" t="str">
        <f t="shared" ca="1" si="66"/>
        <v/>
      </c>
      <c r="G234" s="39" t="str">
        <f t="shared" ca="1" si="67"/>
        <v/>
      </c>
      <c r="H234" s="39" t="str">
        <f t="shared" ca="1" si="68"/>
        <v/>
      </c>
      <c r="I234" s="39" t="str">
        <f t="shared" ca="1" si="69"/>
        <v/>
      </c>
      <c r="J234" s="1" t="str">
        <f t="shared" si="71"/>
        <v/>
      </c>
      <c r="K234" s="1" t="str">
        <f t="shared" si="72"/>
        <v/>
      </c>
    </row>
    <row r="235" spans="1:11" x14ac:dyDescent="0.15">
      <c r="A235" s="38" t="str">
        <f t="shared" si="70"/>
        <v/>
      </c>
      <c r="C235" s="24" t="str">
        <f t="shared" ca="1" si="63"/>
        <v/>
      </c>
      <c r="D235" s="39" t="str">
        <f t="shared" ca="1" si="64"/>
        <v/>
      </c>
      <c r="E235" s="39" t="str">
        <f t="shared" ca="1" si="65"/>
        <v/>
      </c>
      <c r="F235" s="39" t="str">
        <f t="shared" ca="1" si="66"/>
        <v/>
      </c>
      <c r="G235" s="39" t="str">
        <f t="shared" ca="1" si="67"/>
        <v/>
      </c>
      <c r="H235" s="39" t="str">
        <f t="shared" ca="1" si="68"/>
        <v/>
      </c>
      <c r="I235" s="39" t="str">
        <f t="shared" ca="1" si="69"/>
        <v/>
      </c>
      <c r="J235" s="1" t="str">
        <f t="shared" si="71"/>
        <v/>
      </c>
      <c r="K235" s="1" t="str">
        <f t="shared" si="72"/>
        <v/>
      </c>
    </row>
    <row r="236" spans="1:11" x14ac:dyDescent="0.15">
      <c r="A236" s="38" t="str">
        <f t="shared" si="70"/>
        <v/>
      </c>
      <c r="C236" s="24" t="str">
        <f t="shared" ca="1" si="63"/>
        <v/>
      </c>
      <c r="D236" s="39" t="str">
        <f t="shared" ca="1" si="64"/>
        <v/>
      </c>
      <c r="E236" s="39" t="str">
        <f t="shared" ca="1" si="65"/>
        <v/>
      </c>
      <c r="F236" s="39" t="str">
        <f t="shared" ca="1" si="66"/>
        <v/>
      </c>
      <c r="G236" s="39" t="str">
        <f t="shared" ca="1" si="67"/>
        <v/>
      </c>
      <c r="H236" s="39" t="str">
        <f t="shared" ca="1" si="68"/>
        <v/>
      </c>
      <c r="I236" s="39" t="str">
        <f t="shared" ca="1" si="69"/>
        <v/>
      </c>
      <c r="J236" s="1" t="str">
        <f t="shared" si="71"/>
        <v/>
      </c>
      <c r="K236" s="1" t="str">
        <f t="shared" si="72"/>
        <v/>
      </c>
    </row>
    <row r="237" spans="1:11" x14ac:dyDescent="0.15">
      <c r="A237" s="38" t="str">
        <f t="shared" si="70"/>
        <v/>
      </c>
      <c r="C237" s="24" t="str">
        <f t="shared" ca="1" si="63"/>
        <v/>
      </c>
      <c r="D237" s="39" t="str">
        <f t="shared" ca="1" si="64"/>
        <v/>
      </c>
      <c r="E237" s="39" t="str">
        <f t="shared" ca="1" si="65"/>
        <v/>
      </c>
      <c r="F237" s="39" t="str">
        <f t="shared" ca="1" si="66"/>
        <v/>
      </c>
      <c r="G237" s="39" t="str">
        <f t="shared" ca="1" si="67"/>
        <v/>
      </c>
      <c r="H237" s="39" t="str">
        <f t="shared" ca="1" si="68"/>
        <v/>
      </c>
      <c r="I237" s="39" t="str">
        <f t="shared" ca="1" si="69"/>
        <v/>
      </c>
      <c r="J237" s="1" t="str">
        <f t="shared" si="71"/>
        <v/>
      </c>
      <c r="K237" s="1" t="str">
        <f t="shared" si="72"/>
        <v/>
      </c>
    </row>
    <row r="238" spans="1:11" x14ac:dyDescent="0.15">
      <c r="A238" s="38" t="str">
        <f t="shared" si="70"/>
        <v/>
      </c>
      <c r="C238" s="24" t="str">
        <f t="shared" ca="1" si="63"/>
        <v/>
      </c>
      <c r="D238" s="39" t="str">
        <f t="shared" ca="1" si="64"/>
        <v/>
      </c>
      <c r="E238" s="39" t="str">
        <f t="shared" ca="1" si="65"/>
        <v/>
      </c>
      <c r="F238" s="39" t="str">
        <f t="shared" ca="1" si="66"/>
        <v/>
      </c>
      <c r="G238" s="39" t="str">
        <f t="shared" ca="1" si="67"/>
        <v/>
      </c>
      <c r="H238" s="39" t="str">
        <f t="shared" ca="1" si="68"/>
        <v/>
      </c>
      <c r="I238" s="39" t="str">
        <f t="shared" ca="1" si="69"/>
        <v/>
      </c>
      <c r="J238" s="1" t="str">
        <f t="shared" si="71"/>
        <v/>
      </c>
      <c r="K238" s="1" t="str">
        <f t="shared" si="72"/>
        <v/>
      </c>
    </row>
    <row r="239" spans="1:11" x14ac:dyDescent="0.15">
      <c r="A239" s="38" t="str">
        <f t="shared" si="70"/>
        <v/>
      </c>
      <c r="C239" s="24" t="str">
        <f t="shared" ca="1" si="63"/>
        <v/>
      </c>
      <c r="D239" s="39" t="str">
        <f t="shared" ca="1" si="64"/>
        <v/>
      </c>
      <c r="E239" s="39" t="str">
        <f t="shared" ca="1" si="65"/>
        <v/>
      </c>
      <c r="F239" s="39" t="str">
        <f t="shared" ca="1" si="66"/>
        <v/>
      </c>
      <c r="G239" s="39" t="str">
        <f t="shared" ca="1" si="67"/>
        <v/>
      </c>
      <c r="H239" s="39" t="str">
        <f t="shared" ca="1" si="68"/>
        <v/>
      </c>
      <c r="I239" s="39" t="str">
        <f t="shared" ca="1" si="69"/>
        <v/>
      </c>
      <c r="J239" s="1" t="str">
        <f t="shared" si="71"/>
        <v/>
      </c>
      <c r="K239" s="1" t="str">
        <f t="shared" si="72"/>
        <v/>
      </c>
    </row>
    <row r="240" spans="1:11" x14ac:dyDescent="0.15">
      <c r="A240" s="38" t="str">
        <f t="shared" si="70"/>
        <v/>
      </c>
      <c r="C240" s="24" t="str">
        <f t="shared" ca="1" si="63"/>
        <v/>
      </c>
      <c r="D240" s="39" t="str">
        <f t="shared" ca="1" si="64"/>
        <v/>
      </c>
      <c r="E240" s="39" t="str">
        <f t="shared" ca="1" si="65"/>
        <v/>
      </c>
      <c r="F240" s="39" t="str">
        <f t="shared" ca="1" si="66"/>
        <v/>
      </c>
      <c r="G240" s="39" t="str">
        <f t="shared" ca="1" si="67"/>
        <v/>
      </c>
      <c r="H240" s="39" t="str">
        <f t="shared" ca="1" si="68"/>
        <v/>
      </c>
      <c r="I240" s="39" t="str">
        <f t="shared" ca="1" si="69"/>
        <v/>
      </c>
      <c r="J240" s="1" t="str">
        <f t="shared" si="71"/>
        <v/>
      </c>
      <c r="K240" s="1" t="str">
        <f t="shared" si="72"/>
        <v/>
      </c>
    </row>
    <row r="241" spans="1:11" x14ac:dyDescent="0.15">
      <c r="A241" s="38" t="str">
        <f t="shared" si="70"/>
        <v/>
      </c>
      <c r="C241" s="24" t="str">
        <f t="shared" ca="1" si="63"/>
        <v/>
      </c>
      <c r="D241" s="39" t="str">
        <f t="shared" ca="1" si="64"/>
        <v/>
      </c>
      <c r="E241" s="39" t="str">
        <f t="shared" ca="1" si="65"/>
        <v/>
      </c>
      <c r="F241" s="39" t="str">
        <f t="shared" ca="1" si="66"/>
        <v/>
      </c>
      <c r="G241" s="39" t="str">
        <f t="shared" ca="1" si="67"/>
        <v/>
      </c>
      <c r="H241" s="39" t="str">
        <f t="shared" ca="1" si="68"/>
        <v/>
      </c>
      <c r="I241" s="39" t="str">
        <f t="shared" ca="1" si="69"/>
        <v/>
      </c>
      <c r="J241" s="1" t="str">
        <f t="shared" si="71"/>
        <v/>
      </c>
      <c r="K241" s="1" t="str">
        <f t="shared" si="72"/>
        <v/>
      </c>
    </row>
    <row r="242" spans="1:11" x14ac:dyDescent="0.15">
      <c r="A242" s="38" t="str">
        <f t="shared" si="70"/>
        <v/>
      </c>
      <c r="C242" s="24" t="str">
        <f t="shared" ca="1" si="63"/>
        <v/>
      </c>
      <c r="D242" s="39" t="str">
        <f t="shared" ca="1" si="64"/>
        <v/>
      </c>
      <c r="E242" s="39" t="str">
        <f t="shared" ca="1" si="65"/>
        <v/>
      </c>
      <c r="F242" s="39" t="str">
        <f t="shared" ca="1" si="66"/>
        <v/>
      </c>
      <c r="G242" s="39" t="str">
        <f t="shared" ca="1" si="67"/>
        <v/>
      </c>
      <c r="H242" s="39" t="str">
        <f t="shared" ca="1" si="68"/>
        <v/>
      </c>
      <c r="I242" s="39" t="str">
        <f t="shared" ca="1" si="69"/>
        <v/>
      </c>
      <c r="J242" s="1" t="str">
        <f t="shared" si="71"/>
        <v/>
      </c>
      <c r="K242" s="1" t="str">
        <f t="shared" si="72"/>
        <v/>
      </c>
    </row>
    <row r="243" spans="1:11" x14ac:dyDescent="0.15">
      <c r="A243" s="38" t="str">
        <f t="shared" si="70"/>
        <v/>
      </c>
      <c r="C243" s="24" t="str">
        <f t="shared" ca="1" si="63"/>
        <v/>
      </c>
      <c r="D243" s="39" t="str">
        <f t="shared" ca="1" si="64"/>
        <v/>
      </c>
      <c r="E243" s="39" t="str">
        <f t="shared" ca="1" si="65"/>
        <v/>
      </c>
      <c r="F243" s="39" t="str">
        <f t="shared" ca="1" si="66"/>
        <v/>
      </c>
      <c r="G243" s="39" t="str">
        <f t="shared" ca="1" si="67"/>
        <v/>
      </c>
      <c r="H243" s="39" t="str">
        <f t="shared" ca="1" si="68"/>
        <v/>
      </c>
      <c r="I243" s="39" t="str">
        <f t="shared" ca="1" si="69"/>
        <v/>
      </c>
      <c r="J243" s="1" t="str">
        <f t="shared" si="71"/>
        <v/>
      </c>
      <c r="K243" s="1" t="str">
        <f t="shared" si="72"/>
        <v/>
      </c>
    </row>
    <row r="244" spans="1:11" x14ac:dyDescent="0.15">
      <c r="A244" s="38" t="str">
        <f t="shared" si="70"/>
        <v/>
      </c>
      <c r="C244" s="24" t="str">
        <f t="shared" ca="1" si="63"/>
        <v/>
      </c>
      <c r="D244" s="39" t="str">
        <f t="shared" ca="1" si="64"/>
        <v/>
      </c>
      <c r="E244" s="39" t="str">
        <f t="shared" ca="1" si="65"/>
        <v/>
      </c>
      <c r="F244" s="39" t="str">
        <f t="shared" ca="1" si="66"/>
        <v/>
      </c>
      <c r="G244" s="39" t="str">
        <f t="shared" ca="1" si="67"/>
        <v/>
      </c>
      <c r="H244" s="39" t="str">
        <f t="shared" ca="1" si="68"/>
        <v/>
      </c>
      <c r="I244" s="39" t="str">
        <f t="shared" ca="1" si="69"/>
        <v/>
      </c>
      <c r="J244" s="1" t="str">
        <f t="shared" si="71"/>
        <v/>
      </c>
      <c r="K244" s="1" t="str">
        <f t="shared" si="72"/>
        <v/>
      </c>
    </row>
    <row r="245" spans="1:11" x14ac:dyDescent="0.15">
      <c r="A245" s="38" t="str">
        <f t="shared" si="70"/>
        <v/>
      </c>
      <c r="C245" s="24" t="str">
        <f t="shared" ca="1" si="63"/>
        <v/>
      </c>
      <c r="D245" s="39" t="str">
        <f t="shared" ca="1" si="64"/>
        <v/>
      </c>
      <c r="E245" s="39" t="str">
        <f t="shared" ca="1" si="65"/>
        <v/>
      </c>
      <c r="F245" s="39" t="str">
        <f t="shared" ca="1" si="66"/>
        <v/>
      </c>
      <c r="G245" s="39" t="str">
        <f t="shared" ca="1" si="67"/>
        <v/>
      </c>
      <c r="H245" s="39" t="str">
        <f t="shared" ca="1" si="68"/>
        <v/>
      </c>
      <c r="I245" s="39" t="str">
        <f t="shared" ca="1" si="69"/>
        <v/>
      </c>
      <c r="J245" s="1" t="str">
        <f t="shared" si="71"/>
        <v/>
      </c>
      <c r="K245" s="1" t="str">
        <f t="shared" si="72"/>
        <v/>
      </c>
    </row>
    <row r="246" spans="1:11" x14ac:dyDescent="0.15">
      <c r="A246" s="38" t="str">
        <f t="shared" si="70"/>
        <v/>
      </c>
      <c r="C246" s="24" t="str">
        <f t="shared" ca="1" si="63"/>
        <v/>
      </c>
      <c r="D246" s="39" t="str">
        <f t="shared" ca="1" si="64"/>
        <v/>
      </c>
      <c r="E246" s="39" t="str">
        <f t="shared" ca="1" si="65"/>
        <v/>
      </c>
      <c r="F246" s="39" t="str">
        <f t="shared" ca="1" si="66"/>
        <v/>
      </c>
      <c r="G246" s="39" t="str">
        <f t="shared" ca="1" si="67"/>
        <v/>
      </c>
      <c r="H246" s="39" t="str">
        <f t="shared" ca="1" si="68"/>
        <v/>
      </c>
      <c r="I246" s="39" t="str">
        <f t="shared" ca="1" si="69"/>
        <v/>
      </c>
      <c r="J246" s="1" t="str">
        <f t="shared" si="71"/>
        <v/>
      </c>
      <c r="K246" s="1" t="str">
        <f t="shared" si="72"/>
        <v/>
      </c>
    </row>
    <row r="247" spans="1:11" x14ac:dyDescent="0.15">
      <c r="A247" s="38" t="str">
        <f t="shared" si="70"/>
        <v/>
      </c>
      <c r="C247" s="24" t="str">
        <f t="shared" ca="1" si="63"/>
        <v/>
      </c>
      <c r="D247" s="39" t="str">
        <f t="shared" ca="1" si="64"/>
        <v/>
      </c>
      <c r="E247" s="39" t="str">
        <f t="shared" ca="1" si="65"/>
        <v/>
      </c>
      <c r="F247" s="39" t="str">
        <f t="shared" ca="1" si="66"/>
        <v/>
      </c>
      <c r="G247" s="39" t="str">
        <f t="shared" ca="1" si="67"/>
        <v/>
      </c>
      <c r="H247" s="39" t="str">
        <f t="shared" ca="1" si="68"/>
        <v/>
      </c>
      <c r="I247" s="39" t="str">
        <f t="shared" ca="1" si="69"/>
        <v/>
      </c>
      <c r="J247" s="1" t="str">
        <f t="shared" si="71"/>
        <v/>
      </c>
      <c r="K247" s="1" t="str">
        <f t="shared" si="72"/>
        <v/>
      </c>
    </row>
    <row r="248" spans="1:11" x14ac:dyDescent="0.15">
      <c r="A248" s="38" t="str">
        <f t="shared" si="70"/>
        <v/>
      </c>
      <c r="C248" s="24" t="str">
        <f t="shared" ref="C248:C311" ca="1" si="73">IF(B248&lt;&gt;"",INDIRECT("'"&amp;Sheetname&amp;" ("&amp;$A248&amp;")'!j1"),"")</f>
        <v/>
      </c>
      <c r="D248" s="39" t="str">
        <f t="shared" ca="1" si="64"/>
        <v/>
      </c>
      <c r="E248" s="39" t="str">
        <f t="shared" ca="1" si="65"/>
        <v/>
      </c>
      <c r="F248" s="39" t="str">
        <f t="shared" ca="1" si="66"/>
        <v/>
      </c>
      <c r="G248" s="39" t="str">
        <f t="shared" ca="1" si="67"/>
        <v/>
      </c>
      <c r="H248" s="39" t="str">
        <f t="shared" ca="1" si="68"/>
        <v/>
      </c>
      <c r="I248" s="39" t="str">
        <f t="shared" ca="1" si="69"/>
        <v/>
      </c>
      <c r="J248" s="1" t="str">
        <f t="shared" si="71"/>
        <v/>
      </c>
      <c r="K248" s="1" t="str">
        <f t="shared" si="72"/>
        <v/>
      </c>
    </row>
    <row r="249" spans="1:11" x14ac:dyDescent="0.15">
      <c r="A249" s="38" t="str">
        <f t="shared" si="70"/>
        <v/>
      </c>
      <c r="C249" s="24" t="str">
        <f t="shared" ca="1" si="73"/>
        <v/>
      </c>
      <c r="D249" s="39" t="str">
        <f t="shared" ca="1" si="64"/>
        <v/>
      </c>
      <c r="E249" s="39" t="str">
        <f t="shared" ca="1" si="65"/>
        <v/>
      </c>
      <c r="F249" s="39" t="str">
        <f t="shared" ca="1" si="66"/>
        <v/>
      </c>
      <c r="G249" s="39" t="str">
        <f t="shared" ca="1" si="67"/>
        <v/>
      </c>
      <c r="H249" s="39" t="str">
        <f t="shared" ca="1" si="68"/>
        <v/>
      </c>
      <c r="I249" s="39" t="str">
        <f t="shared" ca="1" si="69"/>
        <v/>
      </c>
      <c r="J249" s="1" t="str">
        <f t="shared" si="71"/>
        <v/>
      </c>
      <c r="K249" s="1" t="str">
        <f t="shared" si="72"/>
        <v/>
      </c>
    </row>
    <row r="250" spans="1:11" x14ac:dyDescent="0.15">
      <c r="A250" s="38" t="str">
        <f t="shared" si="70"/>
        <v/>
      </c>
      <c r="C250" s="24" t="str">
        <f t="shared" ca="1" si="73"/>
        <v/>
      </c>
      <c r="D250" s="39" t="str">
        <f t="shared" ca="1" si="64"/>
        <v/>
      </c>
      <c r="E250" s="39" t="str">
        <f t="shared" ca="1" si="65"/>
        <v/>
      </c>
      <c r="F250" s="39" t="str">
        <f t="shared" ca="1" si="66"/>
        <v/>
      </c>
      <c r="G250" s="39" t="str">
        <f t="shared" ca="1" si="67"/>
        <v/>
      </c>
      <c r="H250" s="39" t="str">
        <f t="shared" ca="1" si="68"/>
        <v/>
      </c>
      <c r="I250" s="39" t="str">
        <f t="shared" ca="1" si="69"/>
        <v/>
      </c>
      <c r="J250" s="1" t="str">
        <f t="shared" si="71"/>
        <v/>
      </c>
      <c r="K250" s="1" t="str">
        <f t="shared" si="72"/>
        <v/>
      </c>
    </row>
    <row r="251" spans="1:11" x14ac:dyDescent="0.15">
      <c r="A251" s="38" t="str">
        <f t="shared" si="70"/>
        <v/>
      </c>
      <c r="C251" s="24" t="str">
        <f t="shared" ca="1" si="73"/>
        <v/>
      </c>
      <c r="D251" s="39" t="str">
        <f t="shared" ca="1" si="64"/>
        <v/>
      </c>
      <c r="E251" s="39" t="str">
        <f t="shared" ca="1" si="65"/>
        <v/>
      </c>
      <c r="F251" s="39" t="str">
        <f t="shared" ca="1" si="66"/>
        <v/>
      </c>
      <c r="G251" s="39" t="str">
        <f t="shared" ca="1" si="67"/>
        <v/>
      </c>
      <c r="H251" s="39" t="str">
        <f t="shared" ca="1" si="68"/>
        <v/>
      </c>
      <c r="I251" s="39" t="str">
        <f t="shared" ca="1" si="69"/>
        <v/>
      </c>
      <c r="J251" s="1" t="str">
        <f t="shared" si="71"/>
        <v/>
      </c>
      <c r="K251" s="1" t="str">
        <f t="shared" si="72"/>
        <v/>
      </c>
    </row>
    <row r="252" spans="1:11" x14ac:dyDescent="0.15">
      <c r="A252" s="38" t="str">
        <f t="shared" si="70"/>
        <v/>
      </c>
      <c r="C252" s="24" t="str">
        <f t="shared" ca="1" si="73"/>
        <v/>
      </c>
      <c r="D252" s="39" t="str">
        <f t="shared" ca="1" si="64"/>
        <v/>
      </c>
      <c r="E252" s="39" t="str">
        <f t="shared" ca="1" si="65"/>
        <v/>
      </c>
      <c r="F252" s="39" t="str">
        <f t="shared" ca="1" si="66"/>
        <v/>
      </c>
      <c r="G252" s="39" t="str">
        <f t="shared" ca="1" si="67"/>
        <v/>
      </c>
      <c r="H252" s="39" t="str">
        <f t="shared" ca="1" si="68"/>
        <v/>
      </c>
      <c r="I252" s="39" t="str">
        <f t="shared" ca="1" si="69"/>
        <v/>
      </c>
      <c r="J252" s="1" t="str">
        <f t="shared" si="71"/>
        <v/>
      </c>
      <c r="K252" s="1" t="str">
        <f t="shared" si="72"/>
        <v/>
      </c>
    </row>
    <row r="253" spans="1:11" x14ac:dyDescent="0.15">
      <c r="A253" s="38" t="str">
        <f t="shared" si="70"/>
        <v/>
      </c>
      <c r="C253" s="24" t="str">
        <f t="shared" ca="1" si="73"/>
        <v/>
      </c>
      <c r="D253" s="39" t="str">
        <f t="shared" ca="1" si="64"/>
        <v/>
      </c>
      <c r="E253" s="39" t="str">
        <f t="shared" ca="1" si="65"/>
        <v/>
      </c>
      <c r="F253" s="39" t="str">
        <f t="shared" ca="1" si="66"/>
        <v/>
      </c>
      <c r="G253" s="39" t="str">
        <f t="shared" ca="1" si="67"/>
        <v/>
      </c>
      <c r="H253" s="39" t="str">
        <f t="shared" ca="1" si="68"/>
        <v/>
      </c>
      <c r="I253" s="39" t="str">
        <f t="shared" ca="1" si="69"/>
        <v/>
      </c>
      <c r="J253" s="1" t="str">
        <f t="shared" si="71"/>
        <v/>
      </c>
      <c r="K253" s="1" t="str">
        <f t="shared" si="72"/>
        <v/>
      </c>
    </row>
    <row r="254" spans="1:11" x14ac:dyDescent="0.15">
      <c r="A254" s="38" t="str">
        <f t="shared" si="70"/>
        <v/>
      </c>
      <c r="C254" s="24" t="str">
        <f t="shared" ca="1" si="73"/>
        <v/>
      </c>
      <c r="D254" s="39" t="str">
        <f t="shared" ca="1" si="64"/>
        <v/>
      </c>
      <c r="E254" s="39" t="str">
        <f t="shared" ca="1" si="65"/>
        <v/>
      </c>
      <c r="F254" s="39" t="str">
        <f t="shared" ca="1" si="66"/>
        <v/>
      </c>
      <c r="G254" s="39" t="str">
        <f t="shared" ca="1" si="67"/>
        <v/>
      </c>
      <c r="H254" s="39" t="str">
        <f t="shared" ca="1" si="68"/>
        <v/>
      </c>
      <c r="I254" s="39" t="str">
        <f t="shared" ca="1" si="69"/>
        <v/>
      </c>
      <c r="J254" s="1" t="str">
        <f t="shared" si="71"/>
        <v/>
      </c>
      <c r="K254" s="1" t="str">
        <f t="shared" si="72"/>
        <v/>
      </c>
    </row>
    <row r="255" spans="1:11" x14ac:dyDescent="0.15">
      <c r="A255" s="38" t="str">
        <f t="shared" si="70"/>
        <v/>
      </c>
      <c r="C255" s="24" t="str">
        <f t="shared" ca="1" si="73"/>
        <v/>
      </c>
      <c r="D255" s="39" t="str">
        <f t="shared" ca="1" si="64"/>
        <v/>
      </c>
      <c r="E255" s="39" t="str">
        <f t="shared" ca="1" si="65"/>
        <v/>
      </c>
      <c r="F255" s="39" t="str">
        <f t="shared" ca="1" si="66"/>
        <v/>
      </c>
      <c r="G255" s="39" t="str">
        <f t="shared" ca="1" si="67"/>
        <v/>
      </c>
      <c r="H255" s="39" t="str">
        <f t="shared" ca="1" si="68"/>
        <v/>
      </c>
      <c r="I255" s="39" t="str">
        <f t="shared" ca="1" si="69"/>
        <v/>
      </c>
      <c r="J255" s="1" t="str">
        <f t="shared" si="71"/>
        <v/>
      </c>
      <c r="K255" s="1" t="str">
        <f t="shared" si="72"/>
        <v/>
      </c>
    </row>
    <row r="256" spans="1:11" x14ac:dyDescent="0.15">
      <c r="A256" s="38" t="str">
        <f t="shared" si="70"/>
        <v/>
      </c>
      <c r="C256" s="24" t="str">
        <f t="shared" ca="1" si="73"/>
        <v/>
      </c>
      <c r="D256" s="39" t="str">
        <f t="shared" ca="1" si="64"/>
        <v/>
      </c>
      <c r="E256" s="39" t="str">
        <f t="shared" ca="1" si="65"/>
        <v/>
      </c>
      <c r="F256" s="39" t="str">
        <f t="shared" ca="1" si="66"/>
        <v/>
      </c>
      <c r="G256" s="39" t="str">
        <f t="shared" ca="1" si="67"/>
        <v/>
      </c>
      <c r="H256" s="39" t="str">
        <f t="shared" ca="1" si="68"/>
        <v/>
      </c>
      <c r="I256" s="39" t="str">
        <f t="shared" ca="1" si="69"/>
        <v/>
      </c>
      <c r="J256" s="1" t="str">
        <f t="shared" si="71"/>
        <v/>
      </c>
      <c r="K256" s="1" t="str">
        <f t="shared" si="72"/>
        <v/>
      </c>
    </row>
    <row r="257" spans="1:11" x14ac:dyDescent="0.15">
      <c r="A257" s="38" t="str">
        <f t="shared" si="70"/>
        <v/>
      </c>
      <c r="C257" s="24" t="str">
        <f t="shared" ca="1" si="73"/>
        <v/>
      </c>
      <c r="D257" s="39" t="str">
        <f t="shared" ca="1" si="64"/>
        <v/>
      </c>
      <c r="E257" s="39" t="str">
        <f t="shared" ca="1" si="65"/>
        <v/>
      </c>
      <c r="F257" s="39" t="str">
        <f t="shared" ca="1" si="66"/>
        <v/>
      </c>
      <c r="G257" s="39" t="str">
        <f t="shared" ca="1" si="67"/>
        <v/>
      </c>
      <c r="H257" s="39" t="str">
        <f t="shared" ca="1" si="68"/>
        <v/>
      </c>
      <c r="I257" s="39" t="str">
        <f t="shared" ca="1" si="69"/>
        <v/>
      </c>
      <c r="J257" s="1" t="str">
        <f t="shared" si="71"/>
        <v/>
      </c>
      <c r="K257" s="1" t="str">
        <f t="shared" si="72"/>
        <v/>
      </c>
    </row>
    <row r="258" spans="1:11" x14ac:dyDescent="0.15">
      <c r="A258" s="38" t="str">
        <f t="shared" si="70"/>
        <v/>
      </c>
      <c r="C258" s="24" t="str">
        <f t="shared" ca="1" si="73"/>
        <v/>
      </c>
      <c r="D258" s="39" t="str">
        <f t="shared" ref="D258:D321" ca="1" si="74">IF(B258&lt;&gt;"",INDIRECT("'"&amp;Sheetname&amp;" ("&amp;$A258&amp;")'!C3"),"")</f>
        <v/>
      </c>
      <c r="E258" s="39" t="str">
        <f t="shared" ref="E258:E321" ca="1" si="75">IF(B258&lt;&gt;"",INDIRECT("'"&amp;Sheetname&amp;" ("&amp;$A258&amp;")'!d3"),"")</f>
        <v/>
      </c>
      <c r="F258" s="39" t="str">
        <f t="shared" ref="F258:F321" ca="1" si="76">IF(B258&lt;&gt;"",INDIRECT("'"&amp;Sheetname&amp;" ("&amp;$A258&amp;")'!e3"),"")</f>
        <v/>
      </c>
      <c r="G258" s="39" t="str">
        <f t="shared" ref="G258:G321" ca="1" si="77">IF(B258&lt;&gt;"",INDIRECT("'"&amp;Sheetname&amp;" ("&amp;$A258&amp;")'!g3"),"")</f>
        <v/>
      </c>
      <c r="H258" s="39" t="str">
        <f t="shared" ref="H258:H321" ca="1" si="78">IF(B258&lt;&gt;"",INDIRECT("'"&amp;Sheetname&amp;" ("&amp;$A258&amp;")'!h3"),"")</f>
        <v/>
      </c>
      <c r="I258" s="39" t="str">
        <f t="shared" ref="I258:I321" ca="1" si="79">IF(B258&lt;&gt;"",INDIRECT("'"&amp;Sheetname&amp;" ("&amp;$A258&amp;")'!j3"),"")</f>
        <v/>
      </c>
      <c r="J258" s="1" t="str">
        <f t="shared" si="71"/>
        <v/>
      </c>
      <c r="K258" s="1" t="str">
        <f t="shared" si="72"/>
        <v/>
      </c>
    </row>
    <row r="259" spans="1:11" x14ac:dyDescent="0.15">
      <c r="A259" s="38" t="str">
        <f t="shared" ref="A259:A322" si="80">IF(L259&lt;&gt;"",A258+1,"")</f>
        <v/>
      </c>
      <c r="C259" s="24" t="str">
        <f t="shared" ca="1" si="73"/>
        <v/>
      </c>
      <c r="D259" s="39" t="str">
        <f t="shared" ca="1" si="74"/>
        <v/>
      </c>
      <c r="E259" s="39" t="str">
        <f t="shared" ca="1" si="75"/>
        <v/>
      </c>
      <c r="F259" s="39" t="str">
        <f t="shared" ca="1" si="76"/>
        <v/>
      </c>
      <c r="G259" s="39" t="str">
        <f t="shared" ca="1" si="77"/>
        <v/>
      </c>
      <c r="H259" s="39" t="str">
        <f t="shared" ca="1" si="78"/>
        <v/>
      </c>
      <c r="I259" s="39" t="str">
        <f t="shared" ca="1" si="79"/>
        <v/>
      </c>
      <c r="J259" s="1" t="str">
        <f t="shared" si="71"/>
        <v/>
      </c>
      <c r="K259" s="1" t="str">
        <f t="shared" si="72"/>
        <v/>
      </c>
    </row>
    <row r="260" spans="1:11" x14ac:dyDescent="0.15">
      <c r="A260" s="38" t="str">
        <f t="shared" si="80"/>
        <v/>
      </c>
      <c r="C260" s="24" t="str">
        <f t="shared" ca="1" si="73"/>
        <v/>
      </c>
      <c r="D260" s="39" t="str">
        <f t="shared" ca="1" si="74"/>
        <v/>
      </c>
      <c r="E260" s="39" t="str">
        <f t="shared" ca="1" si="75"/>
        <v/>
      </c>
      <c r="F260" s="39" t="str">
        <f t="shared" ca="1" si="76"/>
        <v/>
      </c>
      <c r="G260" s="39" t="str">
        <f t="shared" ca="1" si="77"/>
        <v/>
      </c>
      <c r="H260" s="39" t="str">
        <f t="shared" ca="1" si="78"/>
        <v/>
      </c>
      <c r="I260" s="39" t="str">
        <f t="shared" ca="1" si="79"/>
        <v/>
      </c>
      <c r="J260" s="1" t="str">
        <f t="shared" si="71"/>
        <v/>
      </c>
      <c r="K260" s="1" t="str">
        <f t="shared" si="72"/>
        <v/>
      </c>
    </row>
    <row r="261" spans="1:11" x14ac:dyDescent="0.15">
      <c r="A261" s="38" t="str">
        <f t="shared" si="80"/>
        <v/>
      </c>
      <c r="C261" s="24" t="str">
        <f t="shared" ca="1" si="73"/>
        <v/>
      </c>
      <c r="D261" s="39" t="str">
        <f t="shared" ca="1" si="74"/>
        <v/>
      </c>
      <c r="E261" s="39" t="str">
        <f t="shared" ca="1" si="75"/>
        <v/>
      </c>
      <c r="F261" s="39" t="str">
        <f t="shared" ca="1" si="76"/>
        <v/>
      </c>
      <c r="G261" s="39" t="str">
        <f t="shared" ca="1" si="77"/>
        <v/>
      </c>
      <c r="H261" s="39" t="str">
        <f t="shared" ca="1" si="78"/>
        <v/>
      </c>
      <c r="I261" s="39" t="str">
        <f t="shared" ca="1" si="79"/>
        <v/>
      </c>
      <c r="J261" s="1" t="str">
        <f t="shared" si="71"/>
        <v/>
      </c>
      <c r="K261" s="1" t="str">
        <f t="shared" si="72"/>
        <v/>
      </c>
    </row>
    <row r="262" spans="1:11" x14ac:dyDescent="0.15">
      <c r="A262" s="38" t="str">
        <f t="shared" si="80"/>
        <v/>
      </c>
      <c r="C262" s="24" t="str">
        <f t="shared" ca="1" si="73"/>
        <v/>
      </c>
      <c r="D262" s="39" t="str">
        <f t="shared" ca="1" si="74"/>
        <v/>
      </c>
      <c r="E262" s="39" t="str">
        <f t="shared" ca="1" si="75"/>
        <v/>
      </c>
      <c r="F262" s="39" t="str">
        <f t="shared" ca="1" si="76"/>
        <v/>
      </c>
      <c r="G262" s="39" t="str">
        <f t="shared" ca="1" si="77"/>
        <v/>
      </c>
      <c r="H262" s="39" t="str">
        <f t="shared" ca="1" si="78"/>
        <v/>
      </c>
      <c r="I262" s="39" t="str">
        <f t="shared" ca="1" si="79"/>
        <v/>
      </c>
      <c r="J262" s="1" t="str">
        <f t="shared" si="71"/>
        <v/>
      </c>
      <c r="K262" s="1" t="str">
        <f t="shared" si="72"/>
        <v/>
      </c>
    </row>
    <row r="263" spans="1:11" x14ac:dyDescent="0.15">
      <c r="A263" s="38" t="str">
        <f t="shared" si="80"/>
        <v/>
      </c>
      <c r="C263" s="24" t="str">
        <f t="shared" ca="1" si="73"/>
        <v/>
      </c>
      <c r="D263" s="39" t="str">
        <f t="shared" ca="1" si="74"/>
        <v/>
      </c>
      <c r="E263" s="39" t="str">
        <f t="shared" ca="1" si="75"/>
        <v/>
      </c>
      <c r="F263" s="39" t="str">
        <f t="shared" ca="1" si="76"/>
        <v/>
      </c>
      <c r="G263" s="39" t="str">
        <f t="shared" ca="1" si="77"/>
        <v/>
      </c>
      <c r="H263" s="39" t="str">
        <f t="shared" ca="1" si="78"/>
        <v/>
      </c>
      <c r="I263" s="39" t="str">
        <f t="shared" ca="1" si="79"/>
        <v/>
      </c>
      <c r="J263" s="1" t="str">
        <f t="shared" ref="J263:J326" si="81">IF(B263&lt;&gt;"",IF(E263&gt;0,G263/E263,""),"")</f>
        <v/>
      </c>
      <c r="K263" s="1" t="str">
        <f t="shared" ref="K263:K326" si="82">IF(B263&lt;&gt;"",IF(D263&gt;0,G263/D263,""),"")</f>
        <v/>
      </c>
    </row>
    <row r="264" spans="1:11" x14ac:dyDescent="0.15">
      <c r="A264" s="38" t="str">
        <f t="shared" si="80"/>
        <v/>
      </c>
      <c r="C264" s="24" t="str">
        <f t="shared" ca="1" si="73"/>
        <v/>
      </c>
      <c r="D264" s="39" t="str">
        <f t="shared" ca="1" si="74"/>
        <v/>
      </c>
      <c r="E264" s="39" t="str">
        <f t="shared" ca="1" si="75"/>
        <v/>
      </c>
      <c r="F264" s="39" t="str">
        <f t="shared" ca="1" si="76"/>
        <v/>
      </c>
      <c r="G264" s="39" t="str">
        <f t="shared" ca="1" si="77"/>
        <v/>
      </c>
      <c r="H264" s="39" t="str">
        <f t="shared" ca="1" si="78"/>
        <v/>
      </c>
      <c r="I264" s="39" t="str">
        <f t="shared" ca="1" si="79"/>
        <v/>
      </c>
      <c r="J264" s="1" t="str">
        <f t="shared" si="81"/>
        <v/>
      </c>
      <c r="K264" s="1" t="str">
        <f t="shared" si="82"/>
        <v/>
      </c>
    </row>
    <row r="265" spans="1:11" x14ac:dyDescent="0.15">
      <c r="A265" s="38" t="str">
        <f t="shared" si="80"/>
        <v/>
      </c>
      <c r="C265" s="24" t="str">
        <f t="shared" ca="1" si="73"/>
        <v/>
      </c>
      <c r="D265" s="39" t="str">
        <f t="shared" ca="1" si="74"/>
        <v/>
      </c>
      <c r="E265" s="39" t="str">
        <f t="shared" ca="1" si="75"/>
        <v/>
      </c>
      <c r="F265" s="39" t="str">
        <f t="shared" ca="1" si="76"/>
        <v/>
      </c>
      <c r="G265" s="39" t="str">
        <f t="shared" ca="1" si="77"/>
        <v/>
      </c>
      <c r="H265" s="39" t="str">
        <f t="shared" ca="1" si="78"/>
        <v/>
      </c>
      <c r="I265" s="39" t="str">
        <f t="shared" ca="1" si="79"/>
        <v/>
      </c>
      <c r="J265" s="1" t="str">
        <f t="shared" si="81"/>
        <v/>
      </c>
      <c r="K265" s="1" t="str">
        <f t="shared" si="82"/>
        <v/>
      </c>
    </row>
    <row r="266" spans="1:11" x14ac:dyDescent="0.15">
      <c r="A266" s="38" t="str">
        <f t="shared" si="80"/>
        <v/>
      </c>
      <c r="C266" s="24" t="str">
        <f t="shared" ca="1" si="73"/>
        <v/>
      </c>
      <c r="D266" s="39" t="str">
        <f t="shared" ca="1" si="74"/>
        <v/>
      </c>
      <c r="E266" s="39" t="str">
        <f t="shared" ca="1" si="75"/>
        <v/>
      </c>
      <c r="F266" s="39" t="str">
        <f t="shared" ca="1" si="76"/>
        <v/>
      </c>
      <c r="G266" s="39" t="str">
        <f t="shared" ca="1" si="77"/>
        <v/>
      </c>
      <c r="H266" s="39" t="str">
        <f t="shared" ca="1" si="78"/>
        <v/>
      </c>
      <c r="I266" s="39" t="str">
        <f t="shared" ca="1" si="79"/>
        <v/>
      </c>
      <c r="J266" s="1" t="str">
        <f t="shared" si="81"/>
        <v/>
      </c>
      <c r="K266" s="1" t="str">
        <f t="shared" si="82"/>
        <v/>
      </c>
    </row>
    <row r="267" spans="1:11" x14ac:dyDescent="0.15">
      <c r="A267" s="38" t="str">
        <f t="shared" si="80"/>
        <v/>
      </c>
      <c r="C267" s="24" t="str">
        <f t="shared" ca="1" si="73"/>
        <v/>
      </c>
      <c r="D267" s="39" t="str">
        <f t="shared" ca="1" si="74"/>
        <v/>
      </c>
      <c r="E267" s="39" t="str">
        <f t="shared" ca="1" si="75"/>
        <v/>
      </c>
      <c r="F267" s="39" t="str">
        <f t="shared" ca="1" si="76"/>
        <v/>
      </c>
      <c r="G267" s="39" t="str">
        <f t="shared" ca="1" si="77"/>
        <v/>
      </c>
      <c r="H267" s="39" t="str">
        <f t="shared" ca="1" si="78"/>
        <v/>
      </c>
      <c r="I267" s="39" t="str">
        <f t="shared" ca="1" si="79"/>
        <v/>
      </c>
      <c r="J267" s="1" t="str">
        <f t="shared" si="81"/>
        <v/>
      </c>
      <c r="K267" s="1" t="str">
        <f t="shared" si="82"/>
        <v/>
      </c>
    </row>
    <row r="268" spans="1:11" x14ac:dyDescent="0.15">
      <c r="A268" s="38" t="str">
        <f t="shared" si="80"/>
        <v/>
      </c>
      <c r="C268" s="24" t="str">
        <f t="shared" ca="1" si="73"/>
        <v/>
      </c>
      <c r="D268" s="39" t="str">
        <f t="shared" ca="1" si="74"/>
        <v/>
      </c>
      <c r="E268" s="39" t="str">
        <f t="shared" ca="1" si="75"/>
        <v/>
      </c>
      <c r="F268" s="39" t="str">
        <f t="shared" ca="1" si="76"/>
        <v/>
      </c>
      <c r="G268" s="39" t="str">
        <f t="shared" ca="1" si="77"/>
        <v/>
      </c>
      <c r="H268" s="39" t="str">
        <f t="shared" ca="1" si="78"/>
        <v/>
      </c>
      <c r="I268" s="39" t="str">
        <f t="shared" ca="1" si="79"/>
        <v/>
      </c>
      <c r="J268" s="1" t="str">
        <f t="shared" si="81"/>
        <v/>
      </c>
      <c r="K268" s="1" t="str">
        <f t="shared" si="82"/>
        <v/>
      </c>
    </row>
    <row r="269" spans="1:11" x14ac:dyDescent="0.15">
      <c r="A269" s="38" t="str">
        <f t="shared" si="80"/>
        <v/>
      </c>
      <c r="C269" s="24" t="str">
        <f t="shared" ca="1" si="73"/>
        <v/>
      </c>
      <c r="D269" s="39" t="str">
        <f t="shared" ca="1" si="74"/>
        <v/>
      </c>
      <c r="E269" s="39" t="str">
        <f t="shared" ca="1" si="75"/>
        <v/>
      </c>
      <c r="F269" s="39" t="str">
        <f t="shared" ca="1" si="76"/>
        <v/>
      </c>
      <c r="G269" s="39" t="str">
        <f t="shared" ca="1" si="77"/>
        <v/>
      </c>
      <c r="H269" s="39" t="str">
        <f t="shared" ca="1" si="78"/>
        <v/>
      </c>
      <c r="I269" s="39" t="str">
        <f t="shared" ca="1" si="79"/>
        <v/>
      </c>
      <c r="J269" s="1" t="str">
        <f t="shared" si="81"/>
        <v/>
      </c>
      <c r="K269" s="1" t="str">
        <f t="shared" si="82"/>
        <v/>
      </c>
    </row>
    <row r="270" spans="1:11" x14ac:dyDescent="0.15">
      <c r="A270" s="38" t="str">
        <f t="shared" si="80"/>
        <v/>
      </c>
      <c r="C270" s="24" t="str">
        <f t="shared" ca="1" si="73"/>
        <v/>
      </c>
      <c r="D270" s="39" t="str">
        <f t="shared" ca="1" si="74"/>
        <v/>
      </c>
      <c r="E270" s="39" t="str">
        <f t="shared" ca="1" si="75"/>
        <v/>
      </c>
      <c r="F270" s="39" t="str">
        <f t="shared" ca="1" si="76"/>
        <v/>
      </c>
      <c r="G270" s="39" t="str">
        <f t="shared" ca="1" si="77"/>
        <v/>
      </c>
      <c r="H270" s="39" t="str">
        <f t="shared" ca="1" si="78"/>
        <v/>
      </c>
      <c r="I270" s="39" t="str">
        <f t="shared" ca="1" si="79"/>
        <v/>
      </c>
      <c r="J270" s="1" t="str">
        <f t="shared" si="81"/>
        <v/>
      </c>
      <c r="K270" s="1" t="str">
        <f t="shared" si="82"/>
        <v/>
      </c>
    </row>
    <row r="271" spans="1:11" x14ac:dyDescent="0.15">
      <c r="A271" s="38" t="str">
        <f t="shared" si="80"/>
        <v/>
      </c>
      <c r="C271" s="24" t="str">
        <f t="shared" ca="1" si="73"/>
        <v/>
      </c>
      <c r="D271" s="39" t="str">
        <f t="shared" ca="1" si="74"/>
        <v/>
      </c>
      <c r="E271" s="39" t="str">
        <f t="shared" ca="1" si="75"/>
        <v/>
      </c>
      <c r="F271" s="39" t="str">
        <f t="shared" ca="1" si="76"/>
        <v/>
      </c>
      <c r="G271" s="39" t="str">
        <f t="shared" ca="1" si="77"/>
        <v/>
      </c>
      <c r="H271" s="39" t="str">
        <f t="shared" ca="1" si="78"/>
        <v/>
      </c>
      <c r="I271" s="39" t="str">
        <f t="shared" ca="1" si="79"/>
        <v/>
      </c>
      <c r="J271" s="1" t="str">
        <f t="shared" si="81"/>
        <v/>
      </c>
      <c r="K271" s="1" t="str">
        <f t="shared" si="82"/>
        <v/>
      </c>
    </row>
    <row r="272" spans="1:11" x14ac:dyDescent="0.15">
      <c r="A272" s="38" t="str">
        <f t="shared" si="80"/>
        <v/>
      </c>
      <c r="C272" s="24" t="str">
        <f t="shared" ca="1" si="73"/>
        <v/>
      </c>
      <c r="D272" s="39" t="str">
        <f t="shared" ca="1" si="74"/>
        <v/>
      </c>
      <c r="E272" s="39" t="str">
        <f t="shared" ca="1" si="75"/>
        <v/>
      </c>
      <c r="F272" s="39" t="str">
        <f t="shared" ca="1" si="76"/>
        <v/>
      </c>
      <c r="G272" s="39" t="str">
        <f t="shared" ca="1" si="77"/>
        <v/>
      </c>
      <c r="H272" s="39" t="str">
        <f t="shared" ca="1" si="78"/>
        <v/>
      </c>
      <c r="I272" s="39" t="str">
        <f t="shared" ca="1" si="79"/>
        <v/>
      </c>
      <c r="J272" s="1" t="str">
        <f t="shared" si="81"/>
        <v/>
      </c>
      <c r="K272" s="1" t="str">
        <f t="shared" si="82"/>
        <v/>
      </c>
    </row>
    <row r="273" spans="1:11" x14ac:dyDescent="0.15">
      <c r="A273" s="38" t="str">
        <f t="shared" si="80"/>
        <v/>
      </c>
      <c r="C273" s="24" t="str">
        <f t="shared" ca="1" si="73"/>
        <v/>
      </c>
      <c r="D273" s="39" t="str">
        <f t="shared" ca="1" si="74"/>
        <v/>
      </c>
      <c r="E273" s="39" t="str">
        <f t="shared" ca="1" si="75"/>
        <v/>
      </c>
      <c r="F273" s="39" t="str">
        <f t="shared" ca="1" si="76"/>
        <v/>
      </c>
      <c r="G273" s="39" t="str">
        <f t="shared" ca="1" si="77"/>
        <v/>
      </c>
      <c r="H273" s="39" t="str">
        <f t="shared" ca="1" si="78"/>
        <v/>
      </c>
      <c r="I273" s="39" t="str">
        <f t="shared" ca="1" si="79"/>
        <v/>
      </c>
      <c r="J273" s="1" t="str">
        <f t="shared" si="81"/>
        <v/>
      </c>
      <c r="K273" s="1" t="str">
        <f t="shared" si="82"/>
        <v/>
      </c>
    </row>
    <row r="274" spans="1:11" x14ac:dyDescent="0.15">
      <c r="A274" s="38" t="str">
        <f t="shared" si="80"/>
        <v/>
      </c>
      <c r="C274" s="24" t="str">
        <f t="shared" ca="1" si="73"/>
        <v/>
      </c>
      <c r="D274" s="39" t="str">
        <f t="shared" ca="1" si="74"/>
        <v/>
      </c>
      <c r="E274" s="39" t="str">
        <f t="shared" ca="1" si="75"/>
        <v/>
      </c>
      <c r="F274" s="39" t="str">
        <f t="shared" ca="1" si="76"/>
        <v/>
      </c>
      <c r="G274" s="39" t="str">
        <f t="shared" ca="1" si="77"/>
        <v/>
      </c>
      <c r="H274" s="39" t="str">
        <f t="shared" ca="1" si="78"/>
        <v/>
      </c>
      <c r="I274" s="39" t="str">
        <f t="shared" ca="1" si="79"/>
        <v/>
      </c>
      <c r="J274" s="1" t="str">
        <f t="shared" si="81"/>
        <v/>
      </c>
      <c r="K274" s="1" t="str">
        <f t="shared" si="82"/>
        <v/>
      </c>
    </row>
    <row r="275" spans="1:11" x14ac:dyDescent="0.15">
      <c r="A275" s="38" t="str">
        <f t="shared" si="80"/>
        <v/>
      </c>
      <c r="C275" s="24" t="str">
        <f t="shared" ca="1" si="73"/>
        <v/>
      </c>
      <c r="D275" s="39" t="str">
        <f t="shared" ca="1" si="74"/>
        <v/>
      </c>
      <c r="E275" s="39" t="str">
        <f t="shared" ca="1" si="75"/>
        <v/>
      </c>
      <c r="F275" s="39" t="str">
        <f t="shared" ca="1" si="76"/>
        <v/>
      </c>
      <c r="G275" s="39" t="str">
        <f t="shared" ca="1" si="77"/>
        <v/>
      </c>
      <c r="H275" s="39" t="str">
        <f t="shared" ca="1" si="78"/>
        <v/>
      </c>
      <c r="I275" s="39" t="str">
        <f t="shared" ca="1" si="79"/>
        <v/>
      </c>
      <c r="J275" s="1" t="str">
        <f t="shared" si="81"/>
        <v/>
      </c>
      <c r="K275" s="1" t="str">
        <f t="shared" si="82"/>
        <v/>
      </c>
    </row>
    <row r="276" spans="1:11" x14ac:dyDescent="0.15">
      <c r="A276" s="38" t="str">
        <f t="shared" si="80"/>
        <v/>
      </c>
      <c r="C276" s="24" t="str">
        <f t="shared" ca="1" si="73"/>
        <v/>
      </c>
      <c r="D276" s="39" t="str">
        <f t="shared" ca="1" si="74"/>
        <v/>
      </c>
      <c r="E276" s="39" t="str">
        <f t="shared" ca="1" si="75"/>
        <v/>
      </c>
      <c r="F276" s="39" t="str">
        <f t="shared" ca="1" si="76"/>
        <v/>
      </c>
      <c r="G276" s="39" t="str">
        <f t="shared" ca="1" si="77"/>
        <v/>
      </c>
      <c r="H276" s="39" t="str">
        <f t="shared" ca="1" si="78"/>
        <v/>
      </c>
      <c r="I276" s="39" t="str">
        <f t="shared" ca="1" si="79"/>
        <v/>
      </c>
      <c r="J276" s="1" t="str">
        <f t="shared" si="81"/>
        <v/>
      </c>
      <c r="K276" s="1" t="str">
        <f t="shared" si="82"/>
        <v/>
      </c>
    </row>
    <row r="277" spans="1:11" x14ac:dyDescent="0.15">
      <c r="A277" s="38" t="str">
        <f t="shared" si="80"/>
        <v/>
      </c>
      <c r="C277" s="24" t="str">
        <f t="shared" ca="1" si="73"/>
        <v/>
      </c>
      <c r="D277" s="39" t="str">
        <f t="shared" ca="1" si="74"/>
        <v/>
      </c>
      <c r="E277" s="39" t="str">
        <f t="shared" ca="1" si="75"/>
        <v/>
      </c>
      <c r="F277" s="39" t="str">
        <f t="shared" ca="1" si="76"/>
        <v/>
      </c>
      <c r="G277" s="39" t="str">
        <f t="shared" ca="1" si="77"/>
        <v/>
      </c>
      <c r="H277" s="39" t="str">
        <f t="shared" ca="1" si="78"/>
        <v/>
      </c>
      <c r="I277" s="39" t="str">
        <f t="shared" ca="1" si="79"/>
        <v/>
      </c>
      <c r="J277" s="1" t="str">
        <f t="shared" si="81"/>
        <v/>
      </c>
      <c r="K277" s="1" t="str">
        <f t="shared" si="82"/>
        <v/>
      </c>
    </row>
    <row r="278" spans="1:11" x14ac:dyDescent="0.15">
      <c r="A278" s="38" t="str">
        <f t="shared" si="80"/>
        <v/>
      </c>
      <c r="C278" s="24" t="str">
        <f t="shared" ca="1" si="73"/>
        <v/>
      </c>
      <c r="D278" s="39" t="str">
        <f t="shared" ca="1" si="74"/>
        <v/>
      </c>
      <c r="E278" s="39" t="str">
        <f t="shared" ca="1" si="75"/>
        <v/>
      </c>
      <c r="F278" s="39" t="str">
        <f t="shared" ca="1" si="76"/>
        <v/>
      </c>
      <c r="G278" s="39" t="str">
        <f t="shared" ca="1" si="77"/>
        <v/>
      </c>
      <c r="H278" s="39" t="str">
        <f t="shared" ca="1" si="78"/>
        <v/>
      </c>
      <c r="I278" s="39" t="str">
        <f t="shared" ca="1" si="79"/>
        <v/>
      </c>
      <c r="J278" s="1" t="str">
        <f t="shared" si="81"/>
        <v/>
      </c>
      <c r="K278" s="1" t="str">
        <f t="shared" si="82"/>
        <v/>
      </c>
    </row>
    <row r="279" spans="1:11" x14ac:dyDescent="0.15">
      <c r="A279" s="38" t="str">
        <f t="shared" si="80"/>
        <v/>
      </c>
      <c r="C279" s="24" t="str">
        <f t="shared" ca="1" si="73"/>
        <v/>
      </c>
      <c r="D279" s="39" t="str">
        <f t="shared" ca="1" si="74"/>
        <v/>
      </c>
      <c r="E279" s="39" t="str">
        <f t="shared" ca="1" si="75"/>
        <v/>
      </c>
      <c r="F279" s="39" t="str">
        <f t="shared" ca="1" si="76"/>
        <v/>
      </c>
      <c r="G279" s="39" t="str">
        <f t="shared" ca="1" si="77"/>
        <v/>
      </c>
      <c r="H279" s="39" t="str">
        <f t="shared" ca="1" si="78"/>
        <v/>
      </c>
      <c r="I279" s="39" t="str">
        <f t="shared" ca="1" si="79"/>
        <v/>
      </c>
      <c r="J279" s="1" t="str">
        <f t="shared" si="81"/>
        <v/>
      </c>
      <c r="K279" s="1" t="str">
        <f t="shared" si="82"/>
        <v/>
      </c>
    </row>
    <row r="280" spans="1:11" x14ac:dyDescent="0.15">
      <c r="A280" s="38" t="str">
        <f t="shared" si="80"/>
        <v/>
      </c>
      <c r="C280" s="24" t="str">
        <f t="shared" ca="1" si="73"/>
        <v/>
      </c>
      <c r="D280" s="39" t="str">
        <f t="shared" ca="1" si="74"/>
        <v/>
      </c>
      <c r="E280" s="39" t="str">
        <f t="shared" ca="1" si="75"/>
        <v/>
      </c>
      <c r="F280" s="39" t="str">
        <f t="shared" ca="1" si="76"/>
        <v/>
      </c>
      <c r="G280" s="39" t="str">
        <f t="shared" ca="1" si="77"/>
        <v/>
      </c>
      <c r="H280" s="39" t="str">
        <f t="shared" ca="1" si="78"/>
        <v/>
      </c>
      <c r="I280" s="39" t="str">
        <f t="shared" ca="1" si="79"/>
        <v/>
      </c>
      <c r="J280" s="1" t="str">
        <f t="shared" si="81"/>
        <v/>
      </c>
      <c r="K280" s="1" t="str">
        <f t="shared" si="82"/>
        <v/>
      </c>
    </row>
    <row r="281" spans="1:11" x14ac:dyDescent="0.15">
      <c r="A281" s="38" t="str">
        <f t="shared" si="80"/>
        <v/>
      </c>
      <c r="C281" s="24" t="str">
        <f t="shared" ca="1" si="73"/>
        <v/>
      </c>
      <c r="D281" s="39" t="str">
        <f t="shared" ca="1" si="74"/>
        <v/>
      </c>
      <c r="E281" s="39" t="str">
        <f t="shared" ca="1" si="75"/>
        <v/>
      </c>
      <c r="F281" s="39" t="str">
        <f t="shared" ca="1" si="76"/>
        <v/>
      </c>
      <c r="G281" s="39" t="str">
        <f t="shared" ca="1" si="77"/>
        <v/>
      </c>
      <c r="H281" s="39" t="str">
        <f t="shared" ca="1" si="78"/>
        <v/>
      </c>
      <c r="I281" s="39" t="str">
        <f t="shared" ca="1" si="79"/>
        <v/>
      </c>
      <c r="J281" s="1" t="str">
        <f t="shared" si="81"/>
        <v/>
      </c>
      <c r="K281" s="1" t="str">
        <f t="shared" si="82"/>
        <v/>
      </c>
    </row>
    <row r="282" spans="1:11" x14ac:dyDescent="0.15">
      <c r="A282" s="38" t="str">
        <f t="shared" si="80"/>
        <v/>
      </c>
      <c r="C282" s="24" t="str">
        <f t="shared" ca="1" si="73"/>
        <v/>
      </c>
      <c r="D282" s="39" t="str">
        <f t="shared" ca="1" si="74"/>
        <v/>
      </c>
      <c r="E282" s="39" t="str">
        <f t="shared" ca="1" si="75"/>
        <v/>
      </c>
      <c r="F282" s="39" t="str">
        <f t="shared" ca="1" si="76"/>
        <v/>
      </c>
      <c r="G282" s="39" t="str">
        <f t="shared" ca="1" si="77"/>
        <v/>
      </c>
      <c r="H282" s="39" t="str">
        <f t="shared" ca="1" si="78"/>
        <v/>
      </c>
      <c r="I282" s="39" t="str">
        <f t="shared" ca="1" si="79"/>
        <v/>
      </c>
      <c r="J282" s="1" t="str">
        <f t="shared" si="81"/>
        <v/>
      </c>
      <c r="K282" s="1" t="str">
        <f t="shared" si="82"/>
        <v/>
      </c>
    </row>
    <row r="283" spans="1:11" x14ac:dyDescent="0.15">
      <c r="A283" s="38" t="str">
        <f t="shared" si="80"/>
        <v/>
      </c>
      <c r="C283" s="24" t="str">
        <f t="shared" ca="1" si="73"/>
        <v/>
      </c>
      <c r="D283" s="39" t="str">
        <f t="shared" ca="1" si="74"/>
        <v/>
      </c>
      <c r="E283" s="39" t="str">
        <f t="shared" ca="1" si="75"/>
        <v/>
      </c>
      <c r="F283" s="39" t="str">
        <f t="shared" ca="1" si="76"/>
        <v/>
      </c>
      <c r="G283" s="39" t="str">
        <f t="shared" ca="1" si="77"/>
        <v/>
      </c>
      <c r="H283" s="39" t="str">
        <f t="shared" ca="1" si="78"/>
        <v/>
      </c>
      <c r="I283" s="39" t="str">
        <f t="shared" ca="1" si="79"/>
        <v/>
      </c>
      <c r="J283" s="1" t="str">
        <f t="shared" si="81"/>
        <v/>
      </c>
      <c r="K283" s="1" t="str">
        <f t="shared" si="82"/>
        <v/>
      </c>
    </row>
    <row r="284" spans="1:11" x14ac:dyDescent="0.15">
      <c r="A284" s="38" t="str">
        <f t="shared" si="80"/>
        <v/>
      </c>
      <c r="C284" s="24" t="str">
        <f t="shared" ca="1" si="73"/>
        <v/>
      </c>
      <c r="D284" s="39" t="str">
        <f t="shared" ca="1" si="74"/>
        <v/>
      </c>
      <c r="E284" s="39" t="str">
        <f t="shared" ca="1" si="75"/>
        <v/>
      </c>
      <c r="F284" s="39" t="str">
        <f t="shared" ca="1" si="76"/>
        <v/>
      </c>
      <c r="G284" s="39" t="str">
        <f t="shared" ca="1" si="77"/>
        <v/>
      </c>
      <c r="H284" s="39" t="str">
        <f t="shared" ca="1" si="78"/>
        <v/>
      </c>
      <c r="I284" s="39" t="str">
        <f t="shared" ca="1" si="79"/>
        <v/>
      </c>
      <c r="J284" s="1" t="str">
        <f t="shared" si="81"/>
        <v/>
      </c>
      <c r="K284" s="1" t="str">
        <f t="shared" si="82"/>
        <v/>
      </c>
    </row>
    <row r="285" spans="1:11" x14ac:dyDescent="0.15">
      <c r="A285" s="38" t="str">
        <f t="shared" si="80"/>
        <v/>
      </c>
      <c r="C285" s="24" t="str">
        <f t="shared" ca="1" si="73"/>
        <v/>
      </c>
      <c r="D285" s="39" t="str">
        <f t="shared" ca="1" si="74"/>
        <v/>
      </c>
      <c r="E285" s="39" t="str">
        <f t="shared" ca="1" si="75"/>
        <v/>
      </c>
      <c r="F285" s="39" t="str">
        <f t="shared" ca="1" si="76"/>
        <v/>
      </c>
      <c r="G285" s="39" t="str">
        <f t="shared" ca="1" si="77"/>
        <v/>
      </c>
      <c r="H285" s="39" t="str">
        <f t="shared" ca="1" si="78"/>
        <v/>
      </c>
      <c r="I285" s="39" t="str">
        <f t="shared" ca="1" si="79"/>
        <v/>
      </c>
      <c r="J285" s="1" t="str">
        <f t="shared" si="81"/>
        <v/>
      </c>
      <c r="K285" s="1" t="str">
        <f t="shared" si="82"/>
        <v/>
      </c>
    </row>
    <row r="286" spans="1:11" x14ac:dyDescent="0.15">
      <c r="A286" s="38" t="str">
        <f t="shared" si="80"/>
        <v/>
      </c>
      <c r="C286" s="24" t="str">
        <f t="shared" ca="1" si="73"/>
        <v/>
      </c>
      <c r="D286" s="39" t="str">
        <f t="shared" ca="1" si="74"/>
        <v/>
      </c>
      <c r="E286" s="39" t="str">
        <f t="shared" ca="1" si="75"/>
        <v/>
      </c>
      <c r="F286" s="39" t="str">
        <f t="shared" ca="1" si="76"/>
        <v/>
      </c>
      <c r="G286" s="39" t="str">
        <f t="shared" ca="1" si="77"/>
        <v/>
      </c>
      <c r="H286" s="39" t="str">
        <f t="shared" ca="1" si="78"/>
        <v/>
      </c>
      <c r="I286" s="39" t="str">
        <f t="shared" ca="1" si="79"/>
        <v/>
      </c>
      <c r="J286" s="1" t="str">
        <f t="shared" si="81"/>
        <v/>
      </c>
      <c r="K286" s="1" t="str">
        <f t="shared" si="82"/>
        <v/>
      </c>
    </row>
    <row r="287" spans="1:11" x14ac:dyDescent="0.15">
      <c r="A287" s="38" t="str">
        <f t="shared" si="80"/>
        <v/>
      </c>
      <c r="C287" s="24" t="str">
        <f t="shared" ca="1" si="73"/>
        <v/>
      </c>
      <c r="D287" s="39" t="str">
        <f t="shared" ca="1" si="74"/>
        <v/>
      </c>
      <c r="E287" s="39" t="str">
        <f t="shared" ca="1" si="75"/>
        <v/>
      </c>
      <c r="F287" s="39" t="str">
        <f t="shared" ca="1" si="76"/>
        <v/>
      </c>
      <c r="G287" s="39" t="str">
        <f t="shared" ca="1" si="77"/>
        <v/>
      </c>
      <c r="H287" s="39" t="str">
        <f t="shared" ca="1" si="78"/>
        <v/>
      </c>
      <c r="I287" s="39" t="str">
        <f t="shared" ca="1" si="79"/>
        <v/>
      </c>
      <c r="J287" s="1" t="str">
        <f t="shared" si="81"/>
        <v/>
      </c>
      <c r="K287" s="1" t="str">
        <f t="shared" si="82"/>
        <v/>
      </c>
    </row>
    <row r="288" spans="1:11" x14ac:dyDescent="0.15">
      <c r="A288" s="38" t="str">
        <f t="shared" si="80"/>
        <v/>
      </c>
      <c r="C288" s="24" t="str">
        <f t="shared" ca="1" si="73"/>
        <v/>
      </c>
      <c r="D288" s="39" t="str">
        <f t="shared" ca="1" si="74"/>
        <v/>
      </c>
      <c r="E288" s="39" t="str">
        <f t="shared" ca="1" si="75"/>
        <v/>
      </c>
      <c r="F288" s="39" t="str">
        <f t="shared" ca="1" si="76"/>
        <v/>
      </c>
      <c r="G288" s="39" t="str">
        <f t="shared" ca="1" si="77"/>
        <v/>
      </c>
      <c r="H288" s="39" t="str">
        <f t="shared" ca="1" si="78"/>
        <v/>
      </c>
      <c r="I288" s="39" t="str">
        <f t="shared" ca="1" si="79"/>
        <v/>
      </c>
      <c r="J288" s="1" t="str">
        <f t="shared" si="81"/>
        <v/>
      </c>
      <c r="K288" s="1" t="str">
        <f t="shared" si="82"/>
        <v/>
      </c>
    </row>
    <row r="289" spans="1:11" x14ac:dyDescent="0.15">
      <c r="A289" s="38" t="str">
        <f t="shared" si="80"/>
        <v/>
      </c>
      <c r="C289" s="24" t="str">
        <f t="shared" ca="1" si="73"/>
        <v/>
      </c>
      <c r="D289" s="39" t="str">
        <f t="shared" ca="1" si="74"/>
        <v/>
      </c>
      <c r="E289" s="39" t="str">
        <f t="shared" ca="1" si="75"/>
        <v/>
      </c>
      <c r="F289" s="39" t="str">
        <f t="shared" ca="1" si="76"/>
        <v/>
      </c>
      <c r="G289" s="39" t="str">
        <f t="shared" ca="1" si="77"/>
        <v/>
      </c>
      <c r="H289" s="39" t="str">
        <f t="shared" ca="1" si="78"/>
        <v/>
      </c>
      <c r="I289" s="39" t="str">
        <f t="shared" ca="1" si="79"/>
        <v/>
      </c>
      <c r="J289" s="1" t="str">
        <f t="shared" si="81"/>
        <v/>
      </c>
      <c r="K289" s="1" t="str">
        <f t="shared" si="82"/>
        <v/>
      </c>
    </row>
    <row r="290" spans="1:11" x14ac:dyDescent="0.15">
      <c r="A290" s="38" t="str">
        <f t="shared" si="80"/>
        <v/>
      </c>
      <c r="C290" s="24" t="str">
        <f t="shared" ca="1" si="73"/>
        <v/>
      </c>
      <c r="D290" s="39" t="str">
        <f t="shared" ca="1" si="74"/>
        <v/>
      </c>
      <c r="E290" s="39" t="str">
        <f t="shared" ca="1" si="75"/>
        <v/>
      </c>
      <c r="F290" s="39" t="str">
        <f t="shared" ca="1" si="76"/>
        <v/>
      </c>
      <c r="G290" s="39" t="str">
        <f t="shared" ca="1" si="77"/>
        <v/>
      </c>
      <c r="H290" s="39" t="str">
        <f t="shared" ca="1" si="78"/>
        <v/>
      </c>
      <c r="I290" s="39" t="str">
        <f t="shared" ca="1" si="79"/>
        <v/>
      </c>
      <c r="J290" s="1" t="str">
        <f t="shared" si="81"/>
        <v/>
      </c>
      <c r="K290" s="1" t="str">
        <f t="shared" si="82"/>
        <v/>
      </c>
    </row>
    <row r="291" spans="1:11" x14ac:dyDescent="0.15">
      <c r="A291" s="38" t="str">
        <f t="shared" si="80"/>
        <v/>
      </c>
      <c r="C291" s="24" t="str">
        <f t="shared" ca="1" si="73"/>
        <v/>
      </c>
      <c r="D291" s="39" t="str">
        <f t="shared" ca="1" si="74"/>
        <v/>
      </c>
      <c r="E291" s="39" t="str">
        <f t="shared" ca="1" si="75"/>
        <v/>
      </c>
      <c r="F291" s="39" t="str">
        <f t="shared" ca="1" si="76"/>
        <v/>
      </c>
      <c r="G291" s="39" t="str">
        <f t="shared" ca="1" si="77"/>
        <v/>
      </c>
      <c r="H291" s="39" t="str">
        <f t="shared" ca="1" si="78"/>
        <v/>
      </c>
      <c r="I291" s="39" t="str">
        <f t="shared" ca="1" si="79"/>
        <v/>
      </c>
      <c r="J291" s="1" t="str">
        <f t="shared" si="81"/>
        <v/>
      </c>
      <c r="K291" s="1" t="str">
        <f t="shared" si="82"/>
        <v/>
      </c>
    </row>
    <row r="292" spans="1:11" x14ac:dyDescent="0.15">
      <c r="A292" s="38" t="str">
        <f t="shared" si="80"/>
        <v/>
      </c>
      <c r="C292" s="24" t="str">
        <f t="shared" ca="1" si="73"/>
        <v/>
      </c>
      <c r="D292" s="39" t="str">
        <f t="shared" ca="1" si="74"/>
        <v/>
      </c>
      <c r="E292" s="39" t="str">
        <f t="shared" ca="1" si="75"/>
        <v/>
      </c>
      <c r="F292" s="39" t="str">
        <f t="shared" ca="1" si="76"/>
        <v/>
      </c>
      <c r="G292" s="39" t="str">
        <f t="shared" ca="1" si="77"/>
        <v/>
      </c>
      <c r="H292" s="39" t="str">
        <f t="shared" ca="1" si="78"/>
        <v/>
      </c>
      <c r="I292" s="39" t="str">
        <f t="shared" ca="1" si="79"/>
        <v/>
      </c>
      <c r="J292" s="1" t="str">
        <f t="shared" si="81"/>
        <v/>
      </c>
      <c r="K292" s="1" t="str">
        <f t="shared" si="82"/>
        <v/>
      </c>
    </row>
    <row r="293" spans="1:11" x14ac:dyDescent="0.15">
      <c r="A293" s="38" t="str">
        <f t="shared" si="80"/>
        <v/>
      </c>
      <c r="C293" s="24" t="str">
        <f t="shared" ca="1" si="73"/>
        <v/>
      </c>
      <c r="D293" s="39" t="str">
        <f t="shared" ca="1" si="74"/>
        <v/>
      </c>
      <c r="E293" s="39" t="str">
        <f t="shared" ca="1" si="75"/>
        <v/>
      </c>
      <c r="F293" s="39" t="str">
        <f t="shared" ca="1" si="76"/>
        <v/>
      </c>
      <c r="G293" s="39" t="str">
        <f t="shared" ca="1" si="77"/>
        <v/>
      </c>
      <c r="H293" s="39" t="str">
        <f t="shared" ca="1" si="78"/>
        <v/>
      </c>
      <c r="I293" s="39" t="str">
        <f t="shared" ca="1" si="79"/>
        <v/>
      </c>
      <c r="J293" s="1" t="str">
        <f t="shared" si="81"/>
        <v/>
      </c>
      <c r="K293" s="1" t="str">
        <f t="shared" si="82"/>
        <v/>
      </c>
    </row>
    <row r="294" spans="1:11" x14ac:dyDescent="0.15">
      <c r="A294" s="38" t="str">
        <f t="shared" si="80"/>
        <v/>
      </c>
      <c r="C294" s="24" t="str">
        <f t="shared" ca="1" si="73"/>
        <v/>
      </c>
      <c r="D294" s="39" t="str">
        <f t="shared" ca="1" si="74"/>
        <v/>
      </c>
      <c r="E294" s="39" t="str">
        <f t="shared" ca="1" si="75"/>
        <v/>
      </c>
      <c r="F294" s="39" t="str">
        <f t="shared" ca="1" si="76"/>
        <v/>
      </c>
      <c r="G294" s="39" t="str">
        <f t="shared" ca="1" si="77"/>
        <v/>
      </c>
      <c r="H294" s="39" t="str">
        <f t="shared" ca="1" si="78"/>
        <v/>
      </c>
      <c r="I294" s="39" t="str">
        <f t="shared" ca="1" si="79"/>
        <v/>
      </c>
      <c r="J294" s="1" t="str">
        <f t="shared" si="81"/>
        <v/>
      </c>
      <c r="K294" s="1" t="str">
        <f t="shared" si="82"/>
        <v/>
      </c>
    </row>
    <row r="295" spans="1:11" x14ac:dyDescent="0.15">
      <c r="A295" s="38" t="str">
        <f t="shared" si="80"/>
        <v/>
      </c>
      <c r="C295" s="24" t="str">
        <f t="shared" ca="1" si="73"/>
        <v/>
      </c>
      <c r="D295" s="39" t="str">
        <f t="shared" ca="1" si="74"/>
        <v/>
      </c>
      <c r="E295" s="39" t="str">
        <f t="shared" ca="1" si="75"/>
        <v/>
      </c>
      <c r="F295" s="39" t="str">
        <f t="shared" ca="1" si="76"/>
        <v/>
      </c>
      <c r="G295" s="39" t="str">
        <f t="shared" ca="1" si="77"/>
        <v/>
      </c>
      <c r="H295" s="39" t="str">
        <f t="shared" ca="1" si="78"/>
        <v/>
      </c>
      <c r="I295" s="39" t="str">
        <f t="shared" ca="1" si="79"/>
        <v/>
      </c>
      <c r="J295" s="1" t="str">
        <f t="shared" si="81"/>
        <v/>
      </c>
      <c r="K295" s="1" t="str">
        <f t="shared" si="82"/>
        <v/>
      </c>
    </row>
    <row r="296" spans="1:11" x14ac:dyDescent="0.15">
      <c r="A296" s="38" t="str">
        <f t="shared" si="80"/>
        <v/>
      </c>
      <c r="C296" s="24" t="str">
        <f t="shared" ca="1" si="73"/>
        <v/>
      </c>
      <c r="D296" s="39" t="str">
        <f t="shared" ca="1" si="74"/>
        <v/>
      </c>
      <c r="E296" s="39" t="str">
        <f t="shared" ca="1" si="75"/>
        <v/>
      </c>
      <c r="F296" s="39" t="str">
        <f t="shared" ca="1" si="76"/>
        <v/>
      </c>
      <c r="G296" s="39" t="str">
        <f t="shared" ca="1" si="77"/>
        <v/>
      </c>
      <c r="H296" s="39" t="str">
        <f t="shared" ca="1" si="78"/>
        <v/>
      </c>
      <c r="I296" s="39" t="str">
        <f t="shared" ca="1" si="79"/>
        <v/>
      </c>
      <c r="J296" s="1" t="str">
        <f t="shared" si="81"/>
        <v/>
      </c>
      <c r="K296" s="1" t="str">
        <f t="shared" si="82"/>
        <v/>
      </c>
    </row>
    <row r="297" spans="1:11" x14ac:dyDescent="0.15">
      <c r="A297" s="38" t="str">
        <f t="shared" si="80"/>
        <v/>
      </c>
      <c r="C297" s="24" t="str">
        <f t="shared" ca="1" si="73"/>
        <v/>
      </c>
      <c r="D297" s="39" t="str">
        <f t="shared" ca="1" si="74"/>
        <v/>
      </c>
      <c r="E297" s="39" t="str">
        <f t="shared" ca="1" si="75"/>
        <v/>
      </c>
      <c r="F297" s="39" t="str">
        <f t="shared" ca="1" si="76"/>
        <v/>
      </c>
      <c r="G297" s="39" t="str">
        <f t="shared" ca="1" si="77"/>
        <v/>
      </c>
      <c r="H297" s="39" t="str">
        <f t="shared" ca="1" si="78"/>
        <v/>
      </c>
      <c r="I297" s="39" t="str">
        <f t="shared" ca="1" si="79"/>
        <v/>
      </c>
      <c r="J297" s="1" t="str">
        <f t="shared" si="81"/>
        <v/>
      </c>
      <c r="K297" s="1" t="str">
        <f t="shared" si="82"/>
        <v/>
      </c>
    </row>
    <row r="298" spans="1:11" x14ac:dyDescent="0.15">
      <c r="A298" s="38" t="str">
        <f t="shared" si="80"/>
        <v/>
      </c>
      <c r="C298" s="24" t="str">
        <f t="shared" ca="1" si="73"/>
        <v/>
      </c>
      <c r="D298" s="39" t="str">
        <f t="shared" ca="1" si="74"/>
        <v/>
      </c>
      <c r="E298" s="39" t="str">
        <f t="shared" ca="1" si="75"/>
        <v/>
      </c>
      <c r="F298" s="39" t="str">
        <f t="shared" ca="1" si="76"/>
        <v/>
      </c>
      <c r="G298" s="39" t="str">
        <f t="shared" ca="1" si="77"/>
        <v/>
      </c>
      <c r="H298" s="39" t="str">
        <f t="shared" ca="1" si="78"/>
        <v/>
      </c>
      <c r="I298" s="39" t="str">
        <f t="shared" ca="1" si="79"/>
        <v/>
      </c>
      <c r="J298" s="1" t="str">
        <f t="shared" si="81"/>
        <v/>
      </c>
      <c r="K298" s="1" t="str">
        <f t="shared" si="82"/>
        <v/>
      </c>
    </row>
    <row r="299" spans="1:11" x14ac:dyDescent="0.15">
      <c r="A299" s="38" t="str">
        <f t="shared" si="80"/>
        <v/>
      </c>
      <c r="C299" s="24" t="str">
        <f t="shared" ca="1" si="73"/>
        <v/>
      </c>
      <c r="D299" s="39" t="str">
        <f t="shared" ca="1" si="74"/>
        <v/>
      </c>
      <c r="E299" s="39" t="str">
        <f t="shared" ca="1" si="75"/>
        <v/>
      </c>
      <c r="F299" s="39" t="str">
        <f t="shared" ca="1" si="76"/>
        <v/>
      </c>
      <c r="G299" s="39" t="str">
        <f t="shared" ca="1" si="77"/>
        <v/>
      </c>
      <c r="H299" s="39" t="str">
        <f t="shared" ca="1" si="78"/>
        <v/>
      </c>
      <c r="I299" s="39" t="str">
        <f t="shared" ca="1" si="79"/>
        <v/>
      </c>
      <c r="J299" s="1" t="str">
        <f t="shared" si="81"/>
        <v/>
      </c>
      <c r="K299" s="1" t="str">
        <f t="shared" si="82"/>
        <v/>
      </c>
    </row>
    <row r="300" spans="1:11" x14ac:dyDescent="0.15">
      <c r="A300" s="38" t="str">
        <f t="shared" si="80"/>
        <v/>
      </c>
      <c r="C300" s="24" t="str">
        <f t="shared" ca="1" si="73"/>
        <v/>
      </c>
      <c r="D300" s="39" t="str">
        <f t="shared" ca="1" si="74"/>
        <v/>
      </c>
      <c r="E300" s="39" t="str">
        <f t="shared" ca="1" si="75"/>
        <v/>
      </c>
      <c r="F300" s="39" t="str">
        <f t="shared" ca="1" si="76"/>
        <v/>
      </c>
      <c r="G300" s="39" t="str">
        <f t="shared" ca="1" si="77"/>
        <v/>
      </c>
      <c r="H300" s="39" t="str">
        <f t="shared" ca="1" si="78"/>
        <v/>
      </c>
      <c r="I300" s="39" t="str">
        <f t="shared" ca="1" si="79"/>
        <v/>
      </c>
      <c r="J300" s="1" t="str">
        <f t="shared" si="81"/>
        <v/>
      </c>
      <c r="K300" s="1" t="str">
        <f t="shared" si="82"/>
        <v/>
      </c>
    </row>
    <row r="301" spans="1:11" x14ac:dyDescent="0.15">
      <c r="A301" s="38" t="str">
        <f t="shared" si="80"/>
        <v/>
      </c>
      <c r="C301" s="24" t="str">
        <f t="shared" ca="1" si="73"/>
        <v/>
      </c>
      <c r="D301" s="39" t="str">
        <f t="shared" ca="1" si="74"/>
        <v/>
      </c>
      <c r="E301" s="39" t="str">
        <f t="shared" ca="1" si="75"/>
        <v/>
      </c>
      <c r="F301" s="39" t="str">
        <f t="shared" ca="1" si="76"/>
        <v/>
      </c>
      <c r="G301" s="39" t="str">
        <f t="shared" ca="1" si="77"/>
        <v/>
      </c>
      <c r="H301" s="39" t="str">
        <f t="shared" ca="1" si="78"/>
        <v/>
      </c>
      <c r="I301" s="39" t="str">
        <f t="shared" ca="1" si="79"/>
        <v/>
      </c>
      <c r="J301" s="1" t="str">
        <f t="shared" si="81"/>
        <v/>
      </c>
      <c r="K301" s="1" t="str">
        <f t="shared" si="82"/>
        <v/>
      </c>
    </row>
    <row r="302" spans="1:11" x14ac:dyDescent="0.15">
      <c r="A302" s="38" t="str">
        <f t="shared" si="80"/>
        <v/>
      </c>
      <c r="C302" s="24" t="str">
        <f t="shared" ca="1" si="73"/>
        <v/>
      </c>
      <c r="D302" s="39" t="str">
        <f t="shared" ca="1" si="74"/>
        <v/>
      </c>
      <c r="E302" s="39" t="str">
        <f t="shared" ca="1" si="75"/>
        <v/>
      </c>
      <c r="F302" s="39" t="str">
        <f t="shared" ca="1" si="76"/>
        <v/>
      </c>
      <c r="G302" s="39" t="str">
        <f t="shared" ca="1" si="77"/>
        <v/>
      </c>
      <c r="H302" s="39" t="str">
        <f t="shared" ca="1" si="78"/>
        <v/>
      </c>
      <c r="I302" s="39" t="str">
        <f t="shared" ca="1" si="79"/>
        <v/>
      </c>
      <c r="J302" s="1" t="str">
        <f t="shared" si="81"/>
        <v/>
      </c>
      <c r="K302" s="1" t="str">
        <f t="shared" si="82"/>
        <v/>
      </c>
    </row>
    <row r="303" spans="1:11" x14ac:dyDescent="0.15">
      <c r="A303" s="38" t="str">
        <f t="shared" si="80"/>
        <v/>
      </c>
      <c r="C303" s="24" t="str">
        <f t="shared" ca="1" si="73"/>
        <v/>
      </c>
      <c r="D303" s="39" t="str">
        <f t="shared" ca="1" si="74"/>
        <v/>
      </c>
      <c r="E303" s="39" t="str">
        <f t="shared" ca="1" si="75"/>
        <v/>
      </c>
      <c r="F303" s="39" t="str">
        <f t="shared" ca="1" si="76"/>
        <v/>
      </c>
      <c r="G303" s="39" t="str">
        <f t="shared" ca="1" si="77"/>
        <v/>
      </c>
      <c r="H303" s="39" t="str">
        <f t="shared" ca="1" si="78"/>
        <v/>
      </c>
      <c r="I303" s="39" t="str">
        <f t="shared" ca="1" si="79"/>
        <v/>
      </c>
      <c r="J303" s="1" t="str">
        <f t="shared" si="81"/>
        <v/>
      </c>
      <c r="K303" s="1" t="str">
        <f t="shared" si="82"/>
        <v/>
      </c>
    </row>
    <row r="304" spans="1:11" x14ac:dyDescent="0.15">
      <c r="A304" s="38" t="str">
        <f t="shared" si="80"/>
        <v/>
      </c>
      <c r="C304" s="24" t="str">
        <f t="shared" ca="1" si="73"/>
        <v/>
      </c>
      <c r="D304" s="39" t="str">
        <f t="shared" ca="1" si="74"/>
        <v/>
      </c>
      <c r="E304" s="39" t="str">
        <f t="shared" ca="1" si="75"/>
        <v/>
      </c>
      <c r="F304" s="39" t="str">
        <f t="shared" ca="1" si="76"/>
        <v/>
      </c>
      <c r="G304" s="39" t="str">
        <f t="shared" ca="1" si="77"/>
        <v/>
      </c>
      <c r="H304" s="39" t="str">
        <f t="shared" ca="1" si="78"/>
        <v/>
      </c>
      <c r="I304" s="39" t="str">
        <f t="shared" ca="1" si="79"/>
        <v/>
      </c>
      <c r="J304" s="1" t="str">
        <f t="shared" si="81"/>
        <v/>
      </c>
      <c r="K304" s="1" t="str">
        <f t="shared" si="82"/>
        <v/>
      </c>
    </row>
    <row r="305" spans="1:11" x14ac:dyDescent="0.15">
      <c r="A305" s="38" t="str">
        <f t="shared" si="80"/>
        <v/>
      </c>
      <c r="C305" s="24" t="str">
        <f t="shared" ca="1" si="73"/>
        <v/>
      </c>
      <c r="D305" s="39" t="str">
        <f t="shared" ca="1" si="74"/>
        <v/>
      </c>
      <c r="E305" s="39" t="str">
        <f t="shared" ca="1" si="75"/>
        <v/>
      </c>
      <c r="F305" s="39" t="str">
        <f t="shared" ca="1" si="76"/>
        <v/>
      </c>
      <c r="G305" s="39" t="str">
        <f t="shared" ca="1" si="77"/>
        <v/>
      </c>
      <c r="H305" s="39" t="str">
        <f t="shared" ca="1" si="78"/>
        <v/>
      </c>
      <c r="I305" s="39" t="str">
        <f t="shared" ca="1" si="79"/>
        <v/>
      </c>
      <c r="J305" s="1" t="str">
        <f t="shared" si="81"/>
        <v/>
      </c>
      <c r="K305" s="1" t="str">
        <f t="shared" si="82"/>
        <v/>
      </c>
    </row>
    <row r="306" spans="1:11" x14ac:dyDescent="0.15">
      <c r="A306" s="38" t="str">
        <f t="shared" si="80"/>
        <v/>
      </c>
      <c r="C306" s="24" t="str">
        <f t="shared" ca="1" si="73"/>
        <v/>
      </c>
      <c r="D306" s="39" t="str">
        <f t="shared" ca="1" si="74"/>
        <v/>
      </c>
      <c r="E306" s="39" t="str">
        <f t="shared" ca="1" si="75"/>
        <v/>
      </c>
      <c r="F306" s="39" t="str">
        <f t="shared" ca="1" si="76"/>
        <v/>
      </c>
      <c r="G306" s="39" t="str">
        <f t="shared" ca="1" si="77"/>
        <v/>
      </c>
      <c r="H306" s="39" t="str">
        <f t="shared" ca="1" si="78"/>
        <v/>
      </c>
      <c r="I306" s="39" t="str">
        <f t="shared" ca="1" si="79"/>
        <v/>
      </c>
      <c r="J306" s="1" t="str">
        <f t="shared" si="81"/>
        <v/>
      </c>
      <c r="K306" s="1" t="str">
        <f t="shared" si="82"/>
        <v/>
      </c>
    </row>
    <row r="307" spans="1:11" x14ac:dyDescent="0.15">
      <c r="A307" s="38" t="str">
        <f t="shared" si="80"/>
        <v/>
      </c>
      <c r="C307" s="24" t="str">
        <f t="shared" ca="1" si="73"/>
        <v/>
      </c>
      <c r="D307" s="39" t="str">
        <f t="shared" ca="1" si="74"/>
        <v/>
      </c>
      <c r="E307" s="39" t="str">
        <f t="shared" ca="1" si="75"/>
        <v/>
      </c>
      <c r="F307" s="39" t="str">
        <f t="shared" ca="1" si="76"/>
        <v/>
      </c>
      <c r="G307" s="39" t="str">
        <f t="shared" ca="1" si="77"/>
        <v/>
      </c>
      <c r="H307" s="39" t="str">
        <f t="shared" ca="1" si="78"/>
        <v/>
      </c>
      <c r="I307" s="39" t="str">
        <f t="shared" ca="1" si="79"/>
        <v/>
      </c>
      <c r="J307" s="1" t="str">
        <f t="shared" si="81"/>
        <v/>
      </c>
      <c r="K307" s="1" t="str">
        <f t="shared" si="82"/>
        <v/>
      </c>
    </row>
    <row r="308" spans="1:11" x14ac:dyDescent="0.15">
      <c r="A308" s="38" t="str">
        <f t="shared" si="80"/>
        <v/>
      </c>
      <c r="C308" s="24" t="str">
        <f t="shared" ca="1" si="73"/>
        <v/>
      </c>
      <c r="D308" s="39" t="str">
        <f t="shared" ca="1" si="74"/>
        <v/>
      </c>
      <c r="E308" s="39" t="str">
        <f t="shared" ca="1" si="75"/>
        <v/>
      </c>
      <c r="F308" s="39" t="str">
        <f t="shared" ca="1" si="76"/>
        <v/>
      </c>
      <c r="G308" s="39" t="str">
        <f t="shared" ca="1" si="77"/>
        <v/>
      </c>
      <c r="H308" s="39" t="str">
        <f t="shared" ca="1" si="78"/>
        <v/>
      </c>
      <c r="I308" s="39" t="str">
        <f t="shared" ca="1" si="79"/>
        <v/>
      </c>
      <c r="J308" s="1" t="str">
        <f t="shared" si="81"/>
        <v/>
      </c>
      <c r="K308" s="1" t="str">
        <f t="shared" si="82"/>
        <v/>
      </c>
    </row>
    <row r="309" spans="1:11" x14ac:dyDescent="0.15">
      <c r="A309" s="38" t="str">
        <f t="shared" si="80"/>
        <v/>
      </c>
      <c r="C309" s="24" t="str">
        <f t="shared" ca="1" si="73"/>
        <v/>
      </c>
      <c r="D309" s="39" t="str">
        <f t="shared" ca="1" si="74"/>
        <v/>
      </c>
      <c r="E309" s="39" t="str">
        <f t="shared" ca="1" si="75"/>
        <v/>
      </c>
      <c r="F309" s="39" t="str">
        <f t="shared" ca="1" si="76"/>
        <v/>
      </c>
      <c r="G309" s="39" t="str">
        <f t="shared" ca="1" si="77"/>
        <v/>
      </c>
      <c r="H309" s="39" t="str">
        <f t="shared" ca="1" si="78"/>
        <v/>
      </c>
      <c r="I309" s="39" t="str">
        <f t="shared" ca="1" si="79"/>
        <v/>
      </c>
      <c r="J309" s="1" t="str">
        <f t="shared" si="81"/>
        <v/>
      </c>
      <c r="K309" s="1" t="str">
        <f t="shared" si="82"/>
        <v/>
      </c>
    </row>
    <row r="310" spans="1:11" x14ac:dyDescent="0.15">
      <c r="A310" s="38" t="str">
        <f t="shared" si="80"/>
        <v/>
      </c>
      <c r="C310" s="24" t="str">
        <f t="shared" ca="1" si="73"/>
        <v/>
      </c>
      <c r="D310" s="39" t="str">
        <f t="shared" ca="1" si="74"/>
        <v/>
      </c>
      <c r="E310" s="39" t="str">
        <f t="shared" ca="1" si="75"/>
        <v/>
      </c>
      <c r="F310" s="39" t="str">
        <f t="shared" ca="1" si="76"/>
        <v/>
      </c>
      <c r="G310" s="39" t="str">
        <f t="shared" ca="1" si="77"/>
        <v/>
      </c>
      <c r="H310" s="39" t="str">
        <f t="shared" ca="1" si="78"/>
        <v/>
      </c>
      <c r="I310" s="39" t="str">
        <f t="shared" ca="1" si="79"/>
        <v/>
      </c>
      <c r="J310" s="1" t="str">
        <f t="shared" si="81"/>
        <v/>
      </c>
      <c r="K310" s="1" t="str">
        <f t="shared" si="82"/>
        <v/>
      </c>
    </row>
    <row r="311" spans="1:11" x14ac:dyDescent="0.15">
      <c r="A311" s="38" t="str">
        <f t="shared" si="80"/>
        <v/>
      </c>
      <c r="C311" s="24" t="str">
        <f t="shared" ca="1" si="73"/>
        <v/>
      </c>
      <c r="D311" s="39" t="str">
        <f t="shared" ca="1" si="74"/>
        <v/>
      </c>
      <c r="E311" s="39" t="str">
        <f t="shared" ca="1" si="75"/>
        <v/>
      </c>
      <c r="F311" s="39" t="str">
        <f t="shared" ca="1" si="76"/>
        <v/>
      </c>
      <c r="G311" s="39" t="str">
        <f t="shared" ca="1" si="77"/>
        <v/>
      </c>
      <c r="H311" s="39" t="str">
        <f t="shared" ca="1" si="78"/>
        <v/>
      </c>
      <c r="I311" s="39" t="str">
        <f t="shared" ca="1" si="79"/>
        <v/>
      </c>
      <c r="J311" s="1" t="str">
        <f t="shared" si="81"/>
        <v/>
      </c>
      <c r="K311" s="1" t="str">
        <f t="shared" si="82"/>
        <v/>
      </c>
    </row>
    <row r="312" spans="1:11" x14ac:dyDescent="0.15">
      <c r="A312" s="38" t="str">
        <f t="shared" si="80"/>
        <v/>
      </c>
      <c r="C312" s="24" t="str">
        <f t="shared" ref="C312:C336" ca="1" si="83">IF(B312&lt;&gt;"",INDIRECT("'"&amp;Sheetname&amp;" ("&amp;$A312&amp;")'!j1"),"")</f>
        <v/>
      </c>
      <c r="D312" s="39" t="str">
        <f t="shared" ca="1" si="74"/>
        <v/>
      </c>
      <c r="E312" s="39" t="str">
        <f t="shared" ca="1" si="75"/>
        <v/>
      </c>
      <c r="F312" s="39" t="str">
        <f t="shared" ca="1" si="76"/>
        <v/>
      </c>
      <c r="G312" s="39" t="str">
        <f t="shared" ca="1" si="77"/>
        <v/>
      </c>
      <c r="H312" s="39" t="str">
        <f t="shared" ca="1" si="78"/>
        <v/>
      </c>
      <c r="I312" s="39" t="str">
        <f t="shared" ca="1" si="79"/>
        <v/>
      </c>
      <c r="J312" s="1" t="str">
        <f t="shared" si="81"/>
        <v/>
      </c>
      <c r="K312" s="1" t="str">
        <f t="shared" si="82"/>
        <v/>
      </c>
    </row>
    <row r="313" spans="1:11" x14ac:dyDescent="0.15">
      <c r="A313" s="38" t="str">
        <f t="shared" si="80"/>
        <v/>
      </c>
      <c r="C313" s="24" t="str">
        <f t="shared" ca="1" si="83"/>
        <v/>
      </c>
      <c r="D313" s="39" t="str">
        <f t="shared" ca="1" si="74"/>
        <v/>
      </c>
      <c r="E313" s="39" t="str">
        <f t="shared" ca="1" si="75"/>
        <v/>
      </c>
      <c r="F313" s="39" t="str">
        <f t="shared" ca="1" si="76"/>
        <v/>
      </c>
      <c r="G313" s="39" t="str">
        <f t="shared" ca="1" si="77"/>
        <v/>
      </c>
      <c r="H313" s="39" t="str">
        <f t="shared" ca="1" si="78"/>
        <v/>
      </c>
      <c r="I313" s="39" t="str">
        <f t="shared" ca="1" si="79"/>
        <v/>
      </c>
      <c r="J313" s="1" t="str">
        <f t="shared" si="81"/>
        <v/>
      </c>
      <c r="K313" s="1" t="str">
        <f t="shared" si="82"/>
        <v/>
      </c>
    </row>
    <row r="314" spans="1:11" x14ac:dyDescent="0.15">
      <c r="A314" s="38" t="str">
        <f t="shared" si="80"/>
        <v/>
      </c>
      <c r="C314" s="24" t="str">
        <f t="shared" ca="1" si="83"/>
        <v/>
      </c>
      <c r="D314" s="39" t="str">
        <f t="shared" ca="1" si="74"/>
        <v/>
      </c>
      <c r="E314" s="39" t="str">
        <f t="shared" ca="1" si="75"/>
        <v/>
      </c>
      <c r="F314" s="39" t="str">
        <f t="shared" ca="1" si="76"/>
        <v/>
      </c>
      <c r="G314" s="39" t="str">
        <f t="shared" ca="1" si="77"/>
        <v/>
      </c>
      <c r="H314" s="39" t="str">
        <f t="shared" ca="1" si="78"/>
        <v/>
      </c>
      <c r="I314" s="39" t="str">
        <f t="shared" ca="1" si="79"/>
        <v/>
      </c>
      <c r="J314" s="1" t="str">
        <f t="shared" si="81"/>
        <v/>
      </c>
      <c r="K314" s="1" t="str">
        <f t="shared" si="82"/>
        <v/>
      </c>
    </row>
    <row r="315" spans="1:11" x14ac:dyDescent="0.15">
      <c r="A315" s="38" t="str">
        <f t="shared" si="80"/>
        <v/>
      </c>
      <c r="C315" s="24" t="str">
        <f t="shared" ca="1" si="83"/>
        <v/>
      </c>
      <c r="D315" s="39" t="str">
        <f t="shared" ca="1" si="74"/>
        <v/>
      </c>
      <c r="E315" s="39" t="str">
        <f t="shared" ca="1" si="75"/>
        <v/>
      </c>
      <c r="F315" s="39" t="str">
        <f t="shared" ca="1" si="76"/>
        <v/>
      </c>
      <c r="G315" s="39" t="str">
        <f t="shared" ca="1" si="77"/>
        <v/>
      </c>
      <c r="H315" s="39" t="str">
        <f t="shared" ca="1" si="78"/>
        <v/>
      </c>
      <c r="I315" s="39" t="str">
        <f t="shared" ca="1" si="79"/>
        <v/>
      </c>
      <c r="J315" s="1" t="str">
        <f t="shared" si="81"/>
        <v/>
      </c>
      <c r="K315" s="1" t="str">
        <f t="shared" si="82"/>
        <v/>
      </c>
    </row>
    <row r="316" spans="1:11" x14ac:dyDescent="0.15">
      <c r="A316" s="38" t="str">
        <f t="shared" si="80"/>
        <v/>
      </c>
      <c r="C316" s="24" t="str">
        <f t="shared" ca="1" si="83"/>
        <v/>
      </c>
      <c r="D316" s="39" t="str">
        <f t="shared" ca="1" si="74"/>
        <v/>
      </c>
      <c r="E316" s="39" t="str">
        <f t="shared" ca="1" si="75"/>
        <v/>
      </c>
      <c r="F316" s="39" t="str">
        <f t="shared" ca="1" si="76"/>
        <v/>
      </c>
      <c r="G316" s="39" t="str">
        <f t="shared" ca="1" si="77"/>
        <v/>
      </c>
      <c r="H316" s="39" t="str">
        <f t="shared" ca="1" si="78"/>
        <v/>
      </c>
      <c r="I316" s="39" t="str">
        <f t="shared" ca="1" si="79"/>
        <v/>
      </c>
      <c r="J316" s="1" t="str">
        <f t="shared" si="81"/>
        <v/>
      </c>
      <c r="K316" s="1" t="str">
        <f t="shared" si="82"/>
        <v/>
      </c>
    </row>
    <row r="317" spans="1:11" x14ac:dyDescent="0.15">
      <c r="A317" s="38" t="str">
        <f t="shared" si="80"/>
        <v/>
      </c>
      <c r="C317" s="24" t="str">
        <f t="shared" ca="1" si="83"/>
        <v/>
      </c>
      <c r="D317" s="39" t="str">
        <f t="shared" ca="1" si="74"/>
        <v/>
      </c>
      <c r="E317" s="39" t="str">
        <f t="shared" ca="1" si="75"/>
        <v/>
      </c>
      <c r="F317" s="39" t="str">
        <f t="shared" ca="1" si="76"/>
        <v/>
      </c>
      <c r="G317" s="39" t="str">
        <f t="shared" ca="1" si="77"/>
        <v/>
      </c>
      <c r="H317" s="39" t="str">
        <f t="shared" ca="1" si="78"/>
        <v/>
      </c>
      <c r="I317" s="39" t="str">
        <f t="shared" ca="1" si="79"/>
        <v/>
      </c>
      <c r="J317" s="1" t="str">
        <f t="shared" si="81"/>
        <v/>
      </c>
      <c r="K317" s="1" t="str">
        <f t="shared" si="82"/>
        <v/>
      </c>
    </row>
    <row r="318" spans="1:11" x14ac:dyDescent="0.15">
      <c r="A318" s="38" t="str">
        <f t="shared" si="80"/>
        <v/>
      </c>
      <c r="C318" s="24" t="str">
        <f t="shared" ca="1" si="83"/>
        <v/>
      </c>
      <c r="D318" s="39" t="str">
        <f t="shared" ca="1" si="74"/>
        <v/>
      </c>
      <c r="E318" s="39" t="str">
        <f t="shared" ca="1" si="75"/>
        <v/>
      </c>
      <c r="F318" s="39" t="str">
        <f t="shared" ca="1" si="76"/>
        <v/>
      </c>
      <c r="G318" s="39" t="str">
        <f t="shared" ca="1" si="77"/>
        <v/>
      </c>
      <c r="H318" s="39" t="str">
        <f t="shared" ca="1" si="78"/>
        <v/>
      </c>
      <c r="I318" s="39" t="str">
        <f t="shared" ca="1" si="79"/>
        <v/>
      </c>
      <c r="J318" s="1" t="str">
        <f t="shared" si="81"/>
        <v/>
      </c>
      <c r="K318" s="1" t="str">
        <f t="shared" si="82"/>
        <v/>
      </c>
    </row>
    <row r="319" spans="1:11" x14ac:dyDescent="0.15">
      <c r="A319" s="38" t="str">
        <f t="shared" si="80"/>
        <v/>
      </c>
      <c r="C319" s="24" t="str">
        <f t="shared" ca="1" si="83"/>
        <v/>
      </c>
      <c r="D319" s="39" t="str">
        <f t="shared" ca="1" si="74"/>
        <v/>
      </c>
      <c r="E319" s="39" t="str">
        <f t="shared" ca="1" si="75"/>
        <v/>
      </c>
      <c r="F319" s="39" t="str">
        <f t="shared" ca="1" si="76"/>
        <v/>
      </c>
      <c r="G319" s="39" t="str">
        <f t="shared" ca="1" si="77"/>
        <v/>
      </c>
      <c r="H319" s="39" t="str">
        <f t="shared" ca="1" si="78"/>
        <v/>
      </c>
      <c r="I319" s="39" t="str">
        <f t="shared" ca="1" si="79"/>
        <v/>
      </c>
      <c r="J319" s="1" t="str">
        <f t="shared" si="81"/>
        <v/>
      </c>
      <c r="K319" s="1" t="str">
        <f t="shared" si="82"/>
        <v/>
      </c>
    </row>
    <row r="320" spans="1:11" x14ac:dyDescent="0.15">
      <c r="A320" s="38" t="str">
        <f t="shared" si="80"/>
        <v/>
      </c>
      <c r="C320" s="24" t="str">
        <f t="shared" ca="1" si="83"/>
        <v/>
      </c>
      <c r="D320" s="39" t="str">
        <f t="shared" ca="1" si="74"/>
        <v/>
      </c>
      <c r="E320" s="39" t="str">
        <f t="shared" ca="1" si="75"/>
        <v/>
      </c>
      <c r="F320" s="39" t="str">
        <f t="shared" ca="1" si="76"/>
        <v/>
      </c>
      <c r="G320" s="39" t="str">
        <f t="shared" ca="1" si="77"/>
        <v/>
      </c>
      <c r="H320" s="39" t="str">
        <f t="shared" ca="1" si="78"/>
        <v/>
      </c>
      <c r="I320" s="39" t="str">
        <f t="shared" ca="1" si="79"/>
        <v/>
      </c>
      <c r="J320" s="1" t="str">
        <f t="shared" si="81"/>
        <v/>
      </c>
      <c r="K320" s="1" t="str">
        <f t="shared" si="82"/>
        <v/>
      </c>
    </row>
    <row r="321" spans="1:11" x14ac:dyDescent="0.15">
      <c r="A321" s="38" t="str">
        <f t="shared" si="80"/>
        <v/>
      </c>
      <c r="C321" s="24" t="str">
        <f t="shared" ca="1" si="83"/>
        <v/>
      </c>
      <c r="D321" s="39" t="str">
        <f t="shared" ca="1" si="74"/>
        <v/>
      </c>
      <c r="E321" s="39" t="str">
        <f t="shared" ca="1" si="75"/>
        <v/>
      </c>
      <c r="F321" s="39" t="str">
        <f t="shared" ca="1" si="76"/>
        <v/>
      </c>
      <c r="G321" s="39" t="str">
        <f t="shared" ca="1" si="77"/>
        <v/>
      </c>
      <c r="H321" s="39" t="str">
        <f t="shared" ca="1" si="78"/>
        <v/>
      </c>
      <c r="I321" s="39" t="str">
        <f t="shared" ca="1" si="79"/>
        <v/>
      </c>
      <c r="J321" s="1" t="str">
        <f t="shared" si="81"/>
        <v/>
      </c>
      <c r="K321" s="1" t="str">
        <f t="shared" si="82"/>
        <v/>
      </c>
    </row>
    <row r="322" spans="1:11" x14ac:dyDescent="0.15">
      <c r="A322" s="38" t="str">
        <f t="shared" si="80"/>
        <v/>
      </c>
      <c r="C322" s="24" t="str">
        <f t="shared" ca="1" si="83"/>
        <v/>
      </c>
      <c r="D322" s="39" t="str">
        <f t="shared" ref="D322:D336" ca="1" si="84">IF(B322&lt;&gt;"",INDIRECT("'"&amp;Sheetname&amp;" ("&amp;$A322&amp;")'!C3"),"")</f>
        <v/>
      </c>
      <c r="E322" s="39" t="str">
        <f t="shared" ref="E322:E336" ca="1" si="85">IF(B322&lt;&gt;"",INDIRECT("'"&amp;Sheetname&amp;" ("&amp;$A322&amp;")'!d3"),"")</f>
        <v/>
      </c>
      <c r="F322" s="39" t="str">
        <f t="shared" ref="F322:F336" ca="1" si="86">IF(B322&lt;&gt;"",INDIRECT("'"&amp;Sheetname&amp;" ("&amp;$A322&amp;")'!e3"),"")</f>
        <v/>
      </c>
      <c r="G322" s="39" t="str">
        <f t="shared" ref="G322:G336" ca="1" si="87">IF(B322&lt;&gt;"",INDIRECT("'"&amp;Sheetname&amp;" ("&amp;$A322&amp;")'!g3"),"")</f>
        <v/>
      </c>
      <c r="H322" s="39" t="str">
        <f t="shared" ref="H322:H336" ca="1" si="88">IF(B322&lt;&gt;"",INDIRECT("'"&amp;Sheetname&amp;" ("&amp;$A322&amp;")'!h3"),"")</f>
        <v/>
      </c>
      <c r="I322" s="39" t="str">
        <f t="shared" ref="I322:I336" ca="1" si="89">IF(B322&lt;&gt;"",INDIRECT("'"&amp;Sheetname&amp;" ("&amp;$A322&amp;")'!j3"),"")</f>
        <v/>
      </c>
      <c r="J322" s="1" t="str">
        <f t="shared" si="81"/>
        <v/>
      </c>
      <c r="K322" s="1" t="str">
        <f t="shared" si="82"/>
        <v/>
      </c>
    </row>
    <row r="323" spans="1:11" x14ac:dyDescent="0.15">
      <c r="A323" s="38" t="str">
        <f t="shared" ref="A323:A334" si="90">IF(L323&lt;&gt;"",A322+1,"")</f>
        <v/>
      </c>
      <c r="C323" s="24" t="str">
        <f t="shared" ca="1" si="83"/>
        <v/>
      </c>
      <c r="D323" s="39" t="str">
        <f t="shared" ca="1" si="84"/>
        <v/>
      </c>
      <c r="E323" s="39" t="str">
        <f t="shared" ca="1" si="85"/>
        <v/>
      </c>
      <c r="F323" s="39" t="str">
        <f t="shared" ca="1" si="86"/>
        <v/>
      </c>
      <c r="G323" s="39" t="str">
        <f t="shared" ca="1" si="87"/>
        <v/>
      </c>
      <c r="H323" s="39" t="str">
        <f t="shared" ca="1" si="88"/>
        <v/>
      </c>
      <c r="I323" s="39" t="str">
        <f t="shared" ca="1" si="89"/>
        <v/>
      </c>
      <c r="J323" s="1" t="str">
        <f t="shared" si="81"/>
        <v/>
      </c>
      <c r="K323" s="1" t="str">
        <f t="shared" si="82"/>
        <v/>
      </c>
    </row>
    <row r="324" spans="1:11" x14ac:dyDescent="0.15">
      <c r="A324" s="38" t="str">
        <f t="shared" si="90"/>
        <v/>
      </c>
      <c r="C324" s="24" t="str">
        <f t="shared" ca="1" si="83"/>
        <v/>
      </c>
      <c r="D324" s="39" t="str">
        <f t="shared" ca="1" si="84"/>
        <v/>
      </c>
      <c r="E324" s="39" t="str">
        <f t="shared" ca="1" si="85"/>
        <v/>
      </c>
      <c r="F324" s="39" t="str">
        <f t="shared" ca="1" si="86"/>
        <v/>
      </c>
      <c r="G324" s="39" t="str">
        <f t="shared" ca="1" si="87"/>
        <v/>
      </c>
      <c r="H324" s="39" t="str">
        <f t="shared" ca="1" si="88"/>
        <v/>
      </c>
      <c r="I324" s="39" t="str">
        <f t="shared" ca="1" si="89"/>
        <v/>
      </c>
      <c r="J324" s="1" t="str">
        <f t="shared" si="81"/>
        <v/>
      </c>
      <c r="K324" s="1" t="str">
        <f t="shared" si="82"/>
        <v/>
      </c>
    </row>
    <row r="325" spans="1:11" x14ac:dyDescent="0.15">
      <c r="A325" s="38" t="str">
        <f t="shared" si="90"/>
        <v/>
      </c>
      <c r="C325" s="24" t="str">
        <f t="shared" ca="1" si="83"/>
        <v/>
      </c>
      <c r="D325" s="39" t="str">
        <f t="shared" ca="1" si="84"/>
        <v/>
      </c>
      <c r="E325" s="39" t="str">
        <f t="shared" ca="1" si="85"/>
        <v/>
      </c>
      <c r="F325" s="39" t="str">
        <f t="shared" ca="1" si="86"/>
        <v/>
      </c>
      <c r="G325" s="39" t="str">
        <f t="shared" ca="1" si="87"/>
        <v/>
      </c>
      <c r="H325" s="39" t="str">
        <f t="shared" ca="1" si="88"/>
        <v/>
      </c>
      <c r="I325" s="39" t="str">
        <f t="shared" ca="1" si="89"/>
        <v/>
      </c>
      <c r="J325" s="1" t="str">
        <f t="shared" si="81"/>
        <v/>
      </c>
      <c r="K325" s="1" t="str">
        <f t="shared" si="82"/>
        <v/>
      </c>
    </row>
    <row r="326" spans="1:11" x14ac:dyDescent="0.15">
      <c r="A326" s="38" t="str">
        <f t="shared" si="90"/>
        <v/>
      </c>
      <c r="C326" s="24" t="str">
        <f t="shared" ca="1" si="83"/>
        <v/>
      </c>
      <c r="D326" s="39" t="str">
        <f t="shared" ca="1" si="84"/>
        <v/>
      </c>
      <c r="E326" s="39" t="str">
        <f t="shared" ca="1" si="85"/>
        <v/>
      </c>
      <c r="F326" s="39" t="str">
        <f t="shared" ca="1" si="86"/>
        <v/>
      </c>
      <c r="G326" s="39" t="str">
        <f t="shared" ca="1" si="87"/>
        <v/>
      </c>
      <c r="H326" s="39" t="str">
        <f t="shared" ca="1" si="88"/>
        <v/>
      </c>
      <c r="I326" s="39" t="str">
        <f t="shared" ca="1" si="89"/>
        <v/>
      </c>
      <c r="J326" s="1" t="str">
        <f t="shared" si="81"/>
        <v/>
      </c>
      <c r="K326" s="1" t="str">
        <f t="shared" si="82"/>
        <v/>
      </c>
    </row>
    <row r="327" spans="1:11" x14ac:dyDescent="0.15">
      <c r="A327" s="38" t="str">
        <f t="shared" si="90"/>
        <v/>
      </c>
      <c r="C327" s="24" t="str">
        <f t="shared" ca="1" si="83"/>
        <v/>
      </c>
      <c r="D327" s="39" t="str">
        <f t="shared" ca="1" si="84"/>
        <v/>
      </c>
      <c r="E327" s="39" t="str">
        <f t="shared" ca="1" si="85"/>
        <v/>
      </c>
      <c r="F327" s="39" t="str">
        <f t="shared" ca="1" si="86"/>
        <v/>
      </c>
      <c r="G327" s="39" t="str">
        <f t="shared" ca="1" si="87"/>
        <v/>
      </c>
      <c r="H327" s="39" t="str">
        <f t="shared" ca="1" si="88"/>
        <v/>
      </c>
      <c r="I327" s="39" t="str">
        <f t="shared" ca="1" si="89"/>
        <v/>
      </c>
      <c r="J327" s="1" t="str">
        <f t="shared" ref="J327:J336" si="91">IF(B327&lt;&gt;"",IF(E327&gt;0,G327/E327,""),"")</f>
        <v/>
      </c>
      <c r="K327" s="1" t="str">
        <f t="shared" ref="K327:K336" si="92">IF(B327&lt;&gt;"",IF(D327&gt;0,G327/D327,""),"")</f>
        <v/>
      </c>
    </row>
    <row r="328" spans="1:11" x14ac:dyDescent="0.15">
      <c r="A328" s="38" t="str">
        <f t="shared" si="90"/>
        <v/>
      </c>
      <c r="C328" s="24" t="str">
        <f t="shared" ca="1" si="83"/>
        <v/>
      </c>
      <c r="D328" s="39" t="str">
        <f t="shared" ca="1" si="84"/>
        <v/>
      </c>
      <c r="E328" s="39" t="str">
        <f t="shared" ca="1" si="85"/>
        <v/>
      </c>
      <c r="F328" s="39" t="str">
        <f t="shared" ca="1" si="86"/>
        <v/>
      </c>
      <c r="G328" s="39" t="str">
        <f t="shared" ca="1" si="87"/>
        <v/>
      </c>
      <c r="H328" s="39" t="str">
        <f t="shared" ca="1" si="88"/>
        <v/>
      </c>
      <c r="I328" s="39" t="str">
        <f t="shared" ca="1" si="89"/>
        <v/>
      </c>
      <c r="J328" s="1" t="str">
        <f t="shared" si="91"/>
        <v/>
      </c>
      <c r="K328" s="1" t="str">
        <f t="shared" si="92"/>
        <v/>
      </c>
    </row>
    <row r="329" spans="1:11" x14ac:dyDescent="0.15">
      <c r="A329" s="38" t="str">
        <f t="shared" si="90"/>
        <v/>
      </c>
      <c r="C329" s="24" t="str">
        <f t="shared" ca="1" si="83"/>
        <v/>
      </c>
      <c r="D329" s="39" t="str">
        <f t="shared" ca="1" si="84"/>
        <v/>
      </c>
      <c r="E329" s="39" t="str">
        <f t="shared" ca="1" si="85"/>
        <v/>
      </c>
      <c r="F329" s="39" t="str">
        <f t="shared" ca="1" si="86"/>
        <v/>
      </c>
      <c r="G329" s="39" t="str">
        <f t="shared" ca="1" si="87"/>
        <v/>
      </c>
      <c r="H329" s="39" t="str">
        <f t="shared" ca="1" si="88"/>
        <v/>
      </c>
      <c r="I329" s="39" t="str">
        <f t="shared" ca="1" si="89"/>
        <v/>
      </c>
      <c r="J329" s="1" t="str">
        <f t="shared" si="91"/>
        <v/>
      </c>
      <c r="K329" s="1" t="str">
        <f t="shared" si="92"/>
        <v/>
      </c>
    </row>
    <row r="330" spans="1:11" x14ac:dyDescent="0.15">
      <c r="A330" s="38" t="str">
        <f t="shared" si="90"/>
        <v/>
      </c>
      <c r="C330" s="24" t="str">
        <f t="shared" ca="1" si="83"/>
        <v/>
      </c>
      <c r="D330" s="39" t="str">
        <f t="shared" ca="1" si="84"/>
        <v/>
      </c>
      <c r="E330" s="39" t="str">
        <f t="shared" ca="1" si="85"/>
        <v/>
      </c>
      <c r="F330" s="39" t="str">
        <f t="shared" ca="1" si="86"/>
        <v/>
      </c>
      <c r="G330" s="39" t="str">
        <f t="shared" ca="1" si="87"/>
        <v/>
      </c>
      <c r="H330" s="39" t="str">
        <f t="shared" ca="1" si="88"/>
        <v/>
      </c>
      <c r="I330" s="39" t="str">
        <f t="shared" ca="1" si="89"/>
        <v/>
      </c>
      <c r="J330" s="1" t="str">
        <f t="shared" si="91"/>
        <v/>
      </c>
      <c r="K330" s="1" t="str">
        <f t="shared" si="92"/>
        <v/>
      </c>
    </row>
    <row r="331" spans="1:11" x14ac:dyDescent="0.15">
      <c r="A331" s="38" t="str">
        <f t="shared" si="90"/>
        <v/>
      </c>
      <c r="C331" s="24" t="str">
        <f t="shared" ca="1" si="83"/>
        <v/>
      </c>
      <c r="D331" s="39" t="str">
        <f t="shared" ca="1" si="84"/>
        <v/>
      </c>
      <c r="E331" s="39" t="str">
        <f t="shared" ca="1" si="85"/>
        <v/>
      </c>
      <c r="F331" s="39" t="str">
        <f t="shared" ca="1" si="86"/>
        <v/>
      </c>
      <c r="G331" s="39" t="str">
        <f t="shared" ca="1" si="87"/>
        <v/>
      </c>
      <c r="H331" s="39" t="str">
        <f t="shared" ca="1" si="88"/>
        <v/>
      </c>
      <c r="I331" s="39" t="str">
        <f t="shared" ca="1" si="89"/>
        <v/>
      </c>
      <c r="J331" s="1" t="str">
        <f t="shared" si="91"/>
        <v/>
      </c>
      <c r="K331" s="1" t="str">
        <f t="shared" si="92"/>
        <v/>
      </c>
    </row>
    <row r="332" spans="1:11" x14ac:dyDescent="0.15">
      <c r="A332" s="38" t="str">
        <f t="shared" si="90"/>
        <v/>
      </c>
      <c r="C332" s="24" t="str">
        <f t="shared" ca="1" si="83"/>
        <v/>
      </c>
      <c r="D332" s="39" t="str">
        <f t="shared" ca="1" si="84"/>
        <v/>
      </c>
      <c r="E332" s="39" t="str">
        <f t="shared" ca="1" si="85"/>
        <v/>
      </c>
      <c r="F332" s="39" t="str">
        <f t="shared" ca="1" si="86"/>
        <v/>
      </c>
      <c r="G332" s="39" t="str">
        <f t="shared" ca="1" si="87"/>
        <v/>
      </c>
      <c r="H332" s="39" t="str">
        <f t="shared" ca="1" si="88"/>
        <v/>
      </c>
      <c r="I332" s="39" t="str">
        <f t="shared" ca="1" si="89"/>
        <v/>
      </c>
      <c r="J332" s="1" t="str">
        <f t="shared" si="91"/>
        <v/>
      </c>
      <c r="K332" s="1" t="str">
        <f t="shared" si="92"/>
        <v/>
      </c>
    </row>
    <row r="333" spans="1:11" x14ac:dyDescent="0.15">
      <c r="A333" s="38" t="str">
        <f t="shared" si="90"/>
        <v/>
      </c>
      <c r="C333" s="24" t="str">
        <f t="shared" ca="1" si="83"/>
        <v/>
      </c>
      <c r="D333" s="39" t="str">
        <f t="shared" ca="1" si="84"/>
        <v/>
      </c>
      <c r="E333" s="39" t="str">
        <f t="shared" ca="1" si="85"/>
        <v/>
      </c>
      <c r="F333" s="39" t="str">
        <f t="shared" ca="1" si="86"/>
        <v/>
      </c>
      <c r="G333" s="39" t="str">
        <f t="shared" ca="1" si="87"/>
        <v/>
      </c>
      <c r="H333" s="39" t="str">
        <f t="shared" ca="1" si="88"/>
        <v/>
      </c>
      <c r="I333" s="39" t="str">
        <f t="shared" ca="1" si="89"/>
        <v/>
      </c>
      <c r="J333" s="1" t="str">
        <f t="shared" si="91"/>
        <v/>
      </c>
      <c r="K333" s="1" t="str">
        <f t="shared" si="92"/>
        <v/>
      </c>
    </row>
    <row r="334" spans="1:11" x14ac:dyDescent="0.15">
      <c r="A334" s="38" t="str">
        <f t="shared" si="90"/>
        <v/>
      </c>
      <c r="C334" s="24" t="str">
        <f t="shared" ca="1" si="83"/>
        <v/>
      </c>
      <c r="D334" s="39" t="str">
        <f t="shared" ca="1" si="84"/>
        <v/>
      </c>
      <c r="E334" s="39" t="str">
        <f t="shared" ca="1" si="85"/>
        <v/>
      </c>
      <c r="F334" s="39" t="str">
        <f t="shared" ca="1" si="86"/>
        <v/>
      </c>
      <c r="G334" s="39" t="str">
        <f t="shared" ca="1" si="87"/>
        <v/>
      </c>
      <c r="H334" s="39" t="str">
        <f t="shared" ca="1" si="88"/>
        <v/>
      </c>
      <c r="I334" s="39" t="str">
        <f t="shared" ca="1" si="89"/>
        <v/>
      </c>
      <c r="J334" s="1" t="str">
        <f t="shared" si="91"/>
        <v/>
      </c>
      <c r="K334" s="1" t="str">
        <f t="shared" si="92"/>
        <v/>
      </c>
    </row>
    <row r="335" spans="1:11" x14ac:dyDescent="0.15">
      <c r="C335" s="24" t="str">
        <f t="shared" ca="1" si="83"/>
        <v/>
      </c>
      <c r="D335" s="39" t="str">
        <f t="shared" ca="1" si="84"/>
        <v/>
      </c>
      <c r="E335" s="39" t="str">
        <f t="shared" ca="1" si="85"/>
        <v/>
      </c>
      <c r="F335" s="39" t="str">
        <f t="shared" ca="1" si="86"/>
        <v/>
      </c>
      <c r="G335" s="39" t="str">
        <f t="shared" ca="1" si="87"/>
        <v/>
      </c>
      <c r="H335" s="39" t="str">
        <f t="shared" ca="1" si="88"/>
        <v/>
      </c>
      <c r="I335" s="39" t="str">
        <f t="shared" ca="1" si="89"/>
        <v/>
      </c>
      <c r="J335" s="1" t="str">
        <f t="shared" si="91"/>
        <v/>
      </c>
      <c r="K335" s="1" t="str">
        <f t="shared" si="92"/>
        <v/>
      </c>
    </row>
    <row r="336" spans="1:11" x14ac:dyDescent="0.15">
      <c r="C336" s="24" t="str">
        <f t="shared" ca="1" si="83"/>
        <v/>
      </c>
      <c r="D336" s="39" t="str">
        <f t="shared" ca="1" si="84"/>
        <v/>
      </c>
      <c r="E336" s="39" t="str">
        <f t="shared" ca="1" si="85"/>
        <v/>
      </c>
      <c r="F336" s="39" t="str">
        <f t="shared" ca="1" si="86"/>
        <v/>
      </c>
      <c r="G336" s="39" t="str">
        <f t="shared" ca="1" si="87"/>
        <v/>
      </c>
      <c r="H336" s="39" t="str">
        <f t="shared" ca="1" si="88"/>
        <v/>
      </c>
      <c r="I336" s="39" t="str">
        <f t="shared" ca="1" si="89"/>
        <v/>
      </c>
      <c r="J336" s="1" t="str">
        <f t="shared" si="91"/>
        <v/>
      </c>
      <c r="K336" s="1" t="str">
        <f t="shared" si="92"/>
        <v/>
      </c>
    </row>
  </sheetData>
  <conditionalFormatting sqref="J2:K336">
    <cfRule type="cellIs" dxfId="27" priority="5" operator="lessThan">
      <formula>1</formula>
    </cfRule>
    <cfRule type="cellIs" dxfId="26" priority="6" operator="greaterThanOrEqual">
      <formula>1</formula>
    </cfRule>
  </conditionalFormatting>
  <conditionalFormatting sqref="I2:I65536">
    <cfRule type="cellIs" dxfId="25" priority="1" stopIfTrue="1" operator="lessThan">
      <formula>0</formula>
    </cfRule>
    <cfRule type="cellIs" dxfId="24" priority="2" stopIfTrue="1" operator="greaterThanOrEqual">
      <formula>0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93" fitToHeight="0" orientation="landscape" r:id="rId1"/>
  <headerFooter>
    <oddHeader>&amp;A</oddHead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zoomScale="98" zoomScaleNormal="98" workbookViewId="0">
      <selection activeCell="D1" sqref="D1:M1"/>
    </sheetView>
  </sheetViews>
  <sheetFormatPr baseColWidth="10" defaultRowHeight="13" x14ac:dyDescent="0.15"/>
  <cols>
    <col min="1" max="1" width="6.6640625" style="17" customWidth="1"/>
    <col min="2" max="2" width="22.1640625" style="15" customWidth="1"/>
    <col min="3" max="3" width="11.6640625" style="15" bestFit="1" customWidth="1"/>
    <col min="4" max="4" width="11.6640625" style="15" customWidth="1"/>
    <col min="5" max="6" width="11.6640625" style="18" customWidth="1"/>
    <col min="7" max="7" width="11.6640625" style="56" customWidth="1"/>
    <col min="8" max="8" width="11.6640625" style="57" customWidth="1"/>
    <col min="9" max="11" width="11.6640625" style="18" customWidth="1"/>
    <col min="12" max="13" width="11.6640625" style="23" customWidth="1"/>
    <col min="14" max="16384" width="10.83203125" style="15"/>
  </cols>
  <sheetData>
    <row r="1" spans="1:13" s="61" customFormat="1" ht="26" x14ac:dyDescent="0.15">
      <c r="A1" s="58" t="s">
        <v>24</v>
      </c>
      <c r="B1" s="59">
        <v>0</v>
      </c>
      <c r="C1" s="60"/>
      <c r="D1" s="72" t="str">
        <f>"Statusbericht "&amp;[0]!Projektname</f>
        <v>Statusbericht CAIS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9" x14ac:dyDescent="0.15">
      <c r="A2" s="66">
        <v>43070</v>
      </c>
      <c r="B2" s="67"/>
      <c r="C2" s="68"/>
      <c r="D2" s="22" t="s">
        <v>63</v>
      </c>
      <c r="E2" s="22" t="s">
        <v>32</v>
      </c>
      <c r="F2" s="50" t="s">
        <v>28</v>
      </c>
      <c r="G2" s="22" t="s">
        <v>29</v>
      </c>
      <c r="H2" s="53" t="s">
        <v>64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15">
      <c r="A3" s="69" t="s">
        <v>52</v>
      </c>
      <c r="B3" s="70"/>
      <c r="C3" s="71"/>
      <c r="D3" s="46">
        <f>SUM(D5:D199)</f>
        <v>574</v>
      </c>
      <c r="E3" s="46">
        <f>SUM(E5:E199)</f>
        <v>0</v>
      </c>
      <c r="F3" s="51">
        <f t="shared" ref="F3:K3" ca="1" si="0">SUM(F5:F199)</f>
        <v>0</v>
      </c>
      <c r="G3" s="46">
        <f t="shared" si="0"/>
        <v>574</v>
      </c>
      <c r="H3" s="54">
        <f t="shared" si="0"/>
        <v>38</v>
      </c>
      <c r="I3" s="54">
        <f t="shared" si="0"/>
        <v>0</v>
      </c>
      <c r="J3" s="46">
        <f t="shared" si="0"/>
        <v>574</v>
      </c>
      <c r="K3" s="46">
        <f t="shared" si="0"/>
        <v>0</v>
      </c>
      <c r="L3" s="47">
        <f ca="1">IF(F3=0,1,I3/F3)</f>
        <v>1</v>
      </c>
      <c r="M3" s="47">
        <f>IF(E3=0,1,I3/E3)</f>
        <v>1</v>
      </c>
    </row>
    <row r="4" spans="1:13" s="16" customFormat="1" ht="22" x14ac:dyDescent="0.15">
      <c r="A4" s="20" t="s">
        <v>0</v>
      </c>
      <c r="B4" s="21" t="s">
        <v>27</v>
      </c>
      <c r="C4" s="21" t="s">
        <v>60</v>
      </c>
      <c r="D4" s="48" t="s">
        <v>53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ht="26" x14ac:dyDescent="0.15">
      <c r="A5" s="17">
        <v>5</v>
      </c>
      <c r="B5" s="15" t="s">
        <v>41</v>
      </c>
      <c r="C5" s="15" t="s">
        <v>61</v>
      </c>
      <c r="D5" s="18">
        <v>62</v>
      </c>
      <c r="E5" s="18">
        <v>0</v>
      </c>
      <c r="F5" s="18">
        <f t="shared" ref="F5:F13" ca="1" si="1">IF($C$1&gt;0,SUMIFS(INDIRECT("'"&amp;Sheetname&amp;" ("&amp;$C$1-1&amp;")'!g:g"),INDIRECT("'"&amp;Sheetname&amp;" ("&amp;$C$1-1&amp;")'!b:b"),B5),0)</f>
        <v>0</v>
      </c>
      <c r="G5" s="56">
        <v>62</v>
      </c>
      <c r="H5" s="57">
        <v>21</v>
      </c>
      <c r="I5" s="18">
        <v>0</v>
      </c>
      <c r="J5" s="18">
        <f>E5+G5</f>
        <v>62</v>
      </c>
      <c r="K5" s="18">
        <f>I5-E5</f>
        <v>0</v>
      </c>
      <c r="L5" s="23">
        <f ca="1">IF(F5=0,1,I5/F5)</f>
        <v>1</v>
      </c>
      <c r="M5" s="23">
        <f>IF(E5=0,1,I5/E5)</f>
        <v>1</v>
      </c>
    </row>
    <row r="6" spans="1:13" x14ac:dyDescent="0.15">
      <c r="A6" s="17">
        <v>10</v>
      </c>
      <c r="B6" s="15" t="s">
        <v>42</v>
      </c>
      <c r="C6" s="15" t="s">
        <v>62</v>
      </c>
      <c r="D6" s="18">
        <v>22</v>
      </c>
      <c r="E6" s="18">
        <v>0</v>
      </c>
      <c r="F6" s="18">
        <f t="shared" ca="1" si="1"/>
        <v>0</v>
      </c>
      <c r="G6" s="56">
        <v>22</v>
      </c>
      <c r="H6" s="57">
        <v>0</v>
      </c>
      <c r="I6" s="18">
        <v>0</v>
      </c>
      <c r="J6" s="18">
        <f t="shared" ref="J6:J13" si="2">E6+G6</f>
        <v>22</v>
      </c>
      <c r="K6" s="18">
        <f t="shared" ref="K6:K13" si="3">I6-E6</f>
        <v>0</v>
      </c>
      <c r="L6" s="23">
        <f t="shared" ref="L6:L13" ca="1" si="4">IF(F6=0,1,I6/F6)</f>
        <v>1</v>
      </c>
      <c r="M6" s="23">
        <f t="shared" ref="M6:M13" si="5">IF(E6=0,1,I6/E6)</f>
        <v>1</v>
      </c>
    </row>
    <row r="7" spans="1:13" x14ac:dyDescent="0.15">
      <c r="A7" s="17">
        <v>20</v>
      </c>
      <c r="B7" s="15" t="s">
        <v>43</v>
      </c>
      <c r="C7" s="15" t="s">
        <v>61</v>
      </c>
      <c r="D7" s="18">
        <v>18</v>
      </c>
      <c r="E7" s="18">
        <v>0</v>
      </c>
      <c r="F7" s="18">
        <f t="shared" ca="1" si="1"/>
        <v>0</v>
      </c>
      <c r="G7" s="56">
        <v>18</v>
      </c>
      <c r="H7" s="57">
        <v>2</v>
      </c>
      <c r="I7" s="18">
        <v>0</v>
      </c>
      <c r="J7" s="18">
        <f t="shared" si="2"/>
        <v>18</v>
      </c>
      <c r="K7" s="18">
        <f t="shared" si="3"/>
        <v>0</v>
      </c>
      <c r="L7" s="23">
        <f t="shared" ca="1" si="4"/>
        <v>1</v>
      </c>
      <c r="M7" s="23">
        <f t="shared" si="5"/>
        <v>1</v>
      </c>
    </row>
    <row r="8" spans="1:13" ht="26" x14ac:dyDescent="0.15">
      <c r="A8" s="17">
        <v>35</v>
      </c>
      <c r="B8" s="15" t="s">
        <v>44</v>
      </c>
      <c r="C8" s="15" t="s">
        <v>61</v>
      </c>
      <c r="D8" s="18">
        <v>45</v>
      </c>
      <c r="E8" s="18">
        <v>0</v>
      </c>
      <c r="F8" s="18">
        <f t="shared" ca="1" si="1"/>
        <v>0</v>
      </c>
      <c r="G8" s="56">
        <v>45</v>
      </c>
      <c r="H8" s="57">
        <v>15</v>
      </c>
      <c r="I8" s="18">
        <v>0</v>
      </c>
      <c r="J8" s="18">
        <f t="shared" si="2"/>
        <v>45</v>
      </c>
      <c r="K8" s="18">
        <f t="shared" si="3"/>
        <v>0</v>
      </c>
      <c r="L8" s="23">
        <f t="shared" ca="1" si="4"/>
        <v>1</v>
      </c>
      <c r="M8" s="23">
        <f t="shared" si="5"/>
        <v>1</v>
      </c>
    </row>
    <row r="9" spans="1:13" ht="26" x14ac:dyDescent="0.15">
      <c r="A9" s="17">
        <v>45</v>
      </c>
      <c r="B9" s="15" t="s">
        <v>45</v>
      </c>
      <c r="C9" s="15" t="s">
        <v>62</v>
      </c>
      <c r="D9" s="18">
        <v>89</v>
      </c>
      <c r="E9" s="18">
        <v>0</v>
      </c>
      <c r="F9" s="18">
        <f t="shared" ca="1" si="1"/>
        <v>0</v>
      </c>
      <c r="G9" s="56">
        <v>89</v>
      </c>
      <c r="H9" s="57">
        <v>0</v>
      </c>
      <c r="I9" s="18">
        <v>0</v>
      </c>
      <c r="J9" s="18">
        <f t="shared" si="2"/>
        <v>89</v>
      </c>
      <c r="K9" s="18">
        <f t="shared" si="3"/>
        <v>0</v>
      </c>
      <c r="L9" s="23">
        <f t="shared" ca="1" si="4"/>
        <v>1</v>
      </c>
      <c r="M9" s="23">
        <f t="shared" si="5"/>
        <v>1</v>
      </c>
    </row>
    <row r="10" spans="1:13" x14ac:dyDescent="0.15">
      <c r="A10" s="17">
        <v>90</v>
      </c>
      <c r="B10" s="15" t="s">
        <v>46</v>
      </c>
      <c r="C10" s="15" t="s">
        <v>62</v>
      </c>
      <c r="D10" s="18">
        <v>253</v>
      </c>
      <c r="E10" s="18">
        <v>0</v>
      </c>
      <c r="F10" s="18">
        <f t="shared" ca="1" si="1"/>
        <v>0</v>
      </c>
      <c r="G10" s="56">
        <v>253</v>
      </c>
      <c r="H10" s="57">
        <v>0</v>
      </c>
      <c r="I10" s="18">
        <v>0</v>
      </c>
      <c r="J10" s="18">
        <f t="shared" si="2"/>
        <v>253</v>
      </c>
      <c r="K10" s="18">
        <f t="shared" si="3"/>
        <v>0</v>
      </c>
      <c r="L10" s="23">
        <f t="shared" ca="1" si="4"/>
        <v>1</v>
      </c>
      <c r="M10" s="23">
        <f t="shared" si="5"/>
        <v>1</v>
      </c>
    </row>
    <row r="11" spans="1:13" ht="26" x14ac:dyDescent="0.15">
      <c r="A11" s="17">
        <v>105</v>
      </c>
      <c r="B11" s="15" t="s">
        <v>47</v>
      </c>
      <c r="C11" s="15" t="s">
        <v>62</v>
      </c>
      <c r="D11" s="18">
        <v>43</v>
      </c>
      <c r="E11" s="18">
        <v>0</v>
      </c>
      <c r="F11" s="18">
        <f t="shared" ca="1" si="1"/>
        <v>0</v>
      </c>
      <c r="G11" s="56">
        <v>43</v>
      </c>
      <c r="H11" s="57">
        <v>0</v>
      </c>
      <c r="I11" s="18">
        <v>0</v>
      </c>
      <c r="J11" s="18">
        <f t="shared" si="2"/>
        <v>43</v>
      </c>
      <c r="K11" s="18">
        <f t="shared" si="3"/>
        <v>0</v>
      </c>
      <c r="L11" s="23">
        <f t="shared" ca="1" si="4"/>
        <v>1</v>
      </c>
      <c r="M11" s="23">
        <f t="shared" si="5"/>
        <v>1</v>
      </c>
    </row>
    <row r="12" spans="1:13" x14ac:dyDescent="0.15">
      <c r="A12" s="17">
        <v>120</v>
      </c>
      <c r="B12" s="15" t="s">
        <v>48</v>
      </c>
      <c r="C12" s="15" t="s">
        <v>62</v>
      </c>
      <c r="D12" s="18">
        <v>18</v>
      </c>
      <c r="E12" s="18">
        <v>0</v>
      </c>
      <c r="F12" s="18">
        <f t="shared" ca="1" si="1"/>
        <v>0</v>
      </c>
      <c r="G12" s="56">
        <v>18</v>
      </c>
      <c r="H12" s="57">
        <v>0</v>
      </c>
      <c r="I12" s="18">
        <v>0</v>
      </c>
      <c r="J12" s="18">
        <f t="shared" si="2"/>
        <v>18</v>
      </c>
      <c r="K12" s="18">
        <f t="shared" si="3"/>
        <v>0</v>
      </c>
      <c r="L12" s="23">
        <f t="shared" ca="1" si="4"/>
        <v>1</v>
      </c>
      <c r="M12" s="23">
        <f t="shared" si="5"/>
        <v>1</v>
      </c>
    </row>
    <row r="13" spans="1:13" x14ac:dyDescent="0.15">
      <c r="A13" s="17">
        <v>140</v>
      </c>
      <c r="B13" s="15" t="s">
        <v>49</v>
      </c>
      <c r="C13" s="15" t="s">
        <v>62</v>
      </c>
      <c r="D13" s="18">
        <v>24</v>
      </c>
      <c r="E13" s="18">
        <v>0</v>
      </c>
      <c r="F13" s="18">
        <f t="shared" ca="1" si="1"/>
        <v>0</v>
      </c>
      <c r="G13" s="56">
        <v>24</v>
      </c>
      <c r="H13" s="57">
        <v>0</v>
      </c>
      <c r="I13" s="18">
        <v>0</v>
      </c>
      <c r="J13" s="18">
        <f t="shared" si="2"/>
        <v>24</v>
      </c>
      <c r="K13" s="18">
        <f t="shared" si="3"/>
        <v>0</v>
      </c>
      <c r="L13" s="23">
        <f t="shared" ca="1" si="4"/>
        <v>1</v>
      </c>
      <c r="M13" s="23">
        <f t="shared" si="5"/>
        <v>1</v>
      </c>
    </row>
  </sheetData>
  <autoFilter ref="A4:M4"/>
  <mergeCells count="3">
    <mergeCell ref="A2:C2"/>
    <mergeCell ref="A3:C3"/>
    <mergeCell ref="D1:M1"/>
  </mergeCells>
  <conditionalFormatting sqref="K3">
    <cfRule type="cellIs" dxfId="23" priority="3" stopIfTrue="1" operator="lessThan">
      <formula>0</formula>
    </cfRule>
    <cfRule type="cellIs" dxfId="22" priority="4" stopIfTrue="1" operator="greaterThanOrEqual">
      <formula>0</formula>
    </cfRule>
  </conditionalFormatting>
  <conditionalFormatting sqref="L3:M3">
    <cfRule type="cellIs" dxfId="21" priority="1" stopIfTrue="1" operator="lessThan">
      <formula>1</formula>
    </cfRule>
    <cfRule type="cellIs" dxfId="20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zoomScale="98" zoomScaleNormal="98" workbookViewId="0">
      <selection activeCell="A2" sqref="A2:C2"/>
    </sheetView>
  </sheetViews>
  <sheetFormatPr baseColWidth="10" defaultRowHeight="13" x14ac:dyDescent="0.15"/>
  <cols>
    <col min="1" max="1" width="6.6640625" style="17" customWidth="1"/>
    <col min="2" max="2" width="22.1640625" style="15" customWidth="1"/>
    <col min="3" max="3" width="11.6640625" style="15" bestFit="1" customWidth="1"/>
    <col min="4" max="4" width="11.6640625" style="15" customWidth="1"/>
    <col min="5" max="6" width="11.6640625" style="18" customWidth="1"/>
    <col min="7" max="7" width="11.6640625" style="56" customWidth="1"/>
    <col min="8" max="8" width="11.6640625" style="57" customWidth="1"/>
    <col min="9" max="11" width="11.6640625" style="18" customWidth="1"/>
    <col min="12" max="13" width="11.6640625" style="23" customWidth="1"/>
    <col min="14" max="16384" width="10.83203125" style="15"/>
  </cols>
  <sheetData>
    <row r="1" spans="1:13" s="61" customFormat="1" ht="26" x14ac:dyDescent="0.15">
      <c r="A1" s="58" t="s">
        <v>24</v>
      </c>
      <c r="B1" s="59">
        <v>1</v>
      </c>
      <c r="C1" s="60"/>
      <c r="D1" s="72" t="str">
        <f>"Statusbericht "&amp;[0]!Projektname</f>
        <v>Statusbericht CAIS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9" x14ac:dyDescent="0.15">
      <c r="A2" s="66">
        <v>43077</v>
      </c>
      <c r="B2" s="67"/>
      <c r="C2" s="68"/>
      <c r="D2" s="22" t="s">
        <v>63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15">
      <c r="A3" s="69" t="s">
        <v>52</v>
      </c>
      <c r="B3" s="70"/>
      <c r="C3" s="71"/>
      <c r="D3" s="46">
        <f>SUM(D5:D199)</f>
        <v>574</v>
      </c>
      <c r="E3" s="46">
        <f>SUM(E5:E199)</f>
        <v>45</v>
      </c>
      <c r="F3" s="51">
        <f t="shared" ref="F3:K3" ca="1" si="0">SUM(F5:F199)</f>
        <v>38</v>
      </c>
      <c r="G3" s="46">
        <f t="shared" si="0"/>
        <v>531</v>
      </c>
      <c r="H3" s="54">
        <f t="shared" si="0"/>
        <v>41</v>
      </c>
      <c r="I3" s="54">
        <f t="shared" ca="1" si="0"/>
        <v>43</v>
      </c>
      <c r="J3" s="46">
        <f t="shared" si="0"/>
        <v>576</v>
      </c>
      <c r="K3" s="46">
        <f t="shared" ca="1" si="0"/>
        <v>-2</v>
      </c>
      <c r="L3" s="47">
        <f ca="1">IF(F3=0,1,I3/F3)</f>
        <v>1.131578947368421</v>
      </c>
      <c r="M3" s="47">
        <f ca="1">IF(E3=0,1,I3/E3)</f>
        <v>0.9555555555555556</v>
      </c>
    </row>
    <row r="4" spans="1:13" s="16" customFormat="1" ht="22" x14ac:dyDescent="0.15">
      <c r="A4" s="20" t="s">
        <v>0</v>
      </c>
      <c r="B4" s="21" t="s">
        <v>27</v>
      </c>
      <c r="C4" s="21" t="s">
        <v>60</v>
      </c>
      <c r="D4" s="48" t="s">
        <v>53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ht="26" x14ac:dyDescent="0.15">
      <c r="A5" s="17">
        <v>5</v>
      </c>
      <c r="B5" s="15" t="s">
        <v>41</v>
      </c>
      <c r="C5" s="15" t="s">
        <v>61</v>
      </c>
      <c r="D5" s="18">
        <v>62</v>
      </c>
      <c r="E5" s="18">
        <v>25</v>
      </c>
      <c r="F5" s="18">
        <f t="shared" ref="F5:F13" ca="1" si="1">IF($B$1&gt;0,SUMIFS(INDIRECT("'"&amp;Sheetname&amp;" ("&amp;$B$1-1&amp;")'!h:h"),INDIRECT("'"&amp;Sheetname&amp;" ("&amp;$B$1-1&amp;")'!b:b"),B5)+SUMIFS(INDIRECT("'"&amp;Sheetname&amp;" ("&amp;$B$1-1&amp;")'!e:e"),INDIRECT("'"&amp;Sheetname&amp;" ("&amp;$B$1-1&amp;")'!b:b"),B5),0)</f>
        <v>21</v>
      </c>
      <c r="G5" s="56">
        <v>34</v>
      </c>
      <c r="H5" s="57">
        <v>19</v>
      </c>
      <c r="I5" s="18">
        <f t="shared" ref="I5:I13" ca="1" si="2">IF($B$1&gt;0,SUMIFS(INDIRECT("'"&amp;Sheetname&amp;" ("&amp;$B$1-1&amp;")'!j:j"),INDIRECT("'"&amp;Sheetname&amp;" ("&amp;$B$1-1&amp;")'!b:b"),B5)-G5,0)</f>
        <v>28</v>
      </c>
      <c r="J5" s="18">
        <f>E5+G5</f>
        <v>59</v>
      </c>
      <c r="K5" s="18">
        <f ca="1">I5-E5</f>
        <v>3</v>
      </c>
      <c r="L5" s="23">
        <f ca="1">IF(F5=0,1,I5/F5)</f>
        <v>1.3333333333333333</v>
      </c>
      <c r="M5" s="23">
        <f ca="1">IF(E5=0,1,I5/E5)</f>
        <v>1.1200000000000001</v>
      </c>
    </row>
    <row r="6" spans="1:13" x14ac:dyDescent="0.15">
      <c r="A6" s="17">
        <v>10</v>
      </c>
      <c r="B6" s="15" t="s">
        <v>42</v>
      </c>
      <c r="C6" s="15" t="s">
        <v>62</v>
      </c>
      <c r="D6" s="18">
        <v>22</v>
      </c>
      <c r="E6" s="18">
        <v>0</v>
      </c>
      <c r="F6" s="18">
        <f t="shared" ca="1" si="1"/>
        <v>0</v>
      </c>
      <c r="G6" s="56">
        <v>22</v>
      </c>
      <c r="H6" s="57">
        <v>0</v>
      </c>
      <c r="I6" s="18">
        <f t="shared" ca="1" si="2"/>
        <v>0</v>
      </c>
      <c r="J6" s="18">
        <f t="shared" ref="J6:J13" si="3">E6+G6</f>
        <v>22</v>
      </c>
      <c r="K6" s="18">
        <f t="shared" ref="K6:K13" ca="1" si="4">I6-E6</f>
        <v>0</v>
      </c>
      <c r="L6" s="23">
        <f t="shared" ref="L6:L13" ca="1" si="5">IF(F6=0,1,I6/F6)</f>
        <v>1</v>
      </c>
      <c r="M6" s="23">
        <f t="shared" ref="M6:M13" si="6">IF(E6=0,1,I6/E6)</f>
        <v>1</v>
      </c>
    </row>
    <row r="7" spans="1:13" x14ac:dyDescent="0.15">
      <c r="A7" s="17">
        <v>20</v>
      </c>
      <c r="B7" s="15" t="s">
        <v>43</v>
      </c>
      <c r="C7" s="15" t="s">
        <v>61</v>
      </c>
      <c r="D7" s="18">
        <v>18</v>
      </c>
      <c r="E7" s="18">
        <v>3</v>
      </c>
      <c r="F7" s="18">
        <f t="shared" ca="1" si="1"/>
        <v>2</v>
      </c>
      <c r="G7" s="56">
        <v>17</v>
      </c>
      <c r="H7" s="57">
        <v>3</v>
      </c>
      <c r="I7" s="18">
        <f t="shared" ca="1" si="2"/>
        <v>1</v>
      </c>
      <c r="J7" s="18">
        <f t="shared" si="3"/>
        <v>20</v>
      </c>
      <c r="K7" s="18">
        <f t="shared" ca="1" si="4"/>
        <v>-2</v>
      </c>
      <c r="L7" s="23">
        <f t="shared" ca="1" si="5"/>
        <v>0.5</v>
      </c>
      <c r="M7" s="23">
        <f t="shared" ca="1" si="6"/>
        <v>0.33333333333333331</v>
      </c>
    </row>
    <row r="8" spans="1:13" ht="26" x14ac:dyDescent="0.15">
      <c r="A8" s="17">
        <v>35</v>
      </c>
      <c r="B8" s="15" t="s">
        <v>44</v>
      </c>
      <c r="C8" s="15" t="s">
        <v>61</v>
      </c>
      <c r="D8" s="18">
        <v>45</v>
      </c>
      <c r="E8" s="18">
        <v>17</v>
      </c>
      <c r="F8" s="18">
        <f t="shared" ca="1" si="1"/>
        <v>15</v>
      </c>
      <c r="G8" s="56">
        <v>31</v>
      </c>
      <c r="H8" s="57">
        <v>16</v>
      </c>
      <c r="I8" s="18">
        <f t="shared" ca="1" si="2"/>
        <v>14</v>
      </c>
      <c r="J8" s="18">
        <f t="shared" si="3"/>
        <v>48</v>
      </c>
      <c r="K8" s="18">
        <f t="shared" ca="1" si="4"/>
        <v>-3</v>
      </c>
      <c r="L8" s="23">
        <f t="shared" ca="1" si="5"/>
        <v>0.93333333333333335</v>
      </c>
      <c r="M8" s="23">
        <f t="shared" ca="1" si="6"/>
        <v>0.82352941176470584</v>
      </c>
    </row>
    <row r="9" spans="1:13" ht="26" x14ac:dyDescent="0.15">
      <c r="A9" s="17">
        <v>45</v>
      </c>
      <c r="B9" s="15" t="s">
        <v>45</v>
      </c>
      <c r="C9" s="15" t="s">
        <v>61</v>
      </c>
      <c r="D9" s="18">
        <v>89</v>
      </c>
      <c r="E9" s="18">
        <v>0</v>
      </c>
      <c r="F9" s="18">
        <f t="shared" ca="1" si="1"/>
        <v>0</v>
      </c>
      <c r="G9" s="56">
        <v>89</v>
      </c>
      <c r="H9" s="57">
        <v>3</v>
      </c>
      <c r="I9" s="18">
        <f t="shared" ca="1" si="2"/>
        <v>0</v>
      </c>
      <c r="J9" s="18">
        <f t="shared" si="3"/>
        <v>89</v>
      </c>
      <c r="K9" s="18">
        <f t="shared" ca="1" si="4"/>
        <v>0</v>
      </c>
      <c r="L9" s="23">
        <f t="shared" ca="1" si="5"/>
        <v>1</v>
      </c>
      <c r="M9" s="23">
        <f t="shared" si="6"/>
        <v>1</v>
      </c>
    </row>
    <row r="10" spans="1:13" x14ac:dyDescent="0.15">
      <c r="A10" s="17">
        <v>90</v>
      </c>
      <c r="B10" s="15" t="s">
        <v>46</v>
      </c>
      <c r="C10" s="15" t="s">
        <v>62</v>
      </c>
      <c r="D10" s="18">
        <v>253</v>
      </c>
      <c r="E10" s="18">
        <v>0</v>
      </c>
      <c r="F10" s="18">
        <f t="shared" ca="1" si="1"/>
        <v>0</v>
      </c>
      <c r="G10" s="56">
        <v>253</v>
      </c>
      <c r="H10" s="57">
        <v>0</v>
      </c>
      <c r="I10" s="18">
        <f t="shared" ca="1" si="2"/>
        <v>0</v>
      </c>
      <c r="J10" s="18">
        <f t="shared" si="3"/>
        <v>253</v>
      </c>
      <c r="K10" s="18">
        <f t="shared" ca="1" si="4"/>
        <v>0</v>
      </c>
      <c r="L10" s="23">
        <f t="shared" ca="1" si="5"/>
        <v>1</v>
      </c>
      <c r="M10" s="23">
        <f t="shared" si="6"/>
        <v>1</v>
      </c>
    </row>
    <row r="11" spans="1:13" ht="26" x14ac:dyDescent="0.15">
      <c r="A11" s="17">
        <v>105</v>
      </c>
      <c r="B11" s="15" t="s">
        <v>47</v>
      </c>
      <c r="C11" s="15" t="s">
        <v>62</v>
      </c>
      <c r="D11" s="18">
        <v>43</v>
      </c>
      <c r="E11" s="18">
        <v>0</v>
      </c>
      <c r="F11" s="18">
        <f t="shared" ca="1" si="1"/>
        <v>0</v>
      </c>
      <c r="G11" s="56">
        <v>43</v>
      </c>
      <c r="H11" s="57">
        <v>0</v>
      </c>
      <c r="I11" s="18">
        <f t="shared" ca="1" si="2"/>
        <v>0</v>
      </c>
      <c r="J11" s="18">
        <f t="shared" si="3"/>
        <v>43</v>
      </c>
      <c r="K11" s="18">
        <f t="shared" ca="1" si="4"/>
        <v>0</v>
      </c>
      <c r="L11" s="23">
        <f t="shared" ca="1" si="5"/>
        <v>1</v>
      </c>
      <c r="M11" s="23">
        <f t="shared" si="6"/>
        <v>1</v>
      </c>
    </row>
    <row r="12" spans="1:13" x14ac:dyDescent="0.15">
      <c r="A12" s="17">
        <v>120</v>
      </c>
      <c r="B12" s="15" t="s">
        <v>48</v>
      </c>
      <c r="C12" s="15" t="s">
        <v>62</v>
      </c>
      <c r="D12" s="18">
        <v>18</v>
      </c>
      <c r="E12" s="18">
        <v>0</v>
      </c>
      <c r="F12" s="18">
        <f t="shared" ca="1" si="1"/>
        <v>0</v>
      </c>
      <c r="G12" s="56">
        <v>18</v>
      </c>
      <c r="H12" s="57">
        <v>0</v>
      </c>
      <c r="I12" s="18">
        <f t="shared" ca="1" si="2"/>
        <v>0</v>
      </c>
      <c r="J12" s="18">
        <f t="shared" si="3"/>
        <v>18</v>
      </c>
      <c r="K12" s="18">
        <f t="shared" ca="1" si="4"/>
        <v>0</v>
      </c>
      <c r="L12" s="23">
        <f t="shared" ca="1" si="5"/>
        <v>1</v>
      </c>
      <c r="M12" s="23">
        <f t="shared" si="6"/>
        <v>1</v>
      </c>
    </row>
    <row r="13" spans="1:13" x14ac:dyDescent="0.15">
      <c r="A13" s="17">
        <v>140</v>
      </c>
      <c r="B13" s="15" t="s">
        <v>49</v>
      </c>
      <c r="C13" s="15" t="s">
        <v>62</v>
      </c>
      <c r="D13" s="18">
        <v>24</v>
      </c>
      <c r="E13" s="18">
        <v>0</v>
      </c>
      <c r="F13" s="18">
        <f t="shared" ca="1" si="1"/>
        <v>0</v>
      </c>
      <c r="G13" s="56">
        <v>24</v>
      </c>
      <c r="H13" s="57">
        <v>0</v>
      </c>
      <c r="I13" s="18">
        <f t="shared" ca="1" si="2"/>
        <v>0</v>
      </c>
      <c r="J13" s="18">
        <f t="shared" si="3"/>
        <v>24</v>
      </c>
      <c r="K13" s="18">
        <f t="shared" ca="1" si="4"/>
        <v>0</v>
      </c>
      <c r="L13" s="23">
        <f t="shared" ca="1" si="5"/>
        <v>1</v>
      </c>
      <c r="M13" s="23">
        <f t="shared" si="6"/>
        <v>1</v>
      </c>
    </row>
  </sheetData>
  <autoFilter ref="A4:M4"/>
  <mergeCells count="3">
    <mergeCell ref="A2:C2"/>
    <mergeCell ref="A3:C3"/>
    <mergeCell ref="D1:M1"/>
  </mergeCells>
  <conditionalFormatting sqref="K3">
    <cfRule type="cellIs" dxfId="19" priority="3" stopIfTrue="1" operator="lessThan">
      <formula>0</formula>
    </cfRule>
    <cfRule type="cellIs" dxfId="18" priority="4" stopIfTrue="1" operator="greaterThanOrEqual">
      <formula>0</formula>
    </cfRule>
  </conditionalFormatting>
  <conditionalFormatting sqref="L3:M3">
    <cfRule type="cellIs" dxfId="17" priority="1" stopIfTrue="1" operator="lessThan">
      <formula>1</formula>
    </cfRule>
    <cfRule type="cellIs" dxfId="16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zoomScale="98" zoomScaleNormal="98" workbookViewId="0">
      <selection activeCell="A2" sqref="A2:C2"/>
    </sheetView>
  </sheetViews>
  <sheetFormatPr baseColWidth="10" defaultRowHeight="13" x14ac:dyDescent="0.15"/>
  <cols>
    <col min="1" max="1" width="6.6640625" style="17" customWidth="1"/>
    <col min="2" max="2" width="22.1640625" style="15" customWidth="1"/>
    <col min="3" max="3" width="11.6640625" style="15" bestFit="1" customWidth="1"/>
    <col min="4" max="4" width="11.6640625" style="15" customWidth="1"/>
    <col min="5" max="6" width="11.6640625" style="18" customWidth="1"/>
    <col min="7" max="7" width="11.6640625" style="56" customWidth="1"/>
    <col min="8" max="8" width="11.6640625" style="57" customWidth="1"/>
    <col min="9" max="11" width="11.6640625" style="18" customWidth="1"/>
    <col min="12" max="13" width="11.6640625" style="23" customWidth="1"/>
    <col min="14" max="16384" width="10.83203125" style="15"/>
  </cols>
  <sheetData>
    <row r="1" spans="1:13" s="61" customFormat="1" ht="26" x14ac:dyDescent="0.15">
      <c r="A1" s="58" t="s">
        <v>24</v>
      </c>
      <c r="B1" s="59">
        <v>2</v>
      </c>
      <c r="C1" s="60"/>
      <c r="D1" s="72" t="str">
        <f>"Statusbericht "&amp;[0]!Projektname</f>
        <v>Statusbericht CAIS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9" x14ac:dyDescent="0.15">
      <c r="A2" s="66">
        <v>43084</v>
      </c>
      <c r="B2" s="67"/>
      <c r="C2" s="68"/>
      <c r="D2" s="22" t="s">
        <v>63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15">
      <c r="A3" s="69" t="s">
        <v>52</v>
      </c>
      <c r="B3" s="70"/>
      <c r="C3" s="71"/>
      <c r="D3" s="46">
        <f>SUM(D5:D199)</f>
        <v>574</v>
      </c>
      <c r="E3" s="46">
        <f>SUM(E5:E199)</f>
        <v>110</v>
      </c>
      <c r="F3" s="51">
        <f t="shared" ref="F3:K3" ca="1" si="0">SUM(F5:F199)</f>
        <v>86</v>
      </c>
      <c r="G3" s="46">
        <f t="shared" si="0"/>
        <v>467</v>
      </c>
      <c r="H3" s="54">
        <f t="shared" si="0"/>
        <v>159</v>
      </c>
      <c r="I3" s="54">
        <f t="shared" ca="1" si="0"/>
        <v>109</v>
      </c>
      <c r="J3" s="46">
        <f t="shared" si="0"/>
        <v>577</v>
      </c>
      <c r="K3" s="46">
        <f t="shared" ca="1" si="0"/>
        <v>-1</v>
      </c>
      <c r="L3" s="47">
        <f ca="1">IF(F3=0,1,I3/F3)</f>
        <v>1.2674418604651163</v>
      </c>
      <c r="M3" s="47">
        <f ca="1">IF(E3=0,1,I3/E3)</f>
        <v>0.99090909090909096</v>
      </c>
    </row>
    <row r="4" spans="1:13" s="16" customFormat="1" ht="22" x14ac:dyDescent="0.15">
      <c r="A4" s="20" t="s">
        <v>0</v>
      </c>
      <c r="B4" s="21" t="s">
        <v>27</v>
      </c>
      <c r="C4" s="21" t="s">
        <v>60</v>
      </c>
      <c r="D4" s="48" t="s">
        <v>53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ht="26" x14ac:dyDescent="0.15">
      <c r="A5" s="17">
        <v>5</v>
      </c>
      <c r="B5" s="15" t="s">
        <v>41</v>
      </c>
      <c r="C5" s="15" t="s">
        <v>61</v>
      </c>
      <c r="D5" s="18">
        <v>62</v>
      </c>
      <c r="E5" s="18">
        <v>48</v>
      </c>
      <c r="F5" s="18">
        <f t="shared" ref="F5:F13" ca="1" si="1">IF($B$1&gt;0,SUMIFS(INDIRECT("'"&amp;Sheetname&amp;" ("&amp;$B$1-1&amp;")'!h:h"),INDIRECT("'"&amp;Sheetname&amp;" ("&amp;$B$1-1&amp;")'!b:b"),B5)+SUMIFS(INDIRECT("'"&amp;Sheetname&amp;" ("&amp;$B$1-1&amp;")'!e:e"),INDIRECT("'"&amp;Sheetname&amp;" ("&amp;$B$1-1&amp;")'!b:b"),B5),0)</f>
        <v>44</v>
      </c>
      <c r="G5" s="56">
        <v>5</v>
      </c>
      <c r="H5" s="57">
        <v>3</v>
      </c>
      <c r="I5" s="18">
        <f t="shared" ref="I5:I13" ca="1" si="2">IF($B$1&gt;0,SUMIFS(INDIRECT("'"&amp;Sheetname&amp;" ("&amp;$B$1-1&amp;")'!j:j"),INDIRECT("'"&amp;Sheetname&amp;" ("&amp;$B$1-1&amp;")'!b:b"),B5)-G5,0)</f>
        <v>54</v>
      </c>
      <c r="J5" s="18">
        <f>E5+G5</f>
        <v>53</v>
      </c>
      <c r="K5" s="18">
        <f ca="1">I5-E5</f>
        <v>6</v>
      </c>
      <c r="L5" s="23">
        <f ca="1">IF(F5=0,1,I5/F5)</f>
        <v>1.2272727272727273</v>
      </c>
      <c r="M5" s="23">
        <f ca="1">IF(E5=0,1,I5/E5)</f>
        <v>1.125</v>
      </c>
    </row>
    <row r="6" spans="1:13" x14ac:dyDescent="0.15">
      <c r="A6" s="17">
        <v>10</v>
      </c>
      <c r="B6" s="15" t="s">
        <v>42</v>
      </c>
      <c r="C6" s="15" t="s">
        <v>62</v>
      </c>
      <c r="D6" s="18">
        <v>22</v>
      </c>
      <c r="E6" s="18">
        <v>0</v>
      </c>
      <c r="F6" s="18">
        <f t="shared" ca="1" si="1"/>
        <v>0</v>
      </c>
      <c r="G6" s="56">
        <v>22</v>
      </c>
      <c r="H6" s="57">
        <v>22</v>
      </c>
      <c r="I6" s="18">
        <f t="shared" ca="1" si="2"/>
        <v>0</v>
      </c>
      <c r="J6" s="18">
        <f t="shared" ref="J6:J13" si="3">E6+G6</f>
        <v>22</v>
      </c>
      <c r="K6" s="18">
        <f t="shared" ref="K6:K13" ca="1" si="4">I6-E6</f>
        <v>0</v>
      </c>
      <c r="L6" s="23">
        <f t="shared" ref="L6:L13" ca="1" si="5">IF(F6=0,1,I6/F6)</f>
        <v>1</v>
      </c>
      <c r="M6" s="23">
        <f t="shared" ref="M6:M13" si="6">IF(E6=0,1,I6/E6)</f>
        <v>1</v>
      </c>
    </row>
    <row r="7" spans="1:13" x14ac:dyDescent="0.15">
      <c r="A7" s="17">
        <v>20</v>
      </c>
      <c r="B7" s="15" t="s">
        <v>43</v>
      </c>
      <c r="C7" s="15" t="s">
        <v>61</v>
      </c>
      <c r="D7" s="18">
        <v>18</v>
      </c>
      <c r="E7" s="18">
        <v>9</v>
      </c>
      <c r="F7" s="18">
        <f t="shared" ca="1" si="1"/>
        <v>6</v>
      </c>
      <c r="G7" s="56">
        <v>13</v>
      </c>
      <c r="H7" s="57">
        <v>9</v>
      </c>
      <c r="I7" s="18">
        <f t="shared" ca="1" si="2"/>
        <v>7</v>
      </c>
      <c r="J7" s="18">
        <f t="shared" si="3"/>
        <v>22</v>
      </c>
      <c r="K7" s="18">
        <f t="shared" ca="1" si="4"/>
        <v>-2</v>
      </c>
      <c r="L7" s="23">
        <f t="shared" ca="1" si="5"/>
        <v>1.1666666666666667</v>
      </c>
      <c r="M7" s="23">
        <f t="shared" ca="1" si="6"/>
        <v>0.77777777777777779</v>
      </c>
    </row>
    <row r="8" spans="1:13" ht="26" x14ac:dyDescent="0.15">
      <c r="A8" s="17">
        <v>35</v>
      </c>
      <c r="B8" s="15" t="s">
        <v>44</v>
      </c>
      <c r="C8" s="15" t="s">
        <v>61</v>
      </c>
      <c r="D8" s="18">
        <v>45</v>
      </c>
      <c r="E8" s="18">
        <v>53</v>
      </c>
      <c r="F8" s="18">
        <f t="shared" ca="1" si="1"/>
        <v>33</v>
      </c>
      <c r="G8" s="56">
        <v>5</v>
      </c>
      <c r="H8" s="57">
        <v>5</v>
      </c>
      <c r="I8" s="18">
        <f t="shared" ca="1" si="2"/>
        <v>43</v>
      </c>
      <c r="J8" s="18">
        <f t="shared" si="3"/>
        <v>58</v>
      </c>
      <c r="K8" s="18">
        <f t="shared" ca="1" si="4"/>
        <v>-10</v>
      </c>
      <c r="L8" s="23">
        <f t="shared" ca="1" si="5"/>
        <v>1.303030303030303</v>
      </c>
      <c r="M8" s="23">
        <f t="shared" ca="1" si="6"/>
        <v>0.81132075471698117</v>
      </c>
    </row>
    <row r="9" spans="1:13" ht="26" x14ac:dyDescent="0.15">
      <c r="A9" s="17">
        <v>45</v>
      </c>
      <c r="B9" s="15" t="s">
        <v>45</v>
      </c>
      <c r="C9" s="15" t="s">
        <v>61</v>
      </c>
      <c r="D9" s="18">
        <v>89</v>
      </c>
      <c r="E9" s="18">
        <v>0</v>
      </c>
      <c r="F9" s="18">
        <f t="shared" ca="1" si="1"/>
        <v>3</v>
      </c>
      <c r="G9" s="56">
        <v>84</v>
      </c>
      <c r="H9" s="57">
        <v>33</v>
      </c>
      <c r="I9" s="18">
        <f t="shared" ca="1" si="2"/>
        <v>5</v>
      </c>
      <c r="J9" s="18">
        <f t="shared" si="3"/>
        <v>84</v>
      </c>
      <c r="K9" s="18">
        <f t="shared" ca="1" si="4"/>
        <v>5</v>
      </c>
      <c r="L9" s="23">
        <f t="shared" ca="1" si="5"/>
        <v>1.6666666666666667</v>
      </c>
      <c r="M9" s="23">
        <f t="shared" si="6"/>
        <v>1</v>
      </c>
    </row>
    <row r="10" spans="1:13" x14ac:dyDescent="0.15">
      <c r="A10" s="17">
        <v>90</v>
      </c>
      <c r="B10" s="15" t="s">
        <v>46</v>
      </c>
      <c r="C10" s="15" t="s">
        <v>62</v>
      </c>
      <c r="D10" s="18">
        <v>253</v>
      </c>
      <c r="E10" s="18">
        <v>0</v>
      </c>
      <c r="F10" s="18">
        <f t="shared" ca="1" si="1"/>
        <v>0</v>
      </c>
      <c r="G10" s="56">
        <v>253</v>
      </c>
      <c r="H10" s="57">
        <v>87</v>
      </c>
      <c r="I10" s="18">
        <f t="shared" ca="1" si="2"/>
        <v>0</v>
      </c>
      <c r="J10" s="18">
        <f t="shared" si="3"/>
        <v>253</v>
      </c>
      <c r="K10" s="18">
        <f t="shared" ca="1" si="4"/>
        <v>0</v>
      </c>
      <c r="L10" s="23">
        <f t="shared" ca="1" si="5"/>
        <v>1</v>
      </c>
      <c r="M10" s="23">
        <f t="shared" si="6"/>
        <v>1</v>
      </c>
    </row>
    <row r="11" spans="1:13" ht="26" x14ac:dyDescent="0.15">
      <c r="A11" s="17">
        <v>105</v>
      </c>
      <c r="B11" s="15" t="s">
        <v>47</v>
      </c>
      <c r="C11" s="15" t="s">
        <v>62</v>
      </c>
      <c r="D11" s="18">
        <v>43</v>
      </c>
      <c r="E11" s="18">
        <v>0</v>
      </c>
      <c r="F11" s="18">
        <f t="shared" ca="1" si="1"/>
        <v>0</v>
      </c>
      <c r="G11" s="56">
        <v>43</v>
      </c>
      <c r="H11" s="57">
        <v>0</v>
      </c>
      <c r="I11" s="18">
        <f t="shared" ca="1" si="2"/>
        <v>0</v>
      </c>
      <c r="J11" s="18">
        <f t="shared" si="3"/>
        <v>43</v>
      </c>
      <c r="K11" s="18">
        <f t="shared" ca="1" si="4"/>
        <v>0</v>
      </c>
      <c r="L11" s="23">
        <f t="shared" ca="1" si="5"/>
        <v>1</v>
      </c>
      <c r="M11" s="23">
        <f t="shared" si="6"/>
        <v>1</v>
      </c>
    </row>
    <row r="12" spans="1:13" x14ac:dyDescent="0.15">
      <c r="A12" s="17">
        <v>120</v>
      </c>
      <c r="B12" s="15" t="s">
        <v>48</v>
      </c>
      <c r="C12" s="15" t="s">
        <v>62</v>
      </c>
      <c r="D12" s="18">
        <v>18</v>
      </c>
      <c r="E12" s="18">
        <v>0</v>
      </c>
      <c r="F12" s="18">
        <f t="shared" ca="1" si="1"/>
        <v>0</v>
      </c>
      <c r="G12" s="56">
        <v>18</v>
      </c>
      <c r="H12" s="57">
        <v>0</v>
      </c>
      <c r="I12" s="18">
        <f t="shared" ca="1" si="2"/>
        <v>0</v>
      </c>
      <c r="J12" s="18">
        <f t="shared" si="3"/>
        <v>18</v>
      </c>
      <c r="K12" s="18">
        <f t="shared" ca="1" si="4"/>
        <v>0</v>
      </c>
      <c r="L12" s="23">
        <f t="shared" ca="1" si="5"/>
        <v>1</v>
      </c>
      <c r="M12" s="23">
        <f t="shared" si="6"/>
        <v>1</v>
      </c>
    </row>
    <row r="13" spans="1:13" x14ac:dyDescent="0.15">
      <c r="A13" s="17">
        <v>140</v>
      </c>
      <c r="B13" s="15" t="s">
        <v>49</v>
      </c>
      <c r="C13" s="15" t="s">
        <v>62</v>
      </c>
      <c r="D13" s="18">
        <v>24</v>
      </c>
      <c r="E13" s="18">
        <v>0</v>
      </c>
      <c r="F13" s="18">
        <f t="shared" ca="1" si="1"/>
        <v>0</v>
      </c>
      <c r="G13" s="56">
        <v>24</v>
      </c>
      <c r="H13" s="57">
        <v>0</v>
      </c>
      <c r="I13" s="18">
        <f t="shared" ca="1" si="2"/>
        <v>0</v>
      </c>
      <c r="J13" s="18">
        <f t="shared" si="3"/>
        <v>24</v>
      </c>
      <c r="K13" s="18">
        <f t="shared" ca="1" si="4"/>
        <v>0</v>
      </c>
      <c r="L13" s="23">
        <f t="shared" ca="1" si="5"/>
        <v>1</v>
      </c>
      <c r="M13" s="23">
        <f t="shared" si="6"/>
        <v>1</v>
      </c>
    </row>
  </sheetData>
  <autoFilter ref="A4:M4"/>
  <mergeCells count="3">
    <mergeCell ref="D1:M1"/>
    <mergeCell ref="A2:C2"/>
    <mergeCell ref="A3:C3"/>
  </mergeCells>
  <conditionalFormatting sqref="K3">
    <cfRule type="cellIs" dxfId="15" priority="3" stopIfTrue="1" operator="lessThan">
      <formula>0</formula>
    </cfRule>
    <cfRule type="cellIs" dxfId="14" priority="4" stopIfTrue="1" operator="greaterThanOrEqual">
      <formula>0</formula>
    </cfRule>
  </conditionalFormatting>
  <conditionalFormatting sqref="L3:M3">
    <cfRule type="cellIs" dxfId="13" priority="1" stopIfTrue="1" operator="lessThan">
      <formula>1</formula>
    </cfRule>
    <cfRule type="cellIs" dxfId="12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zoomScale="98" zoomScaleNormal="98" workbookViewId="0">
      <selection activeCell="A2" sqref="A2:C2"/>
    </sheetView>
  </sheetViews>
  <sheetFormatPr baseColWidth="10" defaultRowHeight="13" x14ac:dyDescent="0.15"/>
  <cols>
    <col min="1" max="1" width="6.6640625" style="17" customWidth="1"/>
    <col min="2" max="2" width="22.1640625" style="15" customWidth="1"/>
    <col min="3" max="3" width="11.6640625" style="15" bestFit="1" customWidth="1"/>
    <col min="4" max="4" width="11.6640625" style="15" customWidth="1"/>
    <col min="5" max="6" width="11.6640625" style="18" customWidth="1"/>
    <col min="7" max="7" width="11.6640625" style="56" customWidth="1"/>
    <col min="8" max="8" width="11.6640625" style="57" customWidth="1"/>
    <col min="9" max="11" width="11.6640625" style="18" customWidth="1"/>
    <col min="12" max="13" width="11.6640625" style="23" customWidth="1"/>
    <col min="14" max="16384" width="10.83203125" style="15"/>
  </cols>
  <sheetData>
    <row r="1" spans="1:13" s="61" customFormat="1" ht="26" x14ac:dyDescent="0.15">
      <c r="A1" s="58" t="s">
        <v>24</v>
      </c>
      <c r="B1" s="59">
        <v>3</v>
      </c>
      <c r="C1" s="60"/>
      <c r="D1" s="72" t="str">
        <f>"Statusbericht "&amp;[0]!Projektname</f>
        <v>Statusbericht CAIS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9" x14ac:dyDescent="0.15">
      <c r="A2" s="66">
        <v>43091</v>
      </c>
      <c r="B2" s="67"/>
      <c r="C2" s="68"/>
      <c r="D2" s="22" t="s">
        <v>63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15">
      <c r="A3" s="69" t="s">
        <v>52</v>
      </c>
      <c r="B3" s="70"/>
      <c r="C3" s="71"/>
      <c r="D3" s="46">
        <f>SUM(D5:D199)</f>
        <v>574</v>
      </c>
      <c r="E3" s="46">
        <f>SUM(E5:E199)</f>
        <v>248</v>
      </c>
      <c r="F3" s="51">
        <f t="shared" ref="F3:K3" ca="1" si="0">SUM(F5:F199)</f>
        <v>269</v>
      </c>
      <c r="G3" s="46">
        <f t="shared" si="0"/>
        <v>369</v>
      </c>
      <c r="H3" s="54">
        <f t="shared" si="0"/>
        <v>79</v>
      </c>
      <c r="I3" s="54">
        <f t="shared" ca="1" si="0"/>
        <v>208</v>
      </c>
      <c r="J3" s="46">
        <f t="shared" si="0"/>
        <v>617</v>
      </c>
      <c r="K3" s="46">
        <f t="shared" ca="1" si="0"/>
        <v>-40</v>
      </c>
      <c r="L3" s="47">
        <f ca="1">IF(F3=0,1,I3/F3)</f>
        <v>0.77323420074349447</v>
      </c>
      <c r="M3" s="47">
        <f ca="1">IF(E3=0,1,I3/E3)</f>
        <v>0.83870967741935487</v>
      </c>
    </row>
    <row r="4" spans="1:13" s="16" customFormat="1" ht="22" x14ac:dyDescent="0.15">
      <c r="A4" s="20" t="s">
        <v>0</v>
      </c>
      <c r="B4" s="21" t="s">
        <v>27</v>
      </c>
      <c r="C4" s="21" t="s">
        <v>60</v>
      </c>
      <c r="D4" s="48" t="s">
        <v>53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ht="26" x14ac:dyDescent="0.15">
      <c r="A5" s="17">
        <v>5</v>
      </c>
      <c r="B5" s="15" t="s">
        <v>41</v>
      </c>
      <c r="C5" s="15" t="s">
        <v>61</v>
      </c>
      <c r="D5" s="18">
        <v>62</v>
      </c>
      <c r="E5" s="18">
        <v>55</v>
      </c>
      <c r="F5" s="18">
        <f t="shared" ref="F5:F13" ca="1" si="1">IF($B$1&gt;0,SUMIFS(INDIRECT("'"&amp;Sheetname&amp;" ("&amp;$B$1-1&amp;")'!h:h"),INDIRECT("'"&amp;Sheetname&amp;" ("&amp;$B$1-1&amp;")'!b:b"),B5)+SUMIFS(INDIRECT("'"&amp;Sheetname&amp;" ("&amp;$B$1-1&amp;")'!e:e"),INDIRECT("'"&amp;Sheetname&amp;" ("&amp;$B$1-1&amp;")'!b:b"),B5),0)</f>
        <v>51</v>
      </c>
      <c r="G5" s="56">
        <v>5</v>
      </c>
      <c r="H5" s="57">
        <v>0</v>
      </c>
      <c r="I5" s="18">
        <f t="shared" ref="I5:I13" ca="1" si="2">IF($B$1&gt;0,SUMIFS(INDIRECT("'"&amp;Sheetname&amp;" ("&amp;$B$1-1&amp;")'!j:j"),INDIRECT("'"&amp;Sheetname&amp;" ("&amp;$B$1-1&amp;")'!b:b"),B5)-G5,0)</f>
        <v>48</v>
      </c>
      <c r="J5" s="18">
        <f>E5+G5</f>
        <v>60</v>
      </c>
      <c r="K5" s="18">
        <f ca="1">I5-E5</f>
        <v>-7</v>
      </c>
      <c r="L5" s="23">
        <f ca="1">IF(F5=0,1,I5/F5)</f>
        <v>0.94117647058823528</v>
      </c>
      <c r="M5" s="23">
        <f ca="1">IF(E5=0,1,I5/E5)</f>
        <v>0.87272727272727268</v>
      </c>
    </row>
    <row r="6" spans="1:13" x14ac:dyDescent="0.15">
      <c r="A6" s="17">
        <v>10</v>
      </c>
      <c r="B6" s="15" t="s">
        <v>42</v>
      </c>
      <c r="C6" s="15" t="s">
        <v>62</v>
      </c>
      <c r="D6" s="18">
        <v>22</v>
      </c>
      <c r="E6" s="18">
        <v>19</v>
      </c>
      <c r="F6" s="18">
        <f t="shared" ca="1" si="1"/>
        <v>22</v>
      </c>
      <c r="G6" s="56">
        <v>22</v>
      </c>
      <c r="H6" s="57">
        <v>0</v>
      </c>
      <c r="I6" s="18">
        <f t="shared" ca="1" si="2"/>
        <v>0</v>
      </c>
      <c r="J6" s="18">
        <f t="shared" ref="J6:J13" si="3">E6+G6</f>
        <v>41</v>
      </c>
      <c r="K6" s="18">
        <f t="shared" ref="K6:K13" ca="1" si="4">I6-E6</f>
        <v>-19</v>
      </c>
      <c r="L6" s="23">
        <f t="shared" ref="L6:L13" ca="1" si="5">IF(F6=0,1,I6/F6)</f>
        <v>0</v>
      </c>
      <c r="M6" s="23">
        <f t="shared" ref="M6:M13" ca="1" si="6">IF(E6=0,1,I6/E6)</f>
        <v>0</v>
      </c>
    </row>
    <row r="7" spans="1:13" x14ac:dyDescent="0.15">
      <c r="A7" s="17">
        <v>20</v>
      </c>
      <c r="B7" s="15" t="s">
        <v>43</v>
      </c>
      <c r="C7" s="15" t="s">
        <v>61</v>
      </c>
      <c r="D7" s="18">
        <v>18</v>
      </c>
      <c r="E7" s="18">
        <v>16</v>
      </c>
      <c r="F7" s="18">
        <f t="shared" ca="1" si="1"/>
        <v>18</v>
      </c>
      <c r="G7" s="56">
        <v>13</v>
      </c>
      <c r="H7" s="57">
        <v>0</v>
      </c>
      <c r="I7" s="18">
        <f t="shared" ca="1" si="2"/>
        <v>9</v>
      </c>
      <c r="J7" s="18">
        <f t="shared" si="3"/>
        <v>29</v>
      </c>
      <c r="K7" s="18">
        <f t="shared" ca="1" si="4"/>
        <v>-7</v>
      </c>
      <c r="L7" s="23">
        <f t="shared" ca="1" si="5"/>
        <v>0.5</v>
      </c>
      <c r="M7" s="23">
        <f t="shared" ca="1" si="6"/>
        <v>0.5625</v>
      </c>
    </row>
    <row r="8" spans="1:13" ht="26" x14ac:dyDescent="0.15">
      <c r="A8" s="17">
        <v>35</v>
      </c>
      <c r="B8" s="15" t="s">
        <v>44</v>
      </c>
      <c r="C8" s="15" t="s">
        <v>61</v>
      </c>
      <c r="D8" s="18">
        <v>45</v>
      </c>
      <c r="E8" s="18">
        <v>58</v>
      </c>
      <c r="F8" s="18">
        <f t="shared" ca="1" si="1"/>
        <v>58</v>
      </c>
      <c r="G8" s="56">
        <v>5</v>
      </c>
      <c r="H8" s="57">
        <v>0</v>
      </c>
      <c r="I8" s="18">
        <f t="shared" ca="1" si="2"/>
        <v>53</v>
      </c>
      <c r="J8" s="18">
        <f t="shared" si="3"/>
        <v>63</v>
      </c>
      <c r="K8" s="18">
        <f t="shared" ca="1" si="4"/>
        <v>-5</v>
      </c>
      <c r="L8" s="23">
        <f t="shared" ca="1" si="5"/>
        <v>0.91379310344827591</v>
      </c>
      <c r="M8" s="23">
        <f t="shared" ca="1" si="6"/>
        <v>0.91379310344827591</v>
      </c>
    </row>
    <row r="9" spans="1:13" ht="26" x14ac:dyDescent="0.15">
      <c r="A9" s="17">
        <v>45</v>
      </c>
      <c r="B9" s="15" t="s">
        <v>45</v>
      </c>
      <c r="C9" s="15" t="s">
        <v>61</v>
      </c>
      <c r="D9" s="18">
        <v>89</v>
      </c>
      <c r="E9" s="18">
        <v>35</v>
      </c>
      <c r="F9" s="18">
        <f t="shared" ca="1" si="1"/>
        <v>33</v>
      </c>
      <c r="G9" s="56">
        <v>84</v>
      </c>
      <c r="H9" s="57">
        <v>34</v>
      </c>
      <c r="I9" s="18">
        <f t="shared" ca="1" si="2"/>
        <v>0</v>
      </c>
      <c r="J9" s="18">
        <f t="shared" si="3"/>
        <v>119</v>
      </c>
      <c r="K9" s="18">
        <f t="shared" ca="1" si="4"/>
        <v>-35</v>
      </c>
      <c r="L9" s="23">
        <f t="shared" ca="1" si="5"/>
        <v>0</v>
      </c>
      <c r="M9" s="23">
        <f t="shared" ca="1" si="6"/>
        <v>0</v>
      </c>
    </row>
    <row r="10" spans="1:13" x14ac:dyDescent="0.15">
      <c r="A10" s="17">
        <v>90</v>
      </c>
      <c r="B10" s="15" t="s">
        <v>46</v>
      </c>
      <c r="C10" s="15" t="s">
        <v>62</v>
      </c>
      <c r="D10" s="18">
        <v>253</v>
      </c>
      <c r="E10" s="18">
        <v>65</v>
      </c>
      <c r="F10" s="18">
        <f t="shared" ca="1" si="1"/>
        <v>87</v>
      </c>
      <c r="G10" s="56">
        <v>155</v>
      </c>
      <c r="H10" s="57">
        <v>45</v>
      </c>
      <c r="I10" s="18">
        <f t="shared" ca="1" si="2"/>
        <v>98</v>
      </c>
      <c r="J10" s="18">
        <f t="shared" si="3"/>
        <v>220</v>
      </c>
      <c r="K10" s="18">
        <f t="shared" ca="1" si="4"/>
        <v>33</v>
      </c>
      <c r="L10" s="23">
        <f t="shared" ca="1" si="5"/>
        <v>1.1264367816091954</v>
      </c>
      <c r="M10" s="23">
        <f t="shared" ca="1" si="6"/>
        <v>1.5076923076923077</v>
      </c>
    </row>
    <row r="11" spans="1:13" ht="26" x14ac:dyDescent="0.15">
      <c r="A11" s="17">
        <v>105</v>
      </c>
      <c r="B11" s="15" t="s">
        <v>47</v>
      </c>
      <c r="C11" s="15" t="s">
        <v>62</v>
      </c>
      <c r="D11" s="18">
        <v>43</v>
      </c>
      <c r="E11" s="18">
        <v>0</v>
      </c>
      <c r="F11" s="18">
        <f t="shared" ca="1" si="1"/>
        <v>0</v>
      </c>
      <c r="G11" s="56">
        <v>43</v>
      </c>
      <c r="I11" s="18">
        <f t="shared" ca="1" si="2"/>
        <v>0</v>
      </c>
      <c r="J11" s="18">
        <f t="shared" si="3"/>
        <v>43</v>
      </c>
      <c r="K11" s="18">
        <f t="shared" ca="1" si="4"/>
        <v>0</v>
      </c>
      <c r="L11" s="23">
        <f t="shared" ca="1" si="5"/>
        <v>1</v>
      </c>
      <c r="M11" s="23">
        <f t="shared" si="6"/>
        <v>1</v>
      </c>
    </row>
    <row r="12" spans="1:13" x14ac:dyDescent="0.15">
      <c r="A12" s="17">
        <v>120</v>
      </c>
      <c r="B12" s="15" t="s">
        <v>48</v>
      </c>
      <c r="C12" s="15" t="s">
        <v>62</v>
      </c>
      <c r="D12" s="18">
        <v>18</v>
      </c>
      <c r="E12" s="18">
        <v>0</v>
      </c>
      <c r="F12" s="18">
        <f t="shared" ca="1" si="1"/>
        <v>0</v>
      </c>
      <c r="G12" s="56">
        <v>18</v>
      </c>
      <c r="H12" s="57">
        <v>0</v>
      </c>
      <c r="I12" s="18">
        <f t="shared" ca="1" si="2"/>
        <v>0</v>
      </c>
      <c r="J12" s="18">
        <f t="shared" si="3"/>
        <v>18</v>
      </c>
      <c r="K12" s="18">
        <f t="shared" ca="1" si="4"/>
        <v>0</v>
      </c>
      <c r="L12" s="23">
        <f t="shared" ca="1" si="5"/>
        <v>1</v>
      </c>
      <c r="M12" s="23">
        <f t="shared" si="6"/>
        <v>1</v>
      </c>
    </row>
    <row r="13" spans="1:13" x14ac:dyDescent="0.15">
      <c r="A13" s="17">
        <v>140</v>
      </c>
      <c r="B13" s="15" t="s">
        <v>49</v>
      </c>
      <c r="C13" s="15" t="s">
        <v>62</v>
      </c>
      <c r="D13" s="18">
        <v>24</v>
      </c>
      <c r="E13" s="18">
        <v>0</v>
      </c>
      <c r="F13" s="18">
        <f t="shared" ca="1" si="1"/>
        <v>0</v>
      </c>
      <c r="G13" s="56">
        <v>24</v>
      </c>
      <c r="H13" s="57">
        <v>0</v>
      </c>
      <c r="I13" s="18">
        <f t="shared" ca="1" si="2"/>
        <v>0</v>
      </c>
      <c r="J13" s="18">
        <f t="shared" si="3"/>
        <v>24</v>
      </c>
      <c r="K13" s="18">
        <f t="shared" ca="1" si="4"/>
        <v>0</v>
      </c>
      <c r="L13" s="23">
        <f t="shared" ca="1" si="5"/>
        <v>1</v>
      </c>
      <c r="M13" s="23">
        <f t="shared" si="6"/>
        <v>1</v>
      </c>
    </row>
  </sheetData>
  <autoFilter ref="A4:M4"/>
  <mergeCells count="3">
    <mergeCell ref="D1:M1"/>
    <mergeCell ref="A2:C2"/>
    <mergeCell ref="A3:C3"/>
  </mergeCells>
  <conditionalFormatting sqref="K3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L3:M3">
    <cfRule type="cellIs" dxfId="9" priority="1" stopIfTrue="1" operator="lessThan">
      <formula>1</formula>
    </cfRule>
    <cfRule type="cellIs" dxfId="8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zoomScale="98" zoomScaleNormal="98" workbookViewId="0">
      <selection activeCell="A2" sqref="A2:C2"/>
    </sheetView>
  </sheetViews>
  <sheetFormatPr baseColWidth="10" defaultRowHeight="13" x14ac:dyDescent="0.15"/>
  <cols>
    <col min="1" max="1" width="6.6640625" style="17" customWidth="1"/>
    <col min="2" max="2" width="22.1640625" style="15" customWidth="1"/>
    <col min="3" max="3" width="11.6640625" style="15" bestFit="1" customWidth="1"/>
    <col min="4" max="4" width="11.6640625" style="15" customWidth="1"/>
    <col min="5" max="6" width="11.6640625" style="18" customWidth="1"/>
    <col min="7" max="7" width="11.6640625" style="56" customWidth="1"/>
    <col min="8" max="8" width="11.6640625" style="57" customWidth="1"/>
    <col min="9" max="11" width="11.6640625" style="18" customWidth="1"/>
    <col min="12" max="13" width="11.6640625" style="23" customWidth="1"/>
    <col min="14" max="16384" width="10.83203125" style="15"/>
  </cols>
  <sheetData>
    <row r="1" spans="1:13" s="61" customFormat="1" ht="26" x14ac:dyDescent="0.15">
      <c r="A1" s="58" t="s">
        <v>24</v>
      </c>
      <c r="B1" s="59">
        <v>4</v>
      </c>
      <c r="C1" s="60"/>
      <c r="D1" s="72" t="str">
        <f>"Statusbericht "&amp;[0]!Projektname</f>
        <v>Statusbericht CAIS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9" x14ac:dyDescent="0.15">
      <c r="A2" s="66">
        <v>43098</v>
      </c>
      <c r="B2" s="67"/>
      <c r="C2" s="68"/>
      <c r="D2" s="22" t="s">
        <v>63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15">
      <c r="A3" s="69" t="s">
        <v>52</v>
      </c>
      <c r="B3" s="70"/>
      <c r="C3" s="71"/>
      <c r="D3" s="46">
        <f>SUM(D5:D199)</f>
        <v>574</v>
      </c>
      <c r="E3" s="46">
        <f>SUM(E5:E199)</f>
        <v>348</v>
      </c>
      <c r="F3" s="51">
        <f t="shared" ref="F3:K3" ca="1" si="0">SUM(F5:F199)</f>
        <v>327</v>
      </c>
      <c r="G3" s="46">
        <f t="shared" si="0"/>
        <v>230</v>
      </c>
      <c r="H3" s="54">
        <f t="shared" si="0"/>
        <v>91</v>
      </c>
      <c r="I3" s="54">
        <f t="shared" ca="1" si="0"/>
        <v>387</v>
      </c>
      <c r="J3" s="46">
        <f t="shared" si="0"/>
        <v>578</v>
      </c>
      <c r="K3" s="46">
        <f t="shared" ca="1" si="0"/>
        <v>39</v>
      </c>
      <c r="L3" s="47">
        <f ca="1">IF(F3=0,1,I3/F3)</f>
        <v>1.1834862385321101</v>
      </c>
      <c r="M3" s="47">
        <f ca="1">IF(E3=0,1,I3/E3)</f>
        <v>1.1120689655172413</v>
      </c>
    </row>
    <row r="4" spans="1:13" s="16" customFormat="1" ht="22" x14ac:dyDescent="0.15">
      <c r="A4" s="20" t="s">
        <v>0</v>
      </c>
      <c r="B4" s="21" t="s">
        <v>27</v>
      </c>
      <c r="C4" s="21" t="s">
        <v>60</v>
      </c>
      <c r="D4" s="48" t="s">
        <v>53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ht="26" x14ac:dyDescent="0.15">
      <c r="A5" s="17">
        <v>5</v>
      </c>
      <c r="B5" s="15" t="s">
        <v>41</v>
      </c>
      <c r="C5" s="15" t="s">
        <v>61</v>
      </c>
      <c r="D5" s="18">
        <v>62</v>
      </c>
      <c r="E5" s="18">
        <v>55</v>
      </c>
      <c r="F5" s="18">
        <f t="shared" ref="F5:F13" ca="1" si="1">IF($B$1&gt;0,SUMIFS(INDIRECT("'"&amp;Sheetname&amp;" ("&amp;$B$1-1&amp;")'!h:h"),INDIRECT("'"&amp;Sheetname&amp;" ("&amp;$B$1-1&amp;")'!b:b"),B5)+SUMIFS(INDIRECT("'"&amp;Sheetname&amp;" ("&amp;$B$1-1&amp;")'!e:e"),INDIRECT("'"&amp;Sheetname&amp;" ("&amp;$B$1-1&amp;")'!b:b"),B5),0)</f>
        <v>55</v>
      </c>
      <c r="G5" s="56">
        <v>0</v>
      </c>
      <c r="H5" s="57">
        <v>0</v>
      </c>
      <c r="I5" s="18">
        <f t="shared" ref="I5:I13" ca="1" si="2">IF($B$1&gt;0,SUMIFS(INDIRECT("'"&amp;Sheetname&amp;" ("&amp;$B$1-1&amp;")'!j:j"),INDIRECT("'"&amp;Sheetname&amp;" ("&amp;$B$1-1&amp;")'!b:b"),B5)-G5,0)</f>
        <v>60</v>
      </c>
      <c r="J5" s="18">
        <f>E5+G5</f>
        <v>55</v>
      </c>
      <c r="K5" s="18">
        <f ca="1">I5-E5</f>
        <v>5</v>
      </c>
      <c r="L5" s="23">
        <f ca="1">IF(F5=0,1,I5/F5)</f>
        <v>1.0909090909090908</v>
      </c>
      <c r="M5" s="23">
        <f ca="1">IF(E5=0,1,I5/E5)</f>
        <v>1.0909090909090908</v>
      </c>
    </row>
    <row r="6" spans="1:13" x14ac:dyDescent="0.15">
      <c r="A6" s="17">
        <v>10</v>
      </c>
      <c r="B6" s="15" t="s">
        <v>42</v>
      </c>
      <c r="C6" s="15" t="s">
        <v>62</v>
      </c>
      <c r="D6" s="18">
        <v>22</v>
      </c>
      <c r="E6" s="18">
        <v>19</v>
      </c>
      <c r="F6" s="18">
        <f t="shared" ca="1" si="1"/>
        <v>19</v>
      </c>
      <c r="G6" s="56">
        <v>0</v>
      </c>
      <c r="H6" s="57">
        <v>0</v>
      </c>
      <c r="I6" s="18">
        <f t="shared" ca="1" si="2"/>
        <v>41</v>
      </c>
      <c r="J6" s="18">
        <f t="shared" ref="J6:J13" si="3">E6+G6</f>
        <v>19</v>
      </c>
      <c r="K6" s="18">
        <f t="shared" ref="K6:K13" ca="1" si="4">I6-E6</f>
        <v>22</v>
      </c>
      <c r="L6" s="23">
        <f t="shared" ref="L6:L13" ca="1" si="5">IF(F6=0,1,I6/F6)</f>
        <v>2.1578947368421053</v>
      </c>
      <c r="M6" s="23">
        <f t="shared" ref="M6:M13" ca="1" si="6">IF(E6=0,1,I6/E6)</f>
        <v>2.1578947368421053</v>
      </c>
    </row>
    <row r="7" spans="1:13" x14ac:dyDescent="0.15">
      <c r="A7" s="17">
        <v>20</v>
      </c>
      <c r="B7" s="15" t="s">
        <v>43</v>
      </c>
      <c r="C7" s="15" t="s">
        <v>61</v>
      </c>
      <c r="D7" s="18">
        <v>18</v>
      </c>
      <c r="E7" s="18">
        <v>16</v>
      </c>
      <c r="F7" s="18">
        <f t="shared" ca="1" si="1"/>
        <v>16</v>
      </c>
      <c r="G7" s="56">
        <v>0</v>
      </c>
      <c r="H7" s="57">
        <v>0</v>
      </c>
      <c r="I7" s="18">
        <f t="shared" ca="1" si="2"/>
        <v>29</v>
      </c>
      <c r="J7" s="18">
        <f t="shared" si="3"/>
        <v>16</v>
      </c>
      <c r="K7" s="18">
        <f t="shared" ca="1" si="4"/>
        <v>13</v>
      </c>
      <c r="L7" s="23">
        <f t="shared" ca="1" si="5"/>
        <v>1.8125</v>
      </c>
      <c r="M7" s="23">
        <f t="shared" ca="1" si="6"/>
        <v>1.8125</v>
      </c>
    </row>
    <row r="8" spans="1:13" ht="26" x14ac:dyDescent="0.15">
      <c r="A8" s="17">
        <v>35</v>
      </c>
      <c r="B8" s="15" t="s">
        <v>44</v>
      </c>
      <c r="C8" s="15" t="s">
        <v>61</v>
      </c>
      <c r="D8" s="18">
        <v>45</v>
      </c>
      <c r="E8" s="18">
        <v>58</v>
      </c>
      <c r="F8" s="18">
        <f t="shared" ca="1" si="1"/>
        <v>58</v>
      </c>
      <c r="G8" s="56">
        <v>0</v>
      </c>
      <c r="H8" s="57">
        <v>0</v>
      </c>
      <c r="I8" s="18">
        <f t="shared" ca="1" si="2"/>
        <v>63</v>
      </c>
      <c r="J8" s="18">
        <f t="shared" si="3"/>
        <v>58</v>
      </c>
      <c r="K8" s="18">
        <f t="shared" ca="1" si="4"/>
        <v>5</v>
      </c>
      <c r="L8" s="23">
        <f t="shared" ca="1" si="5"/>
        <v>1.0862068965517242</v>
      </c>
      <c r="M8" s="23">
        <f t="shared" ca="1" si="6"/>
        <v>1.0862068965517242</v>
      </c>
    </row>
    <row r="9" spans="1:13" ht="26" x14ac:dyDescent="0.15">
      <c r="A9" s="17">
        <v>45</v>
      </c>
      <c r="B9" s="15" t="s">
        <v>45</v>
      </c>
      <c r="C9" s="15" t="s">
        <v>61</v>
      </c>
      <c r="D9" s="18">
        <v>89</v>
      </c>
      <c r="E9" s="18">
        <v>84</v>
      </c>
      <c r="F9" s="18">
        <f t="shared" ca="1" si="1"/>
        <v>69</v>
      </c>
      <c r="G9" s="56">
        <v>0</v>
      </c>
      <c r="H9" s="57">
        <v>0</v>
      </c>
      <c r="I9" s="18">
        <f t="shared" ca="1" si="2"/>
        <v>119</v>
      </c>
      <c r="J9" s="18">
        <f t="shared" si="3"/>
        <v>84</v>
      </c>
      <c r="K9" s="18">
        <f t="shared" ca="1" si="4"/>
        <v>35</v>
      </c>
      <c r="L9" s="23">
        <f t="shared" ca="1" si="5"/>
        <v>1.7246376811594204</v>
      </c>
      <c r="M9" s="23">
        <f t="shared" ca="1" si="6"/>
        <v>1.4166666666666667</v>
      </c>
    </row>
    <row r="10" spans="1:13" x14ac:dyDescent="0.15">
      <c r="A10" s="17">
        <v>90</v>
      </c>
      <c r="B10" s="15" t="s">
        <v>46</v>
      </c>
      <c r="C10" s="15" t="s">
        <v>62</v>
      </c>
      <c r="D10" s="18">
        <v>253</v>
      </c>
      <c r="E10" s="18">
        <v>110</v>
      </c>
      <c r="F10" s="18">
        <f t="shared" ca="1" si="1"/>
        <v>110</v>
      </c>
      <c r="G10" s="56">
        <v>145</v>
      </c>
      <c r="H10" s="57">
        <v>90</v>
      </c>
      <c r="I10" s="18">
        <f t="shared" ca="1" si="2"/>
        <v>75</v>
      </c>
      <c r="J10" s="18">
        <f t="shared" si="3"/>
        <v>255</v>
      </c>
      <c r="K10" s="18">
        <f t="shared" ca="1" si="4"/>
        <v>-35</v>
      </c>
      <c r="L10" s="23">
        <f t="shared" ca="1" si="5"/>
        <v>0.68181818181818177</v>
      </c>
      <c r="M10" s="23">
        <f t="shared" ca="1" si="6"/>
        <v>0.68181818181818177</v>
      </c>
    </row>
    <row r="11" spans="1:13" ht="26" x14ac:dyDescent="0.15">
      <c r="A11" s="17">
        <v>105</v>
      </c>
      <c r="B11" s="15" t="s">
        <v>47</v>
      </c>
      <c r="C11" s="15" t="s">
        <v>62</v>
      </c>
      <c r="D11" s="18">
        <v>43</v>
      </c>
      <c r="E11" s="18">
        <v>6</v>
      </c>
      <c r="F11" s="18">
        <f t="shared" ca="1" si="1"/>
        <v>0</v>
      </c>
      <c r="G11" s="56">
        <v>43</v>
      </c>
      <c r="H11" s="57">
        <v>1</v>
      </c>
      <c r="I11" s="18">
        <f t="shared" ca="1" si="2"/>
        <v>0</v>
      </c>
      <c r="J11" s="18">
        <f t="shared" si="3"/>
        <v>49</v>
      </c>
      <c r="K11" s="18">
        <f t="shared" ca="1" si="4"/>
        <v>-6</v>
      </c>
      <c r="L11" s="23">
        <f t="shared" ca="1" si="5"/>
        <v>1</v>
      </c>
      <c r="M11" s="23">
        <f t="shared" ca="1" si="6"/>
        <v>0</v>
      </c>
    </row>
    <row r="12" spans="1:13" x14ac:dyDescent="0.15">
      <c r="A12" s="17">
        <v>120</v>
      </c>
      <c r="B12" s="15" t="s">
        <v>48</v>
      </c>
      <c r="C12" s="15" t="s">
        <v>62</v>
      </c>
      <c r="D12" s="18">
        <v>18</v>
      </c>
      <c r="E12" s="18">
        <v>0</v>
      </c>
      <c r="F12" s="18">
        <f t="shared" ca="1" si="1"/>
        <v>0</v>
      </c>
      <c r="G12" s="56">
        <v>18</v>
      </c>
      <c r="H12" s="57">
        <v>0</v>
      </c>
      <c r="I12" s="18">
        <f t="shared" ca="1" si="2"/>
        <v>0</v>
      </c>
      <c r="J12" s="18">
        <f t="shared" si="3"/>
        <v>18</v>
      </c>
      <c r="K12" s="18">
        <f t="shared" ca="1" si="4"/>
        <v>0</v>
      </c>
      <c r="L12" s="23">
        <f t="shared" ca="1" si="5"/>
        <v>1</v>
      </c>
      <c r="M12" s="23">
        <f t="shared" si="6"/>
        <v>1</v>
      </c>
    </row>
    <row r="13" spans="1:13" x14ac:dyDescent="0.15">
      <c r="A13" s="17">
        <v>140</v>
      </c>
      <c r="B13" s="15" t="s">
        <v>49</v>
      </c>
      <c r="C13" s="15" t="s">
        <v>62</v>
      </c>
      <c r="D13" s="18">
        <v>24</v>
      </c>
      <c r="E13" s="18">
        <v>0</v>
      </c>
      <c r="F13" s="18">
        <f t="shared" ca="1" si="1"/>
        <v>0</v>
      </c>
      <c r="G13" s="56">
        <v>24</v>
      </c>
      <c r="H13" s="57">
        <v>0</v>
      </c>
      <c r="I13" s="18">
        <f t="shared" ca="1" si="2"/>
        <v>0</v>
      </c>
      <c r="J13" s="18">
        <f t="shared" si="3"/>
        <v>24</v>
      </c>
      <c r="K13" s="18">
        <f t="shared" ca="1" si="4"/>
        <v>0</v>
      </c>
      <c r="L13" s="23">
        <f t="shared" ca="1" si="5"/>
        <v>1</v>
      </c>
      <c r="M13" s="23">
        <f t="shared" si="6"/>
        <v>1</v>
      </c>
    </row>
  </sheetData>
  <autoFilter ref="A4:M4"/>
  <mergeCells count="3">
    <mergeCell ref="D1:M1"/>
    <mergeCell ref="A2:C2"/>
    <mergeCell ref="A3:C3"/>
  </mergeCells>
  <conditionalFormatting sqref="K3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L3:M3">
    <cfRule type="cellIs" dxfId="5" priority="1" stopIfTrue="1" operator="lessThan">
      <formula>1</formula>
    </cfRule>
    <cfRule type="cellIs" dxfId="4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3"/>
  <sheetViews>
    <sheetView topLeftCell="A2" zoomScale="98" zoomScaleNormal="98" workbookViewId="0">
      <selection activeCell="A3" sqref="A3:C3"/>
    </sheetView>
  </sheetViews>
  <sheetFormatPr baseColWidth="10" defaultRowHeight="13" x14ac:dyDescent="0.15"/>
  <cols>
    <col min="1" max="1" width="6.6640625" style="17" customWidth="1"/>
    <col min="2" max="2" width="22.1640625" style="15" customWidth="1"/>
    <col min="3" max="3" width="11.6640625" style="15" bestFit="1" customWidth="1"/>
    <col min="4" max="4" width="11.6640625" style="15" customWidth="1"/>
    <col min="5" max="6" width="11.6640625" style="18" customWidth="1"/>
    <col min="7" max="7" width="11.6640625" style="56" customWidth="1"/>
    <col min="8" max="8" width="11.6640625" style="57" customWidth="1"/>
    <col min="9" max="11" width="11.6640625" style="18" customWidth="1"/>
    <col min="12" max="13" width="11.6640625" style="23" customWidth="1"/>
    <col min="14" max="16384" width="10.83203125" style="15"/>
  </cols>
  <sheetData>
    <row r="1" spans="1:13" s="61" customFormat="1" ht="26" x14ac:dyDescent="0.15">
      <c r="A1" s="58" t="s">
        <v>24</v>
      </c>
      <c r="B1" s="59">
        <v>5</v>
      </c>
      <c r="C1" s="60"/>
      <c r="D1" s="72" t="str">
        <f>"Statusbericht "&amp;[0]!Projektname</f>
        <v>Statusbericht CAIS</v>
      </c>
      <c r="E1" s="73"/>
      <c r="F1" s="73"/>
      <c r="G1" s="73"/>
      <c r="H1" s="73"/>
      <c r="I1" s="73"/>
      <c r="J1" s="73"/>
      <c r="K1" s="73"/>
      <c r="L1" s="73"/>
      <c r="M1" s="73"/>
    </row>
    <row r="2" spans="1:13" ht="39" x14ac:dyDescent="0.15">
      <c r="A2" s="66">
        <v>43107</v>
      </c>
      <c r="B2" s="67"/>
      <c r="C2" s="68"/>
      <c r="D2" s="22" t="s">
        <v>63</v>
      </c>
      <c r="E2" s="22" t="s">
        <v>32</v>
      </c>
      <c r="F2" s="50" t="s">
        <v>28</v>
      </c>
      <c r="G2" s="22" t="s">
        <v>29</v>
      </c>
      <c r="H2" s="53" t="s">
        <v>30</v>
      </c>
      <c r="I2" s="53" t="s">
        <v>33</v>
      </c>
      <c r="J2" s="22" t="s">
        <v>37</v>
      </c>
      <c r="K2" s="22" t="s">
        <v>35</v>
      </c>
      <c r="L2" s="45" t="s">
        <v>3</v>
      </c>
      <c r="M2" s="45" t="s">
        <v>4</v>
      </c>
    </row>
    <row r="3" spans="1:13" ht="12.75" customHeight="1" x14ac:dyDescent="0.15">
      <c r="A3" s="69" t="s">
        <v>52</v>
      </c>
      <c r="B3" s="70"/>
      <c r="C3" s="71"/>
      <c r="D3" s="46">
        <f>SUM(D5:D199)</f>
        <v>574</v>
      </c>
      <c r="E3" s="46">
        <f>SUM(E5:E199)</f>
        <v>474</v>
      </c>
      <c r="F3" s="51">
        <f t="shared" ref="F3:K3" ca="1" si="0">SUM(F5:F199)</f>
        <v>439</v>
      </c>
      <c r="G3" s="46">
        <f t="shared" si="0"/>
        <v>137</v>
      </c>
      <c r="H3" s="54">
        <f t="shared" si="0"/>
        <v>6</v>
      </c>
      <c r="I3" s="54">
        <f t="shared" ca="1" si="0"/>
        <v>441</v>
      </c>
      <c r="J3" s="46">
        <f t="shared" si="0"/>
        <v>611</v>
      </c>
      <c r="K3" s="46">
        <f t="shared" ca="1" si="0"/>
        <v>-33</v>
      </c>
      <c r="L3" s="47">
        <f ca="1">IF(F3=0,1,I3/F3)</f>
        <v>1.0045558086560364</v>
      </c>
      <c r="M3" s="47">
        <f ca="1">IF(E3=0,1,I3/E3)</f>
        <v>0.930379746835443</v>
      </c>
    </row>
    <row r="4" spans="1:13" s="16" customFormat="1" ht="22" x14ac:dyDescent="0.15">
      <c r="A4" s="20" t="s">
        <v>0</v>
      </c>
      <c r="B4" s="21" t="s">
        <v>27</v>
      </c>
      <c r="C4" s="21" t="s">
        <v>60</v>
      </c>
      <c r="D4" s="48" t="s">
        <v>53</v>
      </c>
      <c r="E4" s="48" t="s">
        <v>1</v>
      </c>
      <c r="F4" s="52" t="s">
        <v>21</v>
      </c>
      <c r="G4" s="48" t="s">
        <v>22</v>
      </c>
      <c r="H4" s="55" t="s">
        <v>31</v>
      </c>
      <c r="I4" s="55" t="s">
        <v>38</v>
      </c>
      <c r="J4" s="48" t="s">
        <v>34</v>
      </c>
      <c r="K4" s="48" t="s">
        <v>36</v>
      </c>
      <c r="L4" s="49" t="s">
        <v>39</v>
      </c>
      <c r="M4" s="49" t="s">
        <v>40</v>
      </c>
    </row>
    <row r="5" spans="1:13" ht="26" x14ac:dyDescent="0.15">
      <c r="A5" s="17">
        <v>5</v>
      </c>
      <c r="B5" s="15" t="s">
        <v>41</v>
      </c>
      <c r="C5" s="15" t="s">
        <v>61</v>
      </c>
      <c r="D5" s="18">
        <v>62</v>
      </c>
      <c r="E5" s="18">
        <v>55</v>
      </c>
      <c r="F5" s="18">
        <f t="shared" ref="F5:F13" ca="1" si="1">IF($B$1&gt;0,SUMIFS(INDIRECT("'"&amp;Sheetname&amp;" ("&amp;$B$1-1&amp;")'!h:h"),INDIRECT("'"&amp;Sheetname&amp;" ("&amp;$B$1-1&amp;")'!b:b"),B5)+SUMIFS(INDIRECT("'"&amp;Sheetname&amp;" ("&amp;$B$1-1&amp;")'!e:e"),INDIRECT("'"&amp;Sheetname&amp;" ("&amp;$B$1-1&amp;")'!b:b"),B5),0)</f>
        <v>55</v>
      </c>
      <c r="G5" s="56">
        <v>0</v>
      </c>
      <c r="H5" s="57">
        <v>0</v>
      </c>
      <c r="I5" s="18">
        <f t="shared" ref="I5:I13" ca="1" si="2">IF($B$1&gt;0,SUMIFS(INDIRECT("'"&amp;Sheetname&amp;" ("&amp;$B$1-1&amp;")'!j:j"),INDIRECT("'"&amp;Sheetname&amp;" ("&amp;$B$1-1&amp;")'!b:b"),B5)-G5,0)</f>
        <v>55</v>
      </c>
      <c r="J5" s="18">
        <f>E5+G5</f>
        <v>55</v>
      </c>
      <c r="K5" s="18">
        <f ca="1">I5-E5</f>
        <v>0</v>
      </c>
      <c r="L5" s="23">
        <f ca="1">IF(F5=0,1,I5/F5)</f>
        <v>1</v>
      </c>
      <c r="M5" s="23">
        <f ca="1">IF(E5=0,1,I5/E5)</f>
        <v>1</v>
      </c>
    </row>
    <row r="6" spans="1:13" x14ac:dyDescent="0.15">
      <c r="A6" s="17">
        <v>10</v>
      </c>
      <c r="B6" s="15" t="s">
        <v>42</v>
      </c>
      <c r="C6" s="15" t="s">
        <v>62</v>
      </c>
      <c r="D6" s="18">
        <v>22</v>
      </c>
      <c r="E6" s="18">
        <v>19</v>
      </c>
      <c r="F6" s="18">
        <f t="shared" ca="1" si="1"/>
        <v>19</v>
      </c>
      <c r="G6" s="56">
        <v>0</v>
      </c>
      <c r="H6" s="57">
        <v>0</v>
      </c>
      <c r="I6" s="18">
        <f t="shared" ca="1" si="2"/>
        <v>19</v>
      </c>
      <c r="J6" s="18">
        <f t="shared" ref="J6:J13" si="3">E6+G6</f>
        <v>19</v>
      </c>
      <c r="K6" s="18">
        <f t="shared" ref="K6:K13" ca="1" si="4">I6-E6</f>
        <v>0</v>
      </c>
      <c r="L6" s="23">
        <f t="shared" ref="L6:L13" ca="1" si="5">IF(F6=0,1,I6/F6)</f>
        <v>1</v>
      </c>
      <c r="M6" s="23">
        <f t="shared" ref="M6:M13" ca="1" si="6">IF(E6=0,1,I6/E6)</f>
        <v>1</v>
      </c>
    </row>
    <row r="7" spans="1:13" x14ac:dyDescent="0.15">
      <c r="A7" s="17">
        <v>20</v>
      </c>
      <c r="B7" s="15" t="s">
        <v>43</v>
      </c>
      <c r="C7" s="15" t="s">
        <v>61</v>
      </c>
      <c r="D7" s="18">
        <v>18</v>
      </c>
      <c r="E7" s="18">
        <v>16</v>
      </c>
      <c r="F7" s="18">
        <f t="shared" ca="1" si="1"/>
        <v>16</v>
      </c>
      <c r="G7" s="56">
        <v>0</v>
      </c>
      <c r="H7" s="57">
        <v>0</v>
      </c>
      <c r="I7" s="18">
        <f t="shared" ca="1" si="2"/>
        <v>16</v>
      </c>
      <c r="J7" s="18">
        <f t="shared" si="3"/>
        <v>16</v>
      </c>
      <c r="K7" s="18">
        <f t="shared" ca="1" si="4"/>
        <v>0</v>
      </c>
      <c r="L7" s="23">
        <f t="shared" ca="1" si="5"/>
        <v>1</v>
      </c>
      <c r="M7" s="23">
        <f t="shared" ca="1" si="6"/>
        <v>1</v>
      </c>
    </row>
    <row r="8" spans="1:13" ht="26" x14ac:dyDescent="0.15">
      <c r="A8" s="17">
        <v>35</v>
      </c>
      <c r="B8" s="15" t="s">
        <v>44</v>
      </c>
      <c r="C8" s="15" t="s">
        <v>61</v>
      </c>
      <c r="D8" s="18">
        <v>45</v>
      </c>
      <c r="E8" s="18">
        <v>58</v>
      </c>
      <c r="F8" s="18">
        <f t="shared" ca="1" si="1"/>
        <v>58</v>
      </c>
      <c r="G8" s="56">
        <v>0</v>
      </c>
      <c r="H8" s="57">
        <v>0</v>
      </c>
      <c r="I8" s="18">
        <f t="shared" ca="1" si="2"/>
        <v>58</v>
      </c>
      <c r="J8" s="18">
        <f t="shared" si="3"/>
        <v>58</v>
      </c>
      <c r="K8" s="18">
        <f t="shared" ca="1" si="4"/>
        <v>0</v>
      </c>
      <c r="L8" s="23">
        <f t="shared" ca="1" si="5"/>
        <v>1</v>
      </c>
      <c r="M8" s="23">
        <f t="shared" ca="1" si="6"/>
        <v>1</v>
      </c>
    </row>
    <row r="9" spans="1:13" ht="26" x14ac:dyDescent="0.15">
      <c r="A9" s="17">
        <v>45</v>
      </c>
      <c r="B9" s="15" t="s">
        <v>45</v>
      </c>
      <c r="C9" s="15" t="s">
        <v>61</v>
      </c>
      <c r="D9" s="18">
        <v>89</v>
      </c>
      <c r="E9" s="18">
        <v>84</v>
      </c>
      <c r="F9" s="18">
        <f t="shared" ca="1" si="1"/>
        <v>84</v>
      </c>
      <c r="G9" s="56">
        <v>0</v>
      </c>
      <c r="H9" s="57">
        <v>0</v>
      </c>
      <c r="I9" s="18">
        <f t="shared" ca="1" si="2"/>
        <v>84</v>
      </c>
      <c r="J9" s="18">
        <f t="shared" si="3"/>
        <v>84</v>
      </c>
      <c r="K9" s="18">
        <f t="shared" ca="1" si="4"/>
        <v>0</v>
      </c>
      <c r="L9" s="23">
        <f t="shared" ca="1" si="5"/>
        <v>1</v>
      </c>
      <c r="M9" s="23">
        <f t="shared" ca="1" si="6"/>
        <v>1</v>
      </c>
    </row>
    <row r="10" spans="1:13" x14ac:dyDescent="0.15">
      <c r="A10" s="17">
        <v>90</v>
      </c>
      <c r="B10" s="15" t="s">
        <v>46</v>
      </c>
      <c r="C10" s="15" t="s">
        <v>62</v>
      </c>
      <c r="D10" s="18">
        <v>253</v>
      </c>
      <c r="E10" s="18">
        <v>220</v>
      </c>
      <c r="F10" s="18">
        <f t="shared" ca="1" si="1"/>
        <v>200</v>
      </c>
      <c r="G10" s="56">
        <v>55</v>
      </c>
      <c r="H10" s="57">
        <v>5</v>
      </c>
      <c r="I10" s="18">
        <f t="shared" ca="1" si="2"/>
        <v>200</v>
      </c>
      <c r="J10" s="18">
        <f t="shared" si="3"/>
        <v>275</v>
      </c>
      <c r="K10" s="18">
        <f t="shared" ca="1" si="4"/>
        <v>-20</v>
      </c>
      <c r="L10" s="23">
        <f t="shared" ca="1" si="5"/>
        <v>1</v>
      </c>
      <c r="M10" s="23">
        <f t="shared" ca="1" si="6"/>
        <v>0.90909090909090906</v>
      </c>
    </row>
    <row r="11" spans="1:13" ht="26" x14ac:dyDescent="0.15">
      <c r="A11" s="17">
        <v>105</v>
      </c>
      <c r="B11" s="15" t="s">
        <v>47</v>
      </c>
      <c r="C11" s="15" t="s">
        <v>62</v>
      </c>
      <c r="D11" s="18">
        <v>43</v>
      </c>
      <c r="E11" s="18">
        <v>22</v>
      </c>
      <c r="F11" s="18">
        <f t="shared" ca="1" si="1"/>
        <v>7</v>
      </c>
      <c r="G11" s="56">
        <v>40</v>
      </c>
      <c r="H11" s="57">
        <v>1</v>
      </c>
      <c r="I11" s="18">
        <f t="shared" ca="1" si="2"/>
        <v>9</v>
      </c>
      <c r="J11" s="18">
        <f t="shared" si="3"/>
        <v>62</v>
      </c>
      <c r="K11" s="18">
        <f t="shared" ca="1" si="4"/>
        <v>-13</v>
      </c>
      <c r="L11" s="23">
        <f t="shared" ca="1" si="5"/>
        <v>1.2857142857142858</v>
      </c>
      <c r="M11" s="23">
        <f t="shared" ca="1" si="6"/>
        <v>0.40909090909090912</v>
      </c>
    </row>
    <row r="12" spans="1:13" x14ac:dyDescent="0.15">
      <c r="A12" s="17">
        <v>120</v>
      </c>
      <c r="B12" s="15" t="s">
        <v>48</v>
      </c>
      <c r="C12" s="15" t="s">
        <v>62</v>
      </c>
      <c r="D12" s="18">
        <v>18</v>
      </c>
      <c r="E12" s="18">
        <v>0</v>
      </c>
      <c r="F12" s="18">
        <f t="shared" ca="1" si="1"/>
        <v>0</v>
      </c>
      <c r="G12" s="56">
        <v>18</v>
      </c>
      <c r="H12" s="57">
        <v>0</v>
      </c>
      <c r="I12" s="18">
        <f t="shared" ca="1" si="2"/>
        <v>0</v>
      </c>
      <c r="J12" s="18">
        <f t="shared" si="3"/>
        <v>18</v>
      </c>
      <c r="K12" s="18">
        <f t="shared" ca="1" si="4"/>
        <v>0</v>
      </c>
      <c r="L12" s="23">
        <f t="shared" ca="1" si="5"/>
        <v>1</v>
      </c>
      <c r="M12" s="23">
        <f t="shared" si="6"/>
        <v>1</v>
      </c>
    </row>
    <row r="13" spans="1:13" x14ac:dyDescent="0.15">
      <c r="A13" s="17">
        <v>140</v>
      </c>
      <c r="B13" s="15" t="s">
        <v>49</v>
      </c>
      <c r="C13" s="15" t="s">
        <v>62</v>
      </c>
      <c r="D13" s="18">
        <v>24</v>
      </c>
      <c r="E13" s="18">
        <v>0</v>
      </c>
      <c r="F13" s="18">
        <f t="shared" ca="1" si="1"/>
        <v>0</v>
      </c>
      <c r="G13" s="56">
        <v>24</v>
      </c>
      <c r="H13" s="57">
        <v>0</v>
      </c>
      <c r="I13" s="18">
        <f t="shared" ca="1" si="2"/>
        <v>0</v>
      </c>
      <c r="J13" s="18">
        <f t="shared" si="3"/>
        <v>24</v>
      </c>
      <c r="K13" s="18">
        <f t="shared" ca="1" si="4"/>
        <v>0</v>
      </c>
      <c r="L13" s="23">
        <f t="shared" ca="1" si="5"/>
        <v>1</v>
      </c>
      <c r="M13" s="23">
        <f t="shared" si="6"/>
        <v>1</v>
      </c>
    </row>
  </sheetData>
  <autoFilter ref="A4:M4"/>
  <mergeCells count="3">
    <mergeCell ref="D1:M1"/>
    <mergeCell ref="A2:C2"/>
    <mergeCell ref="A3:C3"/>
  </mergeCells>
  <conditionalFormatting sqref="K3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L3:M3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>&amp;A</oddHeader>
    <oddFooter>&amp;L&amp;Badesso AG Vertraulich&amp;B&amp;C&amp;D&amp;RSeite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/>
  <dimension ref="A1:E5"/>
  <sheetViews>
    <sheetView workbookViewId="0">
      <selection activeCell="B10" sqref="B10"/>
    </sheetView>
  </sheetViews>
  <sheetFormatPr baseColWidth="10" defaultRowHeight="14" x14ac:dyDescent="0.15"/>
  <cols>
    <col min="1" max="1" width="19.5" customWidth="1"/>
    <col min="2" max="2" width="14.1640625" customWidth="1"/>
    <col min="3" max="3" width="4.33203125" customWidth="1"/>
    <col min="4" max="4" width="25.1640625" bestFit="1" customWidth="1"/>
    <col min="5" max="5" width="10" customWidth="1"/>
  </cols>
  <sheetData>
    <row r="1" spans="1:5" s="12" customFormat="1" x14ac:dyDescent="0.15">
      <c r="A1" s="74" t="s">
        <v>19</v>
      </c>
      <c r="B1" s="74"/>
      <c r="D1" s="12" t="s">
        <v>20</v>
      </c>
    </row>
    <row r="2" spans="1:5" x14ac:dyDescent="0.15">
      <c r="A2" t="s">
        <v>9</v>
      </c>
      <c r="B2" s="11" t="s">
        <v>65</v>
      </c>
      <c r="D2" t="s">
        <v>16</v>
      </c>
      <c r="E2">
        <f>MAX('EV-Projekt'!A:A)</f>
        <v>5</v>
      </c>
    </row>
    <row r="3" spans="1:5" x14ac:dyDescent="0.15">
      <c r="A3" t="s">
        <v>6</v>
      </c>
      <c r="B3" s="11" t="s">
        <v>24</v>
      </c>
      <c r="D3" t="s">
        <v>15</v>
      </c>
      <c r="E3">
        <v>113</v>
      </c>
    </row>
    <row r="4" spans="1:5" x14ac:dyDescent="0.15">
      <c r="A4" t="s">
        <v>17</v>
      </c>
      <c r="B4" s="11" t="s">
        <v>18</v>
      </c>
      <c r="D4" t="s">
        <v>7</v>
      </c>
      <c r="E4" t="str">
        <f>"'"&amp;Sheetname&amp;" ("&amp;AktuellePeriode&amp;")'"</f>
        <v>'Bericht (5)'</v>
      </c>
    </row>
    <row r="5" spans="1:5" x14ac:dyDescent="0.15">
      <c r="A5" t="s">
        <v>23</v>
      </c>
      <c r="B5" s="11" t="s">
        <v>24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Bericht</vt:lpstr>
      <vt:lpstr>EV-Projekt</vt:lpstr>
      <vt:lpstr>Bericht (0)</vt:lpstr>
      <vt:lpstr>Bericht (1)</vt:lpstr>
      <vt:lpstr>Bericht (2)</vt:lpstr>
      <vt:lpstr>Bericht (3)</vt:lpstr>
      <vt:lpstr>Bericht (4)</vt:lpstr>
      <vt:lpstr>Bericht (5)</vt:lpstr>
      <vt:lpstr>Steuerung</vt:lpstr>
    </vt:vector>
  </TitlesOfParts>
  <Company>Munich Re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Spitczok von Brisinski Niklas</dc:creator>
  <cp:lastModifiedBy>Microsoft Office-Anwender</cp:lastModifiedBy>
  <cp:lastPrinted>2010-04-19T13:37:43Z</cp:lastPrinted>
  <dcterms:created xsi:type="dcterms:W3CDTF">2009-03-05T09:58:32Z</dcterms:created>
  <dcterms:modified xsi:type="dcterms:W3CDTF">2018-01-13T08:13:13Z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