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\Documents\mestrado\paa\BucketSort\"/>
    </mc:Choice>
  </mc:AlternateContent>
  <xr:revisionPtr revIDLastSave="0" documentId="13_ncr:1_{05BB11AC-37EC-4C95-B3EA-2636931B2C54}" xr6:coauthVersionLast="47" xr6:coauthVersionMax="47" xr10:uidLastSave="{00000000-0000-0000-0000-000000000000}"/>
  <bookViews>
    <workbookView xWindow="-120" yWindow="-120" windowWidth="20730" windowHeight="11040" xr2:uid="{639CA21C-F7A9-416D-9100-AB0319DBCEC6}"/>
  </bookViews>
  <sheets>
    <sheet name="Planilha1" sheetId="1" r:id="rId1"/>
  </sheets>
  <definedNames>
    <definedName name="_xlchart.v1.0" hidden="1">Planilha1!$A$2:$A$10</definedName>
    <definedName name="_xlchart.v1.1" hidden="1">Planilha1!$B$1</definedName>
    <definedName name="_xlchart.v1.10" hidden="1">Planilha1!$B$1</definedName>
    <definedName name="_xlchart.v1.11" hidden="1">Planilha1!$B$2:$B$10</definedName>
    <definedName name="_xlchart.v1.12" hidden="1">Planilha1!$C$1</definedName>
    <definedName name="_xlchart.v1.13" hidden="1">Planilha1!$C$2:$C$10</definedName>
    <definedName name="_xlchart.v1.14" hidden="1">Planilha1!$D$1</definedName>
    <definedName name="_xlchart.v1.15" hidden="1">Planilha1!$D$2:$D$10</definedName>
    <definedName name="_xlchart.v1.16" hidden="1">Planilha1!$E$1</definedName>
    <definedName name="_xlchart.v1.17" hidden="1">Planilha1!$E$2:$E$10</definedName>
    <definedName name="_xlchart.v1.18" hidden="1">Planilha1!$A$2:$A$10</definedName>
    <definedName name="_xlchart.v1.19" hidden="1">Planilha1!$B$1</definedName>
    <definedName name="_xlchart.v1.2" hidden="1">Planilha1!$B$2:$B$10</definedName>
    <definedName name="_xlchart.v1.20" hidden="1">Planilha1!$B$2:$B$10</definedName>
    <definedName name="_xlchart.v1.21" hidden="1">Planilha1!$A$2:$A$10</definedName>
    <definedName name="_xlchart.v1.22" hidden="1">Planilha1!$B$1</definedName>
    <definedName name="_xlchart.v1.23" hidden="1">Planilha1!$B$2:$B$10</definedName>
    <definedName name="_xlchart.v1.24" hidden="1">Planilha1!$A$2:$A$10</definedName>
    <definedName name="_xlchart.v1.25" hidden="1">Planilha1!$B$1</definedName>
    <definedName name="_xlchart.v1.26" hidden="1">Planilha1!$B$2:$B$10</definedName>
    <definedName name="_xlchart.v1.3" hidden="1">Planilha1!$A$2:$A$10</definedName>
    <definedName name="_xlchart.v1.4" hidden="1">Planilha1!$B$1</definedName>
    <definedName name="_xlchart.v1.5" hidden="1">Planilha1!$B$2:$B$10</definedName>
    <definedName name="_xlchart.v1.6" hidden="1">Planilha1!$A$2:$A$10</definedName>
    <definedName name="_xlchart.v1.7" hidden="1">Planilha1!$B$1</definedName>
    <definedName name="_xlchart.v1.8" hidden="1">Planilha1!$B$2:$B$10</definedName>
    <definedName name="_xlchart.v1.9" hidden="1">Planilha1!$A$2:$A$10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B3" i="1"/>
  <c r="E3" i="1"/>
  <c r="D3" i="1"/>
  <c r="C3" i="1"/>
</calcChain>
</file>

<file path=xl/sharedStrings.xml><?xml version="1.0" encoding="utf-8"?>
<sst xmlns="http://schemas.openxmlformats.org/spreadsheetml/2006/main" count="5" uniqueCount="5">
  <si>
    <t>IS</t>
  </si>
  <si>
    <t>QS</t>
  </si>
  <si>
    <t>MS</t>
  </si>
  <si>
    <t>HS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</si>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</sst>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BucketSort: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Planilha1!$B$2:$B$10</c:f>
              <c:numCache>
                <c:formatCode>0.000</c:formatCode>
                <c:ptCount val="9"/>
                <c:pt idx="0">
                  <c:v>0</c:v>
                </c:pt>
                <c:pt idx="1">
                  <c:v>0.99778175354003906</c:v>
                </c:pt>
                <c:pt idx="2">
                  <c:v>2.90727615356445</c:v>
                </c:pt>
                <c:pt idx="3">
                  <c:v>35.043716430663999</c:v>
                </c:pt>
                <c:pt idx="4">
                  <c:v>1417.9790019989</c:v>
                </c:pt>
                <c:pt idx="5">
                  <c:v>10929.640531539899</c:v>
                </c:pt>
                <c:pt idx="6">
                  <c:v>19385.973453521699</c:v>
                </c:pt>
                <c:pt idx="7">
                  <c:v>79198.0500221252</c:v>
                </c:pt>
                <c:pt idx="8">
                  <c:v>218812.31689453099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FA-4421-8622-11CC697B2727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QS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Planilha1!$C$2:$C$10</c:f>
              <c:numCache>
                <c:formatCode>0.000</c:formatCode>
                <c:ptCount val="9"/>
                <c:pt idx="0">
                  <c:v>0</c:v>
                </c:pt>
                <c:pt idx="1">
                  <c:v>0.40531158447265597</c:v>
                </c:pt>
                <c:pt idx="2">
                  <c:v>3.5755634307861301</c:v>
                </c:pt>
                <c:pt idx="3">
                  <c:v>43.459653854370103</c:v>
                </c:pt>
                <c:pt idx="4">
                  <c:v>1468.94884109497</c:v>
                </c:pt>
                <c:pt idx="5">
                  <c:v>11417.361021041801</c:v>
                </c:pt>
                <c:pt idx="6">
                  <c:v>18431.2849044799</c:v>
                </c:pt>
                <c:pt idx="7">
                  <c:v>82910.517692565903</c:v>
                </c:pt>
                <c:pt idx="8">
                  <c:v>220245.49245834298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FA-4421-8622-11CC697B2727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MS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Planilha1!$D$2:$D$10</c:f>
              <c:numCache>
                <c:formatCode>0.000</c:formatCode>
                <c:ptCount val="9"/>
                <c:pt idx="0">
                  <c:v>0</c:v>
                </c:pt>
                <c:pt idx="1">
                  <c:v>1.7418861389160101</c:v>
                </c:pt>
                <c:pt idx="2">
                  <c:v>2.0093917846679599</c:v>
                </c:pt>
                <c:pt idx="3">
                  <c:v>33.67280960083</c:v>
                </c:pt>
                <c:pt idx="4">
                  <c:v>1401.5982151031401</c:v>
                </c:pt>
                <c:pt idx="5">
                  <c:v>10954.527378082201</c:v>
                </c:pt>
                <c:pt idx="6">
                  <c:v>20808.216094970699</c:v>
                </c:pt>
                <c:pt idx="7">
                  <c:v>81741.831302642793</c:v>
                </c:pt>
                <c:pt idx="8">
                  <c:v>237934.94224548299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FA-4421-8622-11CC697B2727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HS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Planilha1!$E$2:$E$10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2.0010471343994101</c:v>
                </c:pt>
                <c:pt idx="3">
                  <c:v>34.913301467895501</c:v>
                </c:pt>
                <c:pt idx="4">
                  <c:v>1406.5475463867101</c:v>
                </c:pt>
                <c:pt idx="5">
                  <c:v>11004.119634628199</c:v>
                </c:pt>
                <c:pt idx="6">
                  <c:v>19397.417068481398</c:v>
                </c:pt>
                <c:pt idx="7">
                  <c:v>75225.584506988496</c:v>
                </c:pt>
                <c:pt idx="8">
                  <c:v>232012.171983718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FA-4421-8622-11CC697B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3597327"/>
        <c:axId val="1272840736"/>
      </c:barChart>
      <c:catAx>
        <c:axId val="114359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2840736"/>
        <c:crosses val="autoZero"/>
        <c:auto val="1"/>
        <c:lblAlgn val="ctr"/>
        <c:lblOffset val="100"/>
        <c:noMultiLvlLbl val="0"/>
      </c:catAx>
      <c:valAx>
        <c:axId val="12728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bg1"/>
                    </a:solidFill>
                  </a:rPr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359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Planilha1!$B$2:$B$10</c:f>
              <c:numCache>
                <c:formatCode>0.000</c:formatCode>
                <c:ptCount val="9"/>
                <c:pt idx="0">
                  <c:v>0</c:v>
                </c:pt>
                <c:pt idx="1">
                  <c:v>0.99778175354003906</c:v>
                </c:pt>
                <c:pt idx="2">
                  <c:v>2.90727615356445</c:v>
                </c:pt>
                <c:pt idx="3">
                  <c:v>35.043716430663999</c:v>
                </c:pt>
                <c:pt idx="4">
                  <c:v>1417.9790019989</c:v>
                </c:pt>
                <c:pt idx="5">
                  <c:v>10929.640531539899</c:v>
                </c:pt>
                <c:pt idx="6">
                  <c:v>19385.973453521699</c:v>
                </c:pt>
                <c:pt idx="7">
                  <c:v>79198.0500221252</c:v>
                </c:pt>
                <c:pt idx="8">
                  <c:v>218812.31689453099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5-48F4-AF8D-A18A99820037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QS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Planilha1!$C$2:$C$10</c:f>
              <c:numCache>
                <c:formatCode>0.000</c:formatCode>
                <c:ptCount val="9"/>
                <c:pt idx="0">
                  <c:v>0</c:v>
                </c:pt>
                <c:pt idx="1">
                  <c:v>0.40531158447265597</c:v>
                </c:pt>
                <c:pt idx="2">
                  <c:v>3.5755634307861301</c:v>
                </c:pt>
                <c:pt idx="3">
                  <c:v>43.459653854370103</c:v>
                </c:pt>
                <c:pt idx="4">
                  <c:v>1468.94884109497</c:v>
                </c:pt>
                <c:pt idx="5">
                  <c:v>11417.361021041801</c:v>
                </c:pt>
                <c:pt idx="6">
                  <c:v>18431.2849044799</c:v>
                </c:pt>
                <c:pt idx="7">
                  <c:v>82910.517692565903</c:v>
                </c:pt>
                <c:pt idx="8">
                  <c:v>220245.49245834298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5-48F4-AF8D-A18A99820037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MS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Planilha1!$D$2:$D$10</c:f>
              <c:numCache>
                <c:formatCode>0.000</c:formatCode>
                <c:ptCount val="9"/>
                <c:pt idx="0">
                  <c:v>0</c:v>
                </c:pt>
                <c:pt idx="1">
                  <c:v>1.7418861389160101</c:v>
                </c:pt>
                <c:pt idx="2">
                  <c:v>2.0093917846679599</c:v>
                </c:pt>
                <c:pt idx="3">
                  <c:v>33.67280960083</c:v>
                </c:pt>
                <c:pt idx="4">
                  <c:v>1401.5982151031401</c:v>
                </c:pt>
                <c:pt idx="5">
                  <c:v>10954.527378082201</c:v>
                </c:pt>
                <c:pt idx="6">
                  <c:v>20808.216094970699</c:v>
                </c:pt>
                <c:pt idx="7">
                  <c:v>81741.831302642793</c:v>
                </c:pt>
                <c:pt idx="8">
                  <c:v>237934.94224548299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95-48F4-AF8D-A18A99820037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HS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Planilha1!$E$2:$E$10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2.0010471343994101</c:v>
                </c:pt>
                <c:pt idx="3">
                  <c:v>34.913301467895501</c:v>
                </c:pt>
                <c:pt idx="4">
                  <c:v>1406.5475463867101</c:v>
                </c:pt>
                <c:pt idx="5">
                  <c:v>11004.119634628199</c:v>
                </c:pt>
                <c:pt idx="6">
                  <c:v>19397.417068481398</c:v>
                </c:pt>
                <c:pt idx="7">
                  <c:v>75225.584506988496</c:v>
                </c:pt>
                <c:pt idx="8">
                  <c:v>232012.171983718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95-48F4-AF8D-A18A9982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442112"/>
        <c:axId val="1336361423"/>
      </c:lineChart>
      <c:catAx>
        <c:axId val="260442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6361423"/>
        <c:crosses val="autoZero"/>
        <c:auto val="1"/>
        <c:lblAlgn val="ctr"/>
        <c:lblOffset val="100"/>
        <c:noMultiLvlLbl val="0"/>
      </c:catAx>
      <c:valAx>
        <c:axId val="13363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04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6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InsertionSort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 formatCode="#,##0">
                  <c:v>1000</c:v>
                </c:pt>
                <c:pt idx="3" formatCode="#,##0">
                  <c:v>5000</c:v>
                </c:pt>
                <c:pt idx="4" formatCode="#,##0">
                  <c:v>30000</c:v>
                </c:pt>
                <c:pt idx="5" formatCode="#,##0">
                  <c:v>80000</c:v>
                </c:pt>
                <c:pt idx="6" formatCode="#,##0">
                  <c:v>100000</c:v>
                </c:pt>
                <c:pt idx="7" formatCode="#,##0">
                  <c:v>150000</c:v>
                </c:pt>
                <c:pt idx="8" formatCode="#,##0">
                  <c:v>200000</c:v>
                </c:pt>
              </c:numCache>
            </c:numRef>
          </c:cat>
          <c:val>
            <c:numRef>
              <c:f>Planilha1!$B$2:$B$10</c:f>
              <c:numCache>
                <c:formatCode>0.000</c:formatCode>
                <c:ptCount val="9"/>
                <c:pt idx="0">
                  <c:v>0</c:v>
                </c:pt>
                <c:pt idx="1">
                  <c:v>0.99778175354003906</c:v>
                </c:pt>
                <c:pt idx="2">
                  <c:v>2.90727615356445</c:v>
                </c:pt>
                <c:pt idx="3">
                  <c:v>35.043716430663999</c:v>
                </c:pt>
                <c:pt idx="4">
                  <c:v>1417.9790019989</c:v>
                </c:pt>
                <c:pt idx="5">
                  <c:v>10929.640531539899</c:v>
                </c:pt>
                <c:pt idx="6">
                  <c:v>19385.973453521699</c:v>
                </c:pt>
                <c:pt idx="7">
                  <c:v>79198.0500221252</c:v>
                </c:pt>
                <c:pt idx="8">
                  <c:v>218812.31689453099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5-4B68-A8D6-0E58BA410D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7550095"/>
        <c:axId val="1274377904"/>
      </c:lineChart>
      <c:catAx>
        <c:axId val="135755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4377904"/>
        <c:crosses val="autoZero"/>
        <c:auto val="1"/>
        <c:lblAlgn val="ctr"/>
        <c:lblOffset val="100"/>
        <c:noMultiLvlLbl val="0"/>
      </c:catAx>
      <c:valAx>
        <c:axId val="12743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755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100011</xdr:colOff>
      <xdr:row>3</xdr:row>
      <xdr:rowOff>47630</xdr:rowOff>
    </xdr:from>
    <xdr:to>
      <xdr:col>16</xdr:col>
      <xdr:colOff>161924</xdr:colOff>
      <xdr:row>23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952283-1558-32A3-E014-6AF84E86A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552449</xdr:colOff>
      <xdr:row>29</xdr:row>
      <xdr:rowOff>157162</xdr:rowOff>
    </xdr:from>
    <xdr:to>
      <xdr:col>14</xdr:col>
      <xdr:colOff>485774</xdr:colOff>
      <xdr:row>47</xdr:row>
      <xdr:rowOff>184162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7BFE75-3C29-E033-F1CA-AC09ED3B5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78921</xdr:colOff>
      <xdr:row>4</xdr:row>
      <xdr:rowOff>117700</xdr:rowOff>
    </xdr:from>
    <xdr:to>
      <xdr:col>14</xdr:col>
      <xdr:colOff>326571</xdr:colOff>
      <xdr:row>21</xdr:row>
      <xdr:rowOff>179613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68FE40-2AC4-8F67-3116-A9C809CC9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08ED9-E849-4F26-817F-CE81F96B6D58}" name="Tabela1" displayName="Tabela1" ref="A1:E10" totalsRowShown="0" headerRowDxfId="0" dataDxfId="1">
  <autoFilter ref="A1:E10" xr:uid="{36B08ED9-E849-4F26-817F-CE81F96B6D58}"/>
  <tableColumns count="5">
    <tableColumn id="1" xr3:uid="{01F3B5CB-057E-406D-8088-8A84E15C81E6}" name="Size" dataDxfId="6"/>
    <tableColumn id="2" xr3:uid="{1F44DD9C-B16C-4EA6-A872-3B6DA18CCF01}" name="IS" dataDxfId="5"/>
    <tableColumn id="3" xr3:uid="{A3280B14-5850-4538-8A4C-973AE7B394A0}" name="QS" dataDxfId="4"/>
    <tableColumn id="4" xr3:uid="{6B36471B-F289-4F72-8FCA-27E0D7423E05}" name="MS" dataDxfId="3"/>
    <tableColumn id="5" xr3:uid="{FD79200C-D9D4-4B45-8132-53E034063A1A}" name="H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3E5-8B21-4558-A6E4-4F99F8AD8303}">
  <dimension ref="A1:E10"/>
  <sheetViews>
    <sheetView tabSelected="1" topLeftCell="B1" zoomScaleNormal="100" workbookViewId="0">
      <selection activeCell="R6" sqref="R6"/>
    </sheetView>
  </sheetViews>
  <sheetFormatPr defaultRowHeight="15" x14ac:dyDescent="0.25"/>
  <cols>
    <col min="2" max="2" width="25" bestFit="1" customWidth="1"/>
    <col min="3" max="5" width="10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100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 s="1">
        <v>500</v>
      </c>
      <c r="B3" s="3">
        <f>1000*0.000997781753540039</f>
        <v>0.99778175354003906</v>
      </c>
      <c r="C3" s="3">
        <f>1000*0.000405311584472656</f>
        <v>0.40531158447265597</v>
      </c>
      <c r="D3" s="3">
        <f>1000*0.00174188613891601</f>
        <v>1.7418861389160101</v>
      </c>
      <c r="E3" s="3">
        <f>0</f>
        <v>0</v>
      </c>
    </row>
    <row r="4" spans="1:5" x14ac:dyDescent="0.25">
      <c r="A4" s="2">
        <v>1000</v>
      </c>
      <c r="B4" s="3">
        <f>1000*0.00290727615356445</f>
        <v>2.90727615356445</v>
      </c>
      <c r="C4" s="3">
        <f>1000*0.00357556343078613</f>
        <v>3.5755634307861301</v>
      </c>
      <c r="D4" s="3">
        <f>1000*0.00200939178466796</f>
        <v>2.0093917846679599</v>
      </c>
      <c r="E4" s="3">
        <f>1000*0.00200104713439941</f>
        <v>2.0010471343994101</v>
      </c>
    </row>
    <row r="5" spans="1:5" x14ac:dyDescent="0.25">
      <c r="A5" s="2">
        <v>5000</v>
      </c>
      <c r="B5" s="3">
        <f>1000*0.035043716430664</f>
        <v>35.043716430663999</v>
      </c>
      <c r="C5" s="3">
        <f>1000*0.0434596538543701</f>
        <v>43.459653854370103</v>
      </c>
      <c r="D5" s="3">
        <f>1000*0.03367280960083</f>
        <v>33.67280960083</v>
      </c>
      <c r="E5" s="3">
        <f>1000*0.0349133014678955</f>
        <v>34.913301467895501</v>
      </c>
    </row>
    <row r="6" spans="1:5" x14ac:dyDescent="0.25">
      <c r="A6" s="2">
        <v>30000</v>
      </c>
      <c r="B6" s="3">
        <f>1000*1.4179790019989</f>
        <v>1417.9790019989</v>
      </c>
      <c r="C6" s="3">
        <f>1000*1.46894884109497</f>
        <v>1468.94884109497</v>
      </c>
      <c r="D6" s="3">
        <f>1000*1.40159821510314</f>
        <v>1401.5982151031401</v>
      </c>
      <c r="E6" s="3">
        <f>1000*1.40654754638671</f>
        <v>1406.5475463867101</v>
      </c>
    </row>
    <row r="7" spans="1:5" x14ac:dyDescent="0.25">
      <c r="A7" s="2">
        <v>80000</v>
      </c>
      <c r="B7" s="3">
        <f>1000*10.9296405315399</f>
        <v>10929.640531539899</v>
      </c>
      <c r="C7" s="3">
        <f>1000*11.4173610210418</f>
        <v>11417.361021041801</v>
      </c>
      <c r="D7" s="3">
        <f>1000*10.9545273780822</f>
        <v>10954.527378082201</v>
      </c>
      <c r="E7" s="3">
        <f>1000*11.0041196346282</f>
        <v>11004.119634628199</v>
      </c>
    </row>
    <row r="8" spans="1:5" x14ac:dyDescent="0.25">
      <c r="A8" s="2">
        <v>100000</v>
      </c>
      <c r="B8" s="3">
        <f>1000*19.3859734535217</f>
        <v>19385.973453521699</v>
      </c>
      <c r="C8" s="3">
        <f>1000*18.4312849044799</f>
        <v>18431.2849044799</v>
      </c>
      <c r="D8" s="3">
        <f>1000*20.8082160949707</f>
        <v>20808.216094970699</v>
      </c>
      <c r="E8" s="3">
        <f>1000*19.3974170684814</f>
        <v>19397.417068481398</v>
      </c>
    </row>
    <row r="9" spans="1:5" x14ac:dyDescent="0.25">
      <c r="A9" s="2">
        <v>150000</v>
      </c>
      <c r="B9" s="3">
        <f>1000*79.1980500221252</f>
        <v>79198.0500221252</v>
      </c>
      <c r="C9" s="3">
        <f>1000*82.9105176925659</f>
        <v>82910.517692565903</v>
      </c>
      <c r="D9" s="3">
        <f>1000*81.7418313026428</f>
        <v>81741.831302642793</v>
      </c>
      <c r="E9" s="3">
        <f>1000*75.2255845069885</f>
        <v>75225.584506988496</v>
      </c>
    </row>
    <row r="10" spans="1:5" x14ac:dyDescent="0.25">
      <c r="A10" s="2">
        <v>200000</v>
      </c>
      <c r="B10" s="3">
        <f>218.812316894531*1000</f>
        <v>218812.31689453099</v>
      </c>
      <c r="C10" s="3">
        <f>1000*220.245492458343</f>
        <v>220245.49245834298</v>
      </c>
      <c r="D10" s="3">
        <f>1000*237.934942245483</f>
        <v>237934.94224548299</v>
      </c>
      <c r="E10" s="3">
        <f>1000*232.012171983718</f>
        <v>232012.171983718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4014BC5-6B25-47DA-9ED0-CF97F6299B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Planilha1!C:C</xm:f>
              <xm:sqref>R8</xm:sqref>
            </x14:sparkline>
            <x14:sparkline>
              <xm:f>Planilha1!C:C</xm:f>
              <xm:sqref>R9</xm:sqref>
            </x14:sparkline>
            <x14:sparkline>
              <xm:f>Planilha1!C:C</xm:f>
              <xm:sqref>R10</xm:sqref>
            </x14:sparkline>
            <x14:sparkline>
              <xm:f>Planilha1!C:C</xm:f>
              <xm:sqref>R11</xm:sqref>
            </x14:sparkline>
            <x14:sparkline>
              <xm:f>Planilha1!C:C</xm:f>
              <xm:sqref>R12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Dragomybr 667</dc:creator>
  <cp:lastModifiedBy>Dragomybr 667</cp:lastModifiedBy>
  <dcterms:created xsi:type="dcterms:W3CDTF">2024-01-10T18:41:48Z</dcterms:created>
  <dcterms:modified xsi:type="dcterms:W3CDTF">2024-01-10T20:26:19Z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2024-01-10T20:05:46Z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7dc8c5ed-958e-4779-8de5-04238052ec1c</vt:lpwstr>
  </property>
  <property fmtid="{D5CDD505-2E9C-101B-9397-08002B2CF9AE}" pid="7" name="MSIP_Label_defa4170-0d19-0005-0004-bc88714345d2_ActionId">
    <vt:lpwstr>cef9cbbf-a03c-4175-91c3-28935aec48fb</vt:lpwstr>
  </property>
  <property fmtid="{D5CDD505-2E9C-101B-9397-08002B2CF9AE}" pid="8" name="MSIP_Label_defa4170-0d19-0005-0004-bc88714345d2_ContentBits">
    <vt:lpwstr>0</vt:lpwstr>
  </property>
</Properties>
</file>