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rcello/Desktop/"/>
    </mc:Choice>
  </mc:AlternateContent>
  <xr:revisionPtr revIDLastSave="0" documentId="13_ncr:40009_{D14C67B6-29A1-5044-A945-2886BAB8C32A}" xr6:coauthVersionLast="45" xr6:coauthVersionMax="45" xr10:uidLastSave="{00000000-0000-0000-0000-000000000000}"/>
  <bookViews>
    <workbookView xWindow="0" yWindow="0" windowWidth="25600" windowHeight="16000" tabRatio="500" activeTab="7"/>
  </bookViews>
  <sheets>
    <sheet name="2013" sheetId="1" r:id="rId1"/>
    <sheet name="2014" sheetId="3" r:id="rId2"/>
    <sheet name="2015" sheetId="4" r:id="rId3"/>
    <sheet name="2016" sheetId="5" r:id="rId4"/>
    <sheet name="2017" sheetId="6" r:id="rId5"/>
    <sheet name="2018" sheetId="7" r:id="rId6"/>
    <sheet name="Planilha1" sheetId="2" r:id="rId7"/>
    <sheet name="BETAS" sheetId="8" r:id="rId8"/>
  </sheets>
  <definedNames>
    <definedName name="_xlnm._FilterDatabase" localSheetId="0" hidden="1">'2013'!$A$3:$D$3</definedName>
    <definedName name="_xlnm.Print_Titles" localSheetId="0">'2013'!$3:$3</definedName>
  </definedNames>
  <calcPr calcId="191029" fullCalcOnLoad="1" iterateDelta="9.999999999999445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8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" i="8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" i="8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4" i="1"/>
  <c r="D14" i="1"/>
  <c r="D5" i="1"/>
  <c r="D18" i="1"/>
  <c r="D8" i="1"/>
  <c r="D9" i="1"/>
  <c r="D4" i="1"/>
  <c r="D19" i="1"/>
  <c r="D17" i="1"/>
  <c r="D12" i="1"/>
  <c r="D16" i="1"/>
  <c r="D13" i="1"/>
  <c r="D10" i="1"/>
  <c r="D11" i="1"/>
  <c r="D7" i="1"/>
  <c r="D6" i="1"/>
  <c r="D15" i="1"/>
  <c r="D20" i="1"/>
  <c r="D21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1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<sst xmlns="http://schemas.openxmlformats.org/spreadsheetml/2006/main" count="556" uniqueCount="135">
  <si>
    <t>Advertising</t>
  </si>
  <si>
    <t>Aerospace/Defense</t>
  </si>
  <si>
    <t>Air Transport</t>
  </si>
  <si>
    <t>Apparel</t>
  </si>
  <si>
    <t>Auto Parts</t>
  </si>
  <si>
    <t>Building Materials</t>
  </si>
  <si>
    <t>Cable TV</t>
  </si>
  <si>
    <t>Chemical (Basic)</t>
  </si>
  <si>
    <t>Chemical (Diversified)</t>
  </si>
  <si>
    <t>Chemical (Specialty)</t>
  </si>
  <si>
    <t>Computers/Peripherals</t>
  </si>
  <si>
    <t>Electrical Equipment</t>
  </si>
  <si>
    <t>Entertainment</t>
  </si>
  <si>
    <t>Food Processing</t>
  </si>
  <si>
    <t>Furn/Home Furnishings</t>
  </si>
  <si>
    <t>Homebuilding</t>
  </si>
  <si>
    <t>Hotel/Gaming</t>
  </si>
  <si>
    <t>Household Products</t>
  </si>
  <si>
    <t>Information Services</t>
  </si>
  <si>
    <t>Insurance (Life)</t>
  </si>
  <si>
    <t>Insurance (Prop/Cas.)</t>
  </si>
  <si>
    <t>Machinery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</si>
  <si>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</si>
  <si>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</si>
  <si>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</si>
  <si>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</si>
  <si>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</si>
  <si>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</si>
  <si>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R.E.I.T.</t>
  </si>
  <si>
    <t>Recreation</t>
  </si>
  <si>
    <t>Reinsurance</t>
  </si>
  <si>
    <t>Semiconductor</t>
  </si>
  <si>
    <t>Semiconductor Equip</t>
  </si>
  <si>
    <t>Shoe</t>
  </si>
  <si>
    <t>Steel</t>
  </si>
  <si>
    <t>Telecom. Equipment</t>
  </si>
  <si>
    <t>Telecom. Services</t>
  </si>
  <si>
    <t>Tobacco</t>
  </si>
  <si>
    <t>Trucking</t>
  </si>
  <si>
    <t>Total Market</t>
  </si>
  <si>
    <t>Date updated:</t>
  </si>
  <si>
    <t>Industry Name</t>
  </si>
  <si>
    <t>Number of firms</t>
  </si>
  <si>
    <t xml:space="preserve">Beta </t>
  </si>
  <si>
    <t>D/E Ratio</t>
  </si>
  <si>
    <t>Tax rate</t>
  </si>
  <si>
    <t>Unlevered beta</t>
  </si>
  <si>
    <t>Auto &amp; Truck</t>
  </si>
  <si>
    <t>Banks (Regional)</t>
  </si>
  <si>
    <t>Beverage (Alcoholic)</t>
  </si>
  <si>
    <t>Broadcasting</t>
  </si>
  <si>
    <t>Brokerage &amp; Investment Banking</t>
  </si>
  <si>
    <t>Business &amp; Consumer Services</t>
  </si>
  <si>
    <t>Coal &amp; Related Energy</t>
  </si>
  <si>
    <t>Computer Services</t>
  </si>
  <si>
    <t>Diversified</t>
  </si>
  <si>
    <t>Electronics (Consumer &amp; Office)</t>
  </si>
  <si>
    <t>Environmental &amp; Waste Services</t>
  </si>
  <si>
    <t>Farming/Agriculture</t>
  </si>
  <si>
    <t>Financial Svcs. (Non-bank &amp; Insurance)</t>
  </si>
  <si>
    <t>Food Wholesalers</t>
  </si>
  <si>
    <t>Healthcare Products</t>
  </si>
  <si>
    <t>Heathcare Information and Technology</t>
  </si>
  <si>
    <t>Insurance (General)</t>
  </si>
  <si>
    <t>Metals &amp; Mining</t>
  </si>
  <si>
    <t>Office Equipment &amp; Services</t>
  </si>
  <si>
    <t>Oil/Gas (Integrated)</t>
  </si>
  <si>
    <t>Oil/Gas (Production and Exploration)</t>
  </si>
  <si>
    <t>Publshing &amp; Newspapers</t>
  </si>
  <si>
    <t>Real Estate (Development)</t>
  </si>
  <si>
    <t>Real Estate (General/Diversified)</t>
  </si>
  <si>
    <t>Real Estate (Operations &amp; Services)</t>
  </si>
  <si>
    <t>Retail (Automotive)</t>
  </si>
  <si>
    <t>Retail (Building Supply)</t>
  </si>
  <si>
    <t>Retail (Distributors)</t>
  </si>
  <si>
    <t>Retail (General)</t>
  </si>
  <si>
    <t>Retail (Grocery and Food)</t>
  </si>
  <si>
    <t>Retail (Special Lines)</t>
  </si>
  <si>
    <t>Rubber&amp; Tires</t>
  </si>
  <si>
    <t>Shipbuilding &amp; Marine</t>
  </si>
  <si>
    <t>Telecom (Wireless)</t>
  </si>
  <si>
    <t>Transportation</t>
  </si>
  <si>
    <t>Utility (General)</t>
  </si>
  <si>
    <t>Utility (Water)</t>
  </si>
  <si>
    <t>Alimentos processados</t>
  </si>
  <si>
    <t>Bebidas</t>
  </si>
  <si>
    <t>ComÃ©rcio</t>
  </si>
  <si>
    <t>ComÃ©rcio e distribuiÃ§Ã£o</t>
  </si>
  <si>
    <t>ConstruÃ§Ã£o civil</t>
  </si>
  <si>
    <t>Diversos</t>
  </si>
  <si>
    <t>Energia elÃ©trica</t>
  </si>
  <si>
    <t>ExploraÃ§Ã£o de imÃ³veis</t>
  </si>
  <si>
    <t>MÃ¡quinas e equipamentos</t>
  </si>
  <si>
    <t>Madeira e papel</t>
  </si>
  <si>
    <t>Material de transporte</t>
  </si>
  <si>
    <t>MineraÃ§Ã£o</t>
  </si>
  <si>
    <t>PetrÃ³leo, gÃ¡s e biocombustÃ­veis</t>
  </si>
  <si>
    <t>Produtos de uso pessoal e de limpeza</t>
  </si>
  <si>
    <t>QuÃ­micos</t>
  </si>
  <si>
    <t>ServiÃ§os mÃ©dico-hospitalares, anÃ¡lises e diagnÃ³sticos</t>
  </si>
  <si>
    <t>Siderurgia e metalurgia</t>
  </si>
  <si>
    <t>TelecomunicaÃ§Ãµes</t>
  </si>
  <si>
    <t>Transporte</t>
  </si>
  <si>
    <t>Unlevered beta 2013</t>
  </si>
  <si>
    <t>Industry</t>
  </si>
  <si>
    <t>Bank (Money Center)</t>
  </si>
  <si>
    <t>Beverage (Soft)</t>
  </si>
  <si>
    <t>Construction Supplies</t>
  </si>
  <si>
    <t>Drugs (Biotechnology)</t>
  </si>
  <si>
    <t>Drugs (Pharmaceutical)</t>
  </si>
  <si>
    <t>Education</t>
  </si>
  <si>
    <t>Electronics (General)</t>
  </si>
  <si>
    <t>Engineering/Construction</t>
  </si>
  <si>
    <t>Green &amp; Renewable Energy</t>
  </si>
  <si>
    <t>Healthcare Support Services</t>
  </si>
  <si>
    <t>Hospitals/Healthcare Facilities</t>
  </si>
  <si>
    <t>Investments &amp; Asset Management</t>
  </si>
  <si>
    <t>Restaurant/Dining</t>
  </si>
  <si>
    <t>Retail (Online)</t>
  </si>
  <si>
    <t>Software (Entertainment)</t>
  </si>
  <si>
    <t>Software (Internet)</t>
  </si>
  <si>
    <t>Software (System &amp; Application)</t>
  </si>
  <si>
    <t>Transportation (Railroads)</t>
  </si>
  <si>
    <t>Unclassified</t>
  </si>
  <si>
    <t>Unlevered beta 2014</t>
  </si>
  <si>
    <t>cod</t>
  </si>
  <si>
    <t>Unlevered beta 2015</t>
  </si>
  <si>
    <t>Unlevered beta 2016</t>
  </si>
  <si>
    <t>Publishing &amp; Newspapers</t>
  </si>
  <si>
    <t>Total Market (without financials)</t>
  </si>
  <si>
    <t>Unlevered beta 2017</t>
  </si>
  <si>
    <t>Effective Tax rate</t>
  </si>
  <si>
    <t>Unlevered beta</t>
    <phoneticPr fontId="0" type="noConversion"/>
  </si>
  <si>
    <t xml:space="preserve">Total Market </t>
  </si>
  <si>
    <t>Unlevered beta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</si>
</sst>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0.000000000"/>
    <numFmt numFmtId="178" formatCode="0.0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i/>
      <sz val="10"/>
      <name val="Verdana"/>
    </font>
    <font>
      <b/>
      <sz val="12"/>
      <color theme="1"/>
      <name val="Calibri"/>
      <family val="2"/>
      <scheme val="minor"/>
    </font>
    <font>
      <b/>
      <i/>
      <sz val="10"/>
      <name val="Verdana"/>
    </font>
    <font>
      <b/>
      <i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 wrapText="1"/>
    </xf>
    <xf numFmtId="174" fontId="0" fillId="0" borderId="0" xfId="0" applyNumberFormat="1"/>
    <xf numFmtId="178" fontId="0" fillId="0" borderId="0" xfId="0" applyNumberFormat="1"/>
    <xf numFmtId="178" fontId="0" fillId="0" borderId="1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4" sqref="H4:H21"/>
    </sheetView>
  </sheetViews>
  <sheetFormatPr baseColWidth="10" defaultRowHeight="16" x14ac:dyDescent="0.2"/>
  <cols>
    <col min="2" max="2" width="33.1640625" bestFit="1" customWidth="1"/>
    <col min="3" max="4" width="24.33203125" bestFit="1" customWidth="1"/>
    <col min="5" max="8" width="19.33203125" bestFit="1" customWidth="1"/>
  </cols>
  <sheetData>
    <row r="1" spans="1:8" s="4" customFormat="1" x14ac:dyDescent="0.2">
      <c r="B1" s="4" t="s">
        <v>40</v>
      </c>
    </row>
    <row r="3" spans="1:8" x14ac:dyDescent="0.2">
      <c r="A3" t="s">
        <v>125</v>
      </c>
      <c r="B3" s="10" t="s">
        <v>41</v>
      </c>
      <c r="C3" s="11" t="s">
        <v>103</v>
      </c>
      <c r="D3" s="11" t="s">
        <v>124</v>
      </c>
      <c r="E3" s="11" t="s">
        <v>126</v>
      </c>
      <c r="F3" s="11" t="s">
        <v>127</v>
      </c>
      <c r="G3" s="11" t="s">
        <v>130</v>
      </c>
      <c r="H3" s="11" t="s">
        <v>134</v>
      </c>
    </row>
    <row r="4" spans="1:8" x14ac:dyDescent="0.2">
      <c r="A4">
        <v>1</v>
      </c>
      <c r="B4" s="1" t="s">
        <v>13</v>
      </c>
      <c r="C4" s="3">
        <v>0.68636287589392275</v>
      </c>
      <c r="D4">
        <f>VLOOKUP(B4,'2014'!$A$2:$F$97,6,0)</f>
        <v>0.80484092997363899</v>
      </c>
      <c r="E4">
        <f>VLOOKUP(B4,'2015'!$A$2:$F$97,6,0)</f>
        <v>0.72341415025706679</v>
      </c>
      <c r="F4">
        <f>VLOOKUP(B4,'2016'!$A$2:$F$97,6,0)</f>
        <v>0.61325392969744064</v>
      </c>
      <c r="G4" s="29">
        <f>VLOOKUP(B4,'2017'!$A$2:$F$97,6,0)</f>
        <v>0.54752868177700587</v>
      </c>
      <c r="H4">
        <f>VLOOKUP(B4,'2018'!$A$2:$F$97,6,0)</f>
        <v>0.60025457325600229</v>
      </c>
    </row>
    <row r="5" spans="1:8" x14ac:dyDescent="0.2">
      <c r="A5">
        <v>2</v>
      </c>
      <c r="B5" s="1" t="s">
        <v>106</v>
      </c>
      <c r="C5" s="3">
        <v>1.1737878697489936</v>
      </c>
      <c r="D5">
        <f>VLOOKUP(B5,'2014'!$A$2:$F$97,6,0)</f>
        <v>0.93421408845868792</v>
      </c>
      <c r="E5">
        <f>VLOOKUP(B5,'2015'!$A$2:$F$97,6,0)</f>
        <v>0.94777563904035644</v>
      </c>
      <c r="F5">
        <f>VLOOKUP(B5,'2016'!$A$2:$F$97,6,0)</f>
        <v>0.74047682126893122</v>
      </c>
      <c r="G5">
        <f>VLOOKUP(B5,'2017'!$A$2:$F$97,6,0)</f>
        <v>0.59884088914268629</v>
      </c>
      <c r="H5">
        <f>VLOOKUP(B5,'2018'!$A$2:$F$97,6,0)</f>
        <v>1.0006310353440184</v>
      </c>
    </row>
    <row r="6" spans="1:8" x14ac:dyDescent="0.2">
      <c r="A6">
        <v>3</v>
      </c>
      <c r="B6" s="1" t="s">
        <v>75</v>
      </c>
      <c r="C6" s="3">
        <v>0.7727460397331547</v>
      </c>
      <c r="D6">
        <f>VLOOKUP(B6,'2014'!$A$2:$F$97,6,0)</f>
        <v>0.82785724594275656</v>
      </c>
      <c r="E6">
        <f>VLOOKUP(B6,'2015'!$A$2:$F$97,6,0)</f>
        <v>0.89515648249819202</v>
      </c>
      <c r="F6">
        <f>VLOOKUP(B6,'2016'!$A$2:$F$97,6,0)</f>
        <v>0.80160853995664383</v>
      </c>
      <c r="G6">
        <f>VLOOKUP(B6,'2017'!$A$2:$F$97,6,0)</f>
        <v>0.84907822572653147</v>
      </c>
      <c r="H6">
        <f>VLOOKUP(B6,'2018'!$A$2:$F$97,6,0)</f>
        <v>0.72647479882806087</v>
      </c>
    </row>
    <row r="7" spans="1:8" x14ac:dyDescent="0.2">
      <c r="A7">
        <v>4</v>
      </c>
      <c r="B7" s="1" t="s">
        <v>74</v>
      </c>
      <c r="C7" s="3">
        <v>0.73073419798877826</v>
      </c>
      <c r="D7">
        <f>VLOOKUP(B7,'2014'!$A$2:$F$97,6,0)</f>
        <v>0.79704032740011155</v>
      </c>
      <c r="E7">
        <f>VLOOKUP(B7,'2015'!$A$2:$F$97,6,0)</f>
        <v>0.81165640151535101</v>
      </c>
      <c r="F7">
        <f>VLOOKUP(B7,'2016'!$A$2:$F$97,6,0)</f>
        <v>0.74991149179726047</v>
      </c>
      <c r="G7">
        <f>VLOOKUP(B7,'2017'!$A$2:$F$97,6,0)</f>
        <v>0.8531940810102393</v>
      </c>
      <c r="H7">
        <f>VLOOKUP(B7,'2018'!$A$2:$F$97,6,0)</f>
        <v>0.96456625123563999</v>
      </c>
    </row>
    <row r="8" spans="1:8" x14ac:dyDescent="0.2">
      <c r="A8">
        <v>5</v>
      </c>
      <c r="B8" s="1" t="s">
        <v>107</v>
      </c>
      <c r="C8" s="3">
        <v>0.75316942139093868</v>
      </c>
      <c r="D8">
        <f>VLOOKUP(B8,'2014'!$A$2:$F$97,6,0)</f>
        <v>1.1600490587057768</v>
      </c>
      <c r="E8">
        <f>VLOOKUP(B8,'2015'!$A$2:$F$97,6,0)</f>
        <v>1.1065424940494204</v>
      </c>
      <c r="F8">
        <f>VLOOKUP(B8,'2016'!$A$2:$F$97,6,0)</f>
        <v>0.97596274731277399</v>
      </c>
      <c r="G8">
        <f>VLOOKUP(B8,'2017'!$A$2:$F$97,6,0)</f>
        <v>0.89889769963476063</v>
      </c>
      <c r="H8">
        <f>VLOOKUP(B8,'2018'!$A$2:$F$97,6,0)</f>
        <v>1.0804496251601201</v>
      </c>
    </row>
    <row r="9" spans="1:8" x14ac:dyDescent="0.2">
      <c r="A9">
        <v>6</v>
      </c>
      <c r="B9" s="1" t="s">
        <v>55</v>
      </c>
      <c r="C9" s="3">
        <v>0.42228513868433482</v>
      </c>
      <c r="D9">
        <f>VLOOKUP(B9,'2014'!$A$2:$F$97,6,0)</f>
        <v>0.65509106276939766</v>
      </c>
      <c r="E9">
        <f>VLOOKUP(B9,'2015'!$A$2:$F$97,6,0)</f>
        <v>0.68482128114220875</v>
      </c>
      <c r="F9">
        <f>VLOOKUP(B9,'2016'!$A$2:$F$97,6,0)</f>
        <v>0.5799848830389992</v>
      </c>
      <c r="G9">
        <f>VLOOKUP(B9,'2017'!$A$2:$F$97,6,0)</f>
        <v>0.95795206317549741</v>
      </c>
      <c r="H9">
        <f>VLOOKUP(B9,'2018'!$A$2:$F$97,6,0)</f>
        <v>1.0741026392330302</v>
      </c>
    </row>
    <row r="10" spans="1:8" x14ac:dyDescent="0.2">
      <c r="A10">
        <v>7</v>
      </c>
      <c r="B10" s="1" t="s">
        <v>26</v>
      </c>
      <c r="C10" s="3">
        <v>0.39544458237799979</v>
      </c>
      <c r="D10">
        <f>VLOOKUP(B10,'2014'!$A$2:$F$97,6,0)</f>
        <v>0.51834922252307325</v>
      </c>
      <c r="E10">
        <f>VLOOKUP(B10,'2015'!$A$2:$F$97,6,0)</f>
        <v>0.48637876718223522</v>
      </c>
      <c r="F10">
        <f>VLOOKUP(B10,'2016'!$A$2:$F$97,6,0)</f>
        <v>0.3191431139930897</v>
      </c>
      <c r="G10">
        <f>VLOOKUP(B10,'2017'!$A$2:$F$97,6,0)</f>
        <v>0.31924751879920199</v>
      </c>
      <c r="H10">
        <f>VLOOKUP(B10,'2018'!$A$2:$F$97,6,0)</f>
        <v>0.34092119225796297</v>
      </c>
    </row>
    <row r="11" spans="1:8" x14ac:dyDescent="0.2">
      <c r="A11">
        <v>8</v>
      </c>
      <c r="B11" s="1" t="s">
        <v>71</v>
      </c>
      <c r="C11" s="3">
        <v>0.90700693352462192</v>
      </c>
      <c r="D11">
        <f>VLOOKUP(B11,'2014'!$A$2:$F$97,6,0)</f>
        <v>0.85458546992762052</v>
      </c>
      <c r="E11">
        <f>VLOOKUP(B11,'2015'!$A$2:$F$97,6,0)</f>
        <v>0.9503798989246629</v>
      </c>
      <c r="F11">
        <f>VLOOKUP(B11,'2016'!$A$2:$F$97,6,0)</f>
        <v>0.5835502781921964</v>
      </c>
      <c r="G11">
        <f>VLOOKUP(B11,'2017'!$A$2:$F$97,6,0)</f>
        <v>0.7546543101546066</v>
      </c>
      <c r="H11">
        <f>VLOOKUP(B11,'2018'!$A$2:$F$97,6,0)</f>
        <v>0.90340691358828151</v>
      </c>
    </row>
    <row r="12" spans="1:8" x14ac:dyDescent="0.2">
      <c r="A12">
        <v>9</v>
      </c>
      <c r="B12" s="1" t="s">
        <v>21</v>
      </c>
      <c r="C12" s="3">
        <v>0.90507186766130521</v>
      </c>
      <c r="D12">
        <f>VLOOKUP(B12,'2014'!$A$2:$F$97,6,0)</f>
        <v>1.0462691068388499</v>
      </c>
      <c r="E12">
        <f>VLOOKUP(B12,'2015'!$A$2:$F$97,6,0)</f>
        <v>1.1631691906364803</v>
      </c>
      <c r="F12">
        <f>VLOOKUP(B12,'2016'!$A$2:$F$97,6,0)</f>
        <v>0.89162274911912542</v>
      </c>
      <c r="G12">
        <f>VLOOKUP(B12,'2017'!$A$2:$F$97,6,0)</f>
        <v>0.99935107887493013</v>
      </c>
      <c r="H12">
        <f>VLOOKUP(B12,'2018'!$A$2:$F$97,6,0)</f>
        <v>0.97373041075643574</v>
      </c>
    </row>
    <row r="13" spans="1:8" x14ac:dyDescent="0.2">
      <c r="A13">
        <v>10</v>
      </c>
      <c r="B13" s="1" t="s">
        <v>25</v>
      </c>
      <c r="C13" s="3">
        <v>0.90411385218303963</v>
      </c>
      <c r="D13">
        <f>VLOOKUP(B13,'2014'!$A$2:$F$97,6,0)</f>
        <v>0.5756652869714951</v>
      </c>
      <c r="E13">
        <f>VLOOKUP(B13,'2015'!$A$2:$F$97,6,0)</f>
        <v>0.86660536031673341</v>
      </c>
      <c r="F13">
        <f>VLOOKUP(B13,'2016'!$A$2:$F$97,6,0)</f>
        <v>0.78651550981204388</v>
      </c>
      <c r="G13">
        <f>VLOOKUP(B13,'2017'!$A$2:$F$97,6,0)</f>
        <v>0.91950082672663735</v>
      </c>
      <c r="H13">
        <f>VLOOKUP(B13,'2018'!$A$2:$F$97,6,0)</f>
        <v>1.0243821080530155</v>
      </c>
    </row>
    <row r="14" spans="1:8" x14ac:dyDescent="0.2">
      <c r="A14">
        <v>11</v>
      </c>
      <c r="B14" s="1" t="s">
        <v>1</v>
      </c>
      <c r="C14" s="3">
        <v>0.86726562316143851</v>
      </c>
      <c r="D14">
        <f>VLOOKUP(B14,'2014'!$A$2:$F$97,6,0)</f>
        <v>0.99869431707282985</v>
      </c>
      <c r="E14">
        <f>VLOOKUP(B14,'2015'!$A$2:$F$97,6,0)</f>
        <v>1.1293083225702121</v>
      </c>
      <c r="F14">
        <f>VLOOKUP(B14,'2016'!$A$2:$F$97,6,0)</f>
        <v>0.88820828487669112</v>
      </c>
      <c r="G14">
        <f>VLOOKUP(B14,'2017'!$A$2:$F$97,6,0)</f>
        <v>0.94940542673871342</v>
      </c>
      <c r="H14">
        <f>VLOOKUP(B14,'2018'!$A$2:$F$97,6,0)</f>
        <v>1.0414623936237377</v>
      </c>
    </row>
    <row r="15" spans="1:8" x14ac:dyDescent="0.2">
      <c r="A15">
        <v>12</v>
      </c>
      <c r="B15" s="1" t="s">
        <v>34</v>
      </c>
      <c r="C15" s="3">
        <v>0.85386677521763599</v>
      </c>
      <c r="D15">
        <f>VLOOKUP(B15,'2014'!$A$2:$F$97,6,0)</f>
        <v>0.84666333335175381</v>
      </c>
      <c r="E15">
        <f>VLOOKUP(B15,'2015'!$A$2:$F$97,6,0)</f>
        <v>0.78756723065890033</v>
      </c>
      <c r="F15">
        <f>VLOOKUP(B15,'2016'!$A$2:$F$97,6,0)</f>
        <v>1.1099508493329369</v>
      </c>
      <c r="G15">
        <f>VLOOKUP(B15,'2017'!$A$2:$F$97,6,0)</f>
        <v>1.4244745110508872</v>
      </c>
      <c r="H15">
        <f>VLOOKUP(B15,'2018'!$A$2:$F$97,6,0)</f>
        <v>1.1755061310051058</v>
      </c>
    </row>
    <row r="16" spans="1:8" x14ac:dyDescent="0.2">
      <c r="A16">
        <v>13</v>
      </c>
      <c r="B16" s="1" t="s">
        <v>67</v>
      </c>
      <c r="C16" s="3">
        <v>0.50337063497877643</v>
      </c>
      <c r="D16">
        <f>VLOOKUP(B16,'2014'!$A$2:$F$97,6,0)</f>
        <v>0.87490223138054191</v>
      </c>
      <c r="E16">
        <f>VLOOKUP(B16,'2015'!$A$2:$F$97,6,0)</f>
        <v>0.90504104899004201</v>
      </c>
      <c r="F16">
        <f>VLOOKUP(B16,'2016'!$A$2:$F$97,6,0)</f>
        <v>0.93803717751172455</v>
      </c>
      <c r="G16">
        <f>VLOOKUP(B16,'2017'!$A$2:$F$97,6,0)</f>
        <v>0.9546525832810695</v>
      </c>
      <c r="H16">
        <f>VLOOKUP(B16,'2018'!$A$2:$F$97,6,0)</f>
        <v>1.0278974452464229</v>
      </c>
    </row>
    <row r="17" spans="1:8" x14ac:dyDescent="0.2">
      <c r="A17">
        <v>14</v>
      </c>
      <c r="B17" s="1" t="s">
        <v>17</v>
      </c>
      <c r="C17" s="3">
        <v>0.85501306481876793</v>
      </c>
      <c r="D17">
        <f>VLOOKUP(B17,'2014'!$A$2:$F$97,6,0)</f>
        <v>0.87915893879982754</v>
      </c>
      <c r="E17">
        <f>VLOOKUP(B17,'2015'!$A$2:$F$97,6,0)</f>
        <v>0.88562456622472008</v>
      </c>
      <c r="F17">
        <f>VLOOKUP(B17,'2016'!$A$2:$F$97,6,0)</f>
        <v>0.6677581428915057</v>
      </c>
      <c r="G17">
        <f>VLOOKUP(B17,'2017'!$A$2:$F$97,6,0)</f>
        <v>0.85894329839810524</v>
      </c>
      <c r="H17">
        <f>VLOOKUP(B17,'2018'!$A$2:$F$97,6,0)</f>
        <v>0.97561673011907923</v>
      </c>
    </row>
    <row r="18" spans="1:8" x14ac:dyDescent="0.2">
      <c r="A18">
        <v>15</v>
      </c>
      <c r="B18" s="1" t="s">
        <v>7</v>
      </c>
      <c r="C18" s="3">
        <v>0.79205930429578864</v>
      </c>
      <c r="D18">
        <f>VLOOKUP(B18,'2014'!$A$2:$F$97,6,0)</f>
        <v>0.6879339886259106</v>
      </c>
      <c r="E18">
        <f>VLOOKUP(B18,'2015'!$A$2:$F$97,6,0)</f>
        <v>0.74482064561645078</v>
      </c>
      <c r="F18">
        <f>VLOOKUP(B18,'2016'!$A$2:$F$97,6,0)</f>
        <v>0.65064470253296725</v>
      </c>
      <c r="G18">
        <f>VLOOKUP(B18,'2017'!$A$2:$F$97,6,0)</f>
        <v>0.91164449791159896</v>
      </c>
      <c r="H18">
        <f>VLOOKUP(B18,'2018'!$A$2:$F$97,6,0)</f>
        <v>1.0339921237819572</v>
      </c>
    </row>
    <row r="19" spans="1:8" x14ac:dyDescent="0.2">
      <c r="A19">
        <v>16</v>
      </c>
      <c r="B19" s="1" t="s">
        <v>114</v>
      </c>
      <c r="C19" s="3">
        <v>0.6707613132845589</v>
      </c>
      <c r="D19">
        <f>VLOOKUP(B19,'2014'!$A$2:$F$97,6,0)</f>
        <v>0.855913648693297</v>
      </c>
      <c r="E19">
        <f>VLOOKUP(B19,'2015'!$A$2:$F$97,6,0)</f>
        <v>0.84199629997368819</v>
      </c>
      <c r="F19">
        <f>VLOOKUP(B19,'2016'!$A$2:$F$97,6,0)</f>
        <v>0.73590526193323413</v>
      </c>
      <c r="G19">
        <f>VLOOKUP(B19,'2017'!$A$2:$F$97,6,0)</f>
        <v>0.75506674093217585</v>
      </c>
      <c r="H19">
        <f>VLOOKUP(B19,'2018'!$A$2:$F$97,6,0)</f>
        <v>0.90713926058908712</v>
      </c>
    </row>
    <row r="20" spans="1:8" x14ac:dyDescent="0.2">
      <c r="A20">
        <v>18</v>
      </c>
      <c r="B20" s="1" t="s">
        <v>36</v>
      </c>
      <c r="C20" s="3">
        <v>0.56913359633049287</v>
      </c>
      <c r="D20">
        <f>VLOOKUP(B20,'2014'!$A$2:$F$97,6,0)</f>
        <v>0.67757565676387277</v>
      </c>
      <c r="E20">
        <f>VLOOKUP(B20,'2015'!$A$2:$F$97,6,0)</f>
        <v>0.5600010112806536</v>
      </c>
      <c r="F20">
        <f>VLOOKUP(B20,'2016'!$A$2:$F$97,6,0)</f>
        <v>0.66359592794611832</v>
      </c>
      <c r="G20">
        <f>VLOOKUP(B20,'2017'!$A$2:$F$97,6,0)</f>
        <v>0.67521601028474842</v>
      </c>
      <c r="H20">
        <f>VLOOKUP(B20,'2018'!$A$2:$F$97,6,0)</f>
        <v>0.72974735760708231</v>
      </c>
    </row>
    <row r="21" spans="1:8" x14ac:dyDescent="0.2">
      <c r="A21">
        <v>19</v>
      </c>
      <c r="B21" s="1" t="s">
        <v>81</v>
      </c>
      <c r="C21" s="3">
        <v>0.86471238250966309</v>
      </c>
      <c r="D21">
        <f>VLOOKUP(B21,'2014'!$A$2:$F$97,6,0)</f>
        <v>0.73375846026109959</v>
      </c>
      <c r="E21">
        <f>VLOOKUP(B21,'2015'!$A$2:$F$97,6,0)</f>
        <v>1.1265867056998342</v>
      </c>
      <c r="F21">
        <f>VLOOKUP(B21,'2016'!$A$2:$F$97,6,0)</f>
        <v>0.80193155132599236</v>
      </c>
      <c r="G21">
        <f>VLOOKUP(B21,'2017'!$A$2:$F$97,6,0)</f>
        <v>0.77271372404318239</v>
      </c>
      <c r="H21">
        <f>VLOOKUP(B21,'2018'!$A$2:$F$97,6,0)</f>
        <v>0.86604414387708706</v>
      </c>
    </row>
  </sheetData>
  <autoFilter ref="A3:D3">
    <sortState xmlns:xlrd2="http://schemas.microsoft.com/office/spreadsheetml/2017/richdata2" ref="A4:D21">
      <sortCondition ref="A3:A21"/>
    </sortState>
  </autoFilter>
  <phoneticPr fontId="1" type="noConversion"/>
  <pageMargins left="0.78740157499999996" right="0.78740157499999996" top="0.984251969" bottom="0.984251969" header="0.5" footer="0.5"/>
  <pageSetup paperSize="9" scale="6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28" workbookViewId="0">
      <selection activeCell="A41" sqref="A41"/>
    </sheetView>
  </sheetViews>
  <sheetFormatPr baseColWidth="10" defaultRowHeight="16" x14ac:dyDescent="0.2"/>
  <cols>
    <col min="1" max="1" width="33.5" bestFit="1" customWidth="1"/>
  </cols>
  <sheetData>
    <row r="1" spans="1:6" ht="29" x14ac:dyDescent="0.2">
      <c r="A1" s="12" t="s">
        <v>104</v>
      </c>
      <c r="B1" s="13" t="s">
        <v>42</v>
      </c>
      <c r="C1" s="14" t="s">
        <v>43</v>
      </c>
      <c r="D1" s="13" t="s">
        <v>44</v>
      </c>
      <c r="E1" s="13" t="s">
        <v>45</v>
      </c>
      <c r="F1" s="13" t="s">
        <v>46</v>
      </c>
    </row>
    <row r="2" spans="1:6" x14ac:dyDescent="0.2">
      <c r="A2" s="1" t="s">
        <v>0</v>
      </c>
      <c r="B2" s="2">
        <v>52</v>
      </c>
      <c r="C2" s="3">
        <v>1.1812692307692307</v>
      </c>
      <c r="D2" s="8">
        <v>0.50621916088255803</v>
      </c>
      <c r="E2" s="8">
        <v>4.1255844108818475E-2</v>
      </c>
      <c r="F2" s="3">
        <v>0.79528826796654406</v>
      </c>
    </row>
    <row r="3" spans="1:6" x14ac:dyDescent="0.2">
      <c r="A3" s="1" t="s">
        <v>1</v>
      </c>
      <c r="B3" s="2">
        <v>93</v>
      </c>
      <c r="C3" s="3">
        <v>1.1598518356643359</v>
      </c>
      <c r="D3" s="8">
        <v>0.18955176493588402</v>
      </c>
      <c r="E3" s="8">
        <v>0.14868524506481648</v>
      </c>
      <c r="F3" s="3">
        <v>0.99869431707282985</v>
      </c>
    </row>
    <row r="4" spans="1:6" x14ac:dyDescent="0.2">
      <c r="A4" s="1" t="s">
        <v>2</v>
      </c>
      <c r="B4" s="2">
        <v>22</v>
      </c>
      <c r="C4" s="3">
        <v>0.97856181318681323</v>
      </c>
      <c r="D4" s="8">
        <v>0.8150636595408306</v>
      </c>
      <c r="E4" s="8">
        <v>0.18707532442494418</v>
      </c>
      <c r="F4" s="3">
        <v>0.58857838889856839</v>
      </c>
    </row>
    <row r="5" spans="1:6" x14ac:dyDescent="0.2">
      <c r="A5" s="1" t="s">
        <v>3</v>
      </c>
      <c r="B5" s="2">
        <v>64</v>
      </c>
      <c r="C5" s="3">
        <v>0.9926627867746286</v>
      </c>
      <c r="D5" s="8">
        <v>0.20727861048866622</v>
      </c>
      <c r="E5" s="8">
        <v>0.11157533165757168</v>
      </c>
      <c r="F5" s="3">
        <v>0.83829040861990545</v>
      </c>
    </row>
    <row r="6" spans="1:6" x14ac:dyDescent="0.2">
      <c r="A6" s="1" t="s">
        <v>47</v>
      </c>
      <c r="B6" s="2">
        <v>22</v>
      </c>
      <c r="C6" s="3">
        <v>1.0949983974358972</v>
      </c>
      <c r="D6" s="8">
        <v>1.0594586835953379</v>
      </c>
      <c r="E6" s="8">
        <v>4.4525801969233288E-2</v>
      </c>
      <c r="F6" s="3">
        <v>0.54415659817257434</v>
      </c>
    </row>
    <row r="7" spans="1:6" x14ac:dyDescent="0.2">
      <c r="A7" s="1" t="s">
        <v>4</v>
      </c>
      <c r="B7" s="2">
        <v>75</v>
      </c>
      <c r="C7" s="3">
        <v>1.3481678571428568</v>
      </c>
      <c r="D7" s="8">
        <v>0.28643618902209023</v>
      </c>
      <c r="E7" s="8">
        <v>0.11052868620618322</v>
      </c>
      <c r="F7" s="3">
        <v>1.0744284447700134</v>
      </c>
    </row>
    <row r="8" spans="1:6" x14ac:dyDescent="0.2">
      <c r="A8" s="1" t="s">
        <v>105</v>
      </c>
      <c r="B8" s="2">
        <v>13</v>
      </c>
      <c r="C8" s="3">
        <v>0.80681643356643351</v>
      </c>
      <c r="D8" s="8">
        <v>2.186606333311679</v>
      </c>
      <c r="E8" s="8">
        <v>0.26426462013873053</v>
      </c>
      <c r="F8" s="3">
        <v>0.30927157248367748</v>
      </c>
    </row>
    <row r="9" spans="1:6" x14ac:dyDescent="0.2">
      <c r="A9" s="1" t="s">
        <v>48</v>
      </c>
      <c r="B9" s="2">
        <v>676</v>
      </c>
      <c r="C9" s="3">
        <v>0.52608894629417013</v>
      </c>
      <c r="D9" s="8">
        <v>0.77691403951875204</v>
      </c>
      <c r="E9" s="8">
        <v>0.20659546709235022</v>
      </c>
      <c r="F9" s="3">
        <v>0.32546809499818213</v>
      </c>
    </row>
    <row r="10" spans="1:6" x14ac:dyDescent="0.2">
      <c r="A10" s="1" t="s">
        <v>49</v>
      </c>
      <c r="B10" s="2">
        <v>22</v>
      </c>
      <c r="C10" s="3">
        <v>1.0555260180995474</v>
      </c>
      <c r="D10" s="8">
        <v>0.21877642862418209</v>
      </c>
      <c r="E10" s="8">
        <v>8.5379531017121604E-2</v>
      </c>
      <c r="F10" s="3">
        <v>0.87953362645303657</v>
      </c>
    </row>
    <row r="11" spans="1:6" x14ac:dyDescent="0.2">
      <c r="A11" s="1" t="s">
        <v>106</v>
      </c>
      <c r="B11" s="2">
        <v>46</v>
      </c>
      <c r="C11" s="3">
        <v>1.1375291060291057</v>
      </c>
      <c r="D11" s="8">
        <v>0.23042746371432818</v>
      </c>
      <c r="E11" s="8">
        <v>5.5528610977067301E-2</v>
      </c>
      <c r="F11" s="3">
        <v>0.93421408845868792</v>
      </c>
    </row>
    <row r="12" spans="1:6" x14ac:dyDescent="0.2">
      <c r="A12" s="1" t="s">
        <v>50</v>
      </c>
      <c r="B12" s="2">
        <v>28</v>
      </c>
      <c r="C12" s="3">
        <v>1.2961563545150503</v>
      </c>
      <c r="D12" s="8">
        <v>0.71059419104406718</v>
      </c>
      <c r="E12" s="8">
        <v>0.18336237544029496</v>
      </c>
      <c r="F12" s="3">
        <v>0.82019745245539988</v>
      </c>
    </row>
    <row r="13" spans="1:6" x14ac:dyDescent="0.2">
      <c r="A13" s="1" t="s">
        <v>51</v>
      </c>
      <c r="B13" s="2">
        <v>46</v>
      </c>
      <c r="C13" s="3">
        <v>1.1594610912343468</v>
      </c>
      <c r="D13" s="8">
        <v>3.0353782862674303</v>
      </c>
      <c r="E13" s="8">
        <v>0.13990534017442258</v>
      </c>
      <c r="F13" s="3">
        <v>0.32111696558493014</v>
      </c>
    </row>
    <row r="14" spans="1:6" x14ac:dyDescent="0.2">
      <c r="A14" s="1" t="s">
        <v>5</v>
      </c>
      <c r="B14" s="2">
        <v>39</v>
      </c>
      <c r="C14" s="3">
        <v>1.1158788461538465</v>
      </c>
      <c r="D14" s="8">
        <v>0.32232963619818478</v>
      </c>
      <c r="E14" s="8">
        <v>0.17453570766086121</v>
      </c>
      <c r="F14" s="3">
        <v>0.88137103913236503</v>
      </c>
    </row>
    <row r="15" spans="1:6" x14ac:dyDescent="0.2">
      <c r="A15" s="1" t="s">
        <v>52</v>
      </c>
      <c r="B15" s="2">
        <v>177</v>
      </c>
      <c r="C15" s="3">
        <v>1.1938464620315581</v>
      </c>
      <c r="D15" s="8">
        <v>0.30408262658624791</v>
      </c>
      <c r="E15" s="8">
        <v>0.13297234373415506</v>
      </c>
      <c r="F15" s="3">
        <v>0.94476184632883309</v>
      </c>
    </row>
    <row r="16" spans="1:6" x14ac:dyDescent="0.2">
      <c r="A16" s="1" t="s">
        <v>6</v>
      </c>
      <c r="B16" s="2">
        <v>18</v>
      </c>
      <c r="C16" s="3">
        <v>0.91301282051282062</v>
      </c>
      <c r="D16" s="8">
        <v>0.44802461577619396</v>
      </c>
      <c r="E16" s="8">
        <v>0.21177261623957128</v>
      </c>
      <c r="F16" s="3">
        <v>0.67473377784809552</v>
      </c>
    </row>
    <row r="17" spans="1:6" x14ac:dyDescent="0.2">
      <c r="A17" s="1" t="s">
        <v>7</v>
      </c>
      <c r="B17" s="2">
        <v>46</v>
      </c>
      <c r="C17" s="3">
        <v>0.93505608974358956</v>
      </c>
      <c r="D17" s="8">
        <v>0.4030827650081738</v>
      </c>
      <c r="E17" s="8">
        <v>0.10880941090725084</v>
      </c>
      <c r="F17" s="3">
        <v>0.6879339886259106</v>
      </c>
    </row>
    <row r="18" spans="1:6" x14ac:dyDescent="0.2">
      <c r="A18" s="1" t="s">
        <v>8</v>
      </c>
      <c r="B18" s="2">
        <v>10</v>
      </c>
      <c r="C18" s="3">
        <v>1.1727644230769234</v>
      </c>
      <c r="D18" s="8">
        <v>0.33195000304686539</v>
      </c>
      <c r="E18" s="8">
        <v>0.22469345860093221</v>
      </c>
      <c r="F18" s="3">
        <v>0.93271745302507481</v>
      </c>
    </row>
    <row r="19" spans="1:6" x14ac:dyDescent="0.2">
      <c r="A19" s="1" t="s">
        <v>9</v>
      </c>
      <c r="B19" s="2">
        <v>103</v>
      </c>
      <c r="C19" s="3">
        <v>1.0258638888888889</v>
      </c>
      <c r="D19" s="8">
        <v>0.21359597028357738</v>
      </c>
      <c r="E19" s="8">
        <v>0.11163054612253184</v>
      </c>
      <c r="F19" s="3">
        <v>0.86225009252246809</v>
      </c>
    </row>
    <row r="20" spans="1:6" x14ac:dyDescent="0.2">
      <c r="A20" s="1" t="s">
        <v>53</v>
      </c>
      <c r="B20" s="2">
        <v>42</v>
      </c>
      <c r="C20" s="3">
        <v>1.6422283653846155</v>
      </c>
      <c r="D20" s="8">
        <v>1.1041408248508788</v>
      </c>
      <c r="E20" s="8">
        <v>9.9072329399867726E-3</v>
      </c>
      <c r="F20" s="3">
        <v>0.78455327645503514</v>
      </c>
    </row>
    <row r="21" spans="1:6" x14ac:dyDescent="0.2">
      <c r="A21" s="1" t="s">
        <v>54</v>
      </c>
      <c r="B21" s="2">
        <v>119</v>
      </c>
      <c r="C21" s="3">
        <v>1.1596346153846151</v>
      </c>
      <c r="D21" s="8">
        <v>0.27561002719863031</v>
      </c>
      <c r="E21" s="8">
        <v>0.10478175200198619</v>
      </c>
      <c r="F21" s="3">
        <v>0.93014010118070822</v>
      </c>
    </row>
    <row r="22" spans="1:6" x14ac:dyDescent="0.2">
      <c r="A22" s="1" t="s">
        <v>10</v>
      </c>
      <c r="B22" s="2">
        <v>64</v>
      </c>
      <c r="C22" s="3">
        <v>1.2105978877679695</v>
      </c>
      <c r="D22" s="8">
        <v>9.4663523881476114E-2</v>
      </c>
      <c r="E22" s="8">
        <v>7.3535430386069842E-2</v>
      </c>
      <c r="F22" s="3">
        <v>1.1129863157000026</v>
      </c>
    </row>
    <row r="23" spans="1:6" x14ac:dyDescent="0.2">
      <c r="A23" s="1" t="s">
        <v>107</v>
      </c>
      <c r="B23" s="2">
        <v>55</v>
      </c>
      <c r="C23" s="3">
        <v>1.6008167189952909</v>
      </c>
      <c r="D23" s="8">
        <v>0.45385074333887337</v>
      </c>
      <c r="E23" s="8">
        <v>0.16281716529248516</v>
      </c>
      <c r="F23" s="3">
        <v>1.1600490587057768</v>
      </c>
    </row>
    <row r="24" spans="1:6" x14ac:dyDescent="0.2">
      <c r="A24" s="1" t="s">
        <v>55</v>
      </c>
      <c r="B24" s="2">
        <v>23</v>
      </c>
      <c r="C24" s="3">
        <v>0.9982634615384619</v>
      </c>
      <c r="D24" s="8">
        <v>0.60886836961653235</v>
      </c>
      <c r="E24" s="8">
        <v>0.13962602999340906</v>
      </c>
      <c r="F24" s="3">
        <v>0.65509106276939766</v>
      </c>
    </row>
    <row r="25" spans="1:6" x14ac:dyDescent="0.2">
      <c r="A25" s="1" t="s">
        <v>108</v>
      </c>
      <c r="B25" s="2">
        <v>400</v>
      </c>
      <c r="C25" s="3">
        <v>1.1041456043956048</v>
      </c>
      <c r="D25" s="8">
        <v>8.4807582976011611E-2</v>
      </c>
      <c r="E25" s="8">
        <v>1.4821044937276671E-2</v>
      </c>
      <c r="F25" s="3">
        <v>1.0190069181300885</v>
      </c>
    </row>
    <row r="26" spans="1:6" x14ac:dyDescent="0.2">
      <c r="A26" s="1" t="s">
        <v>109</v>
      </c>
      <c r="B26" s="2">
        <v>151</v>
      </c>
      <c r="C26" s="3">
        <v>1.027192307692308</v>
      </c>
      <c r="D26" s="8">
        <v>0.13417658397656174</v>
      </c>
      <c r="E26" s="8">
        <v>4.5834728008504473E-2</v>
      </c>
      <c r="F26" s="3">
        <v>0.91060997518325237</v>
      </c>
    </row>
    <row r="27" spans="1:6" x14ac:dyDescent="0.2">
      <c r="A27" s="1" t="s">
        <v>110</v>
      </c>
      <c r="B27" s="2">
        <v>42</v>
      </c>
      <c r="C27" s="3">
        <v>1.127401098901099</v>
      </c>
      <c r="D27" s="8">
        <v>0.39423211889235255</v>
      </c>
      <c r="E27" s="8">
        <v>0.12179649065921713</v>
      </c>
      <c r="F27" s="3">
        <v>0.837459273638822</v>
      </c>
    </row>
    <row r="28" spans="1:6" x14ac:dyDescent="0.2">
      <c r="A28" s="1" t="s">
        <v>11</v>
      </c>
      <c r="B28" s="2">
        <v>126</v>
      </c>
      <c r="C28" s="3">
        <v>1.2377211538461543</v>
      </c>
      <c r="D28" s="8">
        <v>0.16862227608980573</v>
      </c>
      <c r="E28" s="8">
        <v>5.9903418821178035E-2</v>
      </c>
      <c r="F28" s="3">
        <v>1.0683629499887524</v>
      </c>
    </row>
    <row r="29" spans="1:6" x14ac:dyDescent="0.2">
      <c r="A29" s="1" t="s">
        <v>56</v>
      </c>
      <c r="B29" s="2">
        <v>28</v>
      </c>
      <c r="C29" s="3">
        <v>1.3720961538461538</v>
      </c>
      <c r="D29" s="8">
        <v>4.4328876899450718E-2</v>
      </c>
      <c r="E29" s="8">
        <v>4.5028614866267504E-2</v>
      </c>
      <c r="F29" s="3">
        <v>1.3163704932176412</v>
      </c>
    </row>
    <row r="30" spans="1:6" x14ac:dyDescent="0.2">
      <c r="A30" s="1" t="s">
        <v>111</v>
      </c>
      <c r="B30" s="2">
        <v>189</v>
      </c>
      <c r="C30" s="3">
        <v>1.027753551136364</v>
      </c>
      <c r="D30" s="8">
        <v>0.14693507532132674</v>
      </c>
      <c r="E30" s="8">
        <v>8.638280866258119E-2</v>
      </c>
      <c r="F30" s="3">
        <v>0.90611454952535697</v>
      </c>
    </row>
    <row r="31" spans="1:6" x14ac:dyDescent="0.2">
      <c r="A31" s="1" t="s">
        <v>112</v>
      </c>
      <c r="B31" s="2">
        <v>56</v>
      </c>
      <c r="C31" s="3">
        <v>1.3072980769230773</v>
      </c>
      <c r="D31" s="8">
        <v>0.27311177040451889</v>
      </c>
      <c r="E31" s="8">
        <v>0.14183410154155945</v>
      </c>
      <c r="F31" s="3">
        <v>1.0590767447627025</v>
      </c>
    </row>
    <row r="32" spans="1:6" x14ac:dyDescent="0.2">
      <c r="A32" s="1" t="s">
        <v>12</v>
      </c>
      <c r="B32" s="2">
        <v>84</v>
      </c>
      <c r="C32" s="3">
        <v>1.2056987179487175</v>
      </c>
      <c r="D32" s="8">
        <v>0.27524345560375962</v>
      </c>
      <c r="E32" s="8">
        <v>4.1134541458658531E-2</v>
      </c>
      <c r="F32" s="3">
        <v>0.95393485514826859</v>
      </c>
    </row>
    <row r="33" spans="1:6" x14ac:dyDescent="0.2">
      <c r="A33" s="1" t="s">
        <v>57</v>
      </c>
      <c r="B33" s="2">
        <v>103</v>
      </c>
      <c r="C33" s="3">
        <v>1.2843931127012518</v>
      </c>
      <c r="D33" s="8">
        <v>0.40576177911543737</v>
      </c>
      <c r="E33" s="8">
        <v>6.3139266821961443E-2</v>
      </c>
      <c r="F33" s="3">
        <v>0.93062369966399516</v>
      </c>
    </row>
    <row r="34" spans="1:6" x14ac:dyDescent="0.2">
      <c r="A34" s="1" t="s">
        <v>58</v>
      </c>
      <c r="B34" s="2">
        <v>37</v>
      </c>
      <c r="C34" s="3">
        <v>0.84325384615384613</v>
      </c>
      <c r="D34" s="8">
        <v>0.60462669454801599</v>
      </c>
      <c r="E34" s="8">
        <v>9.3562664540506976E-2</v>
      </c>
      <c r="F34" s="3">
        <v>0.54471784727960271</v>
      </c>
    </row>
    <row r="35" spans="1:6" x14ac:dyDescent="0.2">
      <c r="A35" s="1" t="s">
        <v>59</v>
      </c>
      <c r="B35" s="2">
        <v>288</v>
      </c>
      <c r="C35" s="3">
        <v>0.66770376510462748</v>
      </c>
      <c r="D35" s="8">
        <v>12.06660559348227</v>
      </c>
      <c r="E35" s="8">
        <v>0.18491124090088509</v>
      </c>
      <c r="F35" s="3">
        <v>6.1622696349386247E-2</v>
      </c>
    </row>
    <row r="36" spans="1:6" x14ac:dyDescent="0.2">
      <c r="A36" s="1" t="s">
        <v>13</v>
      </c>
      <c r="B36" s="2">
        <v>96</v>
      </c>
      <c r="C36" s="3">
        <v>0.99381918386491586</v>
      </c>
      <c r="D36" s="8">
        <v>0.27208368380696241</v>
      </c>
      <c r="E36" s="8">
        <v>0.137022885476214</v>
      </c>
      <c r="F36" s="3">
        <v>0.80484092997363899</v>
      </c>
    </row>
    <row r="37" spans="1:6" x14ac:dyDescent="0.2">
      <c r="A37" s="1" t="s">
        <v>60</v>
      </c>
      <c r="B37" s="2">
        <v>14</v>
      </c>
      <c r="C37" s="3">
        <v>1.4129631410256411</v>
      </c>
      <c r="D37" s="8">
        <v>0.17096617928726027</v>
      </c>
      <c r="E37" s="8">
        <v>0.13473513909346366</v>
      </c>
      <c r="F37" s="3">
        <v>1.2308780818468674</v>
      </c>
    </row>
    <row r="38" spans="1:6" x14ac:dyDescent="0.2">
      <c r="A38" s="1" t="s">
        <v>14</v>
      </c>
      <c r="B38" s="2">
        <v>27</v>
      </c>
      <c r="C38" s="3">
        <v>1.0898003846153845</v>
      </c>
      <c r="D38" s="8">
        <v>0.26607698706520866</v>
      </c>
      <c r="E38" s="8">
        <v>0.14483551972364445</v>
      </c>
      <c r="F38" s="3">
        <v>0.88779245488442693</v>
      </c>
    </row>
    <row r="39" spans="1:6" x14ac:dyDescent="0.2">
      <c r="A39" s="1" t="s">
        <v>113</v>
      </c>
      <c r="B39" s="2">
        <v>26</v>
      </c>
      <c r="C39" s="3">
        <v>1.3196918016194332</v>
      </c>
      <c r="D39" s="8">
        <v>1.0996156502960428</v>
      </c>
      <c r="E39" s="8">
        <v>1.9412402360429008E-2</v>
      </c>
      <c r="F39" s="3">
        <v>0.63499551978177871</v>
      </c>
    </row>
    <row r="40" spans="1:6" x14ac:dyDescent="0.2">
      <c r="A40" s="1" t="s">
        <v>61</v>
      </c>
      <c r="B40" s="2">
        <v>261</v>
      </c>
      <c r="C40" s="3">
        <v>0.98927318514818441</v>
      </c>
      <c r="D40" s="8">
        <v>0.15666019668457493</v>
      </c>
      <c r="E40" s="8">
        <v>6.7280057719865338E-2</v>
      </c>
      <c r="F40" s="3">
        <v>0.86314967699892287</v>
      </c>
    </row>
    <row r="41" spans="1:6" x14ac:dyDescent="0.2">
      <c r="A41" s="1" t="s">
        <v>114</v>
      </c>
      <c r="B41" s="2">
        <v>138</v>
      </c>
      <c r="C41" s="3">
        <v>1.0537905888359425</v>
      </c>
      <c r="D41" s="8">
        <v>0.26656339083570751</v>
      </c>
      <c r="E41" s="8">
        <v>0.13270921905607624</v>
      </c>
      <c r="F41" s="3">
        <v>0.855913648693297</v>
      </c>
    </row>
    <row r="42" spans="1:6" x14ac:dyDescent="0.2">
      <c r="A42" s="1" t="s">
        <v>62</v>
      </c>
      <c r="B42" s="2">
        <v>127</v>
      </c>
      <c r="C42" s="3">
        <v>0.94982065590659304</v>
      </c>
      <c r="D42" s="8">
        <v>0.19750709883292877</v>
      </c>
      <c r="E42" s="8">
        <v>6.3478048313771754E-2</v>
      </c>
      <c r="F42" s="3">
        <v>0.8015568912162494</v>
      </c>
    </row>
    <row r="43" spans="1:6" x14ac:dyDescent="0.2">
      <c r="A43" s="1" t="s">
        <v>15</v>
      </c>
      <c r="B43" s="2">
        <v>35</v>
      </c>
      <c r="C43" s="3">
        <v>1.2865120192307697</v>
      </c>
      <c r="D43" s="8">
        <v>0.60760622717432933</v>
      </c>
      <c r="E43" s="8">
        <v>0.18108880295325039</v>
      </c>
      <c r="F43" s="3">
        <v>0.85906318742425825</v>
      </c>
    </row>
    <row r="44" spans="1:6" x14ac:dyDescent="0.2">
      <c r="A44" s="1" t="s">
        <v>115</v>
      </c>
      <c r="B44" s="2">
        <v>56</v>
      </c>
      <c r="C44" s="3">
        <v>0.97275859247135843</v>
      </c>
      <c r="D44" s="8">
        <v>0.75579756222264904</v>
      </c>
      <c r="E44" s="8">
        <v>0.10925919110955322</v>
      </c>
      <c r="F44" s="3">
        <v>0.58136930488404404</v>
      </c>
    </row>
    <row r="45" spans="1:6" x14ac:dyDescent="0.2">
      <c r="A45" s="1" t="s">
        <v>16</v>
      </c>
      <c r="B45" s="2">
        <v>80</v>
      </c>
      <c r="C45" s="3">
        <v>1.1808337912087912</v>
      </c>
      <c r="D45" s="8">
        <v>0.54636950691344088</v>
      </c>
      <c r="E45" s="8">
        <v>0.11414772461383904</v>
      </c>
      <c r="F45" s="3">
        <v>0.79570866977749311</v>
      </c>
    </row>
    <row r="46" spans="1:6" x14ac:dyDescent="0.2">
      <c r="A46" s="1" t="s">
        <v>17</v>
      </c>
      <c r="B46" s="2">
        <v>135</v>
      </c>
      <c r="C46" s="3">
        <v>1.0278767834987592</v>
      </c>
      <c r="D46" s="8">
        <v>0.18892179161894759</v>
      </c>
      <c r="E46" s="8">
        <v>0.10460713131819747</v>
      </c>
      <c r="F46" s="3">
        <v>0.87915893879982754</v>
      </c>
    </row>
    <row r="47" spans="1:6" x14ac:dyDescent="0.2">
      <c r="A47" s="1" t="s">
        <v>18</v>
      </c>
      <c r="B47" s="2">
        <v>67</v>
      </c>
      <c r="C47" s="3">
        <v>1.1149769230769233</v>
      </c>
      <c r="D47" s="8">
        <v>0.13311646744232905</v>
      </c>
      <c r="E47" s="8">
        <v>0.17931710531635131</v>
      </c>
      <c r="F47" s="3">
        <v>1.0051661336974695</v>
      </c>
    </row>
    <row r="48" spans="1:6" x14ac:dyDescent="0.2">
      <c r="A48" s="1" t="s">
        <v>63</v>
      </c>
      <c r="B48" s="2">
        <v>24</v>
      </c>
      <c r="C48" s="3">
        <v>1.0293143812709029</v>
      </c>
      <c r="D48" s="8">
        <v>0.43037740415237352</v>
      </c>
      <c r="E48" s="8">
        <v>0.19210714940764026</v>
      </c>
      <c r="F48" s="3">
        <v>0.76375697595343894</v>
      </c>
    </row>
    <row r="49" spans="1:6" x14ac:dyDescent="0.2">
      <c r="A49" s="1" t="s">
        <v>19</v>
      </c>
      <c r="B49" s="2">
        <v>25</v>
      </c>
      <c r="C49" s="3">
        <v>1.0417664262820514</v>
      </c>
      <c r="D49" s="8">
        <v>0.71231344891603343</v>
      </c>
      <c r="E49" s="8">
        <v>0.24302918072078902</v>
      </c>
      <c r="F49" s="3">
        <v>0.6768230842308649</v>
      </c>
    </row>
    <row r="50" spans="1:6" x14ac:dyDescent="0.2">
      <c r="A50" s="1" t="s">
        <v>20</v>
      </c>
      <c r="B50" s="2">
        <v>52</v>
      </c>
      <c r="C50" s="3">
        <v>0.82911479591836745</v>
      </c>
      <c r="D50" s="8">
        <v>0.32902626163768883</v>
      </c>
      <c r="E50" s="8">
        <v>0.22184993622078772</v>
      </c>
      <c r="F50" s="3">
        <v>0.66010652886489907</v>
      </c>
    </row>
    <row r="51" spans="1:6" x14ac:dyDescent="0.2">
      <c r="A51" s="1" t="s">
        <v>116</v>
      </c>
      <c r="B51" s="2">
        <v>148</v>
      </c>
      <c r="C51" s="3">
        <v>1.0982291799109984</v>
      </c>
      <c r="D51" s="8">
        <v>0.74070020984635798</v>
      </c>
      <c r="E51" s="8">
        <v>6.8371545637474676E-2</v>
      </c>
      <c r="F51" s="3">
        <v>0.64981768390832217</v>
      </c>
    </row>
    <row r="52" spans="1:6" x14ac:dyDescent="0.2">
      <c r="A52" s="1" t="s">
        <v>21</v>
      </c>
      <c r="B52" s="2">
        <v>137</v>
      </c>
      <c r="C52" s="3">
        <v>1.2266199141767324</v>
      </c>
      <c r="D52" s="8">
        <v>0.20433753571814131</v>
      </c>
      <c r="E52" s="8">
        <v>0.15641949032630537</v>
      </c>
      <c r="F52" s="3">
        <v>1.0462691068388499</v>
      </c>
    </row>
    <row r="53" spans="1:6" x14ac:dyDescent="0.2">
      <c r="A53" s="1" t="s">
        <v>64</v>
      </c>
      <c r="B53" s="2">
        <v>124</v>
      </c>
      <c r="C53" s="3">
        <v>1.2809217162554429</v>
      </c>
      <c r="D53" s="8">
        <v>0.50688332461317287</v>
      </c>
      <c r="E53" s="8">
        <v>1.7954985307641329E-2</v>
      </c>
      <c r="F53" s="3">
        <v>0.85521224672365814</v>
      </c>
    </row>
    <row r="54" spans="1:6" x14ac:dyDescent="0.2">
      <c r="A54" s="1" t="s">
        <v>65</v>
      </c>
      <c r="B54" s="2">
        <v>25</v>
      </c>
      <c r="C54" s="3">
        <v>1.3425819230769234</v>
      </c>
      <c r="D54" s="8">
        <v>0.5188140998497297</v>
      </c>
      <c r="E54" s="8">
        <v>0.18650170629876561</v>
      </c>
      <c r="F54" s="3">
        <v>0.94411433012787294</v>
      </c>
    </row>
    <row r="55" spans="1:6" x14ac:dyDescent="0.2">
      <c r="A55" s="1" t="s">
        <v>66</v>
      </c>
      <c r="B55" s="2">
        <v>8</v>
      </c>
      <c r="C55" s="3">
        <v>0.80780219780219775</v>
      </c>
      <c r="D55" s="8">
        <v>0.11058582438792146</v>
      </c>
      <c r="E55" s="8">
        <v>0.14556941820957092</v>
      </c>
      <c r="F55" s="3">
        <v>0.73806406651239809</v>
      </c>
    </row>
    <row r="56" spans="1:6" x14ac:dyDescent="0.2">
      <c r="A56" s="1" t="s">
        <v>67</v>
      </c>
      <c r="B56" s="2">
        <v>392</v>
      </c>
      <c r="C56" s="3">
        <v>1.2667452628017148</v>
      </c>
      <c r="D56" s="8">
        <v>0.48179888915651925</v>
      </c>
      <c r="E56" s="8">
        <v>7.0419918977438364E-2</v>
      </c>
      <c r="F56" s="3">
        <v>0.87490223138054191</v>
      </c>
    </row>
    <row r="57" spans="1:6" x14ac:dyDescent="0.2">
      <c r="A57" s="1" t="s">
        <v>22</v>
      </c>
      <c r="B57" s="2">
        <v>85</v>
      </c>
      <c r="C57" s="3">
        <v>0.96422996794871785</v>
      </c>
      <c r="D57" s="8">
        <v>0.47754138753674719</v>
      </c>
      <c r="E57" s="8">
        <v>4.677958090918901E-2</v>
      </c>
      <c r="F57" s="3">
        <v>0.66260892604092747</v>
      </c>
    </row>
    <row r="58" spans="1:6" x14ac:dyDescent="0.2">
      <c r="A58" s="1" t="s">
        <v>23</v>
      </c>
      <c r="B58" s="2">
        <v>161</v>
      </c>
      <c r="C58" s="3">
        <v>1.5432765915119369</v>
      </c>
      <c r="D58" s="8">
        <v>0.27627272717596568</v>
      </c>
      <c r="E58" s="8">
        <v>0.10990257585466964</v>
      </c>
      <c r="F58" s="3">
        <v>1.238674570346626</v>
      </c>
    </row>
    <row r="59" spans="1:6" x14ac:dyDescent="0.2">
      <c r="A59" s="1" t="s">
        <v>24</v>
      </c>
      <c r="B59" s="2">
        <v>26</v>
      </c>
      <c r="C59" s="3">
        <v>0.9472360139860142</v>
      </c>
      <c r="D59" s="8">
        <v>0.48597215476353323</v>
      </c>
      <c r="E59" s="8">
        <v>0.1818230768327245</v>
      </c>
      <c r="F59" s="3">
        <v>0.6777535929929982</v>
      </c>
    </row>
    <row r="60" spans="1:6" x14ac:dyDescent="0.2">
      <c r="A60" s="1" t="s">
        <v>25</v>
      </c>
      <c r="B60" s="2">
        <v>22</v>
      </c>
      <c r="C60" s="3">
        <v>0.83545367132867132</v>
      </c>
      <c r="D60" s="8">
        <v>0.51018376835243862</v>
      </c>
      <c r="E60" s="8">
        <v>0.11544864978421247</v>
      </c>
      <c r="F60" s="3">
        <v>0.5756652869714951</v>
      </c>
    </row>
    <row r="61" spans="1:6" x14ac:dyDescent="0.2">
      <c r="A61" s="1" t="s">
        <v>26</v>
      </c>
      <c r="B61" s="2">
        <v>82</v>
      </c>
      <c r="C61" s="3">
        <v>0.8293844854469854</v>
      </c>
      <c r="D61" s="8">
        <v>0.75739322438033507</v>
      </c>
      <c r="E61" s="8">
        <v>0.20774358959629519</v>
      </c>
      <c r="F61" s="3">
        <v>0.51834922252307325</v>
      </c>
    </row>
    <row r="62" spans="1:6" x14ac:dyDescent="0.2">
      <c r="A62" s="1" t="s">
        <v>27</v>
      </c>
      <c r="B62" s="2">
        <v>147</v>
      </c>
      <c r="C62" s="3">
        <v>1.2931659047919288</v>
      </c>
      <c r="D62" s="8">
        <v>0.40798149478441353</v>
      </c>
      <c r="E62" s="8">
        <v>1.327171259928293E-2</v>
      </c>
      <c r="F62" s="3">
        <v>0.92199945807933659</v>
      </c>
    </row>
    <row r="63" spans="1:6" x14ac:dyDescent="0.2">
      <c r="A63" s="1" t="s">
        <v>68</v>
      </c>
      <c r="B63" s="2">
        <v>43</v>
      </c>
      <c r="C63" s="3">
        <v>1.1471314102564103</v>
      </c>
      <c r="D63" s="8">
        <v>0.47393600922766738</v>
      </c>
      <c r="E63" s="8">
        <v>0.1493197402924443</v>
      </c>
      <c r="F63" s="3">
        <v>0.81752962168093357</v>
      </c>
    </row>
    <row r="64" spans="1:6" x14ac:dyDescent="0.2">
      <c r="A64" s="1" t="s">
        <v>28</v>
      </c>
      <c r="B64" s="2">
        <v>213</v>
      </c>
      <c r="C64" s="3">
        <v>0.78600437499999953</v>
      </c>
      <c r="D64" s="8">
        <v>0.88516735122347101</v>
      </c>
      <c r="E64" s="8">
        <v>1.2426256407802854E-2</v>
      </c>
      <c r="F64" s="3">
        <v>0.4193884221824542</v>
      </c>
    </row>
    <row r="65" spans="1:6" x14ac:dyDescent="0.2">
      <c r="A65" s="1" t="s">
        <v>69</v>
      </c>
      <c r="B65" s="2">
        <v>18</v>
      </c>
      <c r="C65" s="3">
        <v>1.021596153846154</v>
      </c>
      <c r="D65" s="8">
        <v>0.45421644630631069</v>
      </c>
      <c r="E65" s="8">
        <v>7.2054963595649557E-2</v>
      </c>
      <c r="F65" s="3">
        <v>0.71868086681825349</v>
      </c>
    </row>
    <row r="66" spans="1:6" x14ac:dyDescent="0.2">
      <c r="A66" s="1" t="s">
        <v>70</v>
      </c>
      <c r="B66" s="2">
        <v>11</v>
      </c>
      <c r="C66" s="3">
        <v>1.8190336538461538</v>
      </c>
      <c r="D66" s="8">
        <v>0.2756444497581626</v>
      </c>
      <c r="E66" s="8">
        <v>9.3907067898082355E-2</v>
      </c>
      <c r="F66" s="3">
        <v>1.4555069769426476</v>
      </c>
    </row>
    <row r="67" spans="1:6" x14ac:dyDescent="0.2">
      <c r="A67" s="1" t="s">
        <v>71</v>
      </c>
      <c r="B67" s="2">
        <v>52</v>
      </c>
      <c r="C67" s="3">
        <v>1.3023136446886443</v>
      </c>
      <c r="D67" s="8">
        <v>0.57339110690942052</v>
      </c>
      <c r="E67" s="8">
        <v>8.6290864180694787E-2</v>
      </c>
      <c r="F67" s="3">
        <v>0.85458546992762052</v>
      </c>
    </row>
    <row r="68" spans="1:6" x14ac:dyDescent="0.2">
      <c r="A68" s="1" t="s">
        <v>29</v>
      </c>
      <c r="B68" s="2">
        <v>68</v>
      </c>
      <c r="C68" s="3">
        <v>1.2118179595827903</v>
      </c>
      <c r="D68" s="8">
        <v>0.31636550885683262</v>
      </c>
      <c r="E68" s="8">
        <v>0.11253003893756366</v>
      </c>
      <c r="F68" s="3">
        <v>0.94616738247053123</v>
      </c>
    </row>
    <row r="69" spans="1:6" x14ac:dyDescent="0.2">
      <c r="A69" s="1" t="s">
        <v>30</v>
      </c>
      <c r="B69" s="2">
        <v>4</v>
      </c>
      <c r="C69" s="3">
        <v>1.346170673076923</v>
      </c>
      <c r="D69" s="8">
        <v>0.37585014661254096</v>
      </c>
      <c r="E69" s="8">
        <v>0.15533149911642868</v>
      </c>
      <c r="F69" s="3">
        <v>1.0217856344065332</v>
      </c>
    </row>
    <row r="70" spans="1:6" x14ac:dyDescent="0.2">
      <c r="A70" s="1" t="s">
        <v>117</v>
      </c>
      <c r="B70" s="2">
        <v>79</v>
      </c>
      <c r="C70" s="3">
        <v>0.89269937782805431</v>
      </c>
      <c r="D70" s="8">
        <v>0.27872160769055143</v>
      </c>
      <c r="E70" s="8">
        <v>0.15137876015443102</v>
      </c>
      <c r="F70" s="3">
        <v>0.72193965750192779</v>
      </c>
    </row>
    <row r="71" spans="1:6" x14ac:dyDescent="0.2">
      <c r="A71" s="1" t="s">
        <v>72</v>
      </c>
      <c r="B71" s="2">
        <v>30</v>
      </c>
      <c r="C71" s="3">
        <v>1.1753975591715977</v>
      </c>
      <c r="D71" s="8">
        <v>0.50192922457090061</v>
      </c>
      <c r="E71" s="8">
        <v>0.18764720680005231</v>
      </c>
      <c r="F71" s="3">
        <v>0.83495144488809703</v>
      </c>
    </row>
    <row r="72" spans="1:6" x14ac:dyDescent="0.2">
      <c r="A72" s="1" t="s">
        <v>73</v>
      </c>
      <c r="B72" s="2">
        <v>5</v>
      </c>
      <c r="C72" s="3">
        <v>1.4423096153846156</v>
      </c>
      <c r="D72" s="8">
        <v>0.19461137109809562</v>
      </c>
      <c r="E72" s="8">
        <v>0.30637258289492636</v>
      </c>
      <c r="F72" s="3">
        <v>1.2707710491706892</v>
      </c>
    </row>
    <row r="73" spans="1:6" x14ac:dyDescent="0.2">
      <c r="A73" s="1" t="s">
        <v>74</v>
      </c>
      <c r="B73" s="2">
        <v>90</v>
      </c>
      <c r="C73" s="3">
        <v>1.1151793589743593</v>
      </c>
      <c r="D73" s="8">
        <v>0.47997270258934305</v>
      </c>
      <c r="E73" s="8">
        <v>0.16838920057571785</v>
      </c>
      <c r="F73" s="3">
        <v>0.79704032740011155</v>
      </c>
    </row>
    <row r="74" spans="1:6" x14ac:dyDescent="0.2">
      <c r="A74" s="1" t="s">
        <v>75</v>
      </c>
      <c r="B74" s="2">
        <v>23</v>
      </c>
      <c r="C74" s="3">
        <v>1.0321220735785954</v>
      </c>
      <c r="D74" s="8">
        <v>0.31374443377285072</v>
      </c>
      <c r="E74" s="8">
        <v>0.21356631368065709</v>
      </c>
      <c r="F74" s="3">
        <v>0.82785724594275656</v>
      </c>
    </row>
    <row r="75" spans="1:6" x14ac:dyDescent="0.2">
      <c r="A75" s="1" t="s">
        <v>76</v>
      </c>
      <c r="B75" s="2">
        <v>21</v>
      </c>
      <c r="C75" s="3">
        <v>1.0482535425101216</v>
      </c>
      <c r="D75" s="8">
        <v>0.56137207404934863</v>
      </c>
      <c r="E75" s="8">
        <v>0.2293760893627291</v>
      </c>
      <c r="F75" s="3">
        <v>0.73171060209839955</v>
      </c>
    </row>
    <row r="76" spans="1:6" x14ac:dyDescent="0.2">
      <c r="A76" s="1" t="s">
        <v>118</v>
      </c>
      <c r="B76" s="2">
        <v>46</v>
      </c>
      <c r="C76" s="3">
        <v>1.3952292899408283</v>
      </c>
      <c r="D76" s="8">
        <v>7.5203820770786245E-2</v>
      </c>
      <c r="E76" s="8">
        <v>9.3792688869244398E-2</v>
      </c>
      <c r="F76" s="3">
        <v>1.3062107012168269</v>
      </c>
    </row>
    <row r="77" spans="1:6" x14ac:dyDescent="0.2">
      <c r="A77" s="1" t="s">
        <v>77</v>
      </c>
      <c r="B77" s="2">
        <v>128</v>
      </c>
      <c r="C77" s="3">
        <v>1.0743988697705804</v>
      </c>
      <c r="D77" s="8">
        <v>0.41451369653223075</v>
      </c>
      <c r="E77" s="8">
        <v>0.20438720665738258</v>
      </c>
      <c r="F77" s="3">
        <v>0.80794481137757979</v>
      </c>
    </row>
    <row r="78" spans="1:6" x14ac:dyDescent="0.2">
      <c r="A78" s="1" t="s">
        <v>78</v>
      </c>
      <c r="B78" s="2">
        <v>4</v>
      </c>
      <c r="C78" s="3">
        <v>1.0210216346153846</v>
      </c>
      <c r="D78" s="8">
        <v>0.87741489127955563</v>
      </c>
      <c r="E78" s="8">
        <v>0.13582045275623947</v>
      </c>
      <c r="F78" s="3">
        <v>0.58070531313526474</v>
      </c>
    </row>
    <row r="79" spans="1:6" x14ac:dyDescent="0.2">
      <c r="A79" s="1" t="s">
        <v>31</v>
      </c>
      <c r="B79" s="2">
        <v>100</v>
      </c>
      <c r="C79" s="3">
        <v>1.2144667386185244</v>
      </c>
      <c r="D79" s="8">
        <v>0.10754655346179082</v>
      </c>
      <c r="E79" s="8">
        <v>0.10109642764560324</v>
      </c>
      <c r="F79" s="3">
        <v>1.107409092900187</v>
      </c>
    </row>
    <row r="80" spans="1:6" x14ac:dyDescent="0.2">
      <c r="A80" s="1" t="s">
        <v>32</v>
      </c>
      <c r="B80" s="2">
        <v>47</v>
      </c>
      <c r="C80" s="3">
        <v>1.2330848662207357</v>
      </c>
      <c r="D80" s="8">
        <v>0.17626707571966177</v>
      </c>
      <c r="E80" s="8">
        <v>6.8810885143789108E-2</v>
      </c>
      <c r="F80" s="3">
        <v>1.059225697517151</v>
      </c>
    </row>
    <row r="81" spans="1:6" x14ac:dyDescent="0.2">
      <c r="A81" s="1" t="s">
        <v>79</v>
      </c>
      <c r="B81" s="2">
        <v>14</v>
      </c>
      <c r="C81" s="3">
        <v>1.3618269230769231</v>
      </c>
      <c r="D81" s="8">
        <v>0.53618083833363528</v>
      </c>
      <c r="E81" s="8">
        <v>6.7483413327711433E-2</v>
      </c>
      <c r="F81" s="3">
        <v>0.90788611327445989</v>
      </c>
    </row>
    <row r="82" spans="1:6" x14ac:dyDescent="0.2">
      <c r="A82" s="1" t="s">
        <v>33</v>
      </c>
      <c r="B82" s="2">
        <v>13</v>
      </c>
      <c r="C82" s="3">
        <v>0.84252810650887588</v>
      </c>
      <c r="D82" s="8">
        <v>7.3448634553459832E-2</v>
      </c>
      <c r="E82" s="8">
        <v>0.20152920986224038</v>
      </c>
      <c r="F82" s="3">
        <v>0.79585398474922775</v>
      </c>
    </row>
    <row r="83" spans="1:6" x14ac:dyDescent="0.2">
      <c r="A83" s="1" t="s">
        <v>119</v>
      </c>
      <c r="B83" s="2">
        <v>20</v>
      </c>
      <c r="C83" s="3">
        <v>1.1150827991452992</v>
      </c>
      <c r="D83" s="8">
        <v>0.17302892176156282</v>
      </c>
      <c r="E83" s="8">
        <v>1.4614638674094054E-2</v>
      </c>
      <c r="F83" s="3">
        <v>0.95265496834058205</v>
      </c>
    </row>
    <row r="84" spans="1:6" x14ac:dyDescent="0.2">
      <c r="A84" s="1" t="s">
        <v>120</v>
      </c>
      <c r="B84" s="2">
        <v>327</v>
      </c>
      <c r="C84" s="3">
        <v>1.2861935664335664</v>
      </c>
      <c r="D84" s="8">
        <v>5.5879257238773461E-2</v>
      </c>
      <c r="E84" s="8">
        <v>5.0749210652175719E-2</v>
      </c>
      <c r="F84" s="3">
        <v>1.2214060037424865</v>
      </c>
    </row>
    <row r="85" spans="1:6" x14ac:dyDescent="0.2">
      <c r="A85" s="1" t="s">
        <v>121</v>
      </c>
      <c r="B85" s="2">
        <v>259</v>
      </c>
      <c r="C85" s="3">
        <v>1.1039471369437734</v>
      </c>
      <c r="D85" s="8">
        <v>9.6985427013083284E-2</v>
      </c>
      <c r="E85" s="8">
        <v>6.8643160620158572E-2</v>
      </c>
      <c r="F85" s="3">
        <v>1.0124908244727528</v>
      </c>
    </row>
    <row r="86" spans="1:6" x14ac:dyDescent="0.2">
      <c r="A86" s="1" t="s">
        <v>34</v>
      </c>
      <c r="B86" s="2">
        <v>40</v>
      </c>
      <c r="C86" s="3">
        <v>1.3129802350427353</v>
      </c>
      <c r="D86" s="8">
        <v>0.64034298965974423</v>
      </c>
      <c r="E86" s="8">
        <v>0.13988257638246324</v>
      </c>
      <c r="F86" s="3">
        <v>0.84666333335175381</v>
      </c>
    </row>
    <row r="87" spans="1:6" x14ac:dyDescent="0.2">
      <c r="A87" s="1" t="s">
        <v>80</v>
      </c>
      <c r="B87" s="2">
        <v>21</v>
      </c>
      <c r="C87" s="3">
        <v>1.1500682692307695</v>
      </c>
      <c r="D87" s="8">
        <v>1.5438326465020935</v>
      </c>
      <c r="E87" s="8">
        <v>5.7621165226919388E-2</v>
      </c>
      <c r="F87" s="3">
        <v>0.46848339349955681</v>
      </c>
    </row>
    <row r="88" spans="1:6" x14ac:dyDescent="0.2">
      <c r="A88" s="1" t="s">
        <v>35</v>
      </c>
      <c r="B88" s="2">
        <v>126</v>
      </c>
      <c r="C88" s="3">
        <v>1.2426464431586115</v>
      </c>
      <c r="D88" s="8">
        <v>0.11717707358693351</v>
      </c>
      <c r="E88" s="8">
        <v>8.6991164405494176E-2</v>
      </c>
      <c r="F88" s="3">
        <v>1.1225517044324951</v>
      </c>
    </row>
    <row r="89" spans="1:6" x14ac:dyDescent="0.2">
      <c r="A89" s="1" t="s">
        <v>36</v>
      </c>
      <c r="B89" s="2">
        <v>77</v>
      </c>
      <c r="C89" s="3">
        <v>1.0684531957013572</v>
      </c>
      <c r="D89" s="8">
        <v>0.65430765827003101</v>
      </c>
      <c r="E89" s="8">
        <v>0.11834044811727591</v>
      </c>
      <c r="F89" s="3">
        <v>0.67757565676387277</v>
      </c>
    </row>
    <row r="90" spans="1:6" x14ac:dyDescent="0.2">
      <c r="A90" s="1" t="s">
        <v>37</v>
      </c>
      <c r="B90" s="2">
        <v>20</v>
      </c>
      <c r="C90" s="3">
        <v>1.0856171875000002</v>
      </c>
      <c r="D90" s="8">
        <v>0.19745372957903801</v>
      </c>
      <c r="E90" s="8">
        <v>0.1238790397798035</v>
      </c>
      <c r="F90" s="3">
        <v>0.92551009468928547</v>
      </c>
    </row>
    <row r="91" spans="1:6" x14ac:dyDescent="0.2">
      <c r="A91" s="1" t="s">
        <v>81</v>
      </c>
      <c r="B91" s="2">
        <v>21</v>
      </c>
      <c r="C91" s="3">
        <v>0.85708894230769239</v>
      </c>
      <c r="D91" s="8">
        <v>0.2103080820948808</v>
      </c>
      <c r="E91" s="8">
        <v>0.20078919928811217</v>
      </c>
      <c r="F91" s="3">
        <v>0.73375846026109959</v>
      </c>
    </row>
    <row r="92" spans="1:6" x14ac:dyDescent="0.2">
      <c r="A92" s="1" t="s">
        <v>122</v>
      </c>
      <c r="B92" s="2">
        <v>10</v>
      </c>
      <c r="C92" s="3">
        <v>1.0476009615384616</v>
      </c>
      <c r="D92" s="8">
        <v>0.20212203403458995</v>
      </c>
      <c r="E92" s="8">
        <v>0.21304092653412249</v>
      </c>
      <c r="F92" s="3">
        <v>0.90383531740150747</v>
      </c>
    </row>
    <row r="93" spans="1:6" x14ac:dyDescent="0.2">
      <c r="A93" s="1" t="s">
        <v>38</v>
      </c>
      <c r="B93" s="2">
        <v>30</v>
      </c>
      <c r="C93" s="3">
        <v>1.3243472633136095</v>
      </c>
      <c r="D93" s="8">
        <v>0.66661930455728913</v>
      </c>
      <c r="E93" s="8">
        <v>0.27376915502546922</v>
      </c>
      <c r="F93" s="3">
        <v>0.89234543618451723</v>
      </c>
    </row>
    <row r="94" spans="1:6" x14ac:dyDescent="0.2">
      <c r="A94" s="1" t="s">
        <v>123</v>
      </c>
      <c r="B94" s="2">
        <v>8</v>
      </c>
      <c r="C94" s="3">
        <v>0.10425576923076921</v>
      </c>
      <c r="D94" s="8">
        <v>0.26255614220054974</v>
      </c>
      <c r="E94" s="8">
        <v>3.9346895074946465E-2</v>
      </c>
      <c r="F94" s="3">
        <v>8.3256394144536949E-2</v>
      </c>
    </row>
    <row r="95" spans="1:6" x14ac:dyDescent="0.2">
      <c r="A95" s="1" t="s">
        <v>82</v>
      </c>
      <c r="B95" s="2">
        <v>21</v>
      </c>
      <c r="C95" s="3">
        <v>0.59240659340659341</v>
      </c>
      <c r="D95" s="8">
        <v>0.61296546301445842</v>
      </c>
      <c r="E95" s="8">
        <v>0.30587351117562889</v>
      </c>
      <c r="F95" s="3">
        <v>0.41558523212391585</v>
      </c>
    </row>
    <row r="96" spans="1:6" x14ac:dyDescent="0.2">
      <c r="A96" s="1" t="s">
        <v>83</v>
      </c>
      <c r="B96" s="2">
        <v>19</v>
      </c>
      <c r="C96" s="3">
        <v>1.0855146761133603</v>
      </c>
      <c r="D96" s="8">
        <v>0.50167421418751845</v>
      </c>
      <c r="E96" s="8">
        <v>0.15097698238816376</v>
      </c>
      <c r="F96" s="3">
        <v>0.76126627985156381</v>
      </c>
    </row>
    <row r="97" spans="1:6" x14ac:dyDescent="0.2">
      <c r="A97" s="5" t="s">
        <v>39</v>
      </c>
      <c r="B97" s="6">
        <v>7887</v>
      </c>
      <c r="C97" s="7">
        <v>1.0641183433023695</v>
      </c>
      <c r="D97" s="9">
        <v>0.66137470138406607</v>
      </c>
      <c r="E97" s="9">
        <v>0.10761035558840518</v>
      </c>
      <c r="F97" s="7">
        <v>0.66917099131445235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sqref="A1:F97"/>
    </sheetView>
  </sheetViews>
  <sheetFormatPr baseColWidth="10" defaultRowHeight="16" x14ac:dyDescent="0.2"/>
  <sheetData>
    <row r="1" spans="1:6" ht="29" x14ac:dyDescent="0.2">
      <c r="A1" s="15" t="s">
        <v>41</v>
      </c>
      <c r="B1" s="16" t="s">
        <v>42</v>
      </c>
      <c r="C1" s="17" t="s">
        <v>43</v>
      </c>
      <c r="D1" s="16" t="s">
        <v>44</v>
      </c>
      <c r="E1" s="16" t="s">
        <v>45</v>
      </c>
      <c r="F1" s="16" t="s">
        <v>46</v>
      </c>
    </row>
    <row r="2" spans="1:6" x14ac:dyDescent="0.2">
      <c r="A2" s="18" t="s">
        <v>0</v>
      </c>
      <c r="B2" s="19">
        <v>44</v>
      </c>
      <c r="C2" s="20">
        <v>1.0787380520266183</v>
      </c>
      <c r="D2" s="21">
        <v>0.56257990337801556</v>
      </c>
      <c r="E2" s="21">
        <v>3.902880098913019E-2</v>
      </c>
      <c r="F2" s="20">
        <v>0.70019595514807187</v>
      </c>
    </row>
    <row r="3" spans="1:6" x14ac:dyDescent="0.2">
      <c r="A3" s="1" t="s">
        <v>1</v>
      </c>
      <c r="B3" s="2">
        <v>92</v>
      </c>
      <c r="C3" s="3">
        <v>1.3295169575705978</v>
      </c>
      <c r="D3" s="8">
        <v>0.20497798795542788</v>
      </c>
      <c r="E3" s="8">
        <v>0.13510566978781169</v>
      </c>
      <c r="F3" s="3">
        <v>1.1293083225702121</v>
      </c>
    </row>
    <row r="4" spans="1:6" x14ac:dyDescent="0.2">
      <c r="A4" s="18" t="s">
        <v>2</v>
      </c>
      <c r="B4" s="19">
        <v>20</v>
      </c>
      <c r="C4" s="20">
        <v>1.2682844827586206</v>
      </c>
      <c r="D4" s="21">
        <v>0.69781995246816786</v>
      </c>
      <c r="E4" s="21">
        <v>0.18336819101634216</v>
      </c>
      <c r="F4" s="20">
        <v>0.80789553915649437</v>
      </c>
    </row>
    <row r="5" spans="1:6" x14ac:dyDescent="0.2">
      <c r="A5" s="1" t="s">
        <v>3</v>
      </c>
      <c r="B5" s="2">
        <v>63</v>
      </c>
      <c r="C5" s="3">
        <v>1.055835652349264</v>
      </c>
      <c r="D5" s="8">
        <v>0.27856341467124546</v>
      </c>
      <c r="E5" s="8">
        <v>0.13842069086642023</v>
      </c>
      <c r="F5" s="3">
        <v>0.85147729236397696</v>
      </c>
    </row>
    <row r="6" spans="1:6" x14ac:dyDescent="0.2">
      <c r="A6" s="18" t="s">
        <v>47</v>
      </c>
      <c r="B6" s="19">
        <v>19</v>
      </c>
      <c r="C6" s="20">
        <v>0.95540613026819932</v>
      </c>
      <c r="D6" s="21">
        <v>1.2804414551026266</v>
      </c>
      <c r="E6" s="21">
        <v>8.0059929327874646E-2</v>
      </c>
      <c r="F6" s="20">
        <v>0.4386763542860363</v>
      </c>
    </row>
    <row r="7" spans="1:6" x14ac:dyDescent="0.2">
      <c r="A7" s="1" t="s">
        <v>4</v>
      </c>
      <c r="B7" s="2">
        <v>65</v>
      </c>
      <c r="C7" s="3">
        <v>1.2855828698553953</v>
      </c>
      <c r="D7" s="8">
        <v>0.32912923481865503</v>
      </c>
      <c r="E7" s="8">
        <v>9.6443244143630022E-2</v>
      </c>
      <c r="F7" s="3">
        <v>0.99090165515197404</v>
      </c>
    </row>
    <row r="8" spans="1:6" x14ac:dyDescent="0.2">
      <c r="A8" s="18" t="s">
        <v>105</v>
      </c>
      <c r="B8" s="19">
        <v>9</v>
      </c>
      <c r="C8" s="20">
        <v>1.110528735632184</v>
      </c>
      <c r="D8" s="21">
        <v>2.1640923431328267</v>
      </c>
      <c r="E8" s="21">
        <v>0.25820371903544548</v>
      </c>
      <c r="F8" s="20">
        <v>0.42625496640493848</v>
      </c>
    </row>
    <row r="9" spans="1:6" x14ac:dyDescent="0.2">
      <c r="A9" s="1" t="s">
        <v>48</v>
      </c>
      <c r="B9" s="2">
        <v>644</v>
      </c>
      <c r="C9" s="3">
        <v>0.51118297133267054</v>
      </c>
      <c r="D9" s="8">
        <v>0.78593143199789739</v>
      </c>
      <c r="E9" s="8">
        <v>0.24111701778667294</v>
      </c>
      <c r="F9" s="3">
        <v>0.32020381405849624</v>
      </c>
    </row>
    <row r="10" spans="1:6" x14ac:dyDescent="0.2">
      <c r="A10" s="18" t="s">
        <v>49</v>
      </c>
      <c r="B10" s="19">
        <v>22</v>
      </c>
      <c r="C10" s="20">
        <v>0.93828251663641882</v>
      </c>
      <c r="D10" s="21">
        <v>0.18254349343699064</v>
      </c>
      <c r="E10" s="21">
        <v>0.11284594665612448</v>
      </c>
      <c r="F10" s="20">
        <v>0.80751082241661809</v>
      </c>
    </row>
    <row r="11" spans="1:6" x14ac:dyDescent="0.2">
      <c r="A11" s="1" t="s">
        <v>106</v>
      </c>
      <c r="B11" s="2">
        <v>43</v>
      </c>
      <c r="C11" s="3">
        <v>1.1525281143212178</v>
      </c>
      <c r="D11" s="8">
        <v>0.22976111924603232</v>
      </c>
      <c r="E11" s="8">
        <v>5.9741905565752318E-2</v>
      </c>
      <c r="F11" s="3">
        <v>0.94777563904035644</v>
      </c>
    </row>
    <row r="12" spans="1:6" x14ac:dyDescent="0.2">
      <c r="A12" s="18" t="s">
        <v>50</v>
      </c>
      <c r="B12" s="19">
        <v>29</v>
      </c>
      <c r="C12" s="20">
        <v>1.2912469135802471</v>
      </c>
      <c r="D12" s="21">
        <v>0.94729614303927412</v>
      </c>
      <c r="E12" s="21">
        <v>0.21200324936721729</v>
      </c>
      <c r="F12" s="20">
        <v>0.73934832091720948</v>
      </c>
    </row>
    <row r="13" spans="1:6" x14ac:dyDescent="0.2">
      <c r="A13" s="1" t="s">
        <v>51</v>
      </c>
      <c r="B13" s="2">
        <v>42</v>
      </c>
      <c r="C13" s="3">
        <v>1.3484917676296984</v>
      </c>
      <c r="D13" s="8">
        <v>2.8554426431186855</v>
      </c>
      <c r="E13" s="8">
        <v>0.18150705683897825</v>
      </c>
      <c r="F13" s="3">
        <v>0.40408368428522534</v>
      </c>
    </row>
    <row r="14" spans="1:6" x14ac:dyDescent="0.2">
      <c r="A14" s="18" t="s">
        <v>5</v>
      </c>
      <c r="B14" s="19">
        <v>39</v>
      </c>
      <c r="C14" s="20">
        <v>1.1773270935960591</v>
      </c>
      <c r="D14" s="21">
        <v>0.33149149821232271</v>
      </c>
      <c r="E14" s="21">
        <v>0.22428583592462303</v>
      </c>
      <c r="F14" s="20">
        <v>0.9365103420759282</v>
      </c>
    </row>
    <row r="15" spans="1:6" x14ac:dyDescent="0.2">
      <c r="A15" s="1" t="s">
        <v>52</v>
      </c>
      <c r="B15" s="2">
        <v>159</v>
      </c>
      <c r="C15" s="3">
        <v>1.1891302412174194</v>
      </c>
      <c r="D15" s="8">
        <v>0.35327761042265349</v>
      </c>
      <c r="E15" s="8">
        <v>0.13758611010286939</v>
      </c>
      <c r="F15" s="3">
        <v>0.91144033161807425</v>
      </c>
    </row>
    <row r="16" spans="1:6" x14ac:dyDescent="0.2">
      <c r="A16" s="18" t="s">
        <v>6</v>
      </c>
      <c r="B16" s="19">
        <v>19</v>
      </c>
      <c r="C16" s="20">
        <v>1.2313168103448278</v>
      </c>
      <c r="D16" s="21">
        <v>0.49608024537651679</v>
      </c>
      <c r="E16" s="21">
        <v>0.17187276741437107</v>
      </c>
      <c r="F16" s="20">
        <v>0.87276827607351337</v>
      </c>
    </row>
    <row r="17" spans="1:6" x14ac:dyDescent="0.2">
      <c r="A17" s="1" t="s">
        <v>7</v>
      </c>
      <c r="B17" s="2">
        <v>42</v>
      </c>
      <c r="C17" s="3">
        <v>1.1681739261947974</v>
      </c>
      <c r="D17" s="8">
        <v>0.61945620700552151</v>
      </c>
      <c r="E17" s="8">
        <v>8.2427024442259786E-2</v>
      </c>
      <c r="F17" s="3">
        <v>0.74482064561645078</v>
      </c>
    </row>
    <row r="18" spans="1:6" x14ac:dyDescent="0.2">
      <c r="A18" s="18" t="s">
        <v>8</v>
      </c>
      <c r="B18" s="19">
        <v>9</v>
      </c>
      <c r="C18" s="20">
        <v>1.5548620689655173</v>
      </c>
      <c r="D18" s="21">
        <v>0.38272488095563878</v>
      </c>
      <c r="E18" s="21">
        <v>0.1835449741739662</v>
      </c>
      <c r="F18" s="20">
        <v>1.1846769854914765</v>
      </c>
    </row>
    <row r="19" spans="1:6" x14ac:dyDescent="0.2">
      <c r="A19" s="1" t="s">
        <v>9</v>
      </c>
      <c r="B19" s="2">
        <v>104</v>
      </c>
      <c r="C19" s="3">
        <v>1.2471817528735627</v>
      </c>
      <c r="D19" s="8">
        <v>0.31379559736789198</v>
      </c>
      <c r="E19" s="8">
        <v>8.4506865941821344E-2</v>
      </c>
      <c r="F19" s="3">
        <v>0.96885212759399331</v>
      </c>
    </row>
    <row r="20" spans="1:6" x14ac:dyDescent="0.2">
      <c r="A20" s="18" t="s">
        <v>53</v>
      </c>
      <c r="B20" s="19">
        <v>38</v>
      </c>
      <c r="C20" s="20">
        <v>1.487334051724138</v>
      </c>
      <c r="D20" s="21">
        <v>3.1207919966580473</v>
      </c>
      <c r="E20" s="21">
        <v>9.4544133197912109E-3</v>
      </c>
      <c r="F20" s="20">
        <v>0.36353698641070603</v>
      </c>
    </row>
    <row r="21" spans="1:6" x14ac:dyDescent="0.2">
      <c r="A21" s="1" t="s">
        <v>54</v>
      </c>
      <c r="B21" s="2">
        <v>118</v>
      </c>
      <c r="C21" s="3">
        <v>1.1708914942528734</v>
      </c>
      <c r="D21" s="8">
        <v>0.28866391191502089</v>
      </c>
      <c r="E21" s="8">
        <v>0.12842132552187907</v>
      </c>
      <c r="F21" s="3">
        <v>0.93552073597935304</v>
      </c>
    </row>
    <row r="22" spans="1:6" x14ac:dyDescent="0.2">
      <c r="A22" s="18" t="s">
        <v>10</v>
      </c>
      <c r="B22" s="19">
        <v>64</v>
      </c>
      <c r="C22" s="20">
        <v>1.3288359096313915</v>
      </c>
      <c r="D22" s="21">
        <v>0.1864576777790522</v>
      </c>
      <c r="E22" s="21">
        <v>5.4754132087781675E-2</v>
      </c>
      <c r="F22" s="20">
        <v>1.1297239313790626</v>
      </c>
    </row>
    <row r="23" spans="1:6" x14ac:dyDescent="0.2">
      <c r="A23" s="1" t="s">
        <v>107</v>
      </c>
      <c r="B23" s="2">
        <v>52</v>
      </c>
      <c r="C23" s="3">
        <v>1.6491708812260539</v>
      </c>
      <c r="D23" s="8">
        <v>0.59081825365540941</v>
      </c>
      <c r="E23" s="8">
        <v>0.16999538226642713</v>
      </c>
      <c r="F23" s="3">
        <v>1.1065424940494204</v>
      </c>
    </row>
    <row r="24" spans="1:6" x14ac:dyDescent="0.2">
      <c r="A24" s="18" t="s">
        <v>55</v>
      </c>
      <c r="B24" s="19">
        <v>26</v>
      </c>
      <c r="C24" s="20">
        <v>1.0084038662486938</v>
      </c>
      <c r="D24" s="21">
        <v>0.55722100458791735</v>
      </c>
      <c r="E24" s="21">
        <v>0.15203014489121522</v>
      </c>
      <c r="F24" s="20">
        <v>0.68482128114220875</v>
      </c>
    </row>
    <row r="25" spans="1:6" x14ac:dyDescent="0.2">
      <c r="A25" s="1" t="s">
        <v>108</v>
      </c>
      <c r="B25" s="2">
        <v>411</v>
      </c>
      <c r="C25" s="3">
        <v>1.2818401979565774</v>
      </c>
      <c r="D25" s="8">
        <v>0.14289253453293299</v>
      </c>
      <c r="E25" s="8">
        <v>1.7991601932452458E-2</v>
      </c>
      <c r="F25" s="3">
        <v>1.1241040426396189</v>
      </c>
    </row>
    <row r="26" spans="1:6" x14ac:dyDescent="0.2">
      <c r="A26" s="18" t="s">
        <v>109</v>
      </c>
      <c r="B26" s="19">
        <v>157</v>
      </c>
      <c r="C26" s="20">
        <v>1.0171867593335115</v>
      </c>
      <c r="D26" s="21">
        <v>0.13012322216575384</v>
      </c>
      <c r="E26" s="21">
        <v>3.8995497453940813E-2</v>
      </c>
      <c r="F26" s="20">
        <v>0.90412662664051013</v>
      </c>
    </row>
    <row r="27" spans="1:6" x14ac:dyDescent="0.2">
      <c r="A27" s="1" t="s">
        <v>110</v>
      </c>
      <c r="B27" s="2">
        <v>40</v>
      </c>
      <c r="C27" s="3">
        <v>1.0528460375075621</v>
      </c>
      <c r="D27" s="8">
        <v>0.46237047364607459</v>
      </c>
      <c r="E27" s="8">
        <v>0.12050631948234385</v>
      </c>
      <c r="F27" s="3">
        <v>0.74847659915006215</v>
      </c>
    </row>
    <row r="28" spans="1:6" x14ac:dyDescent="0.2">
      <c r="A28" s="18" t="s">
        <v>11</v>
      </c>
      <c r="B28" s="19">
        <v>120</v>
      </c>
      <c r="C28" s="20">
        <v>1.1497065830721005</v>
      </c>
      <c r="D28" s="21">
        <v>0.21909636284764561</v>
      </c>
      <c r="E28" s="21">
        <v>6.5793380739677859E-2</v>
      </c>
      <c r="F28" s="20">
        <v>0.95436578071374389</v>
      </c>
    </row>
    <row r="29" spans="1:6" x14ac:dyDescent="0.2">
      <c r="A29" s="1" t="s">
        <v>56</v>
      </c>
      <c r="B29" s="2">
        <v>25</v>
      </c>
      <c r="C29" s="3">
        <v>1.2307431284357822</v>
      </c>
      <c r="D29" s="8">
        <v>0.14808388600467684</v>
      </c>
      <c r="E29" s="8">
        <v>9.7093227700109086E-2</v>
      </c>
      <c r="F29" s="3">
        <v>1.0855929047972486</v>
      </c>
    </row>
    <row r="30" spans="1:6" x14ac:dyDescent="0.2">
      <c r="A30" s="18" t="s">
        <v>111</v>
      </c>
      <c r="B30" s="19">
        <v>167</v>
      </c>
      <c r="C30" s="20">
        <v>1.0250152261531584</v>
      </c>
      <c r="D30" s="21">
        <v>0.19792845008911789</v>
      </c>
      <c r="E30" s="21">
        <v>9.4734471974730033E-2</v>
      </c>
      <c r="F30" s="20">
        <v>0.86926265373100098</v>
      </c>
    </row>
    <row r="31" spans="1:6" x14ac:dyDescent="0.2">
      <c r="A31" s="1" t="s">
        <v>112</v>
      </c>
      <c r="B31" s="2">
        <v>51</v>
      </c>
      <c r="C31" s="3">
        <v>1.3162831339432322</v>
      </c>
      <c r="D31" s="8">
        <v>0.41909626385173909</v>
      </c>
      <c r="E31" s="8">
        <v>0.11631153893255201</v>
      </c>
      <c r="F31" s="3">
        <v>0.96054484074036994</v>
      </c>
    </row>
    <row r="32" spans="1:6" x14ac:dyDescent="0.2">
      <c r="A32" s="18" t="s">
        <v>12</v>
      </c>
      <c r="B32" s="19">
        <v>84</v>
      </c>
      <c r="C32" s="20">
        <v>1.2130703177822857</v>
      </c>
      <c r="D32" s="21">
        <v>0.29941483071613956</v>
      </c>
      <c r="E32" s="21">
        <v>3.2527413792811509E-2</v>
      </c>
      <c r="F32" s="20">
        <v>0.94060109346369036</v>
      </c>
    </row>
    <row r="33" spans="1:6" x14ac:dyDescent="0.2">
      <c r="A33" s="1" t="s">
        <v>57</v>
      </c>
      <c r="B33" s="2">
        <v>97</v>
      </c>
      <c r="C33" s="3">
        <v>1.1048646083934777</v>
      </c>
      <c r="D33" s="8">
        <v>0.38802774625737496</v>
      </c>
      <c r="E33" s="8">
        <v>7.4870291397079472E-2</v>
      </c>
      <c r="F33" s="3">
        <v>0.81301260050792623</v>
      </c>
    </row>
    <row r="34" spans="1:6" x14ac:dyDescent="0.2">
      <c r="A34" s="18" t="s">
        <v>58</v>
      </c>
      <c r="B34" s="19">
        <v>37</v>
      </c>
      <c r="C34" s="20">
        <v>1.2498723741577489</v>
      </c>
      <c r="D34" s="21">
        <v>0.75728350692811686</v>
      </c>
      <c r="E34" s="21">
        <v>9.2779532900013437E-2</v>
      </c>
      <c r="F34" s="20">
        <v>0.74087448859915916</v>
      </c>
    </row>
    <row r="35" spans="1:6" x14ac:dyDescent="0.2">
      <c r="A35" s="1" t="s">
        <v>59</v>
      </c>
      <c r="B35" s="2">
        <v>272</v>
      </c>
      <c r="C35" s="3">
        <v>0.64839873788595903</v>
      </c>
      <c r="D35" s="8">
        <v>13.387108308787017</v>
      </c>
      <c r="E35" s="8">
        <v>0.18748372001732594</v>
      </c>
      <c r="F35" s="3">
        <v>5.4591685436915817E-2</v>
      </c>
    </row>
    <row r="36" spans="1:6" x14ac:dyDescent="0.2">
      <c r="A36" s="18" t="s">
        <v>13</v>
      </c>
      <c r="B36" s="19">
        <v>89</v>
      </c>
      <c r="C36" s="20">
        <v>0.88600885368126747</v>
      </c>
      <c r="D36" s="21">
        <v>0.26162316047495948</v>
      </c>
      <c r="E36" s="21">
        <v>0.14090101291657317</v>
      </c>
      <c r="F36" s="20">
        <v>0.72341415025706679</v>
      </c>
    </row>
    <row r="37" spans="1:6" x14ac:dyDescent="0.2">
      <c r="A37" s="1" t="s">
        <v>60</v>
      </c>
      <c r="B37" s="2">
        <v>14</v>
      </c>
      <c r="C37" s="3">
        <v>0.72992720306513414</v>
      </c>
      <c r="D37" s="8">
        <v>0.24969154838072502</v>
      </c>
      <c r="E37" s="8">
        <v>0.15847986102321418</v>
      </c>
      <c r="F37" s="3">
        <v>0.60318556976355808</v>
      </c>
    </row>
    <row r="38" spans="1:6" x14ac:dyDescent="0.2">
      <c r="A38" s="18" t="s">
        <v>14</v>
      </c>
      <c r="B38" s="19">
        <v>30</v>
      </c>
      <c r="C38" s="20">
        <v>1.2302536662703132</v>
      </c>
      <c r="D38" s="21">
        <v>0.30944936378081955</v>
      </c>
      <c r="E38" s="21">
        <v>0.15526457856266104</v>
      </c>
      <c r="F38" s="20">
        <v>0.97530592805068395</v>
      </c>
    </row>
    <row r="39" spans="1:6" x14ac:dyDescent="0.2">
      <c r="A39" s="1" t="s">
        <v>113</v>
      </c>
      <c r="B39" s="2">
        <v>28</v>
      </c>
      <c r="C39" s="3">
        <v>1.6237662835249043</v>
      </c>
      <c r="D39" s="8">
        <v>1.3291743041867601</v>
      </c>
      <c r="E39" s="8">
        <v>7.7380952380952384E-3</v>
      </c>
      <c r="F39" s="3">
        <v>0.70023457989388704</v>
      </c>
    </row>
    <row r="40" spans="1:6" x14ac:dyDescent="0.2">
      <c r="A40" s="18" t="s">
        <v>61</v>
      </c>
      <c r="B40" s="19">
        <v>254</v>
      </c>
      <c r="C40" s="20">
        <v>1.0265938528533092</v>
      </c>
      <c r="D40" s="21">
        <v>0.19498104187441367</v>
      </c>
      <c r="E40" s="21">
        <v>6.4245453863248689E-2</v>
      </c>
      <c r="F40" s="20">
        <v>0.86818896020599701</v>
      </c>
    </row>
    <row r="41" spans="1:6" x14ac:dyDescent="0.2">
      <c r="A41" s="1" t="s">
        <v>114</v>
      </c>
      <c r="B41" s="2">
        <v>127</v>
      </c>
      <c r="C41" s="3">
        <v>1.0496146452635753</v>
      </c>
      <c r="D41" s="8">
        <v>0.28618026161499999</v>
      </c>
      <c r="E41" s="8">
        <v>0.13837981211772266</v>
      </c>
      <c r="F41" s="3">
        <v>0.84199629997368819</v>
      </c>
    </row>
    <row r="42" spans="1:6" x14ac:dyDescent="0.2">
      <c r="A42" s="18" t="s">
        <v>62</v>
      </c>
      <c r="B42" s="19">
        <v>126</v>
      </c>
      <c r="C42" s="20">
        <v>1.109548514031272</v>
      </c>
      <c r="D42" s="21">
        <v>0.17697276326741504</v>
      </c>
      <c r="E42" s="21">
        <v>6.960058425635976E-2</v>
      </c>
      <c r="F42" s="20">
        <v>0.95268399251947944</v>
      </c>
    </row>
    <row r="43" spans="1:6" x14ac:dyDescent="0.2">
      <c r="A43" s="1" t="s">
        <v>15</v>
      </c>
      <c r="B43" s="2">
        <v>34</v>
      </c>
      <c r="C43" s="3">
        <v>1.1224885057471263</v>
      </c>
      <c r="D43" s="8">
        <v>0.60862654011609463</v>
      </c>
      <c r="E43" s="8">
        <v>0.2179255280848251</v>
      </c>
      <c r="F43" s="3">
        <v>0.76049806051798574</v>
      </c>
    </row>
    <row r="44" spans="1:6" x14ac:dyDescent="0.2">
      <c r="A44" s="18" t="s">
        <v>115</v>
      </c>
      <c r="B44" s="19">
        <v>58</v>
      </c>
      <c r="C44" s="20">
        <v>0.81929885057471274</v>
      </c>
      <c r="D44" s="21">
        <v>0.98457418053073065</v>
      </c>
      <c r="E44" s="21">
        <v>0.10409657166533887</v>
      </c>
      <c r="F44" s="20">
        <v>0.43531485248334606</v>
      </c>
    </row>
    <row r="45" spans="1:6" x14ac:dyDescent="0.2">
      <c r="A45" s="1" t="s">
        <v>16</v>
      </c>
      <c r="B45" s="2">
        <v>73</v>
      </c>
      <c r="C45" s="3">
        <v>0.97142212227219693</v>
      </c>
      <c r="D45" s="8">
        <v>0.5541298348038679</v>
      </c>
      <c r="E45" s="8">
        <v>0.11343208868210942</v>
      </c>
      <c r="F45" s="3">
        <v>0.65140430128492455</v>
      </c>
    </row>
    <row r="46" spans="1:6" x14ac:dyDescent="0.2">
      <c r="A46" s="18" t="s">
        <v>17</v>
      </c>
      <c r="B46" s="19">
        <v>134</v>
      </c>
      <c r="C46" s="20">
        <v>1.0472515325670497</v>
      </c>
      <c r="D46" s="21">
        <v>0.20023456493782288</v>
      </c>
      <c r="E46" s="21">
        <v>8.8566225108887175E-2</v>
      </c>
      <c r="F46" s="20">
        <v>0.88562456622472008</v>
      </c>
    </row>
    <row r="47" spans="1:6" x14ac:dyDescent="0.2">
      <c r="A47" s="1" t="s">
        <v>18</v>
      </c>
      <c r="B47" s="2">
        <v>70</v>
      </c>
      <c r="C47" s="3">
        <v>1.0004082255747124</v>
      </c>
      <c r="D47" s="8">
        <v>0.15521187158663069</v>
      </c>
      <c r="E47" s="8">
        <v>0.16462896232297783</v>
      </c>
      <c r="F47" s="3">
        <v>0.88558386275015977</v>
      </c>
    </row>
    <row r="48" spans="1:6" x14ac:dyDescent="0.2">
      <c r="A48" s="18" t="s">
        <v>63</v>
      </c>
      <c r="B48" s="19">
        <v>20</v>
      </c>
      <c r="C48" s="20">
        <v>1.0415208711433759</v>
      </c>
      <c r="D48" s="21">
        <v>0.42763305770762261</v>
      </c>
      <c r="E48" s="21">
        <v>0.21728810438483109</v>
      </c>
      <c r="F48" s="20">
        <v>0.78033292222886164</v>
      </c>
    </row>
    <row r="49" spans="1:6" x14ac:dyDescent="0.2">
      <c r="A49" s="1" t="s">
        <v>19</v>
      </c>
      <c r="B49" s="2">
        <v>25</v>
      </c>
      <c r="C49" s="3">
        <v>1.2830771072796934</v>
      </c>
      <c r="D49" s="8">
        <v>0.79067638891366077</v>
      </c>
      <c r="E49" s="8">
        <v>0.2029373229628183</v>
      </c>
      <c r="F49" s="3">
        <v>0.78705829783388848</v>
      </c>
    </row>
    <row r="50" spans="1:6" x14ac:dyDescent="0.2">
      <c r="A50" s="18" t="s">
        <v>20</v>
      </c>
      <c r="B50" s="19">
        <v>53</v>
      </c>
      <c r="C50" s="20">
        <v>0.89603358124859167</v>
      </c>
      <c r="D50" s="21">
        <v>0.31392428084861995</v>
      </c>
      <c r="E50" s="21">
        <v>0.21854678167336558</v>
      </c>
      <c r="F50" s="20">
        <v>0.71952240338615336</v>
      </c>
    </row>
    <row r="51" spans="1:6" x14ac:dyDescent="0.2">
      <c r="A51" s="1" t="s">
        <v>116</v>
      </c>
      <c r="B51" s="2">
        <v>145</v>
      </c>
      <c r="C51" s="3">
        <v>1.173191260225743</v>
      </c>
      <c r="D51" s="8">
        <v>0.76367559730967893</v>
      </c>
      <c r="E51" s="8">
        <v>7.89596547543156E-2</v>
      </c>
      <c r="F51" s="3">
        <v>0.68874472551417576</v>
      </c>
    </row>
    <row r="52" spans="1:6" x14ac:dyDescent="0.2">
      <c r="A52" s="18" t="s">
        <v>21</v>
      </c>
      <c r="B52" s="19">
        <v>130</v>
      </c>
      <c r="C52" s="20">
        <v>1.4350244373611516</v>
      </c>
      <c r="D52" s="21">
        <v>0.2757351308982936</v>
      </c>
      <c r="E52" s="21">
        <v>0.15237701187025934</v>
      </c>
      <c r="F52" s="20">
        <v>1.1631691906364803</v>
      </c>
    </row>
    <row r="53" spans="1:6" x14ac:dyDescent="0.2">
      <c r="A53" s="1" t="s">
        <v>64</v>
      </c>
      <c r="B53" s="2">
        <v>114</v>
      </c>
      <c r="C53" s="3">
        <v>1.5545566343042072</v>
      </c>
      <c r="D53" s="8">
        <v>0.85755261019742979</v>
      </c>
      <c r="E53" s="8">
        <v>1.4199862432072444E-2</v>
      </c>
      <c r="F53" s="3">
        <v>0.84240668103701355</v>
      </c>
    </row>
    <row r="54" spans="1:6" x14ac:dyDescent="0.2">
      <c r="A54" s="18" t="s">
        <v>65</v>
      </c>
      <c r="B54" s="19">
        <v>24</v>
      </c>
      <c r="C54" s="20">
        <v>1.8153683158420792</v>
      </c>
      <c r="D54" s="21">
        <v>0.60560227834224045</v>
      </c>
      <c r="E54" s="21">
        <v>0.19143443529386939</v>
      </c>
      <c r="F54" s="20">
        <v>1.2186385937212683</v>
      </c>
    </row>
    <row r="55" spans="1:6" x14ac:dyDescent="0.2">
      <c r="A55" s="1" t="s">
        <v>66</v>
      </c>
      <c r="B55" s="2">
        <v>7</v>
      </c>
      <c r="C55" s="3">
        <v>1.5362471264367816</v>
      </c>
      <c r="D55" s="8">
        <v>0.16496086323689871</v>
      </c>
      <c r="E55" s="8">
        <v>8.1410023008363502E-2</v>
      </c>
      <c r="F55" s="3">
        <v>1.3340905270608066</v>
      </c>
    </row>
    <row r="56" spans="1:6" x14ac:dyDescent="0.2">
      <c r="A56" s="18" t="s">
        <v>67</v>
      </c>
      <c r="B56" s="19">
        <v>351</v>
      </c>
      <c r="C56" s="20">
        <v>1.6298061400609603</v>
      </c>
      <c r="D56" s="21">
        <v>0.82477100426536876</v>
      </c>
      <c r="E56" s="21">
        <v>2.905281919653676E-2</v>
      </c>
      <c r="F56" s="20">
        <v>0.90504104899004201</v>
      </c>
    </row>
    <row r="57" spans="1:6" x14ac:dyDescent="0.2">
      <c r="A57" s="1" t="s">
        <v>22</v>
      </c>
      <c r="B57" s="2">
        <v>79</v>
      </c>
      <c r="C57" s="3">
        <v>1.2236714285714283</v>
      </c>
      <c r="D57" s="8">
        <v>0.94357816645192705</v>
      </c>
      <c r="E57" s="8">
        <v>5.5989712974359826E-2</v>
      </c>
      <c r="F57" s="3">
        <v>0.64718923670466144</v>
      </c>
    </row>
    <row r="58" spans="1:6" x14ac:dyDescent="0.2">
      <c r="A58" s="18" t="s">
        <v>23</v>
      </c>
      <c r="B58" s="19">
        <v>143</v>
      </c>
      <c r="C58" s="20">
        <v>1.7424245153542628</v>
      </c>
      <c r="D58" s="21">
        <v>0.39078971342051305</v>
      </c>
      <c r="E58" s="21">
        <v>9.5602772607288916E-2</v>
      </c>
      <c r="F58" s="20">
        <v>1.2874146658063277</v>
      </c>
    </row>
    <row r="59" spans="1:6" x14ac:dyDescent="0.2">
      <c r="A59" s="1" t="s">
        <v>24</v>
      </c>
      <c r="B59" s="2">
        <v>25</v>
      </c>
      <c r="C59" s="3">
        <v>1.2638866995073894</v>
      </c>
      <c r="D59" s="8">
        <v>0.54732205043250404</v>
      </c>
      <c r="E59" s="8">
        <v>0.21409100593062408</v>
      </c>
      <c r="F59" s="3">
        <v>0.88374704303661811</v>
      </c>
    </row>
    <row r="60" spans="1:6" x14ac:dyDescent="0.2">
      <c r="A60" s="18" t="s">
        <v>25</v>
      </c>
      <c r="B60" s="19">
        <v>20</v>
      </c>
      <c r="C60" s="20">
        <v>1.5158620689655173</v>
      </c>
      <c r="D60" s="21">
        <v>0.8906310402735359</v>
      </c>
      <c r="E60" s="21">
        <v>0.15880390542422537</v>
      </c>
      <c r="F60" s="20">
        <v>0.86660536031673341</v>
      </c>
    </row>
    <row r="61" spans="1:6" x14ac:dyDescent="0.2">
      <c r="A61" s="1" t="s">
        <v>26</v>
      </c>
      <c r="B61" s="2">
        <v>73</v>
      </c>
      <c r="C61" s="3">
        <v>0.79734110885733622</v>
      </c>
      <c r="D61" s="8">
        <v>0.83442374502486694</v>
      </c>
      <c r="E61" s="8">
        <v>0.23379225743634588</v>
      </c>
      <c r="F61" s="3">
        <v>0.48637876718223522</v>
      </c>
    </row>
    <row r="62" spans="1:6" x14ac:dyDescent="0.2">
      <c r="A62" s="18" t="s">
        <v>27</v>
      </c>
      <c r="B62" s="19">
        <v>113</v>
      </c>
      <c r="C62" s="20">
        <v>1.2930626710454294</v>
      </c>
      <c r="D62" s="21">
        <v>0.5003249687329262</v>
      </c>
      <c r="E62" s="21">
        <v>1.5953912452368928E-2</v>
      </c>
      <c r="F62" s="20">
        <v>0.86646489452574327</v>
      </c>
    </row>
    <row r="63" spans="1:6" x14ac:dyDescent="0.2">
      <c r="A63" s="1" t="s">
        <v>68</v>
      </c>
      <c r="B63" s="2">
        <v>39</v>
      </c>
      <c r="C63" s="3">
        <v>1.4458879310344832</v>
      </c>
      <c r="D63" s="8">
        <v>0.49570237078370122</v>
      </c>
      <c r="E63" s="8">
        <v>0.13666542334216331</v>
      </c>
      <c r="F63" s="3">
        <v>1.0125570550447203</v>
      </c>
    </row>
    <row r="64" spans="1:6" x14ac:dyDescent="0.2">
      <c r="A64" s="18" t="s">
        <v>28</v>
      </c>
      <c r="B64" s="19">
        <v>221</v>
      </c>
      <c r="C64" s="20">
        <v>0.7644639080459773</v>
      </c>
      <c r="D64" s="21">
        <v>0.89812697816136189</v>
      </c>
      <c r="E64" s="21">
        <v>2.1744913671349005E-2</v>
      </c>
      <c r="F64" s="20">
        <v>0.40693336157298177</v>
      </c>
    </row>
    <row r="65" spans="1:6" x14ac:dyDescent="0.2">
      <c r="A65" s="1" t="s">
        <v>69</v>
      </c>
      <c r="B65" s="2">
        <v>21</v>
      </c>
      <c r="C65" s="3">
        <v>1.4071926977687628</v>
      </c>
      <c r="D65" s="8">
        <v>0.62887374949273023</v>
      </c>
      <c r="E65" s="8">
        <v>1.0578909172109642E-2</v>
      </c>
      <c r="F65" s="3">
        <v>0.86744823306211116</v>
      </c>
    </row>
    <row r="66" spans="1:6" x14ac:dyDescent="0.2">
      <c r="A66" s="18" t="s">
        <v>70</v>
      </c>
      <c r="B66" s="19">
        <v>12</v>
      </c>
      <c r="C66" s="20">
        <v>1.2161222570532915</v>
      </c>
      <c r="D66" s="21">
        <v>0.25470219385170456</v>
      </c>
      <c r="E66" s="21">
        <v>9.6365363156612302E-2</v>
      </c>
      <c r="F66" s="20">
        <v>0.9885905139542599</v>
      </c>
    </row>
    <row r="67" spans="1:6" x14ac:dyDescent="0.2">
      <c r="A67" s="1" t="s">
        <v>71</v>
      </c>
      <c r="B67" s="2">
        <v>55</v>
      </c>
      <c r="C67" s="3">
        <v>1.4950789924186838</v>
      </c>
      <c r="D67" s="8">
        <v>0.6453829237330837</v>
      </c>
      <c r="E67" s="8">
        <v>0.11194075419487592</v>
      </c>
      <c r="F67" s="3">
        <v>0.9503798989246629</v>
      </c>
    </row>
    <row r="68" spans="1:6" x14ac:dyDescent="0.2">
      <c r="A68" s="18" t="s">
        <v>29</v>
      </c>
      <c r="B68" s="19">
        <v>65</v>
      </c>
      <c r="C68" s="20">
        <v>0.9145350052246608</v>
      </c>
      <c r="D68" s="21">
        <v>0.31610911847211393</v>
      </c>
      <c r="E68" s="21">
        <v>0.11332758783267104</v>
      </c>
      <c r="F68" s="20">
        <v>0.71432129381855436</v>
      </c>
    </row>
    <row r="69" spans="1:6" x14ac:dyDescent="0.2">
      <c r="A69" s="1" t="s">
        <v>30</v>
      </c>
      <c r="B69" s="2">
        <v>3</v>
      </c>
      <c r="C69" s="3">
        <v>1.0279616858237548</v>
      </c>
      <c r="D69" s="8">
        <v>0.39477181582535137</v>
      </c>
      <c r="E69" s="8">
        <v>0.20373859874290182</v>
      </c>
      <c r="F69" s="3">
        <v>0.78211152846261855</v>
      </c>
    </row>
    <row r="70" spans="1:6" x14ac:dyDescent="0.2">
      <c r="A70" s="18" t="s">
        <v>117</v>
      </c>
      <c r="B70" s="19">
        <v>83</v>
      </c>
      <c r="C70" s="20">
        <v>0.75958348457350289</v>
      </c>
      <c r="D70" s="21">
        <v>0.25847523312626569</v>
      </c>
      <c r="E70" s="21">
        <v>0.18543865772797924</v>
      </c>
      <c r="F70" s="20">
        <v>0.62747287724771261</v>
      </c>
    </row>
    <row r="71" spans="1:6" x14ac:dyDescent="0.2">
      <c r="A71" s="1" t="s">
        <v>72</v>
      </c>
      <c r="B71" s="2">
        <v>26</v>
      </c>
      <c r="C71" s="3">
        <v>1.0602850574712641</v>
      </c>
      <c r="D71" s="8">
        <v>0.53158477860745001</v>
      </c>
      <c r="E71" s="8">
        <v>0.21180915350152668</v>
      </c>
      <c r="F71" s="3">
        <v>0.74721094983742209</v>
      </c>
    </row>
    <row r="72" spans="1:6" x14ac:dyDescent="0.2">
      <c r="A72" s="18" t="s">
        <v>73</v>
      </c>
      <c r="B72" s="19">
        <v>5</v>
      </c>
      <c r="C72" s="20">
        <v>1.471377011494253</v>
      </c>
      <c r="D72" s="21">
        <v>0.18732178436124977</v>
      </c>
      <c r="E72" s="21">
        <v>0.23179415832638783</v>
      </c>
      <c r="F72" s="20">
        <v>1.2862792542565835</v>
      </c>
    </row>
    <row r="73" spans="1:6" x14ac:dyDescent="0.2">
      <c r="A73" s="1" t="s">
        <v>74</v>
      </c>
      <c r="B73" s="2">
        <v>83</v>
      </c>
      <c r="C73" s="3">
        <v>1.220994981382548</v>
      </c>
      <c r="D73" s="8">
        <v>0.60337581475806079</v>
      </c>
      <c r="E73" s="8">
        <v>0.16416113348256883</v>
      </c>
      <c r="F73" s="3">
        <v>0.81165640151535101</v>
      </c>
    </row>
    <row r="74" spans="1:6" x14ac:dyDescent="0.2">
      <c r="A74" s="18" t="s">
        <v>75</v>
      </c>
      <c r="B74" s="19">
        <v>19</v>
      </c>
      <c r="C74" s="20">
        <v>1.1611768837803322</v>
      </c>
      <c r="D74" s="21">
        <v>0.3949149074020199</v>
      </c>
      <c r="E74" s="21">
        <v>0.24748968874999738</v>
      </c>
      <c r="F74" s="20">
        <v>0.89515648249819202</v>
      </c>
    </row>
    <row r="75" spans="1:6" x14ac:dyDescent="0.2">
      <c r="A75" s="1" t="s">
        <v>76</v>
      </c>
      <c r="B75" s="2">
        <v>17</v>
      </c>
      <c r="C75" s="3">
        <v>1.0387248140635565</v>
      </c>
      <c r="D75" s="8">
        <v>0.46891318712915769</v>
      </c>
      <c r="E75" s="8">
        <v>0.23559707498326118</v>
      </c>
      <c r="F75" s="3">
        <v>0.76464612020381029</v>
      </c>
    </row>
    <row r="76" spans="1:6" x14ac:dyDescent="0.2">
      <c r="A76" s="18" t="s">
        <v>118</v>
      </c>
      <c r="B76" s="19">
        <v>39</v>
      </c>
      <c r="C76" s="20">
        <v>1.575276819923372</v>
      </c>
      <c r="D76" s="21">
        <v>8.4940910547600001E-2</v>
      </c>
      <c r="E76" s="21">
        <v>0.11143048255838946</v>
      </c>
      <c r="F76" s="20">
        <v>1.4647253501601625</v>
      </c>
    </row>
    <row r="77" spans="1:6" x14ac:dyDescent="0.2">
      <c r="A77" s="1" t="s">
        <v>77</v>
      </c>
      <c r="B77" s="2">
        <v>124</v>
      </c>
      <c r="C77" s="3">
        <v>1.0734086617405583</v>
      </c>
      <c r="D77" s="8">
        <v>0.46682253337150686</v>
      </c>
      <c r="E77" s="8">
        <v>0.1995398747176759</v>
      </c>
      <c r="F77" s="3">
        <v>0.78141508177234487</v>
      </c>
    </row>
    <row r="78" spans="1:6" x14ac:dyDescent="0.2">
      <c r="A78" s="18" t="s">
        <v>78</v>
      </c>
      <c r="B78" s="19">
        <v>4</v>
      </c>
      <c r="C78" s="20">
        <v>1.6598419540229887</v>
      </c>
      <c r="D78" s="21">
        <v>0.6525689921408615</v>
      </c>
      <c r="E78" s="21">
        <v>9.6019854482673583E-2</v>
      </c>
      <c r="F78" s="20">
        <v>1.0439852365164053</v>
      </c>
    </row>
    <row r="79" spans="1:6" x14ac:dyDescent="0.2">
      <c r="A79" s="1" t="s">
        <v>31</v>
      </c>
      <c r="B79" s="2">
        <v>87</v>
      </c>
      <c r="C79" s="3">
        <v>1.3866053178230167</v>
      </c>
      <c r="D79" s="8">
        <v>0.12573194554590938</v>
      </c>
      <c r="E79" s="8">
        <v>9.5094168488132555E-2</v>
      </c>
      <c r="F79" s="3">
        <v>1.2449593564993737</v>
      </c>
    </row>
    <row r="80" spans="1:6" x14ac:dyDescent="0.2">
      <c r="A80" s="18" t="s">
        <v>32</v>
      </c>
      <c r="B80" s="19">
        <v>46</v>
      </c>
      <c r="C80" s="20">
        <v>1.3981662835249042</v>
      </c>
      <c r="D80" s="21">
        <v>0.37569457462600286</v>
      </c>
      <c r="E80" s="21">
        <v>0.11245727278753767</v>
      </c>
      <c r="F80" s="20">
        <v>1.0485369076158382</v>
      </c>
    </row>
    <row r="81" spans="1:6" x14ac:dyDescent="0.2">
      <c r="A81" s="1" t="s">
        <v>79</v>
      </c>
      <c r="B81" s="2">
        <v>11</v>
      </c>
      <c r="C81" s="3">
        <v>1.2424781609195403</v>
      </c>
      <c r="D81" s="8">
        <v>0.56945947859795865</v>
      </c>
      <c r="E81" s="8">
        <v>0.11819180420938818</v>
      </c>
      <c r="F81" s="3">
        <v>0.82713099431914816</v>
      </c>
    </row>
    <row r="82" spans="1:6" x14ac:dyDescent="0.2">
      <c r="A82" s="18" t="s">
        <v>33</v>
      </c>
      <c r="B82" s="19">
        <v>11</v>
      </c>
      <c r="C82" s="20">
        <v>0.82087011494252882</v>
      </c>
      <c r="D82" s="21">
        <v>6.7928680012440193E-2</v>
      </c>
      <c r="E82" s="21">
        <v>0.18115516747842228</v>
      </c>
      <c r="F82" s="20">
        <v>0.77761670325862731</v>
      </c>
    </row>
    <row r="83" spans="1:6" x14ac:dyDescent="0.2">
      <c r="A83" s="1" t="s">
        <v>119</v>
      </c>
      <c r="B83" s="2">
        <v>17</v>
      </c>
      <c r="C83" s="3">
        <v>1.4169708222811672</v>
      </c>
      <c r="D83" s="8">
        <v>0.10225445117280398</v>
      </c>
      <c r="E83" s="8">
        <v>1.5569511326465679E-2</v>
      </c>
      <c r="F83" s="3">
        <v>1.2873800568953637</v>
      </c>
    </row>
    <row r="84" spans="1:6" x14ac:dyDescent="0.2">
      <c r="A84" s="18" t="s">
        <v>120</v>
      </c>
      <c r="B84" s="19">
        <v>308</v>
      </c>
      <c r="C84" s="20">
        <v>1.3391602538499097</v>
      </c>
      <c r="D84" s="21">
        <v>4.4301835938665282E-2</v>
      </c>
      <c r="E84" s="21">
        <v>3.7969562970166779E-2</v>
      </c>
      <c r="F84" s="20">
        <v>1.2844186956290413</v>
      </c>
    </row>
    <row r="85" spans="1:6" x14ac:dyDescent="0.2">
      <c r="A85" s="1" t="s">
        <v>121</v>
      </c>
      <c r="B85" s="2">
        <v>241</v>
      </c>
      <c r="C85" s="3">
        <v>1.3274800662731703</v>
      </c>
      <c r="D85" s="8">
        <v>0.12179336639813643</v>
      </c>
      <c r="E85" s="8">
        <v>6.3353027311790433E-2</v>
      </c>
      <c r="F85" s="3">
        <v>1.1915510364493613</v>
      </c>
    </row>
    <row r="86" spans="1:6" x14ac:dyDescent="0.2">
      <c r="A86" s="18" t="s">
        <v>34</v>
      </c>
      <c r="B86" s="19">
        <v>36</v>
      </c>
      <c r="C86" s="20">
        <v>1.4271706178160923</v>
      </c>
      <c r="D86" s="21">
        <v>0.9175326433639337</v>
      </c>
      <c r="E86" s="21">
        <v>0.11488114321893016</v>
      </c>
      <c r="F86" s="20">
        <v>0.78756723065890033</v>
      </c>
    </row>
    <row r="87" spans="1:6" x14ac:dyDescent="0.2">
      <c r="A87" s="1" t="s">
        <v>80</v>
      </c>
      <c r="B87" s="2">
        <v>19</v>
      </c>
      <c r="C87" s="3">
        <v>1.4767610837438423</v>
      </c>
      <c r="D87" s="8">
        <v>1.5054558023724167</v>
      </c>
      <c r="E87" s="8">
        <v>9.376621401622498E-2</v>
      </c>
      <c r="F87" s="3">
        <v>0.62460950899729206</v>
      </c>
    </row>
    <row r="88" spans="1:6" x14ac:dyDescent="0.2">
      <c r="A88" s="18" t="s">
        <v>35</v>
      </c>
      <c r="B88" s="19">
        <v>121</v>
      </c>
      <c r="C88" s="20">
        <v>1.2915690739535888</v>
      </c>
      <c r="D88" s="21">
        <v>0.20721452627045112</v>
      </c>
      <c r="E88" s="21">
        <v>8.8623266512518242E-2</v>
      </c>
      <c r="F88" s="20">
        <v>1.0864015921561676</v>
      </c>
    </row>
    <row r="89" spans="1:6" x14ac:dyDescent="0.2">
      <c r="A89" s="1" t="s">
        <v>36</v>
      </c>
      <c r="B89" s="2">
        <v>65</v>
      </c>
      <c r="C89" s="3">
        <v>0.94540447879508538</v>
      </c>
      <c r="D89" s="8">
        <v>0.78104885480072972</v>
      </c>
      <c r="E89" s="8">
        <v>0.11885251396533396</v>
      </c>
      <c r="F89" s="3">
        <v>0.5600010112806536</v>
      </c>
    </row>
    <row r="90" spans="1:6" x14ac:dyDescent="0.2">
      <c r="A90" s="18" t="s">
        <v>37</v>
      </c>
      <c r="B90" s="19">
        <v>20</v>
      </c>
      <c r="C90" s="20">
        <v>1.9130597701149425</v>
      </c>
      <c r="D90" s="21">
        <v>0.19837964817941575</v>
      </c>
      <c r="E90" s="21">
        <v>0.11635502009050758</v>
      </c>
      <c r="F90" s="20">
        <v>1.6277242916048213</v>
      </c>
    </row>
    <row r="91" spans="1:6" x14ac:dyDescent="0.2">
      <c r="A91" s="1" t="s">
        <v>81</v>
      </c>
      <c r="B91" s="2">
        <v>21</v>
      </c>
      <c r="C91" s="3">
        <v>1.4112117362371448</v>
      </c>
      <c r="D91" s="8">
        <v>0.31121380126860598</v>
      </c>
      <c r="E91" s="8">
        <v>0.18819892895535401</v>
      </c>
      <c r="F91" s="3">
        <v>1.1265867056998342</v>
      </c>
    </row>
    <row r="92" spans="1:6" x14ac:dyDescent="0.2">
      <c r="A92" s="18" t="s">
        <v>122</v>
      </c>
      <c r="B92" s="19">
        <v>12</v>
      </c>
      <c r="C92" s="20">
        <v>1.1519701149425288</v>
      </c>
      <c r="D92" s="21">
        <v>0.30493167777977664</v>
      </c>
      <c r="E92" s="21">
        <v>0.15110019671652286</v>
      </c>
      <c r="F92" s="20">
        <v>0.91509252140715913</v>
      </c>
    </row>
    <row r="93" spans="1:6" x14ac:dyDescent="0.2">
      <c r="A93" s="1" t="s">
        <v>38</v>
      </c>
      <c r="B93" s="2">
        <v>26</v>
      </c>
      <c r="C93" s="3">
        <v>1.6876872605363984</v>
      </c>
      <c r="D93" s="8">
        <v>1.0121895274449966</v>
      </c>
      <c r="E93" s="8">
        <v>0.31246679635840674</v>
      </c>
      <c r="F93" s="3">
        <v>0.99514913586172382</v>
      </c>
    </row>
    <row r="94" spans="1:6" x14ac:dyDescent="0.2">
      <c r="A94" s="18" t="s">
        <v>123</v>
      </c>
      <c r="B94" s="19">
        <v>3</v>
      </c>
      <c r="C94" s="20">
        <v>0.22952298850574715</v>
      </c>
      <c r="D94" s="21">
        <v>1.0042057061418377</v>
      </c>
      <c r="E94" s="21">
        <v>0</v>
      </c>
      <c r="F94" s="20">
        <v>0.11452067410165521</v>
      </c>
    </row>
    <row r="95" spans="1:6" x14ac:dyDescent="0.2">
      <c r="A95" s="1" t="s">
        <v>82</v>
      </c>
      <c r="B95" s="2">
        <v>20</v>
      </c>
      <c r="C95" s="3">
        <v>0.5497810344827585</v>
      </c>
      <c r="D95" s="8">
        <v>0.70510250668748542</v>
      </c>
      <c r="E95" s="8">
        <v>0.26581104885878115</v>
      </c>
      <c r="F95" s="3">
        <v>0.36225132359138124</v>
      </c>
    </row>
    <row r="96" spans="1:6" x14ac:dyDescent="0.2">
      <c r="A96" s="18" t="s">
        <v>83</v>
      </c>
      <c r="B96" s="19">
        <v>18</v>
      </c>
      <c r="C96" s="20">
        <v>0.46716858237547892</v>
      </c>
      <c r="D96" s="21">
        <v>0.48996395319882552</v>
      </c>
      <c r="E96" s="21">
        <v>0.14601865156463953</v>
      </c>
      <c r="F96" s="20">
        <v>0.32935841067582416</v>
      </c>
    </row>
    <row r="97" spans="1:6" x14ac:dyDescent="0.2">
      <c r="A97" s="5" t="s">
        <v>39</v>
      </c>
      <c r="B97" s="6">
        <v>7480</v>
      </c>
      <c r="C97" s="7">
        <v>1.1309506844446275</v>
      </c>
      <c r="D97" s="9">
        <v>0.71492901875936476</v>
      </c>
      <c r="E97" s="9">
        <v>0.10953759655555712</v>
      </c>
      <c r="F97" s="7">
        <v>0.69102936087545341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sqref="A1:F97"/>
    </sheetView>
  </sheetViews>
  <sheetFormatPr baseColWidth="10" defaultRowHeight="16" x14ac:dyDescent="0.2"/>
  <sheetData>
    <row r="1" spans="1:6" ht="29" x14ac:dyDescent="0.2">
      <c r="A1" s="15" t="s">
        <v>41</v>
      </c>
      <c r="B1" s="16" t="s">
        <v>42</v>
      </c>
      <c r="C1" s="17" t="s">
        <v>43</v>
      </c>
      <c r="D1" s="16" t="s">
        <v>44</v>
      </c>
      <c r="E1" s="16" t="s">
        <v>45</v>
      </c>
      <c r="F1" s="16" t="s">
        <v>46</v>
      </c>
    </row>
    <row r="2" spans="1:6" x14ac:dyDescent="0.2">
      <c r="A2" s="18" t="s">
        <v>0</v>
      </c>
      <c r="B2" s="19">
        <v>41</v>
      </c>
      <c r="C2" s="20">
        <v>1.3629988319999999</v>
      </c>
      <c r="D2" s="21">
        <v>0.62975512601917505</v>
      </c>
      <c r="E2" s="21">
        <v>5.0960682E-2</v>
      </c>
      <c r="F2" s="20">
        <v>0.8531206924995306</v>
      </c>
    </row>
    <row r="3" spans="1:6" x14ac:dyDescent="0.2">
      <c r="A3" s="1" t="s">
        <v>1</v>
      </c>
      <c r="B3" s="2">
        <v>96</v>
      </c>
      <c r="C3" s="3">
        <v>1.0744874680000001</v>
      </c>
      <c r="D3" s="8">
        <v>0.23526369758503282</v>
      </c>
      <c r="E3" s="8">
        <v>0.10855493200000001</v>
      </c>
      <c r="F3" s="3">
        <v>0.88820828487669112</v>
      </c>
    </row>
    <row r="4" spans="1:6" x14ac:dyDescent="0.2">
      <c r="A4" s="18" t="s">
        <v>2</v>
      </c>
      <c r="B4" s="19">
        <v>18</v>
      </c>
      <c r="C4" s="20">
        <v>1.1220887850000001</v>
      </c>
      <c r="D4" s="21">
        <v>0.70116432260434647</v>
      </c>
      <c r="E4" s="21">
        <v>0.22986886200000001</v>
      </c>
      <c r="F4" s="20">
        <v>0.72863453282551915</v>
      </c>
    </row>
    <row r="5" spans="1:6" x14ac:dyDescent="0.2">
      <c r="A5" s="1" t="s">
        <v>3</v>
      </c>
      <c r="B5" s="2">
        <v>58</v>
      </c>
      <c r="C5" s="3">
        <v>0.880540498</v>
      </c>
      <c r="D5" s="8">
        <v>0.34213753771006966</v>
      </c>
      <c r="E5" s="8">
        <v>0.109533254</v>
      </c>
      <c r="F5" s="3">
        <v>0.67491843142743457</v>
      </c>
    </row>
    <row r="6" spans="1:6" x14ac:dyDescent="0.2">
      <c r="A6" s="18" t="s">
        <v>47</v>
      </c>
      <c r="B6" s="19">
        <v>15</v>
      </c>
      <c r="C6" s="20">
        <v>0.84501078399999996</v>
      </c>
      <c r="D6" s="21">
        <v>1.5042105995184019</v>
      </c>
      <c r="E6" s="21">
        <v>8.1379333999999998E-2</v>
      </c>
      <c r="F6" s="20">
        <v>0.35477838571465981</v>
      </c>
    </row>
    <row r="7" spans="1:6" x14ac:dyDescent="0.2">
      <c r="A7" s="1" t="s">
        <v>4</v>
      </c>
      <c r="B7" s="2">
        <v>63</v>
      </c>
      <c r="C7" s="3">
        <v>1.122629713</v>
      </c>
      <c r="D7" s="8">
        <v>0.35220524624185201</v>
      </c>
      <c r="E7" s="8">
        <v>0.103995087</v>
      </c>
      <c r="F7" s="3">
        <v>0.85333596933545763</v>
      </c>
    </row>
    <row r="8" spans="1:6" x14ac:dyDescent="0.2">
      <c r="A8" s="18" t="s">
        <v>105</v>
      </c>
      <c r="B8" s="19">
        <v>10</v>
      </c>
      <c r="C8" s="20">
        <v>0.86022897200000004</v>
      </c>
      <c r="D8" s="21">
        <v>1.8802963282399408</v>
      </c>
      <c r="E8" s="21">
        <v>0.27899119999999999</v>
      </c>
      <c r="F8" s="20">
        <v>0.36516757123480309</v>
      </c>
    </row>
    <row r="9" spans="1:6" x14ac:dyDescent="0.2">
      <c r="A9" s="1" t="s">
        <v>48</v>
      </c>
      <c r="B9" s="2">
        <v>645</v>
      </c>
      <c r="C9" s="3">
        <v>0.471938211</v>
      </c>
      <c r="D9" s="8">
        <v>0.60511253621821492</v>
      </c>
      <c r="E9" s="8">
        <v>0.25425123199999999</v>
      </c>
      <c r="F9" s="3">
        <v>0.32519161549619807</v>
      </c>
    </row>
    <row r="10" spans="1:6" x14ac:dyDescent="0.2">
      <c r="A10" s="18" t="s">
        <v>49</v>
      </c>
      <c r="B10" s="19">
        <v>25</v>
      </c>
      <c r="C10" s="20">
        <v>0.79280166100000005</v>
      </c>
      <c r="D10" s="21">
        <v>0.29021721669118972</v>
      </c>
      <c r="E10" s="21">
        <v>0.108611294</v>
      </c>
      <c r="F10" s="20">
        <v>0.62985934731229398</v>
      </c>
    </row>
    <row r="11" spans="1:6" x14ac:dyDescent="0.2">
      <c r="A11" s="1" t="s">
        <v>106</v>
      </c>
      <c r="B11" s="2">
        <v>36</v>
      </c>
      <c r="C11" s="3">
        <v>0.91133911899999998</v>
      </c>
      <c r="D11" s="8">
        <v>0.24513017919464158</v>
      </c>
      <c r="E11" s="8">
        <v>5.8678472000000002E-2</v>
      </c>
      <c r="F11" s="3">
        <v>0.74047682126893122</v>
      </c>
    </row>
    <row r="12" spans="1:6" x14ac:dyDescent="0.2">
      <c r="A12" s="18" t="s">
        <v>50</v>
      </c>
      <c r="B12" s="19">
        <v>30</v>
      </c>
      <c r="C12" s="20">
        <v>1.2200103470000001</v>
      </c>
      <c r="D12" s="21">
        <v>0.95924893727194971</v>
      </c>
      <c r="E12" s="21">
        <v>0.18542485</v>
      </c>
      <c r="F12" s="20">
        <v>0.68486797279319755</v>
      </c>
    </row>
    <row r="13" spans="1:6" x14ac:dyDescent="0.2">
      <c r="A13" s="1" t="s">
        <v>51</v>
      </c>
      <c r="B13" s="2">
        <v>45</v>
      </c>
      <c r="C13" s="3">
        <v>1.0769423680000001</v>
      </c>
      <c r="D13" s="8">
        <v>2.3221055628336797</v>
      </c>
      <c r="E13" s="8">
        <v>0.13586009700000001</v>
      </c>
      <c r="F13" s="3">
        <v>0.35818989698779063</v>
      </c>
    </row>
    <row r="14" spans="1:6" x14ac:dyDescent="0.2">
      <c r="A14" s="18" t="s">
        <v>5</v>
      </c>
      <c r="B14" s="19">
        <v>41</v>
      </c>
      <c r="C14" s="20">
        <v>1.0067842890000001</v>
      </c>
      <c r="D14" s="21">
        <v>0.26976911932549213</v>
      </c>
      <c r="E14" s="21">
        <v>0.23391235099999999</v>
      </c>
      <c r="F14" s="20">
        <v>0.83435153516479355</v>
      </c>
    </row>
    <row r="15" spans="1:6" x14ac:dyDescent="0.2">
      <c r="A15" s="1" t="s">
        <v>52</v>
      </c>
      <c r="B15" s="2">
        <v>165</v>
      </c>
      <c r="C15" s="3">
        <v>1.0705280049999999</v>
      </c>
      <c r="D15" s="8">
        <v>0.35097846707472791</v>
      </c>
      <c r="E15" s="8">
        <v>0.12605431</v>
      </c>
      <c r="F15" s="3">
        <v>0.81923809235567202</v>
      </c>
    </row>
    <row r="16" spans="1:6" x14ac:dyDescent="0.2">
      <c r="A16" s="18" t="s">
        <v>6</v>
      </c>
      <c r="B16" s="19">
        <v>14</v>
      </c>
      <c r="C16" s="20">
        <v>1.115739037</v>
      </c>
      <c r="D16" s="21">
        <v>0.49235857423327528</v>
      </c>
      <c r="E16" s="21">
        <v>0.202843211</v>
      </c>
      <c r="F16" s="20">
        <v>0.80125635138216977</v>
      </c>
    </row>
    <row r="17" spans="1:6" x14ac:dyDescent="0.2">
      <c r="A17" s="1" t="s">
        <v>7</v>
      </c>
      <c r="B17" s="2">
        <v>45</v>
      </c>
      <c r="C17" s="3">
        <v>1.002633463</v>
      </c>
      <c r="D17" s="8">
        <v>0.58615657685907641</v>
      </c>
      <c r="E17" s="8">
        <v>7.7064702999999998E-2</v>
      </c>
      <c r="F17" s="3">
        <v>0.65064470253296725</v>
      </c>
    </row>
    <row r="18" spans="1:6" x14ac:dyDescent="0.2">
      <c r="A18" s="18" t="s">
        <v>8</v>
      </c>
      <c r="B18" s="19">
        <v>8</v>
      </c>
      <c r="C18" s="20">
        <v>1.5188958610000001</v>
      </c>
      <c r="D18" s="21">
        <v>0.35524212258950744</v>
      </c>
      <c r="E18" s="21">
        <v>6.5923463000000002E-2</v>
      </c>
      <c r="F18" s="20">
        <v>1.1404634720591662</v>
      </c>
    </row>
    <row r="19" spans="1:6" x14ac:dyDescent="0.2">
      <c r="A19" s="1" t="s">
        <v>9</v>
      </c>
      <c r="B19" s="2">
        <v>100</v>
      </c>
      <c r="C19" s="3">
        <v>1.1980541849999999</v>
      </c>
      <c r="D19" s="8">
        <v>0.29977979580968162</v>
      </c>
      <c r="E19" s="8">
        <v>9.5849198999999996E-2</v>
      </c>
      <c r="F19" s="3">
        <v>0.94257332203448596</v>
      </c>
    </row>
    <row r="20" spans="1:6" x14ac:dyDescent="0.2">
      <c r="A20" s="18" t="s">
        <v>53</v>
      </c>
      <c r="B20" s="19">
        <v>38</v>
      </c>
      <c r="C20" s="20">
        <v>1.363240792</v>
      </c>
      <c r="D20" s="21">
        <v>1.3855477056598999</v>
      </c>
      <c r="E20" s="21">
        <v>4.8198499999999997E-3</v>
      </c>
      <c r="F20" s="20">
        <v>0.57306243568670479</v>
      </c>
    </row>
    <row r="21" spans="1:6" x14ac:dyDescent="0.2">
      <c r="A21" s="1" t="s">
        <v>54</v>
      </c>
      <c r="B21" s="2">
        <v>117</v>
      </c>
      <c r="C21" s="3">
        <v>0.985286934</v>
      </c>
      <c r="D21" s="8">
        <v>0.28331604241545455</v>
      </c>
      <c r="E21" s="8">
        <v>0.111806872</v>
      </c>
      <c r="F21" s="3">
        <v>0.78719714637625504</v>
      </c>
    </row>
    <row r="22" spans="1:6" x14ac:dyDescent="0.2">
      <c r="A22" s="18" t="s">
        <v>10</v>
      </c>
      <c r="B22" s="19">
        <v>55</v>
      </c>
      <c r="C22" s="20">
        <v>1.0554428039999999</v>
      </c>
      <c r="D22" s="21">
        <v>0.19598633177856345</v>
      </c>
      <c r="E22" s="21">
        <v>5.6798409000000001E-2</v>
      </c>
      <c r="F22" s="20">
        <v>0.89077831679172848</v>
      </c>
    </row>
    <row r="23" spans="1:6" x14ac:dyDescent="0.2">
      <c r="A23" s="1" t="s">
        <v>107</v>
      </c>
      <c r="B23" s="2">
        <v>51</v>
      </c>
      <c r="C23" s="3">
        <v>1.314828594</v>
      </c>
      <c r="D23" s="8">
        <v>0.42573509910014284</v>
      </c>
      <c r="E23" s="8">
        <v>0.18444152999999999</v>
      </c>
      <c r="F23" s="3">
        <v>0.97596274731277399</v>
      </c>
    </row>
    <row r="24" spans="1:6" x14ac:dyDescent="0.2">
      <c r="A24" s="18" t="s">
        <v>55</v>
      </c>
      <c r="B24" s="19">
        <v>24</v>
      </c>
      <c r="C24" s="20">
        <v>0.76457136800000003</v>
      </c>
      <c r="D24" s="21">
        <v>0.35982056936430507</v>
      </c>
      <c r="E24" s="21">
        <v>0.115501218</v>
      </c>
      <c r="F24" s="20">
        <v>0.5799848830389992</v>
      </c>
    </row>
    <row r="25" spans="1:6" x14ac:dyDescent="0.2">
      <c r="A25" s="1" t="s">
        <v>108</v>
      </c>
      <c r="B25" s="2">
        <v>426</v>
      </c>
      <c r="C25" s="3">
        <v>1.402457498</v>
      </c>
      <c r="D25" s="8">
        <v>0.19445043711823601</v>
      </c>
      <c r="E25" s="8">
        <v>1.4428309E-2</v>
      </c>
      <c r="F25" s="3">
        <v>1.1769089612219461</v>
      </c>
    </row>
    <row r="26" spans="1:6" x14ac:dyDescent="0.2">
      <c r="A26" s="18" t="s">
        <v>109</v>
      </c>
      <c r="B26" s="19">
        <v>164</v>
      </c>
      <c r="C26" s="20">
        <v>1.015395241</v>
      </c>
      <c r="D26" s="21">
        <v>0.14579785951481805</v>
      </c>
      <c r="E26" s="21">
        <v>2.5448828999999999E-2</v>
      </c>
      <c r="F26" s="20">
        <v>0.88906958834253935</v>
      </c>
    </row>
    <row r="27" spans="1:6" x14ac:dyDescent="0.2">
      <c r="A27" s="1" t="s">
        <v>110</v>
      </c>
      <c r="B27" s="2">
        <v>36</v>
      </c>
      <c r="C27" s="3">
        <v>1.225147196</v>
      </c>
      <c r="D27" s="8">
        <v>0.33381576040187838</v>
      </c>
      <c r="E27" s="8">
        <v>9.2901995000000001E-2</v>
      </c>
      <c r="F27" s="3">
        <v>0.94039284686942737</v>
      </c>
    </row>
    <row r="28" spans="1:6" x14ac:dyDescent="0.2">
      <c r="A28" s="18" t="s">
        <v>11</v>
      </c>
      <c r="B28" s="19">
        <v>119</v>
      </c>
      <c r="C28" s="20">
        <v>1.143250093</v>
      </c>
      <c r="D28" s="21">
        <v>0.19151838577395919</v>
      </c>
      <c r="E28" s="21">
        <v>5.8680823E-2</v>
      </c>
      <c r="F28" s="20">
        <v>0.96862622556007416</v>
      </c>
    </row>
    <row r="29" spans="1:6" x14ac:dyDescent="0.2">
      <c r="A29" s="1" t="s">
        <v>56</v>
      </c>
      <c r="B29" s="2">
        <v>24</v>
      </c>
      <c r="C29" s="3">
        <v>1.083404984</v>
      </c>
      <c r="D29" s="8">
        <v>0.19387396030883297</v>
      </c>
      <c r="E29" s="8">
        <v>3.8059151999999999E-2</v>
      </c>
      <c r="F29" s="3">
        <v>0.91311360494452209</v>
      </c>
    </row>
    <row r="30" spans="1:6" x14ac:dyDescent="0.2">
      <c r="A30" s="18" t="s">
        <v>111</v>
      </c>
      <c r="B30" s="19">
        <v>164</v>
      </c>
      <c r="C30" s="20">
        <v>0.86415832100000001</v>
      </c>
      <c r="D30" s="21">
        <v>0.1787478086675357</v>
      </c>
      <c r="E30" s="21">
        <v>8.8485489000000001E-2</v>
      </c>
      <c r="F30" s="20">
        <v>0.74308635376760701</v>
      </c>
    </row>
    <row r="31" spans="1:6" x14ac:dyDescent="0.2">
      <c r="A31" s="1" t="s">
        <v>112</v>
      </c>
      <c r="B31" s="2">
        <v>48</v>
      </c>
      <c r="C31" s="3">
        <v>1.1810640189999999</v>
      </c>
      <c r="D31" s="8">
        <v>0.32454252030863351</v>
      </c>
      <c r="E31" s="8">
        <v>0.15150987299999999</v>
      </c>
      <c r="F31" s="3">
        <v>0.92605516662666465</v>
      </c>
    </row>
    <row r="32" spans="1:6" x14ac:dyDescent="0.2">
      <c r="A32" s="18" t="s">
        <v>12</v>
      </c>
      <c r="B32" s="19">
        <v>79</v>
      </c>
      <c r="C32" s="20">
        <v>1.202356752</v>
      </c>
      <c r="D32" s="21">
        <v>0.30826851404798122</v>
      </c>
      <c r="E32" s="21">
        <v>5.4961688000000002E-2</v>
      </c>
      <c r="F32" s="20">
        <v>0.93110273103917274</v>
      </c>
    </row>
    <row r="33" spans="1:6" x14ac:dyDescent="0.2">
      <c r="A33" s="1" t="s">
        <v>57</v>
      </c>
      <c r="B33" s="2">
        <v>89</v>
      </c>
      <c r="C33" s="3">
        <v>0.85222305300000001</v>
      </c>
      <c r="D33" s="8">
        <v>0.38983966001124076</v>
      </c>
      <c r="E33" s="8">
        <v>5.0661097000000002E-2</v>
      </c>
      <c r="F33" s="3">
        <v>0.62201978036357231</v>
      </c>
    </row>
    <row r="34" spans="1:6" x14ac:dyDescent="0.2">
      <c r="A34" s="18" t="s">
        <v>58</v>
      </c>
      <c r="B34" s="19">
        <v>37</v>
      </c>
      <c r="C34" s="20">
        <v>0.91929283500000003</v>
      </c>
      <c r="D34" s="21">
        <v>0.60035639432931232</v>
      </c>
      <c r="E34" s="21">
        <v>7.8907753999999997E-2</v>
      </c>
      <c r="F34" s="20">
        <v>0.59195269245998927</v>
      </c>
    </row>
    <row r="35" spans="1:6" x14ac:dyDescent="0.2">
      <c r="A35" s="1" t="s">
        <v>59</v>
      </c>
      <c r="B35" s="2">
        <v>258</v>
      </c>
      <c r="C35" s="3">
        <v>0.65450786400000005</v>
      </c>
      <c r="D35" s="8">
        <v>11.244062620887377</v>
      </c>
      <c r="E35" s="8">
        <v>0.20804809699999999</v>
      </c>
      <c r="F35" s="3">
        <v>6.6080155007606403E-2</v>
      </c>
    </row>
    <row r="36" spans="1:6" x14ac:dyDescent="0.2">
      <c r="A36" s="18" t="s">
        <v>13</v>
      </c>
      <c r="B36" s="19">
        <v>87</v>
      </c>
      <c r="C36" s="20">
        <v>0.75373647300000002</v>
      </c>
      <c r="D36" s="21">
        <v>0.26844319797567046</v>
      </c>
      <c r="E36" s="21">
        <v>0.14664523600000001</v>
      </c>
      <c r="F36" s="20">
        <v>0.61325392969744064</v>
      </c>
    </row>
    <row r="37" spans="1:6" x14ac:dyDescent="0.2">
      <c r="A37" s="1" t="s">
        <v>60</v>
      </c>
      <c r="B37" s="2">
        <v>16</v>
      </c>
      <c r="C37" s="3">
        <v>1.2037246589999999</v>
      </c>
      <c r="D37" s="8">
        <v>0.36336302925402941</v>
      </c>
      <c r="E37" s="8">
        <v>0.11769990800000001</v>
      </c>
      <c r="F37" s="3">
        <v>0.9115015925251938</v>
      </c>
    </row>
    <row r="38" spans="1:6" x14ac:dyDescent="0.2">
      <c r="A38" s="18" t="s">
        <v>14</v>
      </c>
      <c r="B38" s="19">
        <v>30</v>
      </c>
      <c r="C38" s="20">
        <v>0.83564218999999995</v>
      </c>
      <c r="D38" s="21">
        <v>0.29008516800902268</v>
      </c>
      <c r="E38" s="21">
        <v>0.14575749499999999</v>
      </c>
      <c r="F38" s="20">
        <v>0.66969075730228222</v>
      </c>
    </row>
    <row r="39" spans="1:6" x14ac:dyDescent="0.2">
      <c r="A39" s="1" t="s">
        <v>113</v>
      </c>
      <c r="B39" s="2">
        <v>25</v>
      </c>
      <c r="C39" s="3">
        <v>1.1403025090000001</v>
      </c>
      <c r="D39" s="8">
        <v>1.7438245974166033</v>
      </c>
      <c r="E39" s="8">
        <v>4.2455056999999997E-2</v>
      </c>
      <c r="F39" s="3">
        <v>0.427113116608419</v>
      </c>
    </row>
    <row r="40" spans="1:6" x14ac:dyDescent="0.2">
      <c r="A40" s="18" t="s">
        <v>61</v>
      </c>
      <c r="B40" s="19">
        <v>254</v>
      </c>
      <c r="C40" s="20">
        <v>1.0363051750000001</v>
      </c>
      <c r="D40" s="21">
        <v>0.17957607337888476</v>
      </c>
      <c r="E40" s="21">
        <v>6.1189370999999999E-2</v>
      </c>
      <c r="F40" s="20">
        <v>0.88680119962436221</v>
      </c>
    </row>
    <row r="41" spans="1:6" x14ac:dyDescent="0.2">
      <c r="A41" s="1" t="s">
        <v>114</v>
      </c>
      <c r="B41" s="2">
        <v>121</v>
      </c>
      <c r="C41" s="3">
        <v>0.93883023200000004</v>
      </c>
      <c r="D41" s="8">
        <v>0.32178377644046008</v>
      </c>
      <c r="E41" s="8">
        <v>0.143061928</v>
      </c>
      <c r="F41" s="3">
        <v>0.73590526193323413</v>
      </c>
    </row>
    <row r="42" spans="1:6" x14ac:dyDescent="0.2">
      <c r="A42" s="18" t="s">
        <v>62</v>
      </c>
      <c r="B42" s="19">
        <v>125</v>
      </c>
      <c r="C42" s="20">
        <v>0.95051626899999997</v>
      </c>
      <c r="D42" s="21">
        <v>0.20698443799064054</v>
      </c>
      <c r="E42" s="21">
        <v>6.3230074999999997E-2</v>
      </c>
      <c r="F42" s="20">
        <v>0.79614609221182375</v>
      </c>
    </row>
    <row r="43" spans="1:6" x14ac:dyDescent="0.2">
      <c r="A43" s="1" t="s">
        <v>15</v>
      </c>
      <c r="B43" s="2">
        <v>33</v>
      </c>
      <c r="C43" s="3">
        <v>1.0775665889999999</v>
      </c>
      <c r="D43" s="8">
        <v>0.662923435312186</v>
      </c>
      <c r="E43" s="8">
        <v>0.27280721400000002</v>
      </c>
      <c r="F43" s="3">
        <v>0.72706707924284164</v>
      </c>
    </row>
    <row r="44" spans="1:6" x14ac:dyDescent="0.2">
      <c r="A44" s="18" t="s">
        <v>115</v>
      </c>
      <c r="B44" s="19">
        <v>38</v>
      </c>
      <c r="C44" s="20">
        <v>1.097826003</v>
      </c>
      <c r="D44" s="21">
        <v>1.707654422036269</v>
      </c>
      <c r="E44" s="21">
        <v>0.120551503</v>
      </c>
      <c r="F44" s="20">
        <v>0.43881548704639922</v>
      </c>
    </row>
    <row r="45" spans="1:6" x14ac:dyDescent="0.2">
      <c r="A45" s="1" t="s">
        <v>16</v>
      </c>
      <c r="B45" s="2">
        <v>69</v>
      </c>
      <c r="C45" s="3">
        <v>0.96090126600000003</v>
      </c>
      <c r="D45" s="8">
        <v>0.55276028646675102</v>
      </c>
      <c r="E45" s="8">
        <v>0.11230076999999999</v>
      </c>
      <c r="F45" s="3">
        <v>0.6446038854082945</v>
      </c>
    </row>
    <row r="46" spans="1:6" x14ac:dyDescent="0.2">
      <c r="A46" s="18" t="s">
        <v>17</v>
      </c>
      <c r="B46" s="19">
        <v>129</v>
      </c>
      <c r="C46" s="20">
        <v>0.79652458400000004</v>
      </c>
      <c r="D46" s="21">
        <v>0.21202882366216685</v>
      </c>
      <c r="E46" s="21">
        <v>9.0529543000000004E-2</v>
      </c>
      <c r="F46" s="20">
        <v>0.6677581428915057</v>
      </c>
    </row>
    <row r="47" spans="1:6" x14ac:dyDescent="0.2">
      <c r="A47" s="1" t="s">
        <v>18</v>
      </c>
      <c r="B47" s="2">
        <v>64</v>
      </c>
      <c r="C47" s="3">
        <v>0.98128022299999995</v>
      </c>
      <c r="D47" s="8">
        <v>0.20457557188001288</v>
      </c>
      <c r="E47" s="8">
        <v>0.16369149099999999</v>
      </c>
      <c r="F47" s="3">
        <v>0.83792164102827993</v>
      </c>
    </row>
    <row r="48" spans="1:6" x14ac:dyDescent="0.2">
      <c r="A48" s="18" t="s">
        <v>63</v>
      </c>
      <c r="B48" s="19">
        <v>19</v>
      </c>
      <c r="C48" s="20">
        <v>0.904797344</v>
      </c>
      <c r="D48" s="21">
        <v>0.38951345862119879</v>
      </c>
      <c r="E48" s="21">
        <v>0.183317855</v>
      </c>
      <c r="F48" s="20">
        <v>0.68643606782735656</v>
      </c>
    </row>
    <row r="49" spans="1:6" x14ac:dyDescent="0.2">
      <c r="A49" s="1" t="s">
        <v>19</v>
      </c>
      <c r="B49" s="2">
        <v>22</v>
      </c>
      <c r="C49" s="3">
        <v>1.034403993</v>
      </c>
      <c r="D49" s="8">
        <v>0.71408671753377595</v>
      </c>
      <c r="E49" s="8">
        <v>0.22905045800000001</v>
      </c>
      <c r="F49" s="3">
        <v>0.66713152503790796</v>
      </c>
    </row>
    <row r="50" spans="1:6" x14ac:dyDescent="0.2">
      <c r="A50" s="18" t="s">
        <v>20</v>
      </c>
      <c r="B50" s="19">
        <v>50</v>
      </c>
      <c r="C50" s="20">
        <v>0.83012070000000004</v>
      </c>
      <c r="D50" s="21">
        <v>0.31106141860310393</v>
      </c>
      <c r="E50" s="21">
        <v>0.22273394599999999</v>
      </c>
      <c r="F50" s="20">
        <v>0.66849392297827548</v>
      </c>
    </row>
    <row r="51" spans="1:6" x14ac:dyDescent="0.2">
      <c r="A51" s="1" t="s">
        <v>116</v>
      </c>
      <c r="B51" s="2">
        <v>156</v>
      </c>
      <c r="C51" s="3">
        <v>0.89597961599999998</v>
      </c>
      <c r="D51" s="8">
        <v>0.61588844242564966</v>
      </c>
      <c r="E51" s="8">
        <v>7.7059916000000006E-2</v>
      </c>
      <c r="F51" s="3">
        <v>0.57125959322754727</v>
      </c>
    </row>
    <row r="52" spans="1:6" x14ac:dyDescent="0.2">
      <c r="A52" s="18" t="s">
        <v>21</v>
      </c>
      <c r="B52" s="19">
        <v>127</v>
      </c>
      <c r="C52" s="20">
        <v>1.0623745760000001</v>
      </c>
      <c r="D52" s="21">
        <v>0.21695400011530083</v>
      </c>
      <c r="E52" s="21">
        <v>0.11729302899999999</v>
      </c>
      <c r="F52" s="20">
        <v>0.89162274911912542</v>
      </c>
    </row>
    <row r="53" spans="1:6" x14ac:dyDescent="0.2">
      <c r="A53" s="1" t="s">
        <v>64</v>
      </c>
      <c r="B53" s="2">
        <v>97</v>
      </c>
      <c r="C53" s="3">
        <v>1.3038721929999999</v>
      </c>
      <c r="D53" s="8">
        <v>0.51979862954239686</v>
      </c>
      <c r="E53" s="8">
        <v>1.1602166000000001E-2</v>
      </c>
      <c r="F53" s="3">
        <v>0.8613422474231881</v>
      </c>
    </row>
    <row r="54" spans="1:6" x14ac:dyDescent="0.2">
      <c r="A54" s="18" t="s">
        <v>65</v>
      </c>
      <c r="B54" s="19">
        <v>24</v>
      </c>
      <c r="C54" s="20">
        <v>1.4901423110000001</v>
      </c>
      <c r="D54" s="21">
        <v>0.54319833000388251</v>
      </c>
      <c r="E54" s="21">
        <v>0.16684141</v>
      </c>
      <c r="F54" s="20">
        <v>1.0258658426847396</v>
      </c>
    </row>
    <row r="55" spans="1:6" x14ac:dyDescent="0.2">
      <c r="A55" s="1" t="s">
        <v>66</v>
      </c>
      <c r="B55" s="2">
        <v>7</v>
      </c>
      <c r="C55" s="3">
        <v>1.080586115</v>
      </c>
      <c r="D55" s="8">
        <v>0.16906341019571686</v>
      </c>
      <c r="E55" s="8">
        <v>1.143716E-2</v>
      </c>
      <c r="F55" s="3">
        <v>0.92584913044109918</v>
      </c>
    </row>
    <row r="56" spans="1:6" x14ac:dyDescent="0.2">
      <c r="A56" s="18" t="s">
        <v>67</v>
      </c>
      <c r="B56" s="19">
        <v>330</v>
      </c>
      <c r="C56" s="20">
        <v>1.377352122</v>
      </c>
      <c r="D56" s="21">
        <v>0.46984085894946304</v>
      </c>
      <c r="E56" s="21">
        <v>3.2066220000000001E-3</v>
      </c>
      <c r="F56" s="20">
        <v>0.93803717751172455</v>
      </c>
    </row>
    <row r="57" spans="1:6" x14ac:dyDescent="0.2">
      <c r="A57" s="1" t="s">
        <v>22</v>
      </c>
      <c r="B57" s="2">
        <v>78</v>
      </c>
      <c r="C57" s="3">
        <v>1.1952503430000001</v>
      </c>
      <c r="D57" s="8">
        <v>0.77047861035308129</v>
      </c>
      <c r="E57" s="8">
        <v>2.9253812000000001E-2</v>
      </c>
      <c r="F57" s="3">
        <v>0.68380545548886851</v>
      </c>
    </row>
    <row r="58" spans="1:6" x14ac:dyDescent="0.2">
      <c r="A58" s="18" t="s">
        <v>23</v>
      </c>
      <c r="B58" s="19">
        <v>148</v>
      </c>
      <c r="C58" s="20">
        <v>1.3657606040000001</v>
      </c>
      <c r="D58" s="21">
        <v>0.32660481746469811</v>
      </c>
      <c r="E58" s="21">
        <v>4.1130841000000001E-2</v>
      </c>
      <c r="F58" s="20">
        <v>1.0400475687269457</v>
      </c>
    </row>
    <row r="59" spans="1:6" x14ac:dyDescent="0.2">
      <c r="A59" s="1" t="s">
        <v>24</v>
      </c>
      <c r="B59" s="2">
        <v>26</v>
      </c>
      <c r="C59" s="3">
        <v>0.83863663600000005</v>
      </c>
      <c r="D59" s="8">
        <v>0.5603284028439226</v>
      </c>
      <c r="E59" s="8">
        <v>0.24469677000000001</v>
      </c>
      <c r="F59" s="3">
        <v>0.58925387600353718</v>
      </c>
    </row>
    <row r="60" spans="1:6" x14ac:dyDescent="0.2">
      <c r="A60" s="18" t="s">
        <v>25</v>
      </c>
      <c r="B60" s="19">
        <v>23</v>
      </c>
      <c r="C60" s="20">
        <v>1.1184698390000001</v>
      </c>
      <c r="D60" s="21">
        <v>0.49339357026122144</v>
      </c>
      <c r="E60" s="21">
        <v>0.14458362399999999</v>
      </c>
      <c r="F60" s="20">
        <v>0.78651550981204388</v>
      </c>
    </row>
    <row r="61" spans="1:6" x14ac:dyDescent="0.2">
      <c r="A61" s="1" t="s">
        <v>26</v>
      </c>
      <c r="B61" s="2">
        <v>68</v>
      </c>
      <c r="C61" s="3">
        <v>0.54408206800000003</v>
      </c>
      <c r="D61" s="8">
        <v>0.87303952607466784</v>
      </c>
      <c r="E61" s="8">
        <v>0.19268078999999999</v>
      </c>
      <c r="F61" s="3">
        <v>0.3191431139930897</v>
      </c>
    </row>
    <row r="62" spans="1:6" x14ac:dyDescent="0.2">
      <c r="A62" s="18" t="s">
        <v>27</v>
      </c>
      <c r="B62" s="19">
        <v>109</v>
      </c>
      <c r="C62" s="20">
        <v>1.251165831</v>
      </c>
      <c r="D62" s="21">
        <v>0.24105781762048992</v>
      </c>
      <c r="E62" s="21">
        <v>1.8393817999999999E-2</v>
      </c>
      <c r="F62" s="20">
        <v>1.0117594263404395</v>
      </c>
    </row>
    <row r="63" spans="1:6" x14ac:dyDescent="0.2">
      <c r="A63" s="1" t="s">
        <v>128</v>
      </c>
      <c r="B63" s="2">
        <v>37</v>
      </c>
      <c r="C63" s="3">
        <v>1.32027717</v>
      </c>
      <c r="D63" s="8">
        <v>0.56945834062093514</v>
      </c>
      <c r="E63" s="8">
        <v>0.14316289200000001</v>
      </c>
      <c r="F63" s="3">
        <v>0.88732297525780202</v>
      </c>
    </row>
    <row r="64" spans="1:6" x14ac:dyDescent="0.2">
      <c r="A64" s="18" t="s">
        <v>28</v>
      </c>
      <c r="B64" s="19">
        <v>238</v>
      </c>
      <c r="C64" s="20">
        <v>0.72480733600000002</v>
      </c>
      <c r="D64" s="21">
        <v>0.79456854036474256</v>
      </c>
      <c r="E64" s="21">
        <v>1.7204392999999998E-2</v>
      </c>
      <c r="F64" s="20">
        <v>0.40698970089021697</v>
      </c>
    </row>
    <row r="65" spans="1:6" x14ac:dyDescent="0.2">
      <c r="A65" s="1" t="s">
        <v>69</v>
      </c>
      <c r="B65" s="2">
        <v>18</v>
      </c>
      <c r="C65" s="3">
        <v>0.68426815200000002</v>
      </c>
      <c r="D65" s="8">
        <v>0.60506022136984283</v>
      </c>
      <c r="E65" s="8">
        <v>1.9684427000000001E-2</v>
      </c>
      <c r="F65" s="3">
        <v>0.42950643078558465</v>
      </c>
    </row>
    <row r="66" spans="1:6" x14ac:dyDescent="0.2">
      <c r="A66" s="18" t="s">
        <v>70</v>
      </c>
      <c r="B66" s="19">
        <v>11</v>
      </c>
      <c r="C66" s="20">
        <v>1.270788445</v>
      </c>
      <c r="D66" s="21">
        <v>0.24330367033480674</v>
      </c>
      <c r="E66" s="21">
        <v>0.153217991</v>
      </c>
      <c r="F66" s="20">
        <v>1.0536997699607182</v>
      </c>
    </row>
    <row r="67" spans="1:6" x14ac:dyDescent="0.2">
      <c r="A67" s="1" t="s">
        <v>71</v>
      </c>
      <c r="B67" s="2">
        <v>54</v>
      </c>
      <c r="C67" s="3">
        <v>0.99168078900000001</v>
      </c>
      <c r="D67" s="8">
        <v>0.76667922181674941</v>
      </c>
      <c r="E67" s="8">
        <v>8.7764248000000003E-2</v>
      </c>
      <c r="F67" s="3">
        <v>0.5835502781921964</v>
      </c>
    </row>
    <row r="68" spans="1:6" x14ac:dyDescent="0.2">
      <c r="A68" s="18" t="s">
        <v>29</v>
      </c>
      <c r="B68" s="19">
        <v>66</v>
      </c>
      <c r="C68" s="20">
        <v>0.92092834899999998</v>
      </c>
      <c r="D68" s="21">
        <v>0.31117450690564624</v>
      </c>
      <c r="E68" s="21">
        <v>0.132108366</v>
      </c>
      <c r="F68" s="20">
        <v>0.7251028917898098</v>
      </c>
    </row>
    <row r="69" spans="1:6" x14ac:dyDescent="0.2">
      <c r="A69" s="1" t="s">
        <v>30</v>
      </c>
      <c r="B69" s="2">
        <v>3</v>
      </c>
      <c r="C69" s="3">
        <v>0.747361371</v>
      </c>
      <c r="D69" s="8">
        <v>0.32375010773326729</v>
      </c>
      <c r="E69" s="8">
        <v>0.19332142699999999</v>
      </c>
      <c r="F69" s="3">
        <v>0.59259730953373846</v>
      </c>
    </row>
    <row r="70" spans="1:6" x14ac:dyDescent="0.2">
      <c r="A70" s="18" t="s">
        <v>117</v>
      </c>
      <c r="B70" s="19">
        <v>86</v>
      </c>
      <c r="C70" s="20">
        <v>0.76829030399999998</v>
      </c>
      <c r="D70" s="21">
        <v>0.35005177153678951</v>
      </c>
      <c r="E70" s="21">
        <v>0.16474325000000001</v>
      </c>
      <c r="F70" s="20">
        <v>0.5944756636112204</v>
      </c>
    </row>
    <row r="71" spans="1:6" x14ac:dyDescent="0.2">
      <c r="A71" s="1" t="s">
        <v>72</v>
      </c>
      <c r="B71" s="2">
        <v>25</v>
      </c>
      <c r="C71" s="3">
        <v>0.91303483399999996</v>
      </c>
      <c r="D71" s="8">
        <v>0.59890146897364049</v>
      </c>
      <c r="E71" s="8">
        <v>0.225780008</v>
      </c>
      <c r="F71" s="3">
        <v>0.62379338668629969</v>
      </c>
    </row>
    <row r="72" spans="1:6" x14ac:dyDescent="0.2">
      <c r="A72" s="18" t="s">
        <v>73</v>
      </c>
      <c r="B72" s="19">
        <v>6</v>
      </c>
      <c r="C72" s="20">
        <v>1.2981943929999999</v>
      </c>
      <c r="D72" s="21">
        <v>0.2186348254053091</v>
      </c>
      <c r="E72" s="21">
        <v>0.20105076199999999</v>
      </c>
      <c r="F72" s="20">
        <v>1.1051490301781783</v>
      </c>
    </row>
    <row r="73" spans="1:6" x14ac:dyDescent="0.2">
      <c r="A73" s="1" t="s">
        <v>74</v>
      </c>
      <c r="B73" s="2">
        <v>88</v>
      </c>
      <c r="C73" s="3">
        <v>1.104604532</v>
      </c>
      <c r="D73" s="8">
        <v>0.56954353378182676</v>
      </c>
      <c r="E73" s="8">
        <v>0.16954571099999999</v>
      </c>
      <c r="F73" s="3">
        <v>0.74991149179726047</v>
      </c>
    </row>
    <row r="74" spans="1:6" x14ac:dyDescent="0.2">
      <c r="A74" s="18" t="s">
        <v>75</v>
      </c>
      <c r="B74" s="19">
        <v>19</v>
      </c>
      <c r="C74" s="20">
        <v>1.0483305460000001</v>
      </c>
      <c r="D74" s="21">
        <v>0.39573002813044189</v>
      </c>
      <c r="E74" s="21">
        <v>0.22223831199999999</v>
      </c>
      <c r="F74" s="20">
        <v>0.80160853995664383</v>
      </c>
    </row>
    <row r="75" spans="1:6" x14ac:dyDescent="0.2">
      <c r="A75" s="1" t="s">
        <v>76</v>
      </c>
      <c r="B75" s="2">
        <v>14</v>
      </c>
      <c r="C75" s="3">
        <v>0.690068758</v>
      </c>
      <c r="D75" s="8">
        <v>0.66853729312236898</v>
      </c>
      <c r="E75" s="8">
        <v>0.24105563899999999</v>
      </c>
      <c r="F75" s="3">
        <v>0.45779270239811792</v>
      </c>
    </row>
    <row r="76" spans="1:6" x14ac:dyDescent="0.2">
      <c r="A76" s="18" t="s">
        <v>118</v>
      </c>
      <c r="B76" s="19">
        <v>57</v>
      </c>
      <c r="C76" s="20">
        <v>1.227182507</v>
      </c>
      <c r="D76" s="21">
        <v>9.6259181518851655E-2</v>
      </c>
      <c r="E76" s="21">
        <v>8.4639940999999996E-2</v>
      </c>
      <c r="F76" s="20">
        <v>1.1278091972148567</v>
      </c>
    </row>
    <row r="77" spans="1:6" x14ac:dyDescent="0.2">
      <c r="A77" s="1" t="s">
        <v>77</v>
      </c>
      <c r="B77" s="2">
        <v>108</v>
      </c>
      <c r="C77" s="3">
        <v>1.0224670119999999</v>
      </c>
      <c r="D77" s="8">
        <v>0.52126138892664009</v>
      </c>
      <c r="E77" s="8">
        <v>0.212907391</v>
      </c>
      <c r="F77" s="3">
        <v>0.72500942842506744</v>
      </c>
    </row>
    <row r="78" spans="1:6" x14ac:dyDescent="0.2">
      <c r="A78" s="18" t="s">
        <v>78</v>
      </c>
      <c r="B78" s="19">
        <v>4</v>
      </c>
      <c r="C78" s="20">
        <v>1.345535047</v>
      </c>
      <c r="D78" s="21">
        <v>0.72346944332021046</v>
      </c>
      <c r="E78" s="21">
        <v>0.100946221</v>
      </c>
      <c r="F78" s="20">
        <v>0.8152594028704927</v>
      </c>
    </row>
    <row r="79" spans="1:6" x14ac:dyDescent="0.2">
      <c r="A79" s="1" t="s">
        <v>31</v>
      </c>
      <c r="B79" s="2">
        <v>80</v>
      </c>
      <c r="C79" s="3">
        <v>1.195275265</v>
      </c>
      <c r="D79" s="8">
        <v>0.14091725870001576</v>
      </c>
      <c r="E79" s="8">
        <v>7.7081178E-2</v>
      </c>
      <c r="F79" s="3">
        <v>1.057714061361986</v>
      </c>
    </row>
    <row r="80" spans="1:6" x14ac:dyDescent="0.2">
      <c r="A80" s="18" t="s">
        <v>32</v>
      </c>
      <c r="B80" s="19">
        <v>45</v>
      </c>
      <c r="C80" s="20">
        <v>1.09725641</v>
      </c>
      <c r="D80" s="21">
        <v>0.16348055385097882</v>
      </c>
      <c r="E80" s="21">
        <v>0.111278244</v>
      </c>
      <c r="F80" s="20">
        <v>0.9580609554198698</v>
      </c>
    </row>
    <row r="81" spans="1:6" x14ac:dyDescent="0.2">
      <c r="A81" s="1" t="s">
        <v>79</v>
      </c>
      <c r="B81" s="2">
        <v>11</v>
      </c>
      <c r="C81" s="3">
        <v>1.202475701</v>
      </c>
      <c r="D81" s="8">
        <v>0.48408624380898257</v>
      </c>
      <c r="E81" s="8">
        <v>7.2994815000000005E-2</v>
      </c>
      <c r="F81" s="3">
        <v>0.83000884959967081</v>
      </c>
    </row>
    <row r="82" spans="1:6" x14ac:dyDescent="0.2">
      <c r="A82" s="18" t="s">
        <v>33</v>
      </c>
      <c r="B82" s="19">
        <v>10</v>
      </c>
      <c r="C82" s="20">
        <v>0.85192056100000002</v>
      </c>
      <c r="D82" s="21">
        <v>0.10258015133550319</v>
      </c>
      <c r="E82" s="21">
        <v>0.14469327400000001</v>
      </c>
      <c r="F82" s="20">
        <v>0.78320418867228492</v>
      </c>
    </row>
    <row r="83" spans="1:6" x14ac:dyDescent="0.2">
      <c r="A83" s="1" t="s">
        <v>119</v>
      </c>
      <c r="B83" s="2">
        <v>13</v>
      </c>
      <c r="C83" s="3">
        <v>0.98074171600000004</v>
      </c>
      <c r="D83" s="8">
        <v>0.14742175875842078</v>
      </c>
      <c r="E83" s="8">
        <v>1.0378510000000001E-2</v>
      </c>
      <c r="F83" s="3">
        <v>0.85587641596920327</v>
      </c>
    </row>
    <row r="84" spans="1:6" x14ac:dyDescent="0.2">
      <c r="A84" s="18" t="s">
        <v>120</v>
      </c>
      <c r="B84" s="19">
        <v>297</v>
      </c>
      <c r="C84" s="20">
        <v>1.133334074</v>
      </c>
      <c r="D84" s="21">
        <v>4.2673931509306061E-2</v>
      </c>
      <c r="E84" s="21">
        <v>3.4863142E-2</v>
      </c>
      <c r="F84" s="20">
        <v>1.0885027973143733</v>
      </c>
    </row>
    <row r="85" spans="1:6" x14ac:dyDescent="0.2">
      <c r="A85" s="1" t="s">
        <v>121</v>
      </c>
      <c r="B85" s="2">
        <v>236</v>
      </c>
      <c r="C85" s="3">
        <v>1.125760214</v>
      </c>
      <c r="D85" s="8">
        <v>0.21501336143644234</v>
      </c>
      <c r="E85" s="8">
        <v>5.6743788000000003E-2</v>
      </c>
      <c r="F85" s="3">
        <v>0.93593975558042353</v>
      </c>
    </row>
    <row r="86" spans="1:6" x14ac:dyDescent="0.2">
      <c r="A86" s="18" t="s">
        <v>34</v>
      </c>
      <c r="B86" s="19">
        <v>38</v>
      </c>
      <c r="C86" s="20">
        <v>1.599676101</v>
      </c>
      <c r="D86" s="21">
        <v>0.47927973398751045</v>
      </c>
      <c r="E86" s="21">
        <v>7.9423922999999993E-2</v>
      </c>
      <c r="F86" s="20">
        <v>1.1099508493329369</v>
      </c>
    </row>
    <row r="87" spans="1:6" x14ac:dyDescent="0.2">
      <c r="A87" s="1" t="s">
        <v>80</v>
      </c>
      <c r="B87" s="2">
        <v>17</v>
      </c>
      <c r="C87" s="3">
        <v>1.11578972</v>
      </c>
      <c r="D87" s="8">
        <v>1.1457953519174315</v>
      </c>
      <c r="E87" s="8">
        <v>9.1112081999999997E-2</v>
      </c>
      <c r="F87" s="3">
        <v>0.54658076072578865</v>
      </c>
    </row>
    <row r="88" spans="1:6" x14ac:dyDescent="0.2">
      <c r="A88" s="18" t="s">
        <v>35</v>
      </c>
      <c r="B88" s="19">
        <v>107</v>
      </c>
      <c r="C88" s="20">
        <v>0.98858531699999996</v>
      </c>
      <c r="D88" s="21">
        <v>0.24550432139125464</v>
      </c>
      <c r="E88" s="21">
        <v>6.1415079999999997E-2</v>
      </c>
      <c r="F88" s="20">
        <v>0.80344920512293794</v>
      </c>
    </row>
    <row r="89" spans="1:6" x14ac:dyDescent="0.2">
      <c r="A89" s="1" t="s">
        <v>36</v>
      </c>
      <c r="B89" s="2">
        <v>67</v>
      </c>
      <c r="C89" s="3">
        <v>1.0424289870000001</v>
      </c>
      <c r="D89" s="8">
        <v>0.65888870576229475</v>
      </c>
      <c r="E89" s="8">
        <v>0.13357276500000001</v>
      </c>
      <c r="F89" s="3">
        <v>0.66359592794611832</v>
      </c>
    </row>
    <row r="90" spans="1:6" x14ac:dyDescent="0.2">
      <c r="A90" s="18" t="s">
        <v>37</v>
      </c>
      <c r="B90" s="19">
        <v>22</v>
      </c>
      <c r="C90" s="20">
        <v>1.2791603540000001</v>
      </c>
      <c r="D90" s="21">
        <v>0.17184222036920777</v>
      </c>
      <c r="E90" s="21">
        <v>8.8435477999999998E-2</v>
      </c>
      <c r="F90" s="20">
        <v>1.105922779915046</v>
      </c>
    </row>
    <row r="91" spans="1:6" x14ac:dyDescent="0.2">
      <c r="A91" s="1" t="s">
        <v>81</v>
      </c>
      <c r="B91" s="2">
        <v>17</v>
      </c>
      <c r="C91" s="3">
        <v>1.0135765189999999</v>
      </c>
      <c r="D91" s="8">
        <v>0.31976328078380406</v>
      </c>
      <c r="E91" s="8">
        <v>0.17464258999999999</v>
      </c>
      <c r="F91" s="3">
        <v>0.80193155132599236</v>
      </c>
    </row>
    <row r="92" spans="1:6" x14ac:dyDescent="0.2">
      <c r="A92" s="18" t="s">
        <v>122</v>
      </c>
      <c r="B92" s="19">
        <v>7</v>
      </c>
      <c r="C92" s="20">
        <v>0.78601602100000001</v>
      </c>
      <c r="D92" s="21">
        <v>0.27939907059348679</v>
      </c>
      <c r="E92" s="21">
        <v>0.22170900700000001</v>
      </c>
      <c r="F92" s="20">
        <v>0.64562288429410009</v>
      </c>
    </row>
    <row r="93" spans="1:6" x14ac:dyDescent="0.2">
      <c r="A93" s="1" t="s">
        <v>38</v>
      </c>
      <c r="B93" s="2">
        <v>30</v>
      </c>
      <c r="C93" s="3">
        <v>1.2050346139999999</v>
      </c>
      <c r="D93" s="8">
        <v>0.90796230921620991</v>
      </c>
      <c r="E93" s="8">
        <v>0.26738884899999998</v>
      </c>
      <c r="F93" s="3">
        <v>0.72366483918763802</v>
      </c>
    </row>
    <row r="94" spans="1:6" x14ac:dyDescent="0.2">
      <c r="A94" s="18" t="s">
        <v>82</v>
      </c>
      <c r="B94" s="19">
        <v>18</v>
      </c>
      <c r="C94" s="20">
        <v>0.37649948100000002</v>
      </c>
      <c r="D94" s="21">
        <v>0.68371680162337312</v>
      </c>
      <c r="E94" s="21">
        <v>0.25624214099999998</v>
      </c>
      <c r="F94" s="20">
        <v>0.24958207034630159</v>
      </c>
    </row>
    <row r="95" spans="1:6" x14ac:dyDescent="0.2">
      <c r="A95" s="1" t="s">
        <v>83</v>
      </c>
      <c r="B95" s="2">
        <v>22</v>
      </c>
      <c r="C95" s="3">
        <v>0.64885186900000003</v>
      </c>
      <c r="D95" s="8">
        <v>0.4346506690163976</v>
      </c>
      <c r="E95" s="8">
        <v>0.119746167</v>
      </c>
      <c r="F95" s="3">
        <v>0.46929733824941389</v>
      </c>
    </row>
    <row r="96" spans="1:6" x14ac:dyDescent="0.2">
      <c r="A96" s="22" t="s">
        <v>39</v>
      </c>
      <c r="B96" s="23">
        <v>7330</v>
      </c>
      <c r="C96" s="24">
        <v>1.000981401</v>
      </c>
      <c r="D96" s="25">
        <v>0.67897032922247835</v>
      </c>
      <c r="E96" s="25">
        <v>0.104353396</v>
      </c>
      <c r="F96" s="24">
        <v>0.62245539889470702</v>
      </c>
    </row>
    <row r="97" spans="1:6" x14ac:dyDescent="0.2">
      <c r="A97" s="5" t="s">
        <v>129</v>
      </c>
      <c r="B97" s="6">
        <v>6100</v>
      </c>
      <c r="C97" s="7">
        <v>1.0796129353385246</v>
      </c>
      <c r="D97" s="9">
        <v>0.35710661177293856</v>
      </c>
      <c r="E97" s="9">
        <v>8.305870969377048E-2</v>
      </c>
      <c r="F97" s="7">
        <v>0.81330095546850611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F10" sqref="F10"/>
    </sheetView>
  </sheetViews>
  <sheetFormatPr baseColWidth="10" defaultRowHeight="16" x14ac:dyDescent="0.2"/>
  <sheetData>
    <row r="1" spans="1:6" ht="29" x14ac:dyDescent="0.2">
      <c r="A1" s="26" t="s">
        <v>41</v>
      </c>
      <c r="B1" s="27" t="s">
        <v>42</v>
      </c>
      <c r="C1" s="28" t="s">
        <v>43</v>
      </c>
      <c r="D1" s="27" t="s">
        <v>44</v>
      </c>
      <c r="E1" s="27" t="s">
        <v>131</v>
      </c>
      <c r="F1" s="27" t="s">
        <v>132</v>
      </c>
    </row>
    <row r="2" spans="1:6" x14ac:dyDescent="0.2">
      <c r="A2" s="18" t="s">
        <v>0</v>
      </c>
      <c r="B2" s="19">
        <v>40</v>
      </c>
      <c r="C2" s="20">
        <v>1.1535561290322582</v>
      </c>
      <c r="D2" s="21">
        <v>0.73871147595689446</v>
      </c>
      <c r="E2" s="21">
        <v>6.3760095037404457E-2</v>
      </c>
      <c r="F2" s="20">
        <v>0.73878623037370561</v>
      </c>
    </row>
    <row r="3" spans="1:6" x14ac:dyDescent="0.2">
      <c r="A3" s="1" t="s">
        <v>1</v>
      </c>
      <c r="B3" s="2">
        <v>87</v>
      </c>
      <c r="C3" s="3">
        <v>1.0826060000000002</v>
      </c>
      <c r="D3" s="8">
        <v>0.18460386600901346</v>
      </c>
      <c r="E3" s="8">
        <v>0.11593115752074766</v>
      </c>
      <c r="F3" s="3">
        <v>0.94940542673871342</v>
      </c>
    </row>
    <row r="4" spans="1:6" x14ac:dyDescent="0.2">
      <c r="A4" s="18" t="s">
        <v>2</v>
      </c>
      <c r="B4" s="19">
        <v>17</v>
      </c>
      <c r="C4" s="20">
        <v>1.0088835</v>
      </c>
      <c r="D4" s="21">
        <v>0.70999059813116272</v>
      </c>
      <c r="E4" s="21">
        <v>0.24573304105918398</v>
      </c>
      <c r="F4" s="20">
        <v>0.6552924021431823</v>
      </c>
    </row>
    <row r="5" spans="1:6" x14ac:dyDescent="0.2">
      <c r="A5" s="1" t="s">
        <v>3</v>
      </c>
      <c r="B5" s="2">
        <v>51</v>
      </c>
      <c r="C5" s="3">
        <v>1.016773688888889</v>
      </c>
      <c r="D5" s="8">
        <v>0.3418486269379028</v>
      </c>
      <c r="E5" s="8">
        <v>0.10353056352637234</v>
      </c>
      <c r="F5" s="3">
        <v>0.80708817953506495</v>
      </c>
    </row>
    <row r="6" spans="1:6" x14ac:dyDescent="0.2">
      <c r="A6" s="18" t="s">
        <v>47</v>
      </c>
      <c r="B6" s="19">
        <v>18</v>
      </c>
      <c r="C6" s="20">
        <v>1.1974170666666666</v>
      </c>
      <c r="D6" s="21">
        <v>1.4808814839855986</v>
      </c>
      <c r="E6" s="21">
        <v>8.1453012046274129E-2</v>
      </c>
      <c r="F6" s="20">
        <v>0.56336580018786842</v>
      </c>
    </row>
    <row r="7" spans="1:6" x14ac:dyDescent="0.2">
      <c r="A7" s="1" t="s">
        <v>4</v>
      </c>
      <c r="B7" s="2">
        <v>62</v>
      </c>
      <c r="C7" s="3">
        <v>1.0375354385964917</v>
      </c>
      <c r="D7" s="8">
        <v>0.28301618056951189</v>
      </c>
      <c r="E7" s="8">
        <v>7.7057357521061021E-2</v>
      </c>
      <c r="F7" s="3">
        <v>0.85387376823909289</v>
      </c>
    </row>
    <row r="8" spans="1:6" x14ac:dyDescent="0.2">
      <c r="A8" s="18" t="s">
        <v>105</v>
      </c>
      <c r="B8" s="19">
        <v>11</v>
      </c>
      <c r="C8" s="20">
        <v>0.63754545454545453</v>
      </c>
      <c r="D8" s="21">
        <v>1.5725721267719777</v>
      </c>
      <c r="E8" s="21">
        <v>0.27312354766981001</v>
      </c>
      <c r="F8" s="20">
        <v>0.29043302540569449</v>
      </c>
    </row>
    <row r="9" spans="1:6" x14ac:dyDescent="0.2">
      <c r="A9" s="1" t="s">
        <v>48</v>
      </c>
      <c r="B9" s="2">
        <v>612</v>
      </c>
      <c r="C9" s="3">
        <v>0.5017112663139327</v>
      </c>
      <c r="D9" s="8">
        <v>0.58675383819809712</v>
      </c>
      <c r="E9" s="8">
        <v>0.25565607267300849</v>
      </c>
      <c r="F9" s="3">
        <v>0.34698101163937412</v>
      </c>
    </row>
    <row r="10" spans="1:6" x14ac:dyDescent="0.2">
      <c r="A10" s="18" t="s">
        <v>49</v>
      </c>
      <c r="B10" s="19">
        <v>28</v>
      </c>
      <c r="C10" s="20">
        <v>1.3261961739130437</v>
      </c>
      <c r="D10" s="21">
        <v>0.2614487948842123</v>
      </c>
      <c r="E10" s="21">
        <v>0.10117669234934104</v>
      </c>
      <c r="F10" s="20">
        <v>1.1063610365343841</v>
      </c>
    </row>
    <row r="11" spans="1:6" x14ac:dyDescent="0.2">
      <c r="A11" s="1" t="s">
        <v>106</v>
      </c>
      <c r="B11" s="2">
        <v>35</v>
      </c>
      <c r="C11" s="3">
        <v>0.70379614814814828</v>
      </c>
      <c r="D11" s="8">
        <v>0.23061054699336336</v>
      </c>
      <c r="E11" s="8">
        <v>6.4107167600850154E-2</v>
      </c>
      <c r="F11" s="3">
        <v>0.59884088914268629</v>
      </c>
    </row>
    <row r="12" spans="1:6" x14ac:dyDescent="0.2">
      <c r="A12" s="18" t="s">
        <v>50</v>
      </c>
      <c r="B12" s="19">
        <v>27</v>
      </c>
      <c r="C12" s="20">
        <v>1.1196444800000001</v>
      </c>
      <c r="D12" s="21">
        <v>1.1217380533845496</v>
      </c>
      <c r="E12" s="21">
        <v>0.17175695245909475</v>
      </c>
      <c r="F12" s="20">
        <v>0.60438965496494013</v>
      </c>
    </row>
    <row r="13" spans="1:6" x14ac:dyDescent="0.2">
      <c r="A13" s="1" t="s">
        <v>51</v>
      </c>
      <c r="B13" s="2">
        <v>42</v>
      </c>
      <c r="C13" s="3">
        <v>1.2379532972972973</v>
      </c>
      <c r="D13" s="8">
        <v>2.1992371842772696</v>
      </c>
      <c r="E13" s="8">
        <v>0.14564429909608287</v>
      </c>
      <c r="F13" s="3">
        <v>0.46340641935304894</v>
      </c>
    </row>
    <row r="14" spans="1:6" x14ac:dyDescent="0.2">
      <c r="A14" s="18" t="s">
        <v>5</v>
      </c>
      <c r="B14" s="19">
        <v>39</v>
      </c>
      <c r="C14" s="20">
        <v>1.1089115294117649</v>
      </c>
      <c r="D14" s="21">
        <v>0.2145776865565599</v>
      </c>
      <c r="E14" s="21">
        <v>0.23339012132209069</v>
      </c>
      <c r="F14" s="20">
        <v>0.95342748822282741</v>
      </c>
    </row>
    <row r="15" spans="1:6" x14ac:dyDescent="0.2">
      <c r="A15" s="1" t="s">
        <v>52</v>
      </c>
      <c r="B15" s="2">
        <v>169</v>
      </c>
      <c r="C15" s="3">
        <v>1.1687211594202902</v>
      </c>
      <c r="D15" s="8">
        <v>0.27436778620385044</v>
      </c>
      <c r="E15" s="8">
        <v>0.11094720271203293</v>
      </c>
      <c r="F15" s="3">
        <v>0.96706850198292749</v>
      </c>
    </row>
    <row r="16" spans="1:6" x14ac:dyDescent="0.2">
      <c r="A16" s="18" t="s">
        <v>6</v>
      </c>
      <c r="B16" s="19">
        <v>14</v>
      </c>
      <c r="C16" s="20">
        <v>0.92090320000000003</v>
      </c>
      <c r="D16" s="21">
        <v>0.5305065408457752</v>
      </c>
      <c r="E16" s="21">
        <v>0.22230071874417964</v>
      </c>
      <c r="F16" s="20">
        <v>0.65629494258025201</v>
      </c>
    </row>
    <row r="17" spans="1:6" x14ac:dyDescent="0.2">
      <c r="A17" s="1" t="s">
        <v>7</v>
      </c>
      <c r="B17" s="2">
        <v>38</v>
      </c>
      <c r="C17" s="3">
        <v>1.1976210526315785</v>
      </c>
      <c r="D17" s="8">
        <v>0.41275402997881461</v>
      </c>
      <c r="E17" s="8">
        <v>9.7560990895872418E-2</v>
      </c>
      <c r="F17" s="3">
        <v>0.91164449791159896</v>
      </c>
    </row>
    <row r="18" spans="1:6" x14ac:dyDescent="0.2">
      <c r="A18" s="18" t="s">
        <v>8</v>
      </c>
      <c r="B18" s="19">
        <v>7</v>
      </c>
      <c r="C18" s="20">
        <v>2.0339520000000002</v>
      </c>
      <c r="D18" s="21">
        <v>0.27185557614734646</v>
      </c>
      <c r="E18" s="21">
        <v>0.11655015340305118</v>
      </c>
      <c r="F18" s="20">
        <v>1.6856744093164195</v>
      </c>
    </row>
    <row r="19" spans="1:6" x14ac:dyDescent="0.2">
      <c r="A19" s="1" t="s">
        <v>9</v>
      </c>
      <c r="B19" s="2">
        <v>99</v>
      </c>
      <c r="C19" s="3">
        <v>1.1145862988505748</v>
      </c>
      <c r="D19" s="8">
        <v>0.29003958516726153</v>
      </c>
      <c r="E19" s="8">
        <v>9.6445497066591945E-2</v>
      </c>
      <c r="F19" s="3">
        <v>0.91327337206685621</v>
      </c>
    </row>
    <row r="20" spans="1:6" x14ac:dyDescent="0.2">
      <c r="A20" s="18" t="s">
        <v>53</v>
      </c>
      <c r="B20" s="19">
        <v>30</v>
      </c>
      <c r="C20" s="20">
        <v>1.2487860000000002</v>
      </c>
      <c r="D20" s="21">
        <v>0.45414770262051102</v>
      </c>
      <c r="E20" s="21">
        <v>4.9422142800713907E-2</v>
      </c>
      <c r="F20" s="20">
        <v>0.92836033712493726</v>
      </c>
    </row>
    <row r="21" spans="1:6" x14ac:dyDescent="0.2">
      <c r="A21" s="1" t="s">
        <v>54</v>
      </c>
      <c r="B21" s="2">
        <v>111</v>
      </c>
      <c r="C21" s="3">
        <v>1.1013092473118284</v>
      </c>
      <c r="D21" s="8">
        <v>0.30830480137544092</v>
      </c>
      <c r="E21" s="8">
        <v>9.3989879226364606E-2</v>
      </c>
      <c r="F21" s="3">
        <v>0.89224568865053167</v>
      </c>
    </row>
    <row r="22" spans="1:6" x14ac:dyDescent="0.2">
      <c r="A22" s="18" t="s">
        <v>10</v>
      </c>
      <c r="B22" s="19">
        <v>58</v>
      </c>
      <c r="C22" s="20">
        <v>1.0096550769230772</v>
      </c>
      <c r="D22" s="21">
        <v>0.1816902022733477</v>
      </c>
      <c r="E22" s="21">
        <v>5.0338366458315402E-2</v>
      </c>
      <c r="F22" s="20">
        <v>0.88715295679569495</v>
      </c>
    </row>
    <row r="23" spans="1:6" x14ac:dyDescent="0.2">
      <c r="A23" s="1" t="s">
        <v>107</v>
      </c>
      <c r="B23" s="2">
        <v>49</v>
      </c>
      <c r="C23" s="3">
        <v>1.1206965714285719</v>
      </c>
      <c r="D23" s="8">
        <v>0.32466499903149287</v>
      </c>
      <c r="E23" s="8">
        <v>0.17357517942673328</v>
      </c>
      <c r="F23" s="3">
        <v>0.89889769963476063</v>
      </c>
    </row>
    <row r="24" spans="1:6" x14ac:dyDescent="0.2">
      <c r="A24" s="18" t="s">
        <v>55</v>
      </c>
      <c r="B24" s="19">
        <v>24</v>
      </c>
      <c r="C24" s="20">
        <v>1.1944710588235292</v>
      </c>
      <c r="D24" s="21">
        <v>0.32486928810239224</v>
      </c>
      <c r="E24" s="21">
        <v>0.12089177599225004</v>
      </c>
      <c r="F24" s="20">
        <v>0.95795206317549741</v>
      </c>
    </row>
    <row r="25" spans="1:6" x14ac:dyDescent="0.2">
      <c r="A25" s="1" t="s">
        <v>108</v>
      </c>
      <c r="B25" s="2">
        <v>459</v>
      </c>
      <c r="C25" s="3">
        <v>1.4397417229219145</v>
      </c>
      <c r="D25" s="8">
        <v>0.15832813714792529</v>
      </c>
      <c r="E25" s="8">
        <v>1.3631845747389628E-2</v>
      </c>
      <c r="F25" s="3">
        <v>1.285105740494642</v>
      </c>
    </row>
    <row r="26" spans="1:6" x14ac:dyDescent="0.2">
      <c r="A26" s="18" t="s">
        <v>109</v>
      </c>
      <c r="B26" s="19">
        <v>185</v>
      </c>
      <c r="C26" s="20">
        <v>1.2093351946308735</v>
      </c>
      <c r="D26" s="21">
        <v>0.14629360274645353</v>
      </c>
      <c r="E26" s="21">
        <v>2.1132187170676182E-2</v>
      </c>
      <c r="F26" s="20">
        <v>1.0883311248877654</v>
      </c>
    </row>
    <row r="27" spans="1:6" x14ac:dyDescent="0.2">
      <c r="A27" s="1" t="s">
        <v>110</v>
      </c>
      <c r="B27" s="2">
        <v>34</v>
      </c>
      <c r="C27" s="3">
        <v>1.1532870000000002</v>
      </c>
      <c r="D27" s="8">
        <v>0.38826863083439955</v>
      </c>
      <c r="E27" s="8">
        <v>8.2412864708489367E-2</v>
      </c>
      <c r="F27" s="3">
        <v>0.89051123944246335</v>
      </c>
    </row>
    <row r="28" spans="1:6" x14ac:dyDescent="0.2">
      <c r="A28" s="18" t="s">
        <v>11</v>
      </c>
      <c r="B28" s="19">
        <v>118</v>
      </c>
      <c r="C28" s="20">
        <v>1.0848479230769237</v>
      </c>
      <c r="D28" s="21">
        <v>0.15852564526599988</v>
      </c>
      <c r="E28" s="21">
        <v>5.0604905083211298E-2</v>
      </c>
      <c r="F28" s="20">
        <v>0.9681997148270447</v>
      </c>
    </row>
    <row r="29" spans="1:6" x14ac:dyDescent="0.2">
      <c r="A29" s="1" t="s">
        <v>56</v>
      </c>
      <c r="B29" s="2">
        <v>24</v>
      </c>
      <c r="C29" s="3">
        <v>1.092384761904762</v>
      </c>
      <c r="D29" s="8">
        <v>6.9410432809659306E-2</v>
      </c>
      <c r="E29" s="8">
        <v>5.9802847456957048E-2</v>
      </c>
      <c r="F29" s="3">
        <v>1.0376468870586653</v>
      </c>
    </row>
    <row r="30" spans="1:6" x14ac:dyDescent="0.2">
      <c r="A30" s="18" t="s">
        <v>111</v>
      </c>
      <c r="B30" s="19">
        <v>167</v>
      </c>
      <c r="C30" s="20">
        <v>0.93790062337662305</v>
      </c>
      <c r="D30" s="21">
        <v>0.14971366161118099</v>
      </c>
      <c r="E30" s="21">
        <v>8.3375294121082216E-2</v>
      </c>
      <c r="F30" s="20">
        <v>0.84208606442324319</v>
      </c>
    </row>
    <row r="31" spans="1:6" x14ac:dyDescent="0.2">
      <c r="A31" s="1" t="s">
        <v>112</v>
      </c>
      <c r="B31" s="2">
        <v>49</v>
      </c>
      <c r="C31" s="3">
        <v>1.2703169777777779</v>
      </c>
      <c r="D31" s="8">
        <v>0.29715683250410985</v>
      </c>
      <c r="E31" s="8">
        <v>0.13370796063260443</v>
      </c>
      <c r="F31" s="3">
        <v>1.036283539749268</v>
      </c>
    </row>
    <row r="32" spans="1:6" x14ac:dyDescent="0.2">
      <c r="A32" s="18" t="s">
        <v>12</v>
      </c>
      <c r="B32" s="19">
        <v>90</v>
      </c>
      <c r="C32" s="20">
        <v>1.1517724137931034</v>
      </c>
      <c r="D32" s="21">
        <v>0.33740072445561387</v>
      </c>
      <c r="E32" s="21">
        <v>5.4484884133859358E-2</v>
      </c>
      <c r="F32" s="20">
        <v>0.9167063897753901</v>
      </c>
    </row>
    <row r="33" spans="1:6" x14ac:dyDescent="0.2">
      <c r="A33" s="1" t="s">
        <v>57</v>
      </c>
      <c r="B33" s="2">
        <v>87</v>
      </c>
      <c r="C33" s="3">
        <v>0.87699722222222221</v>
      </c>
      <c r="D33" s="8">
        <v>0.34868763686755361</v>
      </c>
      <c r="E33" s="8">
        <v>4.4506467120786625E-2</v>
      </c>
      <c r="F33" s="3">
        <v>0.69327700941935277</v>
      </c>
    </row>
    <row r="34" spans="1:6" x14ac:dyDescent="0.2">
      <c r="A34" s="18" t="s">
        <v>58</v>
      </c>
      <c r="B34" s="19">
        <v>34</v>
      </c>
      <c r="C34" s="20">
        <v>0.74491013333333334</v>
      </c>
      <c r="D34" s="21">
        <v>0.55535515028846505</v>
      </c>
      <c r="E34" s="21">
        <v>7.6900726414751902E-2</v>
      </c>
      <c r="F34" s="20">
        <v>0.52382103431413585</v>
      </c>
    </row>
    <row r="35" spans="1:6" x14ac:dyDescent="0.2">
      <c r="A35" s="1" t="s">
        <v>59</v>
      </c>
      <c r="B35" s="2">
        <v>264</v>
      </c>
      <c r="C35" s="3">
        <v>0.60687176859504155</v>
      </c>
      <c r="D35" s="8">
        <v>10.321876062421529</v>
      </c>
      <c r="E35" s="8">
        <v>0.19888330086224629</v>
      </c>
      <c r="F35" s="3">
        <v>6.8614747735797135E-2</v>
      </c>
    </row>
    <row r="36" spans="1:6" x14ac:dyDescent="0.2">
      <c r="A36" s="18" t="s">
        <v>13</v>
      </c>
      <c r="B36" s="19">
        <v>87</v>
      </c>
      <c r="C36" s="20">
        <v>0.6757656842105263</v>
      </c>
      <c r="D36" s="21">
        <v>0.30817179730424299</v>
      </c>
      <c r="E36" s="21">
        <v>0.15128595247278928</v>
      </c>
      <c r="F36" s="20">
        <v>0.54752868177700587</v>
      </c>
    </row>
    <row r="37" spans="1:6" x14ac:dyDescent="0.2">
      <c r="A37" s="1" t="s">
        <v>60</v>
      </c>
      <c r="B37" s="2">
        <v>15</v>
      </c>
      <c r="C37" s="3">
        <v>1.7856129230769233</v>
      </c>
      <c r="D37" s="8">
        <v>0.37459045952351105</v>
      </c>
      <c r="E37" s="8">
        <v>0.1190997738607486</v>
      </c>
      <c r="F37" s="3">
        <v>1.3899187053177076</v>
      </c>
    </row>
    <row r="38" spans="1:6" x14ac:dyDescent="0.2">
      <c r="A38" s="18" t="s">
        <v>14</v>
      </c>
      <c r="B38" s="19">
        <v>31</v>
      </c>
      <c r="C38" s="20">
        <v>0.79009285714285704</v>
      </c>
      <c r="D38" s="21">
        <v>0.27863641087220758</v>
      </c>
      <c r="E38" s="21">
        <v>0.12555126804393535</v>
      </c>
      <c r="F38" s="20">
        <v>0.65201893341745254</v>
      </c>
    </row>
    <row r="39" spans="1:6" x14ac:dyDescent="0.2">
      <c r="A39" s="1" t="s">
        <v>113</v>
      </c>
      <c r="B39" s="2">
        <v>22</v>
      </c>
      <c r="C39" s="3">
        <v>1.2016165333333335</v>
      </c>
      <c r="D39" s="8">
        <v>0.98227171736626417</v>
      </c>
      <c r="E39" s="8">
        <v>2.4120092157168094E-2</v>
      </c>
      <c r="F39" s="3">
        <v>0.68800360587534315</v>
      </c>
    </row>
    <row r="40" spans="1:6" x14ac:dyDescent="0.2">
      <c r="A40" s="18" t="s">
        <v>61</v>
      </c>
      <c r="B40" s="19">
        <v>251</v>
      </c>
      <c r="C40" s="20">
        <v>0.9412867387387388</v>
      </c>
      <c r="D40" s="21">
        <v>0.17083145865577945</v>
      </c>
      <c r="E40" s="21">
        <v>4.7892737399248736E-2</v>
      </c>
      <c r="F40" s="20">
        <v>0.83312104357462347</v>
      </c>
    </row>
    <row r="41" spans="1:6" x14ac:dyDescent="0.2">
      <c r="A41" s="1" t="s">
        <v>114</v>
      </c>
      <c r="B41" s="2">
        <v>115</v>
      </c>
      <c r="C41" s="3">
        <v>0.89753850505050492</v>
      </c>
      <c r="D41" s="8">
        <v>0.24827321528250981</v>
      </c>
      <c r="E41" s="8">
        <v>0.13689568254003312</v>
      </c>
      <c r="F41" s="3">
        <v>0.75506674093217585</v>
      </c>
    </row>
    <row r="42" spans="1:6" x14ac:dyDescent="0.2">
      <c r="A42" s="18" t="s">
        <v>62</v>
      </c>
      <c r="B42" s="19">
        <v>112</v>
      </c>
      <c r="C42" s="20">
        <v>0.9791562399999999</v>
      </c>
      <c r="D42" s="21">
        <v>0.19295009918967188</v>
      </c>
      <c r="E42" s="21">
        <v>5.9620068413511404E-2</v>
      </c>
      <c r="F42" s="20">
        <v>0.85393363894479513</v>
      </c>
    </row>
    <row r="43" spans="1:6" x14ac:dyDescent="0.2">
      <c r="A43" s="1" t="s">
        <v>15</v>
      </c>
      <c r="B43" s="2">
        <v>32</v>
      </c>
      <c r="C43" s="3">
        <v>1.1083664516129033</v>
      </c>
      <c r="D43" s="8">
        <v>0.39650897755137338</v>
      </c>
      <c r="E43" s="8">
        <v>0.23859318278618874</v>
      </c>
      <c r="F43" s="3">
        <v>0.85170719448155918</v>
      </c>
    </row>
    <row r="44" spans="1:6" x14ac:dyDescent="0.2">
      <c r="A44" s="18" t="s">
        <v>115</v>
      </c>
      <c r="B44" s="19">
        <v>35</v>
      </c>
      <c r="C44" s="20">
        <v>1.1785352</v>
      </c>
      <c r="D44" s="21">
        <v>1.7651335991937567</v>
      </c>
      <c r="E44" s="21">
        <v>0.10570982989457005</v>
      </c>
      <c r="F44" s="20">
        <v>0.50332454717143071</v>
      </c>
    </row>
    <row r="45" spans="1:6" x14ac:dyDescent="0.2">
      <c r="A45" s="1" t="s">
        <v>16</v>
      </c>
      <c r="B45" s="2">
        <v>70</v>
      </c>
      <c r="C45" s="3">
        <v>0.93865277419354842</v>
      </c>
      <c r="D45" s="8">
        <v>0.39906448441091635</v>
      </c>
      <c r="E45" s="8">
        <v>0.14005722065168572</v>
      </c>
      <c r="F45" s="3">
        <v>0.72021843836793997</v>
      </c>
    </row>
    <row r="46" spans="1:6" x14ac:dyDescent="0.2">
      <c r="A46" s="18" t="s">
        <v>17</v>
      </c>
      <c r="B46" s="19">
        <v>131</v>
      </c>
      <c r="C46" s="20">
        <v>0.99621300000000035</v>
      </c>
      <c r="D46" s="21">
        <v>0.21027933829903742</v>
      </c>
      <c r="E46" s="21">
        <v>7.3546857251817907E-2</v>
      </c>
      <c r="F46" s="20">
        <v>0.85894329839810524</v>
      </c>
    </row>
    <row r="47" spans="1:6" x14ac:dyDescent="0.2">
      <c r="A47" s="1" t="s">
        <v>18</v>
      </c>
      <c r="B47" s="2">
        <v>61</v>
      </c>
      <c r="C47" s="3">
        <v>0.88160296296296281</v>
      </c>
      <c r="D47" s="8">
        <v>0.15707895926113841</v>
      </c>
      <c r="E47" s="8">
        <v>0.15898478583594786</v>
      </c>
      <c r="F47" s="3">
        <v>0.78758147889406194</v>
      </c>
    </row>
    <row r="48" spans="1:6" x14ac:dyDescent="0.2">
      <c r="A48" s="18" t="s">
        <v>63</v>
      </c>
      <c r="B48" s="19">
        <v>21</v>
      </c>
      <c r="C48" s="20">
        <v>0.78385485714285708</v>
      </c>
      <c r="D48" s="21">
        <v>0.38499085908865233</v>
      </c>
      <c r="E48" s="21">
        <v>0.14709368295301348</v>
      </c>
      <c r="F48" s="20">
        <v>0.60642044716221011</v>
      </c>
    </row>
    <row r="49" spans="1:6" x14ac:dyDescent="0.2">
      <c r="A49" s="1" t="s">
        <v>19</v>
      </c>
      <c r="B49" s="2">
        <v>25</v>
      </c>
      <c r="C49" s="3">
        <v>1.0076621818181819</v>
      </c>
      <c r="D49" s="8">
        <v>0.57055072923585137</v>
      </c>
      <c r="E49" s="8">
        <v>0.1532282850177959</v>
      </c>
      <c r="F49" s="3">
        <v>0.70288025978218294</v>
      </c>
    </row>
    <row r="50" spans="1:6" x14ac:dyDescent="0.2">
      <c r="A50" s="18" t="s">
        <v>20</v>
      </c>
      <c r="B50" s="19">
        <v>50</v>
      </c>
      <c r="C50" s="20">
        <v>0.83840033333333308</v>
      </c>
      <c r="D50" s="21">
        <v>0.26426251475432477</v>
      </c>
      <c r="E50" s="21">
        <v>0.18502031896713994</v>
      </c>
      <c r="F50" s="20">
        <v>0.69817850387537828</v>
      </c>
    </row>
    <row r="51" spans="1:6" x14ac:dyDescent="0.2">
      <c r="A51" s="1" t="s">
        <v>116</v>
      </c>
      <c r="B51" s="2">
        <v>165</v>
      </c>
      <c r="C51" s="3">
        <v>0.98742882644628183</v>
      </c>
      <c r="D51" s="8">
        <v>0.42079146281508151</v>
      </c>
      <c r="E51" s="8">
        <v>8.2979537643097526E-2</v>
      </c>
      <c r="F51" s="3">
        <v>0.74816464268545801</v>
      </c>
    </row>
    <row r="52" spans="1:6" x14ac:dyDescent="0.2">
      <c r="A52" s="18" t="s">
        <v>21</v>
      </c>
      <c r="B52" s="19">
        <v>126</v>
      </c>
      <c r="C52" s="20">
        <v>1.1493211214953274</v>
      </c>
      <c r="D52" s="21">
        <v>0.19745713755574679</v>
      </c>
      <c r="E52" s="21">
        <v>0.14054020214357629</v>
      </c>
      <c r="F52" s="20">
        <v>0.99935107887493013</v>
      </c>
    </row>
    <row r="53" spans="1:6" x14ac:dyDescent="0.2">
      <c r="A53" s="1" t="s">
        <v>64</v>
      </c>
      <c r="B53" s="2">
        <v>102</v>
      </c>
      <c r="C53" s="3">
        <v>1.1032091294117645</v>
      </c>
      <c r="D53" s="8">
        <v>0.30539695407412287</v>
      </c>
      <c r="E53" s="8">
        <v>1.6599829891674158E-2</v>
      </c>
      <c r="F53" s="3">
        <v>0.89538805340202809</v>
      </c>
    </row>
    <row r="54" spans="1:6" x14ac:dyDescent="0.2">
      <c r="A54" s="18" t="s">
        <v>65</v>
      </c>
      <c r="B54" s="19">
        <v>24</v>
      </c>
      <c r="C54" s="20">
        <v>1.3734419047619046</v>
      </c>
      <c r="D54" s="21">
        <v>0.51647442337458138</v>
      </c>
      <c r="E54" s="21">
        <v>0.18369375333537005</v>
      </c>
      <c r="F54" s="20">
        <v>0.98629919189229087</v>
      </c>
    </row>
    <row r="55" spans="1:6" x14ac:dyDescent="0.2">
      <c r="A55" s="1" t="s">
        <v>66</v>
      </c>
      <c r="B55" s="2">
        <v>5</v>
      </c>
      <c r="C55" s="3">
        <v>1.3724000000000003</v>
      </c>
      <c r="D55" s="8">
        <v>0.15293118681413242</v>
      </c>
      <c r="E55" s="8">
        <v>0.10964704594563976</v>
      </c>
      <c r="F55" s="3">
        <v>1.2294982444595688</v>
      </c>
    </row>
    <row r="56" spans="1:6" x14ac:dyDescent="0.2">
      <c r="A56" s="18" t="s">
        <v>67</v>
      </c>
      <c r="B56" s="19">
        <v>311</v>
      </c>
      <c r="C56" s="20">
        <v>1.2587320149812737</v>
      </c>
      <c r="D56" s="21">
        <v>0.419110074598946</v>
      </c>
      <c r="E56" s="21">
        <v>2.1840447167455472E-2</v>
      </c>
      <c r="F56" s="20">
        <v>0.9546525832810695</v>
      </c>
    </row>
    <row r="57" spans="1:6" x14ac:dyDescent="0.2">
      <c r="A57" s="1" t="s">
        <v>22</v>
      </c>
      <c r="B57" s="2">
        <v>16</v>
      </c>
      <c r="C57" s="3">
        <v>1.2064832000000001</v>
      </c>
      <c r="D57" s="8">
        <v>0.93427505432701441</v>
      </c>
      <c r="E57" s="8">
        <v>4.8372163749564705E-2</v>
      </c>
      <c r="F57" s="3">
        <v>0.70552549714650792</v>
      </c>
    </row>
    <row r="58" spans="1:6" x14ac:dyDescent="0.2">
      <c r="A58" s="18" t="s">
        <v>23</v>
      </c>
      <c r="B58" s="19">
        <v>130</v>
      </c>
      <c r="C58" s="20">
        <v>1.2272059428571427</v>
      </c>
      <c r="D58" s="21">
        <v>0.30979245046284126</v>
      </c>
      <c r="E58" s="21">
        <v>5.2670159272357069E-2</v>
      </c>
      <c r="F58" s="20">
        <v>0.99333330278103149</v>
      </c>
    </row>
    <row r="59" spans="1:6" x14ac:dyDescent="0.2">
      <c r="A59" s="1" t="s">
        <v>24</v>
      </c>
      <c r="B59" s="2">
        <v>25</v>
      </c>
      <c r="C59" s="3">
        <v>0.73852581818181806</v>
      </c>
      <c r="D59" s="8">
        <v>0.50224002458778549</v>
      </c>
      <c r="E59" s="8">
        <v>0.22371596004611088</v>
      </c>
      <c r="F59" s="3">
        <v>0.53450425228593967</v>
      </c>
    </row>
    <row r="60" spans="1:6" x14ac:dyDescent="0.2">
      <c r="A60" s="18" t="s">
        <v>25</v>
      </c>
      <c r="B60" s="19">
        <v>21</v>
      </c>
      <c r="C60" s="20">
        <v>1.1990846315789474</v>
      </c>
      <c r="D60" s="21">
        <v>0.4000794961184051</v>
      </c>
      <c r="E60" s="21">
        <v>0.14181158027093016</v>
      </c>
      <c r="F60" s="20">
        <v>0.91950082672663735</v>
      </c>
    </row>
    <row r="61" spans="1:6" x14ac:dyDescent="0.2">
      <c r="A61" s="1" t="s">
        <v>26</v>
      </c>
      <c r="B61" s="2">
        <v>61</v>
      </c>
      <c r="C61" s="3">
        <v>0.50452294736842129</v>
      </c>
      <c r="D61" s="8">
        <v>0.76361896111412775</v>
      </c>
      <c r="E61" s="8">
        <v>0.2030772173613937</v>
      </c>
      <c r="F61" s="3">
        <v>0.31924751879920199</v>
      </c>
    </row>
    <row r="62" spans="1:6" x14ac:dyDescent="0.2">
      <c r="A62" s="18" t="s">
        <v>27</v>
      </c>
      <c r="B62" s="19">
        <v>111</v>
      </c>
      <c r="C62" s="20">
        <v>0.96314967088607595</v>
      </c>
      <c r="D62" s="21">
        <v>0.17849104759319315</v>
      </c>
      <c r="E62" s="21">
        <v>2.1564068485459217E-2</v>
      </c>
      <c r="F62" s="20">
        <v>0.84810193299645109</v>
      </c>
    </row>
    <row r="63" spans="1:6" x14ac:dyDescent="0.2">
      <c r="A63" s="1" t="s">
        <v>128</v>
      </c>
      <c r="B63" s="2">
        <v>41</v>
      </c>
      <c r="C63" s="3">
        <v>1.0189909743589745</v>
      </c>
      <c r="D63" s="8">
        <v>0.44492289636992494</v>
      </c>
      <c r="E63" s="8">
        <v>0.11919935500199633</v>
      </c>
      <c r="F63" s="3">
        <v>0.76149723296345773</v>
      </c>
    </row>
    <row r="64" spans="1:6" x14ac:dyDescent="0.2">
      <c r="A64" s="18" t="s">
        <v>28</v>
      </c>
      <c r="B64" s="19">
        <v>244</v>
      </c>
      <c r="C64" s="20">
        <v>0.65925714782608735</v>
      </c>
      <c r="D64" s="21">
        <v>0.78503035940717292</v>
      </c>
      <c r="E64" s="21">
        <v>1.959011630449543E-2</v>
      </c>
      <c r="F64" s="20">
        <v>0.41290719075332927</v>
      </c>
    </row>
    <row r="65" spans="1:6" x14ac:dyDescent="0.2">
      <c r="A65" s="1" t="s">
        <v>69</v>
      </c>
      <c r="B65" s="2">
        <v>20</v>
      </c>
      <c r="C65" s="3">
        <v>0.74950400000000006</v>
      </c>
      <c r="D65" s="8">
        <v>0.45301776640311014</v>
      </c>
      <c r="E65" s="8">
        <v>5.8002794303018058E-2</v>
      </c>
      <c r="F65" s="3">
        <v>0.55754491011441443</v>
      </c>
    </row>
    <row r="66" spans="1:6" x14ac:dyDescent="0.2">
      <c r="A66" s="18" t="s">
        <v>70</v>
      </c>
      <c r="B66" s="19">
        <v>10</v>
      </c>
      <c r="C66" s="20">
        <v>0.74512977777777789</v>
      </c>
      <c r="D66" s="21">
        <v>0.23604456493490916</v>
      </c>
      <c r="E66" s="21">
        <v>0.12770355980680748</v>
      </c>
      <c r="F66" s="20">
        <v>0.63179044519546823</v>
      </c>
    </row>
    <row r="67" spans="1:6" x14ac:dyDescent="0.2">
      <c r="A67" s="1" t="s">
        <v>71</v>
      </c>
      <c r="B67" s="2">
        <v>60</v>
      </c>
      <c r="C67" s="3">
        <v>1.0225766666666665</v>
      </c>
      <c r="D67" s="8">
        <v>0.46714026769556727</v>
      </c>
      <c r="E67" s="8">
        <v>8.8156595754890058E-2</v>
      </c>
      <c r="F67" s="3">
        <v>0.7546543101546066</v>
      </c>
    </row>
    <row r="68" spans="1:6" x14ac:dyDescent="0.2">
      <c r="A68" s="18" t="s">
        <v>29</v>
      </c>
      <c r="B68" s="19">
        <v>70</v>
      </c>
      <c r="C68" s="20">
        <v>0.84953386666666675</v>
      </c>
      <c r="D68" s="21">
        <v>0.29585947217330222</v>
      </c>
      <c r="E68" s="21">
        <v>0.10159538723319951</v>
      </c>
      <c r="F68" s="20">
        <v>0.69358015104430315</v>
      </c>
    </row>
    <row r="69" spans="1:6" x14ac:dyDescent="0.2">
      <c r="A69" s="1" t="s">
        <v>30</v>
      </c>
      <c r="B69" s="2">
        <v>3</v>
      </c>
      <c r="C69" s="3">
        <v>0.5215280000000001</v>
      </c>
      <c r="D69" s="8">
        <v>0.27726544651387686</v>
      </c>
      <c r="E69" s="8">
        <v>0.10916673711499984</v>
      </c>
      <c r="F69" s="3">
        <v>0.43075793805417034</v>
      </c>
    </row>
    <row r="70" spans="1:6" x14ac:dyDescent="0.2">
      <c r="A70" s="18" t="s">
        <v>117</v>
      </c>
      <c r="B70" s="19">
        <v>81</v>
      </c>
      <c r="C70" s="20">
        <v>0.85012096000000004</v>
      </c>
      <c r="D70" s="21">
        <v>0.32207365220538953</v>
      </c>
      <c r="E70" s="21">
        <v>0.14990957671006841</v>
      </c>
      <c r="F70" s="20">
        <v>0.68295096998338156</v>
      </c>
    </row>
    <row r="71" spans="1:6" x14ac:dyDescent="0.2">
      <c r="A71" s="1" t="s">
        <v>72</v>
      </c>
      <c r="B71" s="2">
        <v>25</v>
      </c>
      <c r="C71" s="3">
        <v>1.0108533333333338</v>
      </c>
      <c r="D71" s="8">
        <v>0.759602517278686</v>
      </c>
      <c r="E71" s="8">
        <v>0.1903751688856416</v>
      </c>
      <c r="F71" s="3">
        <v>0.6408766060726192</v>
      </c>
    </row>
    <row r="72" spans="1:6" x14ac:dyDescent="0.2">
      <c r="A72" s="18" t="s">
        <v>73</v>
      </c>
      <c r="B72" s="19">
        <v>8</v>
      </c>
      <c r="C72" s="20">
        <v>0.85650742857142848</v>
      </c>
      <c r="D72" s="21">
        <v>0.17858931961685798</v>
      </c>
      <c r="E72" s="21">
        <v>0.15357769346448241</v>
      </c>
      <c r="F72" s="20">
        <v>0.7541484553304727</v>
      </c>
    </row>
    <row r="73" spans="1:6" x14ac:dyDescent="0.2">
      <c r="A73" s="1" t="s">
        <v>74</v>
      </c>
      <c r="B73" s="2">
        <v>92</v>
      </c>
      <c r="C73" s="3">
        <v>1.1487356842105261</v>
      </c>
      <c r="D73" s="8">
        <v>0.45578203035145787</v>
      </c>
      <c r="E73" s="8">
        <v>0.14201239842212565</v>
      </c>
      <c r="F73" s="3">
        <v>0.8531940810102393</v>
      </c>
    </row>
    <row r="74" spans="1:6" x14ac:dyDescent="0.2">
      <c r="A74" s="18" t="s">
        <v>75</v>
      </c>
      <c r="B74" s="19">
        <v>18</v>
      </c>
      <c r="C74" s="20">
        <v>1.0500875555555558</v>
      </c>
      <c r="D74" s="21">
        <v>0.3114977540202904</v>
      </c>
      <c r="E74" s="21">
        <v>0.22959904231832087</v>
      </c>
      <c r="F74" s="20">
        <v>0.84907822572653147</v>
      </c>
    </row>
    <row r="75" spans="1:6" x14ac:dyDescent="0.2">
      <c r="A75" s="1" t="s">
        <v>76</v>
      </c>
      <c r="B75" s="2">
        <v>14</v>
      </c>
      <c r="C75" s="3">
        <v>0.70657538461538449</v>
      </c>
      <c r="D75" s="8">
        <v>0.83681676403403715</v>
      </c>
      <c r="E75" s="8">
        <v>0.21037589654066582</v>
      </c>
      <c r="F75" s="3">
        <v>0.43189712876925307</v>
      </c>
    </row>
    <row r="76" spans="1:6" x14ac:dyDescent="0.2">
      <c r="A76" s="18" t="s">
        <v>118</v>
      </c>
      <c r="B76" s="19">
        <v>61</v>
      </c>
      <c r="C76" s="20">
        <v>1.1818858867924533</v>
      </c>
      <c r="D76" s="21">
        <v>0.11413938687566273</v>
      </c>
      <c r="E76" s="21">
        <v>7.5668813439303997E-2</v>
      </c>
      <c r="F76" s="20">
        <v>1.0875457177139223</v>
      </c>
    </row>
    <row r="77" spans="1:6" x14ac:dyDescent="0.2">
      <c r="A77" s="1" t="s">
        <v>77</v>
      </c>
      <c r="B77" s="2">
        <v>106</v>
      </c>
      <c r="C77" s="3">
        <v>1.1111364210526322</v>
      </c>
      <c r="D77" s="8">
        <v>0.52997089759345317</v>
      </c>
      <c r="E77" s="8">
        <v>0.22005237551028448</v>
      </c>
      <c r="F77" s="3">
        <v>0.79209719170434156</v>
      </c>
    </row>
    <row r="78" spans="1:6" x14ac:dyDescent="0.2">
      <c r="A78" s="18" t="s">
        <v>78</v>
      </c>
      <c r="B78" s="19">
        <v>4</v>
      </c>
      <c r="C78" s="20">
        <v>0.952824</v>
      </c>
      <c r="D78" s="21">
        <v>0.77991295641817271</v>
      </c>
      <c r="E78" s="21">
        <v>7.9072435267125527E-2</v>
      </c>
      <c r="F78" s="20">
        <v>0.59823177731030985</v>
      </c>
    </row>
    <row r="79" spans="1:6" x14ac:dyDescent="0.2">
      <c r="A79" s="1" t="s">
        <v>31</v>
      </c>
      <c r="B79" s="2">
        <v>72</v>
      </c>
      <c r="C79" s="3">
        <v>1.17248847761194</v>
      </c>
      <c r="D79" s="8">
        <v>0.13097241130062581</v>
      </c>
      <c r="E79" s="8">
        <v>8.0391982164916109E-2</v>
      </c>
      <c r="F79" s="3">
        <v>1.0663454801160908</v>
      </c>
    </row>
    <row r="80" spans="1:6" x14ac:dyDescent="0.2">
      <c r="A80" s="18" t="s">
        <v>32</v>
      </c>
      <c r="B80" s="19">
        <v>45</v>
      </c>
      <c r="C80" s="20">
        <v>0.98194000000000026</v>
      </c>
      <c r="D80" s="21">
        <v>0.11534776134908566</v>
      </c>
      <c r="E80" s="21">
        <v>8.5065129957868649E-2</v>
      </c>
      <c r="F80" s="20">
        <v>0.90279693949784934</v>
      </c>
    </row>
    <row r="81" spans="1:6" x14ac:dyDescent="0.2">
      <c r="A81" s="1" t="s">
        <v>79</v>
      </c>
      <c r="B81" s="2">
        <v>9</v>
      </c>
      <c r="C81" s="3">
        <v>1.3406053333333334</v>
      </c>
      <c r="D81" s="8">
        <v>0.46953473381229255</v>
      </c>
      <c r="E81" s="8">
        <v>8.3122748737569585E-2</v>
      </c>
      <c r="F81" s="3">
        <v>0.98803028523230696</v>
      </c>
    </row>
    <row r="82" spans="1:6" x14ac:dyDescent="0.2">
      <c r="A82" s="18" t="s">
        <v>33</v>
      </c>
      <c r="B82" s="19">
        <v>11</v>
      </c>
      <c r="C82" s="20">
        <v>0.88091600000000025</v>
      </c>
      <c r="D82" s="21">
        <v>9.6539103876600071E-2</v>
      </c>
      <c r="E82" s="21">
        <v>0.16752178607663978</v>
      </c>
      <c r="F82" s="20">
        <v>0.82070137106610586</v>
      </c>
    </row>
    <row r="83" spans="1:6" x14ac:dyDescent="0.2">
      <c r="A83" s="1" t="s">
        <v>119</v>
      </c>
      <c r="B83" s="2">
        <v>13</v>
      </c>
      <c r="C83" s="3">
        <v>0.89102981818181837</v>
      </c>
      <c r="D83" s="8">
        <v>6.450124675828843E-2</v>
      </c>
      <c r="E83" s="8">
        <v>2.2138327611478961E-2</v>
      </c>
      <c r="F83" s="3">
        <v>0.84939182603976182</v>
      </c>
    </row>
    <row r="84" spans="1:6" x14ac:dyDescent="0.2">
      <c r="A84" s="18" t="s">
        <v>120</v>
      </c>
      <c r="B84" s="19">
        <v>305</v>
      </c>
      <c r="C84" s="20">
        <v>1.2033409053497943</v>
      </c>
      <c r="D84" s="21">
        <v>3.3163032759162568E-2</v>
      </c>
      <c r="E84" s="21">
        <v>2.5022189496399477E-2</v>
      </c>
      <c r="F84" s="20">
        <v>1.1737576296792727</v>
      </c>
    </row>
    <row r="85" spans="1:6" x14ac:dyDescent="0.2">
      <c r="A85" s="1" t="s">
        <v>121</v>
      </c>
      <c r="B85" s="2">
        <v>255</v>
      </c>
      <c r="C85" s="3">
        <v>1.0875484112149532</v>
      </c>
      <c r="D85" s="8">
        <v>0.14140350523749806</v>
      </c>
      <c r="E85" s="8">
        <v>3.9808396003550434E-2</v>
      </c>
      <c r="F85" s="3">
        <v>0.98201458029088251</v>
      </c>
    </row>
    <row r="86" spans="1:6" x14ac:dyDescent="0.2">
      <c r="A86" s="18" t="s">
        <v>34</v>
      </c>
      <c r="B86" s="19">
        <v>37</v>
      </c>
      <c r="C86" s="20">
        <v>1.8166750967741936</v>
      </c>
      <c r="D86" s="21">
        <v>0.36227633296632095</v>
      </c>
      <c r="E86" s="21">
        <v>7.0538391996600447E-2</v>
      </c>
      <c r="F86" s="20">
        <v>1.4244745110508872</v>
      </c>
    </row>
    <row r="87" spans="1:6" x14ac:dyDescent="0.2">
      <c r="A87" s="1" t="s">
        <v>80</v>
      </c>
      <c r="B87" s="2">
        <v>18</v>
      </c>
      <c r="C87" s="3">
        <v>1.3017575384615385</v>
      </c>
      <c r="D87" s="8">
        <v>1.1997404591974621</v>
      </c>
      <c r="E87" s="8">
        <v>7.9481199703112571E-2</v>
      </c>
      <c r="F87" s="3">
        <v>0.68090577814536823</v>
      </c>
    </row>
    <row r="88" spans="1:6" x14ac:dyDescent="0.2">
      <c r="A88" s="18" t="s">
        <v>35</v>
      </c>
      <c r="B88" s="19">
        <v>104</v>
      </c>
      <c r="C88" s="20">
        <v>1.0344774468085107</v>
      </c>
      <c r="D88" s="21">
        <v>0.2073067382664428</v>
      </c>
      <c r="E88" s="21">
        <v>8.1216264904198157E-2</v>
      </c>
      <c r="F88" s="20">
        <v>0.89367600325858876</v>
      </c>
    </row>
    <row r="89" spans="1:6" x14ac:dyDescent="0.2">
      <c r="A89" s="1" t="s">
        <v>36</v>
      </c>
      <c r="B89" s="2">
        <v>66</v>
      </c>
      <c r="C89" s="3">
        <v>1.0833453793103449</v>
      </c>
      <c r="D89" s="8">
        <v>0.795319304467903</v>
      </c>
      <c r="E89" s="8">
        <v>8.045749317568289E-2</v>
      </c>
      <c r="F89" s="3">
        <v>0.67521601028474842</v>
      </c>
    </row>
    <row r="90" spans="1:6" x14ac:dyDescent="0.2">
      <c r="A90" s="18" t="s">
        <v>37</v>
      </c>
      <c r="B90" s="19">
        <v>24</v>
      </c>
      <c r="C90" s="20">
        <v>1.2622025263157897</v>
      </c>
      <c r="D90" s="21">
        <v>0.17136410351663742</v>
      </c>
      <c r="E90" s="21">
        <v>5.2533669558107815E-2</v>
      </c>
      <c r="F90" s="20">
        <v>1.1167594411532891</v>
      </c>
    </row>
    <row r="91" spans="1:6" x14ac:dyDescent="0.2">
      <c r="A91" s="1" t="s">
        <v>81</v>
      </c>
      <c r="B91" s="2">
        <v>18</v>
      </c>
      <c r="C91" s="3">
        <v>0.94903250000000017</v>
      </c>
      <c r="D91" s="8">
        <v>0.30023847409225052</v>
      </c>
      <c r="E91" s="8">
        <v>0.21919401350748385</v>
      </c>
      <c r="F91" s="3">
        <v>0.77271372404318239</v>
      </c>
    </row>
    <row r="92" spans="1:6" x14ac:dyDescent="0.2">
      <c r="A92" s="18" t="s">
        <v>122</v>
      </c>
      <c r="B92" s="19">
        <v>8</v>
      </c>
      <c r="C92" s="20">
        <v>1.0054434285714287</v>
      </c>
      <c r="D92" s="21">
        <v>0.22663166424564862</v>
      </c>
      <c r="E92" s="21">
        <v>0.23820780862959604</v>
      </c>
      <c r="F92" s="20">
        <v>0.85771119648608507</v>
      </c>
    </row>
    <row r="93" spans="1:6" x14ac:dyDescent="0.2">
      <c r="A93" s="1" t="s">
        <v>38</v>
      </c>
      <c r="B93" s="2">
        <v>30</v>
      </c>
      <c r="C93" s="3">
        <v>1.19801632</v>
      </c>
      <c r="D93" s="8">
        <v>0.69796879488668684</v>
      </c>
      <c r="E93" s="8">
        <v>0.20556036083898679</v>
      </c>
      <c r="F93" s="3">
        <v>0.78278375699808944</v>
      </c>
    </row>
    <row r="94" spans="1:6" x14ac:dyDescent="0.2">
      <c r="A94" s="18" t="s">
        <v>82</v>
      </c>
      <c r="B94" s="19">
        <v>18</v>
      </c>
      <c r="C94" s="20">
        <v>0.29336711111111113</v>
      </c>
      <c r="D94" s="21">
        <v>0.67238457096842097</v>
      </c>
      <c r="E94" s="21">
        <v>0.30888817710706301</v>
      </c>
      <c r="F94" s="20">
        <v>0.1941526989366712</v>
      </c>
    </row>
    <row r="95" spans="1:6" x14ac:dyDescent="0.2">
      <c r="A95" s="1" t="s">
        <v>83</v>
      </c>
      <c r="B95" s="2">
        <v>23</v>
      </c>
      <c r="C95" s="3">
        <v>0.34238400000000002</v>
      </c>
      <c r="D95" s="8">
        <v>0.38139421614147923</v>
      </c>
      <c r="E95" s="8">
        <v>0.15091085451497918</v>
      </c>
      <c r="F95" s="3">
        <v>0.26544284266847046</v>
      </c>
    </row>
    <row r="96" spans="1:6" x14ac:dyDescent="0.2">
      <c r="A96" s="22" t="s">
        <v>39</v>
      </c>
      <c r="B96" s="23">
        <v>7247</v>
      </c>
      <c r="C96" s="24">
        <v>0.9998353328012789</v>
      </c>
      <c r="D96" s="25">
        <v>0.59005232438286337</v>
      </c>
      <c r="E96" s="25">
        <v>0.10041087858995314</v>
      </c>
      <c r="F96" s="20">
        <v>0.69028437074459226</v>
      </c>
    </row>
    <row r="97" spans="1:6" x14ac:dyDescent="0.2">
      <c r="A97" s="5" t="s">
        <v>129</v>
      </c>
      <c r="B97" s="6">
        <v>6057</v>
      </c>
      <c r="C97" s="7">
        <v>1.0686874520150906</v>
      </c>
      <c r="D97" s="9">
        <v>0.30743692407775103</v>
      </c>
      <c r="E97" s="9">
        <v>7.9202112518498693E-2</v>
      </c>
      <c r="F97" s="3">
        <v>0.86627946782939391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/>
  </sheetViews>
  <sheetFormatPr baseColWidth="10" defaultRowHeight="16" x14ac:dyDescent="0.2"/>
  <sheetData>
    <row r="1" spans="1:6" ht="29" x14ac:dyDescent="0.2">
      <c r="A1" s="26" t="s">
        <v>41</v>
      </c>
      <c r="B1" s="27" t="s">
        <v>42</v>
      </c>
      <c r="C1" s="28" t="s">
        <v>43</v>
      </c>
      <c r="D1" s="27" t="s">
        <v>44</v>
      </c>
      <c r="E1" s="27" t="s">
        <v>131</v>
      </c>
      <c r="F1" s="27" t="s">
        <v>132</v>
      </c>
    </row>
    <row r="2" spans="1:6" x14ac:dyDescent="0.2">
      <c r="A2" s="18" t="s">
        <v>0</v>
      </c>
      <c r="B2" s="19">
        <v>48</v>
      </c>
      <c r="C2" s="20">
        <v>1.2156116959064325</v>
      </c>
      <c r="D2" s="21">
        <v>0.71058821348628254</v>
      </c>
      <c r="E2" s="21">
        <v>5.6938561540536697E-2</v>
      </c>
      <c r="F2" s="20">
        <v>0.79299305644286233</v>
      </c>
    </row>
    <row r="3" spans="1:6" x14ac:dyDescent="0.2">
      <c r="A3" s="1" t="s">
        <v>1</v>
      </c>
      <c r="B3" s="2">
        <v>85</v>
      </c>
      <c r="C3" s="3">
        <v>1.2398163663663664</v>
      </c>
      <c r="D3" s="8">
        <v>0.25394288384875413</v>
      </c>
      <c r="E3" s="8">
        <v>0.11404624323361992</v>
      </c>
      <c r="F3" s="3">
        <v>1.0414623936237377</v>
      </c>
    </row>
    <row r="4" spans="1:6" x14ac:dyDescent="0.2">
      <c r="A4" s="18" t="s">
        <v>2</v>
      </c>
      <c r="B4" s="19">
        <v>18</v>
      </c>
      <c r="C4" s="20">
        <v>1.021926388888889</v>
      </c>
      <c r="D4" s="21">
        <v>0.89824807389554751</v>
      </c>
      <c r="E4" s="21">
        <v>6.4808527816189357E-2</v>
      </c>
      <c r="F4" s="20">
        <v>0.61058427629154721</v>
      </c>
    </row>
    <row r="5" spans="1:6" x14ac:dyDescent="0.2">
      <c r="A5" s="1" t="s">
        <v>3</v>
      </c>
      <c r="B5" s="2">
        <v>50</v>
      </c>
      <c r="C5" s="3">
        <v>0.93043000000000009</v>
      </c>
      <c r="D5" s="8">
        <v>0.3499957949444466</v>
      </c>
      <c r="E5" s="8">
        <v>0.14186222011385058</v>
      </c>
      <c r="F5" s="3">
        <v>0.7369760984309518</v>
      </c>
    </row>
    <row r="6" spans="1:6" x14ac:dyDescent="0.2">
      <c r="A6" s="18" t="s">
        <v>47</v>
      </c>
      <c r="B6" s="19">
        <v>14</v>
      </c>
      <c r="C6" s="20">
        <v>0.79288148148148163</v>
      </c>
      <c r="D6" s="21">
        <v>1.9543640337191819</v>
      </c>
      <c r="E6" s="21">
        <v>0.10146919013305655</v>
      </c>
      <c r="F6" s="20">
        <v>0.32155493362509635</v>
      </c>
    </row>
    <row r="7" spans="1:6" x14ac:dyDescent="0.2">
      <c r="A7" s="1" t="s">
        <v>4</v>
      </c>
      <c r="B7" s="2">
        <v>52</v>
      </c>
      <c r="C7" s="3">
        <v>1.1667673333333335</v>
      </c>
      <c r="D7" s="8">
        <v>0.39950878936117284</v>
      </c>
      <c r="E7" s="8">
        <v>0.11574666707381789</v>
      </c>
      <c r="F7" s="3">
        <v>0.897767752412861</v>
      </c>
    </row>
    <row r="8" spans="1:6" x14ac:dyDescent="0.2">
      <c r="A8" s="18" t="s">
        <v>105</v>
      </c>
      <c r="B8" s="19">
        <v>10</v>
      </c>
      <c r="C8" s="20">
        <v>0.71343888888888884</v>
      </c>
      <c r="D8" s="21">
        <v>2.0384779783807119</v>
      </c>
      <c r="E8" s="21">
        <v>0.26006803610640039</v>
      </c>
      <c r="F8" s="20">
        <v>0.28211894554926537</v>
      </c>
    </row>
    <row r="9" spans="1:6" x14ac:dyDescent="0.2">
      <c r="A9" s="1" t="s">
        <v>48</v>
      </c>
      <c r="B9" s="2">
        <v>633</v>
      </c>
      <c r="C9" s="3">
        <v>0.56929422896758552</v>
      </c>
      <c r="D9" s="8">
        <v>0.76510503786347417</v>
      </c>
      <c r="E9" s="8">
        <v>0.26985998983947729</v>
      </c>
      <c r="F9" s="3">
        <v>0.36172564435326482</v>
      </c>
    </row>
    <row r="10" spans="1:6" x14ac:dyDescent="0.2">
      <c r="A10" s="18" t="s">
        <v>49</v>
      </c>
      <c r="B10" s="19">
        <v>31</v>
      </c>
      <c r="C10" s="20">
        <v>1.2988324074074074</v>
      </c>
      <c r="D10" s="21">
        <v>0.34175445699717727</v>
      </c>
      <c r="E10" s="21">
        <v>2.5475438233270621E-2</v>
      </c>
      <c r="F10" s="20">
        <v>1.0338422578246964</v>
      </c>
    </row>
    <row r="11" spans="1:6" x14ac:dyDescent="0.2">
      <c r="A11" s="1" t="s">
        <v>106</v>
      </c>
      <c r="B11" s="2">
        <v>37</v>
      </c>
      <c r="C11" s="3">
        <v>1.1772472222222226</v>
      </c>
      <c r="D11" s="8">
        <v>0.23533974147621514</v>
      </c>
      <c r="E11" s="8">
        <v>3.8673485430949325E-2</v>
      </c>
      <c r="F11" s="3">
        <v>1.0006310353440184</v>
      </c>
    </row>
    <row r="12" spans="1:6" x14ac:dyDescent="0.2">
      <c r="A12" s="18" t="s">
        <v>50</v>
      </c>
      <c r="B12" s="19">
        <v>24</v>
      </c>
      <c r="C12" s="20">
        <v>1.0202492753623189</v>
      </c>
      <c r="D12" s="21">
        <v>1.4455051606811122</v>
      </c>
      <c r="E12" s="21">
        <v>2.5439089377065353E-2</v>
      </c>
      <c r="F12" s="20">
        <v>0.48953272026419786</v>
      </c>
    </row>
    <row r="13" spans="1:6" x14ac:dyDescent="0.2">
      <c r="A13" s="1" t="s">
        <v>51</v>
      </c>
      <c r="B13" s="2">
        <v>38</v>
      </c>
      <c r="C13" s="3">
        <v>1.2061323529411769</v>
      </c>
      <c r="D13" s="8">
        <v>2.967288785439341</v>
      </c>
      <c r="E13" s="8">
        <v>0.22467023269429615</v>
      </c>
      <c r="F13" s="3">
        <v>0.37394042679741007</v>
      </c>
    </row>
    <row r="14" spans="1:6" x14ac:dyDescent="0.2">
      <c r="A14" s="18" t="s">
        <v>5</v>
      </c>
      <c r="B14" s="19">
        <v>42</v>
      </c>
      <c r="C14" s="20">
        <v>1.0957829059829063</v>
      </c>
      <c r="D14" s="21">
        <v>0.32994345208077647</v>
      </c>
      <c r="E14" s="21">
        <v>0.16112440310063644</v>
      </c>
      <c r="F14" s="20">
        <v>0.87841295414948972</v>
      </c>
    </row>
    <row r="15" spans="1:6" x14ac:dyDescent="0.2">
      <c r="A15" s="1" t="s">
        <v>52</v>
      </c>
      <c r="B15" s="2">
        <v>168</v>
      </c>
      <c r="C15" s="3">
        <v>1.217834063260341</v>
      </c>
      <c r="D15" s="8">
        <v>0.35684826752027343</v>
      </c>
      <c r="E15" s="8">
        <v>7.5971702667950225E-2</v>
      </c>
      <c r="F15" s="3">
        <v>0.96071259454825286</v>
      </c>
    </row>
    <row r="16" spans="1:6" x14ac:dyDescent="0.2">
      <c r="A16" s="18" t="s">
        <v>6</v>
      </c>
      <c r="B16" s="19">
        <v>14</v>
      </c>
      <c r="C16" s="20">
        <v>1.1320272727272729</v>
      </c>
      <c r="D16" s="21">
        <v>0.70696049955263662</v>
      </c>
      <c r="E16" s="21">
        <v>3.611261490082341E-2</v>
      </c>
      <c r="F16" s="20">
        <v>0.73978055152708699</v>
      </c>
    </row>
    <row r="17" spans="1:6" x14ac:dyDescent="0.2">
      <c r="A17" s="1" t="s">
        <v>7</v>
      </c>
      <c r="B17" s="2">
        <v>39</v>
      </c>
      <c r="C17" s="3">
        <v>1.5495339506172838</v>
      </c>
      <c r="D17" s="8">
        <v>0.66479142987365314</v>
      </c>
      <c r="E17" s="8">
        <v>7.3273412843062283E-2</v>
      </c>
      <c r="F17" s="3">
        <v>1.0339921237819572</v>
      </c>
    </row>
    <row r="18" spans="1:6" x14ac:dyDescent="0.2">
      <c r="A18" s="18" t="s">
        <v>8</v>
      </c>
      <c r="B18" s="19">
        <v>6</v>
      </c>
      <c r="C18" s="20">
        <v>1.8173888888888889</v>
      </c>
      <c r="D18" s="21">
        <v>0.36795421915461962</v>
      </c>
      <c r="E18" s="21">
        <v>3.1834855249125438E-2</v>
      </c>
      <c r="F18" s="20">
        <v>1.4243242899423636</v>
      </c>
    </row>
    <row r="19" spans="1:6" x14ac:dyDescent="0.2">
      <c r="A19" s="1" t="s">
        <v>9</v>
      </c>
      <c r="B19" s="2">
        <v>89</v>
      </c>
      <c r="C19" s="3">
        <v>1.1702732804232803</v>
      </c>
      <c r="D19" s="8">
        <v>0.32620357667774469</v>
      </c>
      <c r="E19" s="8">
        <v>0.10706858506641508</v>
      </c>
      <c r="F19" s="3">
        <v>0.94024083735943609</v>
      </c>
    </row>
    <row r="20" spans="1:6" x14ac:dyDescent="0.2">
      <c r="A20" s="18" t="s">
        <v>53</v>
      </c>
      <c r="B20" s="19">
        <v>23</v>
      </c>
      <c r="C20" s="20">
        <v>1.1683761111111113</v>
      </c>
      <c r="D20" s="21">
        <v>0.67396873123911305</v>
      </c>
      <c r="E20" s="21">
        <v>1.7525748445490121E-2</v>
      </c>
      <c r="F20" s="20">
        <v>0.77608390003157435</v>
      </c>
    </row>
    <row r="21" spans="1:6" x14ac:dyDescent="0.2">
      <c r="A21" s="1" t="s">
        <v>54</v>
      </c>
      <c r="B21" s="2">
        <v>119</v>
      </c>
      <c r="C21" s="3">
        <v>1.2695705612829324</v>
      </c>
      <c r="D21" s="8">
        <v>0.39183894472071235</v>
      </c>
      <c r="E21" s="8">
        <v>8.7474682304510429E-2</v>
      </c>
      <c r="F21" s="3">
        <v>0.98121258375809184</v>
      </c>
    </row>
    <row r="22" spans="1:6" x14ac:dyDescent="0.2">
      <c r="A22" s="18" t="s">
        <v>10</v>
      </c>
      <c r="B22" s="19">
        <v>57</v>
      </c>
      <c r="C22" s="20">
        <v>1.6798532494758911</v>
      </c>
      <c r="D22" s="21">
        <v>0.25130631707722956</v>
      </c>
      <c r="E22" s="21">
        <v>6.6042945267840394E-2</v>
      </c>
      <c r="F22" s="20">
        <v>1.413447108971565</v>
      </c>
    </row>
    <row r="23" spans="1:6" x14ac:dyDescent="0.2">
      <c r="A23" s="1" t="s">
        <v>107</v>
      </c>
      <c r="B23" s="2">
        <v>48</v>
      </c>
      <c r="C23" s="3">
        <v>1.4522237037037042</v>
      </c>
      <c r="D23" s="8">
        <v>0.4587893408894323</v>
      </c>
      <c r="E23" s="8">
        <v>0.13214466407664444</v>
      </c>
      <c r="F23" s="3">
        <v>1.0804496251601201</v>
      </c>
    </row>
    <row r="24" spans="1:6" x14ac:dyDescent="0.2">
      <c r="A24" s="18" t="s">
        <v>55</v>
      </c>
      <c r="B24" s="19">
        <v>23</v>
      </c>
      <c r="C24" s="20">
        <v>1.3598321637426898</v>
      </c>
      <c r="D24" s="21">
        <v>0.35468928706687525</v>
      </c>
      <c r="E24" s="21">
        <v>7.4071716861247583E-2</v>
      </c>
      <c r="F24" s="20">
        <v>1.0741026392330302</v>
      </c>
    </row>
    <row r="25" spans="1:6" x14ac:dyDescent="0.2">
      <c r="A25" s="1" t="s">
        <v>108</v>
      </c>
      <c r="B25" s="2">
        <v>481</v>
      </c>
      <c r="C25" s="3">
        <v>1.5117912025827276</v>
      </c>
      <c r="D25" s="8">
        <v>0.18924218340806312</v>
      </c>
      <c r="E25" s="8">
        <v>9.2841949048864843E-3</v>
      </c>
      <c r="F25" s="3">
        <v>1.3238894105940096</v>
      </c>
    </row>
    <row r="26" spans="1:6" x14ac:dyDescent="0.2">
      <c r="A26" s="18" t="s">
        <v>109</v>
      </c>
      <c r="B26" s="19">
        <v>237</v>
      </c>
      <c r="C26" s="20">
        <v>1.4652906120023765</v>
      </c>
      <c r="D26" s="21">
        <v>0.1436274405570927</v>
      </c>
      <c r="E26" s="21">
        <v>2.2599010972558713E-2</v>
      </c>
      <c r="F26" s="20">
        <v>1.3227980394204517</v>
      </c>
    </row>
    <row r="27" spans="1:6" x14ac:dyDescent="0.2">
      <c r="A27" s="1" t="s">
        <v>110</v>
      </c>
      <c r="B27" s="2">
        <v>35</v>
      </c>
      <c r="C27" s="3">
        <v>1.2767152777777779</v>
      </c>
      <c r="D27" s="8">
        <v>0.30730408213932653</v>
      </c>
      <c r="E27" s="8">
        <v>6.138434688891057E-2</v>
      </c>
      <c r="F27" s="3">
        <v>1.0375766278295051</v>
      </c>
    </row>
    <row r="28" spans="1:6" x14ac:dyDescent="0.2">
      <c r="A28" s="18" t="s">
        <v>11</v>
      </c>
      <c r="B28" s="19">
        <v>116</v>
      </c>
      <c r="C28" s="20">
        <v>1.3225290429042904</v>
      </c>
      <c r="D28" s="21">
        <v>0.22138258160429081</v>
      </c>
      <c r="E28" s="21">
        <v>4.3629841406150657E-2</v>
      </c>
      <c r="F28" s="20">
        <v>1.1342085330595382</v>
      </c>
    </row>
    <row r="29" spans="1:6" x14ac:dyDescent="0.2">
      <c r="A29" s="1" t="s">
        <v>56</v>
      </c>
      <c r="B29" s="2">
        <v>19</v>
      </c>
      <c r="C29" s="3">
        <v>1.1909614379084967</v>
      </c>
      <c r="D29" s="8">
        <v>9.7687702471810023E-2</v>
      </c>
      <c r="E29" s="8">
        <v>7.6716030811586566E-2</v>
      </c>
      <c r="F29" s="3">
        <v>1.1096612447660905</v>
      </c>
    </row>
    <row r="30" spans="1:6" x14ac:dyDescent="0.2">
      <c r="A30" s="18" t="s">
        <v>111</v>
      </c>
      <c r="B30" s="19">
        <v>160</v>
      </c>
      <c r="C30" s="20">
        <v>1.01628018018018</v>
      </c>
      <c r="D30" s="21">
        <v>0.19378784702476856</v>
      </c>
      <c r="E30" s="21">
        <v>0.11671762312941365</v>
      </c>
      <c r="F30" s="20">
        <v>0.88731677464030068</v>
      </c>
    </row>
    <row r="31" spans="1:6" x14ac:dyDescent="0.2">
      <c r="A31" s="1" t="s">
        <v>112</v>
      </c>
      <c r="B31" s="2">
        <v>52</v>
      </c>
      <c r="C31" s="3">
        <v>1.0073425120772952</v>
      </c>
      <c r="D31" s="8">
        <v>0.48879400795326</v>
      </c>
      <c r="E31" s="8">
        <v>7.6153849314545302E-2</v>
      </c>
      <c r="F31" s="3">
        <v>0.73711826775401001</v>
      </c>
    </row>
    <row r="32" spans="1:6" x14ac:dyDescent="0.2">
      <c r="A32" s="18" t="s">
        <v>12</v>
      </c>
      <c r="B32" s="19">
        <v>120</v>
      </c>
      <c r="C32" s="20">
        <v>1.3301927437641725</v>
      </c>
      <c r="D32" s="21">
        <v>0.19854021947496472</v>
      </c>
      <c r="E32" s="21">
        <v>1.9314876579370907E-2</v>
      </c>
      <c r="F32" s="20">
        <v>1.1577915956362539</v>
      </c>
    </row>
    <row r="33" spans="1:6" x14ac:dyDescent="0.2">
      <c r="A33" s="1" t="s">
        <v>57</v>
      </c>
      <c r="B33" s="2">
        <v>91</v>
      </c>
      <c r="C33" s="3">
        <v>1.1920144927536236</v>
      </c>
      <c r="D33" s="8">
        <v>0.33640960384645746</v>
      </c>
      <c r="E33" s="8">
        <v>3.2345200757488972E-2</v>
      </c>
      <c r="F33" s="3">
        <v>0.95185469668119138</v>
      </c>
    </row>
    <row r="34" spans="1:6" x14ac:dyDescent="0.2">
      <c r="A34" s="18" t="s">
        <v>58</v>
      </c>
      <c r="B34" s="19">
        <v>33</v>
      </c>
      <c r="C34" s="20">
        <v>0.71687777777777772</v>
      </c>
      <c r="D34" s="21">
        <v>0.66264044594474958</v>
      </c>
      <c r="E34" s="21">
        <v>9.6390188268963825E-2</v>
      </c>
      <c r="F34" s="20">
        <v>0.47888256196569401</v>
      </c>
    </row>
    <row r="35" spans="1:6" x14ac:dyDescent="0.2">
      <c r="A35" s="1" t="s">
        <v>59</v>
      </c>
      <c r="B35" s="2">
        <v>259</v>
      </c>
      <c r="C35" s="3">
        <v>0.70254169000933675</v>
      </c>
      <c r="D35" s="8">
        <v>11.383075526277935</v>
      </c>
      <c r="E35" s="8">
        <v>0.20382431786356273</v>
      </c>
      <c r="F35" s="3">
        <v>7.3662483149697755E-2</v>
      </c>
    </row>
    <row r="36" spans="1:6" x14ac:dyDescent="0.2">
      <c r="A36" s="18" t="s">
        <v>13</v>
      </c>
      <c r="B36" s="19">
        <v>83</v>
      </c>
      <c r="C36" s="20">
        <v>0.81095108024691342</v>
      </c>
      <c r="D36" s="21">
        <v>0.46801588609982725</v>
      </c>
      <c r="E36" s="21">
        <v>5.1745267012941479E-2</v>
      </c>
      <c r="F36" s="20">
        <v>0.60025457325600229</v>
      </c>
    </row>
    <row r="37" spans="1:6" x14ac:dyDescent="0.2">
      <c r="A37" s="1" t="s">
        <v>60</v>
      </c>
      <c r="B37" s="2">
        <v>18</v>
      </c>
      <c r="C37" s="3">
        <v>1.6240375</v>
      </c>
      <c r="D37" s="8">
        <v>0.44855980236730103</v>
      </c>
      <c r="E37" s="8">
        <v>4.7054648970767866E-2</v>
      </c>
      <c r="F37" s="3">
        <v>1.2152150372821948</v>
      </c>
    </row>
    <row r="38" spans="1:6" x14ac:dyDescent="0.2">
      <c r="A38" s="18" t="s">
        <v>14</v>
      </c>
      <c r="B38" s="19">
        <v>30</v>
      </c>
      <c r="C38" s="20">
        <v>0.88463931623931624</v>
      </c>
      <c r="D38" s="21">
        <v>0.50670871911956539</v>
      </c>
      <c r="E38" s="21">
        <v>0.16960085606266179</v>
      </c>
      <c r="F38" s="20">
        <v>0.64102833233985645</v>
      </c>
    </row>
    <row r="39" spans="1:6" x14ac:dyDescent="0.2">
      <c r="A39" s="1" t="s">
        <v>113</v>
      </c>
      <c r="B39" s="2">
        <v>21</v>
      </c>
      <c r="C39" s="3">
        <v>1.6214868055555556</v>
      </c>
      <c r="D39" s="8">
        <v>1.4640225495407349</v>
      </c>
      <c r="E39" s="8">
        <v>0</v>
      </c>
      <c r="F39" s="3">
        <v>0.77286641311656645</v>
      </c>
    </row>
    <row r="40" spans="1:6" x14ac:dyDescent="0.2">
      <c r="A40" s="18" t="s">
        <v>61</v>
      </c>
      <c r="B40" s="19">
        <v>248</v>
      </c>
      <c r="C40" s="20">
        <v>1.1219401449275359</v>
      </c>
      <c r="D40" s="21">
        <v>0.14862464519215543</v>
      </c>
      <c r="E40" s="21">
        <v>5.4584003770822002E-2</v>
      </c>
      <c r="F40" s="20">
        <v>1.0094214646525388</v>
      </c>
    </row>
    <row r="41" spans="1:6" x14ac:dyDescent="0.2">
      <c r="A41" s="1" t="s">
        <v>114</v>
      </c>
      <c r="B41" s="2">
        <v>111</v>
      </c>
      <c r="C41" s="3">
        <v>1.1535581111111113</v>
      </c>
      <c r="D41" s="8">
        <v>0.36219187244672479</v>
      </c>
      <c r="E41" s="8">
        <v>8.3336543119707868E-2</v>
      </c>
      <c r="F41" s="3">
        <v>0.90713926058908712</v>
      </c>
    </row>
    <row r="42" spans="1:6" x14ac:dyDescent="0.2">
      <c r="A42" s="18" t="s">
        <v>62</v>
      </c>
      <c r="B42" s="19">
        <v>119</v>
      </c>
      <c r="C42" s="20">
        <v>1.2890799603174605</v>
      </c>
      <c r="D42" s="21">
        <v>0.17239517913903171</v>
      </c>
      <c r="E42" s="21">
        <v>5.6499902355750697E-2</v>
      </c>
      <c r="F42" s="20">
        <v>1.1414894957399073</v>
      </c>
    </row>
    <row r="43" spans="1:6" x14ac:dyDescent="0.2">
      <c r="A43" s="1" t="s">
        <v>15</v>
      </c>
      <c r="B43" s="2">
        <v>31</v>
      </c>
      <c r="C43" s="3">
        <v>0.98090536398467421</v>
      </c>
      <c r="D43" s="8">
        <v>0.62244485230909108</v>
      </c>
      <c r="E43" s="8">
        <v>0.24350704473900481</v>
      </c>
      <c r="F43" s="3">
        <v>0.66872298108623607</v>
      </c>
    </row>
    <row r="44" spans="1:6" x14ac:dyDescent="0.2">
      <c r="A44" s="18" t="s">
        <v>115</v>
      </c>
      <c r="B44" s="19">
        <v>34</v>
      </c>
      <c r="C44" s="20">
        <v>1.1166198412698412</v>
      </c>
      <c r="D44" s="21">
        <v>1.3975802942588578</v>
      </c>
      <c r="E44" s="21">
        <v>6.8784340690957152E-2</v>
      </c>
      <c r="F44" s="20">
        <v>0.54517522633593241</v>
      </c>
    </row>
    <row r="45" spans="1:6" x14ac:dyDescent="0.2">
      <c r="A45" s="1" t="s">
        <v>16</v>
      </c>
      <c r="B45" s="2">
        <v>70</v>
      </c>
      <c r="C45" s="3">
        <v>1.0069901234567902</v>
      </c>
      <c r="D45" s="8">
        <v>0.63903882753765895</v>
      </c>
      <c r="E45" s="8">
        <v>9.5535307568216793E-2</v>
      </c>
      <c r="F45" s="3">
        <v>0.68073030261666034</v>
      </c>
    </row>
    <row r="46" spans="1:6" x14ac:dyDescent="0.2">
      <c r="A46" s="18" t="s">
        <v>17</v>
      </c>
      <c r="B46" s="19">
        <v>141</v>
      </c>
      <c r="C46" s="20">
        <v>1.1301850045167119</v>
      </c>
      <c r="D46" s="21">
        <v>0.21124179830846304</v>
      </c>
      <c r="E46" s="21">
        <v>7.1404927661445752E-2</v>
      </c>
      <c r="F46" s="20">
        <v>0.97561673011907923</v>
      </c>
    </row>
    <row r="47" spans="1:6" x14ac:dyDescent="0.2">
      <c r="A47" s="1" t="s">
        <v>18</v>
      </c>
      <c r="B47" s="2">
        <v>71</v>
      </c>
      <c r="C47" s="3">
        <v>1.1212998148148152</v>
      </c>
      <c r="D47" s="8">
        <v>0.15060472399695993</v>
      </c>
      <c r="E47" s="8">
        <v>0.10370814070895523</v>
      </c>
      <c r="F47" s="3">
        <v>1.0074992095308981</v>
      </c>
    </row>
    <row r="48" spans="1:6" x14ac:dyDescent="0.2">
      <c r="A48" s="18" t="s">
        <v>63</v>
      </c>
      <c r="B48" s="19">
        <v>20</v>
      </c>
      <c r="C48" s="20">
        <v>0.87232046783625727</v>
      </c>
      <c r="D48" s="21">
        <v>0.47856620896281693</v>
      </c>
      <c r="E48" s="21">
        <v>0.1397391104591062</v>
      </c>
      <c r="F48" s="20">
        <v>0.64191967046973564</v>
      </c>
    </row>
    <row r="49" spans="1:6" x14ac:dyDescent="0.2">
      <c r="A49" s="1" t="s">
        <v>19</v>
      </c>
      <c r="B49" s="2">
        <v>23</v>
      </c>
      <c r="C49" s="3">
        <v>1.1094575757575758</v>
      </c>
      <c r="D49" s="8">
        <v>1.0473061527031822</v>
      </c>
      <c r="E49" s="8">
        <v>3.4703524667925631E-2</v>
      </c>
      <c r="F49" s="3">
        <v>0.62137790133842963</v>
      </c>
    </row>
    <row r="50" spans="1:6" x14ac:dyDescent="0.2">
      <c r="A50" s="18" t="s">
        <v>20</v>
      </c>
      <c r="B50" s="19">
        <v>50</v>
      </c>
      <c r="C50" s="20">
        <v>0.74039333333333346</v>
      </c>
      <c r="D50" s="21">
        <v>0.25455326829344377</v>
      </c>
      <c r="E50" s="21">
        <v>0.15954883826515012</v>
      </c>
      <c r="F50" s="20">
        <v>0.62170126638750012</v>
      </c>
    </row>
    <row r="51" spans="1:6" x14ac:dyDescent="0.2">
      <c r="A51" s="1" t="s">
        <v>116</v>
      </c>
      <c r="B51" s="2">
        <v>172</v>
      </c>
      <c r="C51" s="3">
        <v>1.1038535781544252</v>
      </c>
      <c r="D51" s="8">
        <v>0.67345573962866845</v>
      </c>
      <c r="E51" s="8">
        <v>7.0871982078871007E-2</v>
      </c>
      <c r="F51" s="3">
        <v>0.73341278896849726</v>
      </c>
    </row>
    <row r="52" spans="1:6" x14ac:dyDescent="0.2">
      <c r="A52" s="18" t="s">
        <v>21</v>
      </c>
      <c r="B52" s="19">
        <v>127</v>
      </c>
      <c r="C52" s="20">
        <v>1.1704096491228071</v>
      </c>
      <c r="D52" s="21">
        <v>0.26931374597284752</v>
      </c>
      <c r="E52" s="21">
        <v>0.13623231315343584</v>
      </c>
      <c r="F52" s="20">
        <v>0.97373041075643574</v>
      </c>
    </row>
    <row r="53" spans="1:6" x14ac:dyDescent="0.2">
      <c r="A53" s="1" t="s">
        <v>64</v>
      </c>
      <c r="B53" s="2">
        <v>94</v>
      </c>
      <c r="C53" s="3">
        <v>1.3218101851851847</v>
      </c>
      <c r="D53" s="8">
        <v>0.4177993920839026</v>
      </c>
      <c r="E53" s="8">
        <v>3.0551925276276207E-2</v>
      </c>
      <c r="F53" s="3">
        <v>1.0064420330143675</v>
      </c>
    </row>
    <row r="54" spans="1:6" x14ac:dyDescent="0.2">
      <c r="A54" s="18" t="s">
        <v>65</v>
      </c>
      <c r="B54" s="19">
        <v>24</v>
      </c>
      <c r="C54" s="20">
        <v>1.8129217391304349</v>
      </c>
      <c r="D54" s="21">
        <v>0.61374327953399233</v>
      </c>
      <c r="E54" s="21">
        <v>0.137137410329883</v>
      </c>
      <c r="F54" s="20">
        <v>1.2414657797915614</v>
      </c>
    </row>
    <row r="55" spans="1:6" x14ac:dyDescent="0.2">
      <c r="A55" s="1" t="s">
        <v>66</v>
      </c>
      <c r="B55" s="2">
        <v>5</v>
      </c>
      <c r="C55" s="3">
        <v>1.1578600000000001</v>
      </c>
      <c r="D55" s="8">
        <v>0.17246566141143665</v>
      </c>
      <c r="E55" s="8">
        <v>8.905463497889117E-2</v>
      </c>
      <c r="F55" s="3">
        <v>1.0252452941735473</v>
      </c>
    </row>
    <row r="56" spans="1:6" x14ac:dyDescent="0.2">
      <c r="A56" s="18" t="s">
        <v>67</v>
      </c>
      <c r="B56" s="19">
        <v>301</v>
      </c>
      <c r="C56" s="20">
        <v>1.4533522093522093</v>
      </c>
      <c r="D56" s="21">
        <v>0.5518770587777071</v>
      </c>
      <c r="E56" s="21">
        <v>1.9261275502694217E-2</v>
      </c>
      <c r="F56" s="20">
        <v>1.0278974452464229</v>
      </c>
    </row>
    <row r="57" spans="1:6" x14ac:dyDescent="0.2">
      <c r="A57" s="1" t="s">
        <v>22</v>
      </c>
      <c r="B57" s="2">
        <v>20</v>
      </c>
      <c r="C57" s="3">
        <v>1.0711679012345678</v>
      </c>
      <c r="D57" s="8">
        <v>1.0127742114270126</v>
      </c>
      <c r="E57" s="8">
        <v>8.0540266545057457E-2</v>
      </c>
      <c r="F57" s="3">
        <v>0.60876317093922894</v>
      </c>
    </row>
    <row r="58" spans="1:6" x14ac:dyDescent="0.2">
      <c r="A58" s="18" t="s">
        <v>23</v>
      </c>
      <c r="B58" s="19">
        <v>134</v>
      </c>
      <c r="C58" s="20">
        <v>1.3278635748792276</v>
      </c>
      <c r="D58" s="21">
        <v>0.46777783695914144</v>
      </c>
      <c r="E58" s="21">
        <v>4.2193035323803953E-2</v>
      </c>
      <c r="F58" s="20">
        <v>0.9829958281909581</v>
      </c>
    </row>
    <row r="59" spans="1:6" x14ac:dyDescent="0.2">
      <c r="A59" s="1" t="s">
        <v>24</v>
      </c>
      <c r="B59" s="2">
        <v>27</v>
      </c>
      <c r="C59" s="3">
        <v>1.0749449074074073</v>
      </c>
      <c r="D59" s="8">
        <v>0.66411823031816108</v>
      </c>
      <c r="E59" s="8">
        <v>0.13007420408078466</v>
      </c>
      <c r="F59" s="3">
        <v>0.71754424619093182</v>
      </c>
    </row>
    <row r="60" spans="1:6" x14ac:dyDescent="0.2">
      <c r="A60" s="18" t="s">
        <v>25</v>
      </c>
      <c r="B60" s="19">
        <v>20</v>
      </c>
      <c r="C60" s="20">
        <v>1.395969590643275</v>
      </c>
      <c r="D60" s="21">
        <v>0.48365739004236019</v>
      </c>
      <c r="E60" s="21">
        <v>8.4249723815761374E-2</v>
      </c>
      <c r="F60" s="20">
        <v>1.0243821080530155</v>
      </c>
    </row>
    <row r="61" spans="1:6" x14ac:dyDescent="0.2">
      <c r="A61" s="1" t="s">
        <v>26</v>
      </c>
      <c r="B61" s="2">
        <v>51</v>
      </c>
      <c r="C61" s="3">
        <v>0.54395646258503405</v>
      </c>
      <c r="D61" s="8">
        <v>0.79406531455688623</v>
      </c>
      <c r="E61" s="8">
        <v>0.13586406640836163</v>
      </c>
      <c r="F61" s="3">
        <v>0.34092119225796297</v>
      </c>
    </row>
    <row r="62" spans="1:6" x14ac:dyDescent="0.2">
      <c r="A62" s="18" t="s">
        <v>27</v>
      </c>
      <c r="B62" s="19">
        <v>91</v>
      </c>
      <c r="C62" s="20">
        <v>1.1914886002886005</v>
      </c>
      <c r="D62" s="21">
        <v>0.21247297994260872</v>
      </c>
      <c r="E62" s="21">
        <v>2.0767169255965504E-2</v>
      </c>
      <c r="F62" s="20">
        <v>1.0277170259996711</v>
      </c>
    </row>
    <row r="63" spans="1:6" x14ac:dyDescent="0.2">
      <c r="A63" s="1" t="s">
        <v>128</v>
      </c>
      <c r="B63" s="2">
        <v>33</v>
      </c>
      <c r="C63" s="3">
        <v>1.255168100358423</v>
      </c>
      <c r="D63" s="8">
        <v>0.70123168579684425</v>
      </c>
      <c r="E63" s="8">
        <v>0.12002771632073334</v>
      </c>
      <c r="F63" s="3">
        <v>0.82256278438329156</v>
      </c>
    </row>
    <row r="64" spans="1:6" x14ac:dyDescent="0.2">
      <c r="A64" s="18" t="s">
        <v>28</v>
      </c>
      <c r="B64" s="19">
        <v>238</v>
      </c>
      <c r="C64" s="20">
        <v>0.6779410818713455</v>
      </c>
      <c r="D64" s="21">
        <v>0.90705143699432544</v>
      </c>
      <c r="E64" s="21">
        <v>2.4216130415248782E-2</v>
      </c>
      <c r="F64" s="20">
        <v>0.40346705372529729</v>
      </c>
    </row>
    <row r="65" spans="1:6" x14ac:dyDescent="0.2">
      <c r="A65" s="1" t="s">
        <v>69</v>
      </c>
      <c r="B65" s="2">
        <v>18</v>
      </c>
      <c r="C65" s="3">
        <v>1.1946681481481485</v>
      </c>
      <c r="D65" s="8">
        <v>0.69451666902147602</v>
      </c>
      <c r="E65" s="8">
        <v>0</v>
      </c>
      <c r="F65" s="3">
        <v>0.7855072428176697</v>
      </c>
    </row>
    <row r="66" spans="1:6" x14ac:dyDescent="0.2">
      <c r="A66" s="18" t="s">
        <v>70</v>
      </c>
      <c r="B66" s="19">
        <v>11</v>
      </c>
      <c r="C66" s="20">
        <v>1.3648122222222221</v>
      </c>
      <c r="D66" s="21">
        <v>0.49838629522153877</v>
      </c>
      <c r="E66" s="21">
        <v>7.0978304616057586E-2</v>
      </c>
      <c r="F66" s="20">
        <v>0.99346515769190813</v>
      </c>
    </row>
    <row r="67" spans="1:6" x14ac:dyDescent="0.2">
      <c r="A67" s="1" t="s">
        <v>71</v>
      </c>
      <c r="B67" s="2">
        <v>59</v>
      </c>
      <c r="C67" s="3">
        <v>1.3460990929705217</v>
      </c>
      <c r="D67" s="8">
        <v>0.65336697151437084</v>
      </c>
      <c r="E67" s="8">
        <v>8.4571339658168307E-2</v>
      </c>
      <c r="F67" s="3">
        <v>0.90340691358828151</v>
      </c>
    </row>
    <row r="68" spans="1:6" x14ac:dyDescent="0.2">
      <c r="A68" s="18" t="s">
        <v>29</v>
      </c>
      <c r="B68" s="19">
        <v>72</v>
      </c>
      <c r="C68" s="20">
        <v>0.97858395061728398</v>
      </c>
      <c r="D68" s="21">
        <v>0.36316149522434915</v>
      </c>
      <c r="E68" s="21">
        <v>7.4328453874191291E-2</v>
      </c>
      <c r="F68" s="20">
        <v>0.76910261019323911</v>
      </c>
    </row>
    <row r="69" spans="1:6" x14ac:dyDescent="0.2">
      <c r="A69" s="1" t="s">
        <v>30</v>
      </c>
      <c r="B69" s="2">
        <v>2</v>
      </c>
      <c r="C69" s="3">
        <v>0.97012222222222233</v>
      </c>
      <c r="D69" s="8">
        <v>0.29869762528937283</v>
      </c>
      <c r="E69" s="8">
        <v>9.8046087794620179E-2</v>
      </c>
      <c r="F69" s="3">
        <v>0.7925684800660252</v>
      </c>
    </row>
    <row r="70" spans="1:6" x14ac:dyDescent="0.2">
      <c r="A70" s="18" t="s">
        <v>117</v>
      </c>
      <c r="B70" s="19">
        <v>78</v>
      </c>
      <c r="C70" s="20">
        <v>0.79808174603174609</v>
      </c>
      <c r="D70" s="21">
        <v>0.35528298412318771</v>
      </c>
      <c r="E70" s="21">
        <v>8.961612468275626E-2</v>
      </c>
      <c r="F70" s="20">
        <v>0.63016623948761152</v>
      </c>
    </row>
    <row r="71" spans="1:6" x14ac:dyDescent="0.2">
      <c r="A71" s="1" t="s">
        <v>72</v>
      </c>
      <c r="B71" s="2">
        <v>24</v>
      </c>
      <c r="C71" s="3">
        <v>1.154252380952381</v>
      </c>
      <c r="D71" s="8">
        <v>0.71907749851693015</v>
      </c>
      <c r="E71" s="8">
        <v>8.8896946779589883E-2</v>
      </c>
      <c r="F71" s="3">
        <v>0.74985141898503438</v>
      </c>
    </row>
    <row r="72" spans="1:6" x14ac:dyDescent="0.2">
      <c r="A72" s="18" t="s">
        <v>73</v>
      </c>
      <c r="B72" s="19">
        <v>17</v>
      </c>
      <c r="C72" s="20">
        <v>1.1176954248366013</v>
      </c>
      <c r="D72" s="21">
        <v>0.22842195750753919</v>
      </c>
      <c r="E72" s="21">
        <v>0.20084507016617628</v>
      </c>
      <c r="F72" s="20">
        <v>0.95422155774892448</v>
      </c>
    </row>
    <row r="73" spans="1:6" x14ac:dyDescent="0.2">
      <c r="A73" s="1" t="s">
        <v>74</v>
      </c>
      <c r="B73" s="2">
        <v>88</v>
      </c>
      <c r="C73" s="3">
        <v>1.4393734417344175</v>
      </c>
      <c r="D73" s="8">
        <v>0.65633257766107733</v>
      </c>
      <c r="E73" s="8">
        <v>8.1522429505077931E-2</v>
      </c>
      <c r="F73" s="3">
        <v>0.96456625123563999</v>
      </c>
    </row>
    <row r="74" spans="1:6" x14ac:dyDescent="0.2">
      <c r="A74" s="18" t="s">
        <v>75</v>
      </c>
      <c r="B74" s="19">
        <v>19</v>
      </c>
      <c r="C74" s="20">
        <v>0.91219629629629628</v>
      </c>
      <c r="D74" s="21">
        <v>0.34086339084363498</v>
      </c>
      <c r="E74" s="21">
        <v>0.10849094479637476</v>
      </c>
      <c r="F74" s="20">
        <v>0.72647479882806087</v>
      </c>
    </row>
    <row r="75" spans="1:6" x14ac:dyDescent="0.2">
      <c r="A75" s="1" t="s">
        <v>76</v>
      </c>
      <c r="B75" s="2">
        <v>12</v>
      </c>
      <c r="C75" s="3">
        <v>0.45178989898989902</v>
      </c>
      <c r="D75" s="8">
        <v>0.83434627240225423</v>
      </c>
      <c r="E75" s="8">
        <v>3.0118748225875205E-2</v>
      </c>
      <c r="F75" s="3">
        <v>0.27789463460958114</v>
      </c>
    </row>
    <row r="76" spans="1:6" x14ac:dyDescent="0.2">
      <c r="A76" s="18" t="s">
        <v>118</v>
      </c>
      <c r="B76" s="19">
        <v>79</v>
      </c>
      <c r="C76" s="20">
        <v>1.4161400966183577</v>
      </c>
      <c r="D76" s="21">
        <v>0.12000090897496651</v>
      </c>
      <c r="E76" s="21">
        <v>3.8524726897185176E-2</v>
      </c>
      <c r="F76" s="20">
        <v>1.2992102852349896</v>
      </c>
    </row>
    <row r="77" spans="1:6" x14ac:dyDescent="0.2">
      <c r="A77" s="1" t="s">
        <v>77</v>
      </c>
      <c r="B77" s="2">
        <v>91</v>
      </c>
      <c r="C77" s="3">
        <v>1.0705119047619047</v>
      </c>
      <c r="D77" s="8">
        <v>0.51622287692298707</v>
      </c>
      <c r="E77" s="8">
        <v>0.13813197823973286</v>
      </c>
      <c r="F77" s="3">
        <v>0.77172523788903791</v>
      </c>
    </row>
    <row r="78" spans="1:6" x14ac:dyDescent="0.2">
      <c r="A78" s="18" t="s">
        <v>78</v>
      </c>
      <c r="B78" s="19">
        <v>4</v>
      </c>
      <c r="C78" s="20">
        <v>0.41858611111111121</v>
      </c>
      <c r="D78" s="21">
        <v>1.196475566246938</v>
      </c>
      <c r="E78" s="21">
        <v>0.25</v>
      </c>
      <c r="F78" s="20">
        <v>0.22061540494517731</v>
      </c>
    </row>
    <row r="79" spans="1:6" x14ac:dyDescent="0.2">
      <c r="A79" s="1" t="s">
        <v>31</v>
      </c>
      <c r="B79" s="2">
        <v>72</v>
      </c>
      <c r="C79" s="3">
        <v>1.3358009661835752</v>
      </c>
      <c r="D79" s="8">
        <v>0.14140926306410001</v>
      </c>
      <c r="E79" s="8">
        <v>0.10194559390748965</v>
      </c>
      <c r="F79" s="3">
        <v>1.2077144576025034</v>
      </c>
    </row>
    <row r="80" spans="1:6" x14ac:dyDescent="0.2">
      <c r="A80" s="18" t="s">
        <v>32</v>
      </c>
      <c r="B80" s="19">
        <v>41</v>
      </c>
      <c r="C80" s="20">
        <v>1.3884948509485096</v>
      </c>
      <c r="D80" s="21">
        <v>0.16571801096865568</v>
      </c>
      <c r="E80" s="21">
        <v>0.13771949493539523</v>
      </c>
      <c r="F80" s="20">
        <v>1.2349987043261608</v>
      </c>
    </row>
    <row r="81" spans="1:6" x14ac:dyDescent="0.2">
      <c r="A81" s="1" t="s">
        <v>79</v>
      </c>
      <c r="B81" s="2">
        <v>9</v>
      </c>
      <c r="C81" s="3">
        <v>1.07731975308642</v>
      </c>
      <c r="D81" s="8">
        <v>0.56704276326497727</v>
      </c>
      <c r="E81" s="8">
        <v>0</v>
      </c>
      <c r="F81" s="3">
        <v>0.75586424183074885</v>
      </c>
    </row>
    <row r="82" spans="1:6" x14ac:dyDescent="0.2">
      <c r="A82" s="18" t="s">
        <v>33</v>
      </c>
      <c r="B82" s="19">
        <v>10</v>
      </c>
      <c r="C82" s="20">
        <v>0.75496666666666667</v>
      </c>
      <c r="D82" s="21">
        <v>7.4312604684280553E-2</v>
      </c>
      <c r="E82" s="21">
        <v>0.1856900439414973</v>
      </c>
      <c r="F82" s="20">
        <v>0.71511038041273867</v>
      </c>
    </row>
    <row r="83" spans="1:6" x14ac:dyDescent="0.2">
      <c r="A83" s="1" t="s">
        <v>119</v>
      </c>
      <c r="B83" s="2">
        <v>92</v>
      </c>
      <c r="C83" s="3">
        <v>1.257575375375376</v>
      </c>
      <c r="D83" s="8">
        <v>2.1896619243660809E-2</v>
      </c>
      <c r="E83" s="8">
        <v>3.4741936027488082E-2</v>
      </c>
      <c r="F83" s="3">
        <v>1.2372565733060763</v>
      </c>
    </row>
    <row r="84" spans="1:6" x14ac:dyDescent="0.2">
      <c r="A84" s="18" t="s">
        <v>120</v>
      </c>
      <c r="B84" s="19">
        <v>44</v>
      </c>
      <c r="C84" s="20">
        <v>1.4572765765765769</v>
      </c>
      <c r="D84" s="21">
        <v>0.21651505018462558</v>
      </c>
      <c r="E84" s="21">
        <v>8.4634905491604729E-3</v>
      </c>
      <c r="F84" s="20">
        <v>1.2536938813492144</v>
      </c>
    </row>
    <row r="85" spans="1:6" x14ac:dyDescent="0.2">
      <c r="A85" s="1" t="s">
        <v>121</v>
      </c>
      <c r="B85" s="2">
        <v>355</v>
      </c>
      <c r="C85" s="3">
        <v>1.2283144668158097</v>
      </c>
      <c r="D85" s="8">
        <v>0.12871544278930588</v>
      </c>
      <c r="E85" s="8">
        <v>4.6201129835192249E-2</v>
      </c>
      <c r="F85" s="3">
        <v>1.1201764600250943</v>
      </c>
    </row>
    <row r="86" spans="1:6" x14ac:dyDescent="0.2">
      <c r="A86" s="18" t="s">
        <v>34</v>
      </c>
      <c r="B86" s="19">
        <v>37</v>
      </c>
      <c r="C86" s="20">
        <v>1.6185271241830066</v>
      </c>
      <c r="D86" s="21">
        <v>0.5025024047007447</v>
      </c>
      <c r="E86" s="21">
        <v>4.1787831733239272E-2</v>
      </c>
      <c r="F86" s="20">
        <v>1.1755061310051058</v>
      </c>
    </row>
    <row r="87" spans="1:6" x14ac:dyDescent="0.2">
      <c r="A87" s="1" t="s">
        <v>80</v>
      </c>
      <c r="B87" s="2">
        <v>21</v>
      </c>
      <c r="C87" s="3">
        <v>1.2629645833333336</v>
      </c>
      <c r="D87" s="8">
        <v>1.1577704727186393</v>
      </c>
      <c r="E87" s="8">
        <v>2.3809523809523808E-2</v>
      </c>
      <c r="F87" s="3">
        <v>0.67598659425059915</v>
      </c>
    </row>
    <row r="88" spans="1:6" x14ac:dyDescent="0.2">
      <c r="A88" s="18" t="s">
        <v>35</v>
      </c>
      <c r="B88" s="19">
        <v>98</v>
      </c>
      <c r="C88" s="20">
        <v>1.0898506172839508</v>
      </c>
      <c r="D88" s="21">
        <v>0.18050294804712561</v>
      </c>
      <c r="E88" s="21">
        <v>6.1973643784862725E-2</v>
      </c>
      <c r="F88" s="20">
        <v>0.959901790075672</v>
      </c>
    </row>
    <row r="89" spans="1:6" x14ac:dyDescent="0.2">
      <c r="A89" s="1" t="s">
        <v>36</v>
      </c>
      <c r="B89" s="2">
        <v>67</v>
      </c>
      <c r="C89" s="3">
        <v>1.2179436781609194</v>
      </c>
      <c r="D89" s="8">
        <v>0.891991482558537</v>
      </c>
      <c r="E89" s="8">
        <v>3.7224956489085734E-2</v>
      </c>
      <c r="F89" s="3">
        <v>0.72974735760708231</v>
      </c>
    </row>
    <row r="90" spans="1:6" x14ac:dyDescent="0.2">
      <c r="A90" s="18" t="s">
        <v>37</v>
      </c>
      <c r="B90" s="19">
        <v>17</v>
      </c>
      <c r="C90" s="20">
        <v>1.2910809523809523</v>
      </c>
      <c r="D90" s="21">
        <v>0.25234905346617925</v>
      </c>
      <c r="E90" s="21">
        <v>7.271331177036873E-2</v>
      </c>
      <c r="F90" s="20">
        <v>1.0856154323034186</v>
      </c>
    </row>
    <row r="91" spans="1:6" x14ac:dyDescent="0.2">
      <c r="A91" s="1" t="s">
        <v>81</v>
      </c>
      <c r="B91" s="2">
        <v>19</v>
      </c>
      <c r="C91" s="3">
        <v>1.1418875816993466</v>
      </c>
      <c r="D91" s="8">
        <v>0.42467956515837613</v>
      </c>
      <c r="E91" s="8">
        <v>5.2931078898084349E-2</v>
      </c>
      <c r="F91" s="3">
        <v>0.86604414387708706</v>
      </c>
    </row>
    <row r="92" spans="1:6" x14ac:dyDescent="0.2">
      <c r="A92" s="18" t="s">
        <v>122</v>
      </c>
      <c r="B92" s="19">
        <v>10</v>
      </c>
      <c r="C92" s="20">
        <v>2.4684638888888886</v>
      </c>
      <c r="D92" s="21">
        <v>0.26931119235579448</v>
      </c>
      <c r="E92" s="21">
        <v>0</v>
      </c>
      <c r="F92" s="20">
        <v>2.0536588946759426</v>
      </c>
    </row>
    <row r="93" spans="1:6" x14ac:dyDescent="0.2">
      <c r="A93" s="1" t="s">
        <v>38</v>
      </c>
      <c r="B93" s="2">
        <v>28</v>
      </c>
      <c r="C93" s="3">
        <v>1.218820888888889</v>
      </c>
      <c r="D93" s="8">
        <v>1.0309609877865851</v>
      </c>
      <c r="E93" s="8">
        <v>1.2348364684166465E-2</v>
      </c>
      <c r="F93" s="3">
        <v>0.68734865367723941</v>
      </c>
    </row>
    <row r="94" spans="1:6" x14ac:dyDescent="0.2">
      <c r="A94" s="18" t="s">
        <v>82</v>
      </c>
      <c r="B94" s="19">
        <v>18</v>
      </c>
      <c r="C94" s="20">
        <v>0.26653703703703702</v>
      </c>
      <c r="D94" s="21">
        <v>0.71361235664099987</v>
      </c>
      <c r="E94" s="21">
        <v>0.14658813461763251</v>
      </c>
      <c r="F94" s="20">
        <v>0.17361609435462785</v>
      </c>
    </row>
    <row r="95" spans="1:6" x14ac:dyDescent="0.2">
      <c r="A95" s="1" t="s">
        <v>83</v>
      </c>
      <c r="B95" s="2">
        <v>19</v>
      </c>
      <c r="C95" s="3">
        <v>0.42497076023391817</v>
      </c>
      <c r="D95" s="8">
        <v>0.43004073431079909</v>
      </c>
      <c r="E95" s="8">
        <v>9.4872497363691813E-2</v>
      </c>
      <c r="F95" s="3">
        <v>0.32133152614005794</v>
      </c>
    </row>
    <row r="96" spans="1:6" x14ac:dyDescent="0.2">
      <c r="A96" s="22" t="s">
        <v>133</v>
      </c>
      <c r="B96" s="23">
        <v>7209</v>
      </c>
      <c r="C96" s="24">
        <v>1.1247915828638675</v>
      </c>
      <c r="D96" s="25">
        <v>0.66643929456471829</v>
      </c>
      <c r="E96" s="25">
        <v>8.7564475509029543E-2</v>
      </c>
      <c r="F96" s="20">
        <v>0.74994631367742293</v>
      </c>
    </row>
    <row r="97" spans="1:6" x14ac:dyDescent="0.2">
      <c r="A97" s="5" t="s">
        <v>129</v>
      </c>
      <c r="B97" s="6">
        <v>6004</v>
      </c>
      <c r="C97" s="7">
        <v>1.2064435613270634</v>
      </c>
      <c r="D97" s="9">
        <v>0.34511019999961545</v>
      </c>
      <c r="E97" s="9">
        <v>6.2082261282266342E-2</v>
      </c>
      <c r="F97" s="3">
        <v>0.95838280118277819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6" zoomScale="206" workbookViewId="0">
      <selection activeCell="B21" sqref="B21"/>
    </sheetView>
  </sheetViews>
  <sheetFormatPr baseColWidth="10" defaultRowHeight="16" x14ac:dyDescent="0.2"/>
  <cols>
    <col min="2" max="2" width="50.1640625" bestFit="1" customWidth="1"/>
  </cols>
  <sheetData>
    <row r="1" spans="1:3" x14ac:dyDescent="0.2">
      <c r="A1">
        <v>1</v>
      </c>
      <c r="B1" t="s">
        <v>84</v>
      </c>
      <c r="C1" t="str">
        <f>"("&amp;A1&amp;",'"&amp;B1&amp;"'),"</f>
        <v>(1,'Alimentos processados'),</v>
      </c>
    </row>
    <row r="2" spans="1:3" x14ac:dyDescent="0.2">
      <c r="A2">
        <v>2</v>
      </c>
      <c r="B2" t="s">
        <v>85</v>
      </c>
      <c r="C2" t="str">
        <f t="shared" ref="C2:C19" si="0">"("&amp;A2&amp;",'"&amp;B2&amp;"'),"</f>
        <v>(2,'Bebidas'),</v>
      </c>
    </row>
    <row r="3" spans="1:3" x14ac:dyDescent="0.2">
      <c r="A3">
        <v>3</v>
      </c>
      <c r="B3" t="s">
        <v>86</v>
      </c>
      <c r="C3" t="str">
        <f t="shared" si="0"/>
        <v>(3,'ComÃ©rcio'),</v>
      </c>
    </row>
    <row r="4" spans="1:3" x14ac:dyDescent="0.2">
      <c r="A4">
        <v>4</v>
      </c>
      <c r="B4" t="s">
        <v>87</v>
      </c>
      <c r="C4" t="str">
        <f t="shared" si="0"/>
        <v>(4,'ComÃ©rcio e distribuiÃ§Ã£o'),</v>
      </c>
    </row>
    <row r="5" spans="1:3" x14ac:dyDescent="0.2">
      <c r="A5">
        <v>5</v>
      </c>
      <c r="B5" t="s">
        <v>88</v>
      </c>
      <c r="C5" t="str">
        <f t="shared" si="0"/>
        <v>(5,'ConstruÃ§Ã£o civil'),</v>
      </c>
    </row>
    <row r="6" spans="1:3" x14ac:dyDescent="0.2">
      <c r="A6">
        <v>6</v>
      </c>
      <c r="B6" t="s">
        <v>89</v>
      </c>
      <c r="C6" t="str">
        <f t="shared" si="0"/>
        <v>(6,'Diversos'),</v>
      </c>
    </row>
    <row r="7" spans="1:3" x14ac:dyDescent="0.2">
      <c r="A7">
        <v>7</v>
      </c>
      <c r="B7" t="s">
        <v>90</v>
      </c>
      <c r="C7" t="str">
        <f t="shared" si="0"/>
        <v>(7,'Energia elÃ©trica'),</v>
      </c>
    </row>
    <row r="8" spans="1:3" x14ac:dyDescent="0.2">
      <c r="A8">
        <v>8</v>
      </c>
      <c r="B8" t="s">
        <v>91</v>
      </c>
      <c r="C8" t="str">
        <f t="shared" si="0"/>
        <v>(8,'ExploraÃ§Ã£o de imÃ³veis'),</v>
      </c>
    </row>
    <row r="9" spans="1:3" x14ac:dyDescent="0.2">
      <c r="A9">
        <v>9</v>
      </c>
      <c r="B9" t="s">
        <v>92</v>
      </c>
      <c r="C9" t="str">
        <f t="shared" si="0"/>
        <v>(9,'MÃ¡quinas e equipamentos'),</v>
      </c>
    </row>
    <row r="10" spans="1:3" x14ac:dyDescent="0.2">
      <c r="A10">
        <v>10</v>
      </c>
      <c r="B10" t="s">
        <v>93</v>
      </c>
      <c r="C10" t="str">
        <f t="shared" si="0"/>
        <v>(10,'Madeira e papel'),</v>
      </c>
    </row>
    <row r="11" spans="1:3" x14ac:dyDescent="0.2">
      <c r="A11">
        <v>11</v>
      </c>
      <c r="B11" t="s">
        <v>94</v>
      </c>
      <c r="C11" t="str">
        <f t="shared" si="0"/>
        <v>(11,'Material de transporte'),</v>
      </c>
    </row>
    <row r="12" spans="1:3" x14ac:dyDescent="0.2">
      <c r="A12">
        <v>12</v>
      </c>
      <c r="B12" t="s">
        <v>95</v>
      </c>
      <c r="C12" t="str">
        <f t="shared" si="0"/>
        <v>(12,'MineraÃ§Ã£o'),</v>
      </c>
    </row>
    <row r="13" spans="1:3" x14ac:dyDescent="0.2">
      <c r="A13">
        <v>13</v>
      </c>
      <c r="B13" t="s">
        <v>96</v>
      </c>
      <c r="C13" t="str">
        <f t="shared" si="0"/>
        <v>(13,'PetrÃ³leo, gÃ¡s e biocombustÃ­veis'),</v>
      </c>
    </row>
    <row r="14" spans="1:3" x14ac:dyDescent="0.2">
      <c r="A14">
        <v>14</v>
      </c>
      <c r="B14" t="s">
        <v>97</v>
      </c>
      <c r="C14" t="str">
        <f t="shared" si="0"/>
        <v>(14,'Produtos de uso pessoal e de limpeza'),</v>
      </c>
    </row>
    <row r="15" spans="1:3" x14ac:dyDescent="0.2">
      <c r="A15">
        <v>15</v>
      </c>
      <c r="B15" t="s">
        <v>98</v>
      </c>
      <c r="C15" t="str">
        <f t="shared" si="0"/>
        <v>(15,'QuÃ­micos'),</v>
      </c>
    </row>
    <row r="16" spans="1:3" x14ac:dyDescent="0.2">
      <c r="A16">
        <v>16</v>
      </c>
      <c r="B16" t="s">
        <v>99</v>
      </c>
      <c r="C16" t="str">
        <f t="shared" si="0"/>
        <v>(16,'ServiÃ§os mÃ©dico-hospitalares, anÃ¡lises e diagnÃ³sticos'),</v>
      </c>
    </row>
    <row r="17" spans="1:3" x14ac:dyDescent="0.2">
      <c r="A17">
        <v>12</v>
      </c>
      <c r="B17" t="s">
        <v>100</v>
      </c>
      <c r="C17" t="str">
        <f t="shared" si="0"/>
        <v>(12,'Siderurgia e metalurgia'),</v>
      </c>
    </row>
    <row r="18" spans="1:3" x14ac:dyDescent="0.2">
      <c r="A18">
        <v>18</v>
      </c>
      <c r="B18" t="s">
        <v>101</v>
      </c>
      <c r="C18" t="str">
        <f t="shared" si="0"/>
        <v>(18,'TelecomunicaÃ§Ãµes'),</v>
      </c>
    </row>
    <row r="19" spans="1:3" x14ac:dyDescent="0.2">
      <c r="A19">
        <v>19</v>
      </c>
      <c r="B19" t="s">
        <v>102</v>
      </c>
      <c r="C19" t="str">
        <f t="shared" si="0"/>
        <v>(19,'Transporte'),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G15" sqref="G15"/>
    </sheetView>
  </sheetViews>
  <sheetFormatPr baseColWidth="10" defaultRowHeight="16" x14ac:dyDescent="0.2"/>
  <cols>
    <col min="5" max="5" width="17.83203125" bestFit="1" customWidth="1"/>
  </cols>
  <sheetData>
    <row r="1" spans="1:6" x14ac:dyDescent="0.2">
      <c r="A1">
        <v>2013</v>
      </c>
      <c r="B1">
        <v>1</v>
      </c>
      <c r="C1" s="31">
        <v>0.68636287589392275</v>
      </c>
      <c r="D1" s="32">
        <f>ROUND(C1,6)</f>
        <v>0.68636299999999995</v>
      </c>
      <c r="E1" t="str">
        <f>SUBSTITUTE(D1,",",".")</f>
        <v>0.686363</v>
      </c>
      <c r="F1" t="str">
        <f>"("&amp;A1&amp;","&amp;B1&amp;","&amp;E1&amp;"),"</f>
        <v>(2013,1,0.686363),</v>
      </c>
    </row>
    <row r="2" spans="1:6" x14ac:dyDescent="0.2">
      <c r="A2">
        <v>2013</v>
      </c>
      <c r="B2">
        <v>2</v>
      </c>
      <c r="C2" s="31">
        <v>1.1737878697489936</v>
      </c>
      <c r="D2" s="32">
        <f t="shared" ref="D2:D65" si="0">ROUND(C2,6)</f>
        <v>1.1737880000000001</v>
      </c>
      <c r="E2" t="str">
        <f t="shared" ref="E2:E65" si="1">SUBSTITUTE(D2,",",".")</f>
        <v>1.173788</v>
      </c>
      <c r="F2" t="str">
        <f t="shared" ref="F2:F65" si="2">"("&amp;A2&amp;","&amp;B2&amp;","&amp;E2&amp;"),"</f>
        <v>(2013,2,1.173788),</v>
      </c>
    </row>
    <row r="3" spans="1:6" x14ac:dyDescent="0.2">
      <c r="A3">
        <v>2013</v>
      </c>
      <c r="B3">
        <v>3</v>
      </c>
      <c r="C3" s="31">
        <v>0.7727460397331547</v>
      </c>
      <c r="D3" s="32">
        <f t="shared" si="0"/>
        <v>0.77274600000000004</v>
      </c>
      <c r="E3" t="str">
        <f t="shared" si="1"/>
        <v>0.772746</v>
      </c>
      <c r="F3" t="str">
        <f t="shared" si="2"/>
        <v>(2013,3,0.772746),</v>
      </c>
    </row>
    <row r="4" spans="1:6" x14ac:dyDescent="0.2">
      <c r="A4">
        <v>2013</v>
      </c>
      <c r="B4">
        <v>4</v>
      </c>
      <c r="C4" s="31">
        <v>0.73073419798877826</v>
      </c>
      <c r="D4" s="32">
        <f t="shared" si="0"/>
        <v>0.73073399999999999</v>
      </c>
      <c r="E4" t="str">
        <f t="shared" si="1"/>
        <v>0.730734</v>
      </c>
      <c r="F4" t="str">
        <f t="shared" si="2"/>
        <v>(2013,4,0.730734),</v>
      </c>
    </row>
    <row r="5" spans="1:6" x14ac:dyDescent="0.2">
      <c r="A5">
        <v>2013</v>
      </c>
      <c r="B5">
        <v>5</v>
      </c>
      <c r="C5" s="31">
        <v>0.75316942139093868</v>
      </c>
      <c r="D5" s="32">
        <f t="shared" si="0"/>
        <v>0.75316899999999998</v>
      </c>
      <c r="E5" t="str">
        <f t="shared" si="1"/>
        <v>0.753169</v>
      </c>
      <c r="F5" t="str">
        <f t="shared" si="2"/>
        <v>(2013,5,0.753169),</v>
      </c>
    </row>
    <row r="6" spans="1:6" x14ac:dyDescent="0.2">
      <c r="A6">
        <v>2013</v>
      </c>
      <c r="B6">
        <v>6</v>
      </c>
      <c r="C6" s="31">
        <v>0.42228513868433482</v>
      </c>
      <c r="D6" s="32">
        <f t="shared" si="0"/>
        <v>0.42228500000000002</v>
      </c>
      <c r="E6" t="str">
        <f t="shared" si="1"/>
        <v>0.422285</v>
      </c>
      <c r="F6" t="str">
        <f t="shared" si="2"/>
        <v>(2013,6,0.422285),</v>
      </c>
    </row>
    <row r="7" spans="1:6" x14ac:dyDescent="0.2">
      <c r="A7">
        <v>2013</v>
      </c>
      <c r="B7">
        <v>7</v>
      </c>
      <c r="C7" s="31">
        <v>0.39544458237799979</v>
      </c>
      <c r="D7" s="32">
        <f t="shared" si="0"/>
        <v>0.39544499999999999</v>
      </c>
      <c r="E7" t="str">
        <f t="shared" si="1"/>
        <v>0.395445</v>
      </c>
      <c r="F7" t="str">
        <f t="shared" si="2"/>
        <v>(2013,7,0.395445),</v>
      </c>
    </row>
    <row r="8" spans="1:6" x14ac:dyDescent="0.2">
      <c r="A8">
        <v>2013</v>
      </c>
      <c r="B8">
        <v>8</v>
      </c>
      <c r="C8" s="31">
        <v>0.90700693352462192</v>
      </c>
      <c r="D8" s="32">
        <f t="shared" si="0"/>
        <v>0.90700700000000001</v>
      </c>
      <c r="E8" t="str">
        <f t="shared" si="1"/>
        <v>0.907007</v>
      </c>
      <c r="F8" t="str">
        <f t="shared" si="2"/>
        <v>(2013,8,0.907007),</v>
      </c>
    </row>
    <row r="9" spans="1:6" x14ac:dyDescent="0.2">
      <c r="A9">
        <v>2013</v>
      </c>
      <c r="B9">
        <v>9</v>
      </c>
      <c r="C9" s="31">
        <v>0.90507186766130521</v>
      </c>
      <c r="D9" s="32">
        <f t="shared" si="0"/>
        <v>0.90507199999999999</v>
      </c>
      <c r="E9" t="str">
        <f t="shared" si="1"/>
        <v>0.905072</v>
      </c>
      <c r="F9" t="str">
        <f t="shared" si="2"/>
        <v>(2013,9,0.905072),</v>
      </c>
    </row>
    <row r="10" spans="1:6" x14ac:dyDescent="0.2">
      <c r="A10">
        <v>2013</v>
      </c>
      <c r="B10">
        <v>10</v>
      </c>
      <c r="C10" s="31">
        <v>0.90411385218303963</v>
      </c>
      <c r="D10" s="32">
        <f t="shared" si="0"/>
        <v>0.90411399999999997</v>
      </c>
      <c r="E10" t="str">
        <f t="shared" si="1"/>
        <v>0.904114</v>
      </c>
      <c r="F10" t="str">
        <f t="shared" si="2"/>
        <v>(2013,10,0.904114),</v>
      </c>
    </row>
    <row r="11" spans="1:6" x14ac:dyDescent="0.2">
      <c r="A11">
        <v>2013</v>
      </c>
      <c r="B11">
        <v>11</v>
      </c>
      <c r="C11" s="31">
        <v>0.86726562316143851</v>
      </c>
      <c r="D11" s="32">
        <f t="shared" si="0"/>
        <v>0.86726599999999998</v>
      </c>
      <c r="E11" t="str">
        <f t="shared" si="1"/>
        <v>0.867266</v>
      </c>
      <c r="F11" t="str">
        <f t="shared" si="2"/>
        <v>(2013,11,0.867266),</v>
      </c>
    </row>
    <row r="12" spans="1:6" x14ac:dyDescent="0.2">
      <c r="A12">
        <v>2013</v>
      </c>
      <c r="B12">
        <v>12</v>
      </c>
      <c r="C12" s="31">
        <v>0.85386677521763599</v>
      </c>
      <c r="D12" s="32">
        <f t="shared" si="0"/>
        <v>0.85386700000000004</v>
      </c>
      <c r="E12" t="str">
        <f t="shared" si="1"/>
        <v>0.853867</v>
      </c>
      <c r="F12" t="str">
        <f t="shared" si="2"/>
        <v>(2013,12,0.853867),</v>
      </c>
    </row>
    <row r="13" spans="1:6" x14ac:dyDescent="0.2">
      <c r="A13">
        <v>2013</v>
      </c>
      <c r="B13">
        <v>13</v>
      </c>
      <c r="C13" s="31">
        <v>0.50337063497877643</v>
      </c>
      <c r="D13" s="32">
        <f t="shared" si="0"/>
        <v>0.50337100000000001</v>
      </c>
      <c r="E13" t="str">
        <f t="shared" si="1"/>
        <v>0.503371</v>
      </c>
      <c r="F13" t="str">
        <f t="shared" si="2"/>
        <v>(2013,13,0.503371),</v>
      </c>
    </row>
    <row r="14" spans="1:6" x14ac:dyDescent="0.2">
      <c r="A14">
        <v>2013</v>
      </c>
      <c r="B14">
        <v>14</v>
      </c>
      <c r="C14" s="31">
        <v>0.85501306481876793</v>
      </c>
      <c r="D14" s="32">
        <f t="shared" si="0"/>
        <v>0.85501300000000002</v>
      </c>
      <c r="E14" t="str">
        <f t="shared" si="1"/>
        <v>0.855013</v>
      </c>
      <c r="F14" t="str">
        <f t="shared" si="2"/>
        <v>(2013,14,0.855013),</v>
      </c>
    </row>
    <row r="15" spans="1:6" x14ac:dyDescent="0.2">
      <c r="A15">
        <v>2013</v>
      </c>
      <c r="B15">
        <v>15</v>
      </c>
      <c r="C15" s="31">
        <v>0.79205930429578864</v>
      </c>
      <c r="D15" s="32">
        <f t="shared" si="0"/>
        <v>0.79205899999999996</v>
      </c>
      <c r="E15" t="str">
        <f t="shared" si="1"/>
        <v>0.792059</v>
      </c>
      <c r="F15" t="str">
        <f t="shared" si="2"/>
        <v>(2013,15,0.792059),</v>
      </c>
    </row>
    <row r="16" spans="1:6" x14ac:dyDescent="0.2">
      <c r="A16">
        <v>2013</v>
      </c>
      <c r="B16">
        <v>16</v>
      </c>
      <c r="C16" s="31">
        <v>0.6707613132845589</v>
      </c>
      <c r="D16" s="32">
        <f t="shared" si="0"/>
        <v>0.67076100000000005</v>
      </c>
      <c r="E16" t="str">
        <f t="shared" si="1"/>
        <v>0.670761</v>
      </c>
      <c r="F16" t="str">
        <f t="shared" si="2"/>
        <v>(2013,16,0.670761),</v>
      </c>
    </row>
    <row r="17" spans="1:6" x14ac:dyDescent="0.2">
      <c r="A17">
        <v>2013</v>
      </c>
      <c r="B17">
        <v>18</v>
      </c>
      <c r="C17" s="31">
        <v>0.56913359633049287</v>
      </c>
      <c r="D17" s="32">
        <f t="shared" si="0"/>
        <v>0.56913400000000003</v>
      </c>
      <c r="E17" t="str">
        <f t="shared" si="1"/>
        <v>0.569134</v>
      </c>
      <c r="F17" t="str">
        <f t="shared" si="2"/>
        <v>(2013,18,0.569134),</v>
      </c>
    </row>
    <row r="18" spans="1:6" x14ac:dyDescent="0.2">
      <c r="A18">
        <v>2013</v>
      </c>
      <c r="B18">
        <v>19</v>
      </c>
      <c r="C18" s="31">
        <v>0.86471238250966309</v>
      </c>
      <c r="D18" s="32">
        <f t="shared" si="0"/>
        <v>0.86471200000000004</v>
      </c>
      <c r="E18" t="str">
        <f t="shared" si="1"/>
        <v>0.864712</v>
      </c>
      <c r="F18" t="str">
        <f t="shared" si="2"/>
        <v>(2013,19,0.864712),</v>
      </c>
    </row>
    <row r="19" spans="1:6" x14ac:dyDescent="0.2">
      <c r="A19">
        <v>2014</v>
      </c>
      <c r="B19">
        <v>1</v>
      </c>
      <c r="C19" s="30">
        <v>0.80484092997363899</v>
      </c>
      <c r="D19" s="32">
        <f t="shared" si="0"/>
        <v>0.80484100000000003</v>
      </c>
      <c r="E19" t="str">
        <f t="shared" si="1"/>
        <v>0.804841</v>
      </c>
      <c r="F19" t="str">
        <f t="shared" si="2"/>
        <v>(2014,1,0.804841),</v>
      </c>
    </row>
    <row r="20" spans="1:6" x14ac:dyDescent="0.2">
      <c r="A20">
        <v>2014</v>
      </c>
      <c r="B20">
        <v>2</v>
      </c>
      <c r="C20" s="30">
        <v>0.93421408845868792</v>
      </c>
      <c r="D20" s="32">
        <f t="shared" si="0"/>
        <v>0.93421399999999999</v>
      </c>
      <c r="E20" t="str">
        <f t="shared" si="1"/>
        <v>0.934214</v>
      </c>
      <c r="F20" t="str">
        <f t="shared" si="2"/>
        <v>(2014,2,0.934214),</v>
      </c>
    </row>
    <row r="21" spans="1:6" x14ac:dyDescent="0.2">
      <c r="A21">
        <v>2014</v>
      </c>
      <c r="B21">
        <v>3</v>
      </c>
      <c r="C21" s="30">
        <v>0.82785724594275656</v>
      </c>
      <c r="D21" s="32">
        <f t="shared" si="0"/>
        <v>0.82785699999999995</v>
      </c>
      <c r="E21" t="str">
        <f t="shared" si="1"/>
        <v>0.827857</v>
      </c>
      <c r="F21" t="str">
        <f t="shared" si="2"/>
        <v>(2014,3,0.827857),</v>
      </c>
    </row>
    <row r="22" spans="1:6" x14ac:dyDescent="0.2">
      <c r="A22">
        <v>2014</v>
      </c>
      <c r="B22">
        <v>4</v>
      </c>
      <c r="C22" s="30">
        <v>0.79704032740011155</v>
      </c>
      <c r="D22" s="32">
        <f t="shared" si="0"/>
        <v>0.79703999999999997</v>
      </c>
      <c r="E22" t="str">
        <f t="shared" si="1"/>
        <v>0.79704</v>
      </c>
      <c r="F22" t="str">
        <f t="shared" si="2"/>
        <v>(2014,4,0.79704),</v>
      </c>
    </row>
    <row r="23" spans="1:6" x14ac:dyDescent="0.2">
      <c r="A23">
        <v>2014</v>
      </c>
      <c r="B23">
        <v>5</v>
      </c>
      <c r="C23" s="30">
        <v>1.1600490587057768</v>
      </c>
      <c r="D23" s="32">
        <f t="shared" si="0"/>
        <v>1.1600490000000001</v>
      </c>
      <c r="E23" t="str">
        <f t="shared" si="1"/>
        <v>1.160049</v>
      </c>
      <c r="F23" t="str">
        <f t="shared" si="2"/>
        <v>(2014,5,1.160049),</v>
      </c>
    </row>
    <row r="24" spans="1:6" x14ac:dyDescent="0.2">
      <c r="A24">
        <v>2014</v>
      </c>
      <c r="B24">
        <v>6</v>
      </c>
      <c r="C24" s="30">
        <v>0.65509106276939766</v>
      </c>
      <c r="D24" s="32">
        <f t="shared" si="0"/>
        <v>0.65509099999999998</v>
      </c>
      <c r="E24" t="str">
        <f t="shared" si="1"/>
        <v>0.655091</v>
      </c>
      <c r="F24" t="str">
        <f t="shared" si="2"/>
        <v>(2014,6,0.655091),</v>
      </c>
    </row>
    <row r="25" spans="1:6" x14ac:dyDescent="0.2">
      <c r="A25">
        <v>2014</v>
      </c>
      <c r="B25">
        <v>7</v>
      </c>
      <c r="C25" s="30">
        <v>0.51834922252307325</v>
      </c>
      <c r="D25" s="32">
        <f t="shared" si="0"/>
        <v>0.51834899999999995</v>
      </c>
      <c r="E25" t="str">
        <f t="shared" si="1"/>
        <v>0.518349</v>
      </c>
      <c r="F25" t="str">
        <f t="shared" si="2"/>
        <v>(2014,7,0.518349),</v>
      </c>
    </row>
    <row r="26" spans="1:6" x14ac:dyDescent="0.2">
      <c r="A26">
        <v>2014</v>
      </c>
      <c r="B26">
        <v>8</v>
      </c>
      <c r="C26" s="30">
        <v>0.85458546992762052</v>
      </c>
      <c r="D26" s="32">
        <f t="shared" si="0"/>
        <v>0.85458500000000004</v>
      </c>
      <c r="E26" t="str">
        <f t="shared" si="1"/>
        <v>0.854585</v>
      </c>
      <c r="F26" t="str">
        <f t="shared" si="2"/>
        <v>(2014,8,0.854585),</v>
      </c>
    </row>
    <row r="27" spans="1:6" x14ac:dyDescent="0.2">
      <c r="A27">
        <v>2014</v>
      </c>
      <c r="B27">
        <v>9</v>
      </c>
      <c r="C27" s="30">
        <v>1.0462691068388499</v>
      </c>
      <c r="D27" s="32">
        <f t="shared" si="0"/>
        <v>1.0462689999999999</v>
      </c>
      <c r="E27" t="str">
        <f t="shared" si="1"/>
        <v>1.046269</v>
      </c>
      <c r="F27" t="str">
        <f t="shared" si="2"/>
        <v>(2014,9,1.046269),</v>
      </c>
    </row>
    <row r="28" spans="1:6" x14ac:dyDescent="0.2">
      <c r="A28">
        <v>2014</v>
      </c>
      <c r="B28">
        <v>10</v>
      </c>
      <c r="C28" s="30">
        <v>0.5756652869714951</v>
      </c>
      <c r="D28" s="32">
        <f t="shared" si="0"/>
        <v>0.57566499999999998</v>
      </c>
      <c r="E28" t="str">
        <f t="shared" si="1"/>
        <v>0.575665</v>
      </c>
      <c r="F28" t="str">
        <f t="shared" si="2"/>
        <v>(2014,10,0.575665),</v>
      </c>
    </row>
    <row r="29" spans="1:6" x14ac:dyDescent="0.2">
      <c r="A29">
        <v>2014</v>
      </c>
      <c r="B29">
        <v>11</v>
      </c>
      <c r="C29" s="30">
        <v>0.99869431707282985</v>
      </c>
      <c r="D29" s="32">
        <f t="shared" si="0"/>
        <v>0.99869399999999997</v>
      </c>
      <c r="E29" t="str">
        <f t="shared" si="1"/>
        <v>0.998694</v>
      </c>
      <c r="F29" t="str">
        <f t="shared" si="2"/>
        <v>(2014,11,0.998694),</v>
      </c>
    </row>
    <row r="30" spans="1:6" x14ac:dyDescent="0.2">
      <c r="A30">
        <v>2014</v>
      </c>
      <c r="B30">
        <v>12</v>
      </c>
      <c r="C30" s="30">
        <v>0.84666333335175381</v>
      </c>
      <c r="D30" s="32">
        <f t="shared" si="0"/>
        <v>0.84666300000000005</v>
      </c>
      <c r="E30" t="str">
        <f t="shared" si="1"/>
        <v>0.846663</v>
      </c>
      <c r="F30" t="str">
        <f t="shared" si="2"/>
        <v>(2014,12,0.846663),</v>
      </c>
    </row>
    <row r="31" spans="1:6" x14ac:dyDescent="0.2">
      <c r="A31">
        <v>2014</v>
      </c>
      <c r="B31">
        <v>13</v>
      </c>
      <c r="C31" s="30">
        <v>0.87490223138054191</v>
      </c>
      <c r="D31" s="32">
        <f t="shared" si="0"/>
        <v>0.87490199999999996</v>
      </c>
      <c r="E31" t="str">
        <f t="shared" si="1"/>
        <v>0.874902</v>
      </c>
      <c r="F31" t="str">
        <f t="shared" si="2"/>
        <v>(2014,13,0.874902),</v>
      </c>
    </row>
    <row r="32" spans="1:6" x14ac:dyDescent="0.2">
      <c r="A32">
        <v>2014</v>
      </c>
      <c r="B32">
        <v>14</v>
      </c>
      <c r="C32" s="30">
        <v>0.87915893879982754</v>
      </c>
      <c r="D32" s="32">
        <f t="shared" si="0"/>
        <v>0.87915900000000002</v>
      </c>
      <c r="E32" t="str">
        <f t="shared" si="1"/>
        <v>0.879159</v>
      </c>
      <c r="F32" t="str">
        <f t="shared" si="2"/>
        <v>(2014,14,0.879159),</v>
      </c>
    </row>
    <row r="33" spans="1:6" x14ac:dyDescent="0.2">
      <c r="A33">
        <v>2014</v>
      </c>
      <c r="B33">
        <v>15</v>
      </c>
      <c r="C33" s="30">
        <v>0.6879339886259106</v>
      </c>
      <c r="D33" s="32">
        <f t="shared" si="0"/>
        <v>0.68793400000000005</v>
      </c>
      <c r="E33" t="str">
        <f t="shared" si="1"/>
        <v>0.687934</v>
      </c>
      <c r="F33" t="str">
        <f t="shared" si="2"/>
        <v>(2014,15,0.687934),</v>
      </c>
    </row>
    <row r="34" spans="1:6" x14ac:dyDescent="0.2">
      <c r="A34">
        <v>2014</v>
      </c>
      <c r="B34">
        <v>16</v>
      </c>
      <c r="C34" s="30">
        <v>0.855913648693297</v>
      </c>
      <c r="D34" s="32">
        <f t="shared" si="0"/>
        <v>0.85591399999999995</v>
      </c>
      <c r="E34" t="str">
        <f t="shared" si="1"/>
        <v>0.855914</v>
      </c>
      <c r="F34" t="str">
        <f t="shared" si="2"/>
        <v>(2014,16,0.855914),</v>
      </c>
    </row>
    <row r="35" spans="1:6" x14ac:dyDescent="0.2">
      <c r="A35">
        <v>2014</v>
      </c>
      <c r="B35">
        <v>18</v>
      </c>
      <c r="C35" s="30">
        <v>0.67757565676387277</v>
      </c>
      <c r="D35" s="32">
        <f t="shared" si="0"/>
        <v>0.67757599999999996</v>
      </c>
      <c r="E35" t="str">
        <f t="shared" si="1"/>
        <v>0.677576</v>
      </c>
      <c r="F35" t="str">
        <f t="shared" si="2"/>
        <v>(2014,18,0.677576),</v>
      </c>
    </row>
    <row r="36" spans="1:6" x14ac:dyDescent="0.2">
      <c r="A36">
        <v>2014</v>
      </c>
      <c r="B36">
        <v>19</v>
      </c>
      <c r="C36" s="30">
        <v>0.73375846026109959</v>
      </c>
      <c r="D36" s="32">
        <f t="shared" si="0"/>
        <v>0.73375800000000002</v>
      </c>
      <c r="E36" t="str">
        <f t="shared" si="1"/>
        <v>0.733758</v>
      </c>
      <c r="F36" t="str">
        <f t="shared" si="2"/>
        <v>(2014,19,0.733758),</v>
      </c>
    </row>
    <row r="37" spans="1:6" x14ac:dyDescent="0.2">
      <c r="A37">
        <v>2015</v>
      </c>
      <c r="B37">
        <v>1</v>
      </c>
      <c r="C37" s="30">
        <v>0.72341415025706679</v>
      </c>
      <c r="D37" s="32">
        <f t="shared" si="0"/>
        <v>0.723414</v>
      </c>
      <c r="E37" t="str">
        <f t="shared" si="1"/>
        <v>0.723414</v>
      </c>
      <c r="F37" t="str">
        <f t="shared" si="2"/>
        <v>(2015,1,0.723414),</v>
      </c>
    </row>
    <row r="38" spans="1:6" x14ac:dyDescent="0.2">
      <c r="A38">
        <v>2015</v>
      </c>
      <c r="B38">
        <v>2</v>
      </c>
      <c r="C38" s="30">
        <v>0.94777563904035644</v>
      </c>
      <c r="D38" s="32">
        <f t="shared" si="0"/>
        <v>0.94777599999999995</v>
      </c>
      <c r="E38" t="str">
        <f t="shared" si="1"/>
        <v>0.947776</v>
      </c>
      <c r="F38" t="str">
        <f t="shared" si="2"/>
        <v>(2015,2,0.947776),</v>
      </c>
    </row>
    <row r="39" spans="1:6" x14ac:dyDescent="0.2">
      <c r="A39">
        <v>2015</v>
      </c>
      <c r="B39">
        <v>3</v>
      </c>
      <c r="C39" s="30">
        <v>0.89515648249819202</v>
      </c>
      <c r="D39" s="32">
        <f t="shared" si="0"/>
        <v>0.89515599999999995</v>
      </c>
      <c r="E39" t="str">
        <f t="shared" si="1"/>
        <v>0.895156</v>
      </c>
      <c r="F39" t="str">
        <f t="shared" si="2"/>
        <v>(2015,3,0.895156),</v>
      </c>
    </row>
    <row r="40" spans="1:6" x14ac:dyDescent="0.2">
      <c r="A40">
        <v>2015</v>
      </c>
      <c r="B40">
        <v>4</v>
      </c>
      <c r="C40" s="30">
        <v>0.81165640151535101</v>
      </c>
      <c r="D40" s="32">
        <f t="shared" si="0"/>
        <v>0.81165600000000004</v>
      </c>
      <c r="E40" t="str">
        <f t="shared" si="1"/>
        <v>0.811656</v>
      </c>
      <c r="F40" t="str">
        <f t="shared" si="2"/>
        <v>(2015,4,0.811656),</v>
      </c>
    </row>
    <row r="41" spans="1:6" x14ac:dyDescent="0.2">
      <c r="A41">
        <v>2015</v>
      </c>
      <c r="B41">
        <v>5</v>
      </c>
      <c r="C41" s="30">
        <v>1.1065424940494204</v>
      </c>
      <c r="D41" s="32">
        <f t="shared" si="0"/>
        <v>1.1065419999999999</v>
      </c>
      <c r="E41" t="str">
        <f t="shared" si="1"/>
        <v>1.106542</v>
      </c>
      <c r="F41" t="str">
        <f t="shared" si="2"/>
        <v>(2015,5,1.106542),</v>
      </c>
    </row>
    <row r="42" spans="1:6" x14ac:dyDescent="0.2">
      <c r="A42">
        <v>2015</v>
      </c>
      <c r="B42">
        <v>6</v>
      </c>
      <c r="C42" s="30">
        <v>0.68482128114220875</v>
      </c>
      <c r="D42" s="32">
        <f t="shared" si="0"/>
        <v>0.68482100000000001</v>
      </c>
      <c r="E42" t="str">
        <f t="shared" si="1"/>
        <v>0.684821</v>
      </c>
      <c r="F42" t="str">
        <f t="shared" si="2"/>
        <v>(2015,6,0.684821),</v>
      </c>
    </row>
    <row r="43" spans="1:6" x14ac:dyDescent="0.2">
      <c r="A43">
        <v>2015</v>
      </c>
      <c r="B43">
        <v>7</v>
      </c>
      <c r="C43" s="30">
        <v>0.48637876718223522</v>
      </c>
      <c r="D43" s="32">
        <f t="shared" si="0"/>
        <v>0.48637900000000001</v>
      </c>
      <c r="E43" t="str">
        <f t="shared" si="1"/>
        <v>0.486379</v>
      </c>
      <c r="F43" t="str">
        <f t="shared" si="2"/>
        <v>(2015,7,0.486379),</v>
      </c>
    </row>
    <row r="44" spans="1:6" x14ac:dyDescent="0.2">
      <c r="A44">
        <v>2015</v>
      </c>
      <c r="B44">
        <v>8</v>
      </c>
      <c r="C44" s="30">
        <v>0.9503798989246629</v>
      </c>
      <c r="D44" s="32">
        <f t="shared" si="0"/>
        <v>0.95038</v>
      </c>
      <c r="E44" t="str">
        <f t="shared" si="1"/>
        <v>0.95038</v>
      </c>
      <c r="F44" t="str">
        <f t="shared" si="2"/>
        <v>(2015,8,0.95038),</v>
      </c>
    </row>
    <row r="45" spans="1:6" x14ac:dyDescent="0.2">
      <c r="A45">
        <v>2015</v>
      </c>
      <c r="B45">
        <v>9</v>
      </c>
      <c r="C45" s="30">
        <v>1.1631691906364803</v>
      </c>
      <c r="D45" s="32">
        <f t="shared" si="0"/>
        <v>1.1631689999999999</v>
      </c>
      <c r="E45" t="str">
        <f t="shared" si="1"/>
        <v>1.163169</v>
      </c>
      <c r="F45" t="str">
        <f t="shared" si="2"/>
        <v>(2015,9,1.163169),</v>
      </c>
    </row>
    <row r="46" spans="1:6" x14ac:dyDescent="0.2">
      <c r="A46">
        <v>2015</v>
      </c>
      <c r="B46">
        <v>10</v>
      </c>
      <c r="C46" s="30">
        <v>0.86660536031673341</v>
      </c>
      <c r="D46" s="32">
        <f t="shared" si="0"/>
        <v>0.86660499999999996</v>
      </c>
      <c r="E46" t="str">
        <f t="shared" si="1"/>
        <v>0.866605</v>
      </c>
      <c r="F46" t="str">
        <f t="shared" si="2"/>
        <v>(2015,10,0.866605),</v>
      </c>
    </row>
    <row r="47" spans="1:6" x14ac:dyDescent="0.2">
      <c r="A47">
        <v>2015</v>
      </c>
      <c r="B47">
        <v>11</v>
      </c>
      <c r="C47" s="30">
        <v>1.1293083225702121</v>
      </c>
      <c r="D47" s="32">
        <f t="shared" si="0"/>
        <v>1.129308</v>
      </c>
      <c r="E47" t="str">
        <f t="shared" si="1"/>
        <v>1.129308</v>
      </c>
      <c r="F47" t="str">
        <f t="shared" si="2"/>
        <v>(2015,11,1.129308),</v>
      </c>
    </row>
    <row r="48" spans="1:6" x14ac:dyDescent="0.2">
      <c r="A48">
        <v>2015</v>
      </c>
      <c r="B48">
        <v>12</v>
      </c>
      <c r="C48" s="30">
        <v>0.78756723065890033</v>
      </c>
      <c r="D48" s="32">
        <f t="shared" si="0"/>
        <v>0.78756700000000002</v>
      </c>
      <c r="E48" t="str">
        <f t="shared" si="1"/>
        <v>0.787567</v>
      </c>
      <c r="F48" t="str">
        <f t="shared" si="2"/>
        <v>(2015,12,0.787567),</v>
      </c>
    </row>
    <row r="49" spans="1:6" x14ac:dyDescent="0.2">
      <c r="A49">
        <v>2015</v>
      </c>
      <c r="B49">
        <v>13</v>
      </c>
      <c r="C49" s="30">
        <v>0.90504104899004201</v>
      </c>
      <c r="D49" s="32">
        <f t="shared" si="0"/>
        <v>0.90504099999999998</v>
      </c>
      <c r="E49" t="str">
        <f t="shared" si="1"/>
        <v>0.905041</v>
      </c>
      <c r="F49" t="str">
        <f t="shared" si="2"/>
        <v>(2015,13,0.905041),</v>
      </c>
    </row>
    <row r="50" spans="1:6" x14ac:dyDescent="0.2">
      <c r="A50">
        <v>2015</v>
      </c>
      <c r="B50">
        <v>14</v>
      </c>
      <c r="C50" s="30">
        <v>0.88562456622472008</v>
      </c>
      <c r="D50" s="32">
        <f t="shared" si="0"/>
        <v>0.885625</v>
      </c>
      <c r="E50" t="str">
        <f t="shared" si="1"/>
        <v>0.885625</v>
      </c>
      <c r="F50" t="str">
        <f t="shared" si="2"/>
        <v>(2015,14,0.885625),</v>
      </c>
    </row>
    <row r="51" spans="1:6" x14ac:dyDescent="0.2">
      <c r="A51">
        <v>2015</v>
      </c>
      <c r="B51">
        <v>15</v>
      </c>
      <c r="C51" s="30">
        <v>0.74482064561645078</v>
      </c>
      <c r="D51" s="32">
        <f t="shared" si="0"/>
        <v>0.74482099999999996</v>
      </c>
      <c r="E51" t="str">
        <f t="shared" si="1"/>
        <v>0.744821</v>
      </c>
      <c r="F51" t="str">
        <f t="shared" si="2"/>
        <v>(2015,15,0.744821),</v>
      </c>
    </row>
    <row r="52" spans="1:6" x14ac:dyDescent="0.2">
      <c r="A52">
        <v>2015</v>
      </c>
      <c r="B52">
        <v>16</v>
      </c>
      <c r="C52" s="30">
        <v>0.84199629997368819</v>
      </c>
      <c r="D52" s="32">
        <f t="shared" si="0"/>
        <v>0.84199599999999997</v>
      </c>
      <c r="E52" t="str">
        <f t="shared" si="1"/>
        <v>0.841996</v>
      </c>
      <c r="F52" t="str">
        <f t="shared" si="2"/>
        <v>(2015,16,0.841996),</v>
      </c>
    </row>
    <row r="53" spans="1:6" x14ac:dyDescent="0.2">
      <c r="A53">
        <v>2015</v>
      </c>
      <c r="B53">
        <v>18</v>
      </c>
      <c r="C53" s="30">
        <v>0.5600010112806536</v>
      </c>
      <c r="D53" s="32">
        <f t="shared" si="0"/>
        <v>0.56000099999999997</v>
      </c>
      <c r="E53" t="str">
        <f t="shared" si="1"/>
        <v>0.560001</v>
      </c>
      <c r="F53" t="str">
        <f t="shared" si="2"/>
        <v>(2015,18,0.560001),</v>
      </c>
    </row>
    <row r="54" spans="1:6" x14ac:dyDescent="0.2">
      <c r="A54">
        <v>2015</v>
      </c>
      <c r="B54">
        <v>19</v>
      </c>
      <c r="C54" s="30">
        <v>1.1265867056998342</v>
      </c>
      <c r="D54" s="32">
        <f t="shared" si="0"/>
        <v>1.126587</v>
      </c>
      <c r="E54" t="str">
        <f t="shared" si="1"/>
        <v>1.126587</v>
      </c>
      <c r="F54" t="str">
        <f t="shared" si="2"/>
        <v>(2015,19,1.126587),</v>
      </c>
    </row>
    <row r="55" spans="1:6" x14ac:dyDescent="0.2">
      <c r="A55">
        <v>2016</v>
      </c>
      <c r="B55">
        <v>1</v>
      </c>
      <c r="C55" s="30">
        <v>0.61325392969744064</v>
      </c>
      <c r="D55" s="32">
        <f t="shared" si="0"/>
        <v>0.61325399999999997</v>
      </c>
      <c r="E55" t="str">
        <f t="shared" si="1"/>
        <v>0.613254</v>
      </c>
      <c r="F55" t="str">
        <f t="shared" si="2"/>
        <v>(2016,1,0.613254),</v>
      </c>
    </row>
    <row r="56" spans="1:6" x14ac:dyDescent="0.2">
      <c r="A56">
        <v>2016</v>
      </c>
      <c r="B56">
        <v>2</v>
      </c>
      <c r="C56" s="30">
        <v>0.74047682126893122</v>
      </c>
      <c r="D56" s="32">
        <f t="shared" si="0"/>
        <v>0.74047700000000005</v>
      </c>
      <c r="E56" t="str">
        <f t="shared" si="1"/>
        <v>0.740477</v>
      </c>
      <c r="F56" t="str">
        <f t="shared" si="2"/>
        <v>(2016,2,0.740477),</v>
      </c>
    </row>
    <row r="57" spans="1:6" x14ac:dyDescent="0.2">
      <c r="A57">
        <v>2016</v>
      </c>
      <c r="B57">
        <v>3</v>
      </c>
      <c r="C57" s="30">
        <v>0.80160853995664383</v>
      </c>
      <c r="D57" s="32">
        <f t="shared" si="0"/>
        <v>0.80160900000000002</v>
      </c>
      <c r="E57" t="str">
        <f t="shared" si="1"/>
        <v>0.801609</v>
      </c>
      <c r="F57" t="str">
        <f t="shared" si="2"/>
        <v>(2016,3,0.801609),</v>
      </c>
    </row>
    <row r="58" spans="1:6" x14ac:dyDescent="0.2">
      <c r="A58">
        <v>2016</v>
      </c>
      <c r="B58">
        <v>4</v>
      </c>
      <c r="C58" s="30">
        <v>0.74991149179726047</v>
      </c>
      <c r="D58" s="32">
        <f t="shared" si="0"/>
        <v>0.74991099999999999</v>
      </c>
      <c r="E58" t="str">
        <f t="shared" si="1"/>
        <v>0.749911</v>
      </c>
      <c r="F58" t="str">
        <f t="shared" si="2"/>
        <v>(2016,4,0.749911),</v>
      </c>
    </row>
    <row r="59" spans="1:6" x14ac:dyDescent="0.2">
      <c r="A59">
        <v>2016</v>
      </c>
      <c r="B59">
        <v>5</v>
      </c>
      <c r="C59" s="30">
        <v>0.97596274731277399</v>
      </c>
      <c r="D59" s="32">
        <f t="shared" si="0"/>
        <v>0.97596300000000002</v>
      </c>
      <c r="E59" t="str">
        <f t="shared" si="1"/>
        <v>0.975963</v>
      </c>
      <c r="F59" t="str">
        <f t="shared" si="2"/>
        <v>(2016,5,0.975963),</v>
      </c>
    </row>
    <row r="60" spans="1:6" x14ac:dyDescent="0.2">
      <c r="A60">
        <v>2016</v>
      </c>
      <c r="B60">
        <v>6</v>
      </c>
      <c r="C60" s="30">
        <v>0.5799848830389992</v>
      </c>
      <c r="D60" s="32">
        <f t="shared" si="0"/>
        <v>0.57998499999999997</v>
      </c>
      <c r="E60" t="str">
        <f t="shared" si="1"/>
        <v>0.579985</v>
      </c>
      <c r="F60" t="str">
        <f t="shared" si="2"/>
        <v>(2016,6,0.579985),</v>
      </c>
    </row>
    <row r="61" spans="1:6" x14ac:dyDescent="0.2">
      <c r="A61">
        <v>2016</v>
      </c>
      <c r="B61">
        <v>7</v>
      </c>
      <c r="C61" s="30">
        <v>0.3191431139930897</v>
      </c>
      <c r="D61" s="32">
        <f t="shared" si="0"/>
        <v>0.31914300000000001</v>
      </c>
      <c r="E61" t="str">
        <f t="shared" si="1"/>
        <v>0.319143</v>
      </c>
      <c r="F61" t="str">
        <f t="shared" si="2"/>
        <v>(2016,7,0.319143),</v>
      </c>
    </row>
    <row r="62" spans="1:6" x14ac:dyDescent="0.2">
      <c r="A62">
        <v>2016</v>
      </c>
      <c r="B62">
        <v>8</v>
      </c>
      <c r="C62" s="30">
        <v>0.5835502781921964</v>
      </c>
      <c r="D62" s="32">
        <f t="shared" si="0"/>
        <v>0.58355000000000001</v>
      </c>
      <c r="E62" t="str">
        <f t="shared" si="1"/>
        <v>0.58355</v>
      </c>
      <c r="F62" t="str">
        <f t="shared" si="2"/>
        <v>(2016,8,0.58355),</v>
      </c>
    </row>
    <row r="63" spans="1:6" x14ac:dyDescent="0.2">
      <c r="A63">
        <v>2016</v>
      </c>
      <c r="B63">
        <v>9</v>
      </c>
      <c r="C63" s="30">
        <v>0.89162274911912542</v>
      </c>
      <c r="D63" s="32">
        <f t="shared" si="0"/>
        <v>0.89162300000000005</v>
      </c>
      <c r="E63" t="str">
        <f t="shared" si="1"/>
        <v>0.891623</v>
      </c>
      <c r="F63" t="str">
        <f t="shared" si="2"/>
        <v>(2016,9,0.891623),</v>
      </c>
    </row>
    <row r="64" spans="1:6" x14ac:dyDescent="0.2">
      <c r="A64">
        <v>2016</v>
      </c>
      <c r="B64">
        <v>10</v>
      </c>
      <c r="C64" s="30">
        <v>0.78651550981204388</v>
      </c>
      <c r="D64" s="32">
        <f t="shared" si="0"/>
        <v>0.78651599999999999</v>
      </c>
      <c r="E64" t="str">
        <f t="shared" si="1"/>
        <v>0.786516</v>
      </c>
      <c r="F64" t="str">
        <f t="shared" si="2"/>
        <v>(2016,10,0.786516),</v>
      </c>
    </row>
    <row r="65" spans="1:6" x14ac:dyDescent="0.2">
      <c r="A65">
        <v>2016</v>
      </c>
      <c r="B65">
        <v>11</v>
      </c>
      <c r="C65" s="30">
        <v>0.88820828487669112</v>
      </c>
      <c r="D65" s="32">
        <f t="shared" si="0"/>
        <v>0.888208</v>
      </c>
      <c r="E65" t="str">
        <f t="shared" si="1"/>
        <v>0.888208</v>
      </c>
      <c r="F65" t="str">
        <f t="shared" si="2"/>
        <v>(2016,11,0.888208),</v>
      </c>
    </row>
    <row r="66" spans="1:6" x14ac:dyDescent="0.2">
      <c r="A66">
        <v>2016</v>
      </c>
      <c r="B66">
        <v>12</v>
      </c>
      <c r="C66" s="30">
        <v>1.1099508493329369</v>
      </c>
      <c r="D66" s="32">
        <f t="shared" ref="D66:D108" si="3">ROUND(C66,6)</f>
        <v>1.1099509999999999</v>
      </c>
      <c r="E66" t="str">
        <f t="shared" ref="E66:E108" si="4">SUBSTITUTE(D66,",",".")</f>
        <v>1.109951</v>
      </c>
      <c r="F66" t="str">
        <f t="shared" ref="F66:F108" si="5">"("&amp;A66&amp;","&amp;B66&amp;","&amp;E66&amp;"),"</f>
        <v>(2016,12,1.109951),</v>
      </c>
    </row>
    <row r="67" spans="1:6" x14ac:dyDescent="0.2">
      <c r="A67">
        <v>2016</v>
      </c>
      <c r="B67">
        <v>13</v>
      </c>
      <c r="C67" s="30">
        <v>0.93803717751172455</v>
      </c>
      <c r="D67" s="32">
        <f t="shared" si="3"/>
        <v>0.93803700000000001</v>
      </c>
      <c r="E67" t="str">
        <f t="shared" si="4"/>
        <v>0.938037</v>
      </c>
      <c r="F67" t="str">
        <f t="shared" si="5"/>
        <v>(2016,13,0.938037),</v>
      </c>
    </row>
    <row r="68" spans="1:6" x14ac:dyDescent="0.2">
      <c r="A68">
        <v>2016</v>
      </c>
      <c r="B68">
        <v>14</v>
      </c>
      <c r="C68" s="30">
        <v>0.6677581428915057</v>
      </c>
      <c r="D68" s="32">
        <f t="shared" si="3"/>
        <v>0.66775799999999996</v>
      </c>
      <c r="E68" t="str">
        <f t="shared" si="4"/>
        <v>0.667758</v>
      </c>
      <c r="F68" t="str">
        <f t="shared" si="5"/>
        <v>(2016,14,0.667758),</v>
      </c>
    </row>
    <row r="69" spans="1:6" x14ac:dyDescent="0.2">
      <c r="A69">
        <v>2016</v>
      </c>
      <c r="B69">
        <v>15</v>
      </c>
      <c r="C69" s="30">
        <v>0.65064470253296725</v>
      </c>
      <c r="D69" s="32">
        <f t="shared" si="3"/>
        <v>0.65064500000000003</v>
      </c>
      <c r="E69" t="str">
        <f t="shared" si="4"/>
        <v>0.650645</v>
      </c>
      <c r="F69" t="str">
        <f t="shared" si="5"/>
        <v>(2016,15,0.650645),</v>
      </c>
    </row>
    <row r="70" spans="1:6" x14ac:dyDescent="0.2">
      <c r="A70">
        <v>2016</v>
      </c>
      <c r="B70">
        <v>16</v>
      </c>
      <c r="C70" s="30">
        <v>0.73590526193323413</v>
      </c>
      <c r="D70" s="32">
        <f t="shared" si="3"/>
        <v>0.73590500000000003</v>
      </c>
      <c r="E70" t="str">
        <f t="shared" si="4"/>
        <v>0.735905</v>
      </c>
      <c r="F70" t="str">
        <f t="shared" si="5"/>
        <v>(2016,16,0.735905),</v>
      </c>
    </row>
    <row r="71" spans="1:6" x14ac:dyDescent="0.2">
      <c r="A71">
        <v>2016</v>
      </c>
      <c r="B71">
        <v>18</v>
      </c>
      <c r="C71" s="30">
        <v>0.66359592794611832</v>
      </c>
      <c r="D71" s="32">
        <f t="shared" si="3"/>
        <v>0.66359599999999996</v>
      </c>
      <c r="E71" t="str">
        <f t="shared" si="4"/>
        <v>0.663596</v>
      </c>
      <c r="F71" t="str">
        <f t="shared" si="5"/>
        <v>(2016,18,0.663596),</v>
      </c>
    </row>
    <row r="72" spans="1:6" x14ac:dyDescent="0.2">
      <c r="A72">
        <v>2016</v>
      </c>
      <c r="B72">
        <v>19</v>
      </c>
      <c r="C72" s="30">
        <v>0.80193155132599236</v>
      </c>
      <c r="D72" s="32">
        <f t="shared" si="3"/>
        <v>0.80193199999999998</v>
      </c>
      <c r="E72" t="str">
        <f t="shared" si="4"/>
        <v>0.801932</v>
      </c>
      <c r="F72" t="str">
        <f t="shared" si="5"/>
        <v>(2016,19,0.801932),</v>
      </c>
    </row>
    <row r="73" spans="1:6" x14ac:dyDescent="0.2">
      <c r="A73">
        <v>2017</v>
      </c>
      <c r="B73">
        <v>1</v>
      </c>
      <c r="C73" s="30">
        <v>0.54752868177700587</v>
      </c>
      <c r="D73" s="32">
        <f t="shared" si="3"/>
        <v>0.54752900000000004</v>
      </c>
      <c r="E73" t="str">
        <f t="shared" si="4"/>
        <v>0.547529</v>
      </c>
      <c r="F73" t="str">
        <f t="shared" si="5"/>
        <v>(2017,1,0.547529),</v>
      </c>
    </row>
    <row r="74" spans="1:6" x14ac:dyDescent="0.2">
      <c r="A74">
        <v>2017</v>
      </c>
      <c r="B74">
        <v>2</v>
      </c>
      <c r="C74" s="30">
        <v>0.59884088914268629</v>
      </c>
      <c r="D74" s="32">
        <f t="shared" si="3"/>
        <v>0.59884099999999996</v>
      </c>
      <c r="E74" t="str">
        <f t="shared" si="4"/>
        <v>0.598841</v>
      </c>
      <c r="F74" t="str">
        <f t="shared" si="5"/>
        <v>(2017,2,0.598841),</v>
      </c>
    </row>
    <row r="75" spans="1:6" x14ac:dyDescent="0.2">
      <c r="A75">
        <v>2017</v>
      </c>
      <c r="B75">
        <v>3</v>
      </c>
      <c r="C75" s="30">
        <v>0.84907822572653147</v>
      </c>
      <c r="D75" s="32">
        <f t="shared" si="3"/>
        <v>0.849078</v>
      </c>
      <c r="E75" t="str">
        <f t="shared" si="4"/>
        <v>0.849078</v>
      </c>
      <c r="F75" t="str">
        <f t="shared" si="5"/>
        <v>(2017,3,0.849078),</v>
      </c>
    </row>
    <row r="76" spans="1:6" x14ac:dyDescent="0.2">
      <c r="A76">
        <v>2017</v>
      </c>
      <c r="B76">
        <v>4</v>
      </c>
      <c r="C76" s="30">
        <v>0.8531940810102393</v>
      </c>
      <c r="D76" s="32">
        <f t="shared" si="3"/>
        <v>0.85319400000000001</v>
      </c>
      <c r="E76" t="str">
        <f t="shared" si="4"/>
        <v>0.853194</v>
      </c>
      <c r="F76" t="str">
        <f t="shared" si="5"/>
        <v>(2017,4,0.853194),</v>
      </c>
    </row>
    <row r="77" spans="1:6" x14ac:dyDescent="0.2">
      <c r="A77">
        <v>2017</v>
      </c>
      <c r="B77">
        <v>5</v>
      </c>
      <c r="C77" s="30">
        <v>0.89889769963476063</v>
      </c>
      <c r="D77" s="32">
        <f t="shared" si="3"/>
        <v>0.89889799999999997</v>
      </c>
      <c r="E77" t="str">
        <f t="shared" si="4"/>
        <v>0.898898</v>
      </c>
      <c r="F77" t="str">
        <f t="shared" si="5"/>
        <v>(2017,5,0.898898),</v>
      </c>
    </row>
    <row r="78" spans="1:6" x14ac:dyDescent="0.2">
      <c r="A78">
        <v>2017</v>
      </c>
      <c r="B78">
        <v>6</v>
      </c>
      <c r="C78" s="30">
        <v>0.95795206317549741</v>
      </c>
      <c r="D78" s="32">
        <f t="shared" si="3"/>
        <v>0.95795200000000003</v>
      </c>
      <c r="E78" t="str">
        <f t="shared" si="4"/>
        <v>0.957952</v>
      </c>
      <c r="F78" t="str">
        <f t="shared" si="5"/>
        <v>(2017,6,0.957952),</v>
      </c>
    </row>
    <row r="79" spans="1:6" x14ac:dyDescent="0.2">
      <c r="A79">
        <v>2017</v>
      </c>
      <c r="B79">
        <v>7</v>
      </c>
      <c r="C79" s="30">
        <v>0.31924751879920199</v>
      </c>
      <c r="D79" s="32">
        <f t="shared" si="3"/>
        <v>0.31924799999999998</v>
      </c>
      <c r="E79" t="str">
        <f t="shared" si="4"/>
        <v>0.319248</v>
      </c>
      <c r="F79" t="str">
        <f t="shared" si="5"/>
        <v>(2017,7,0.319248),</v>
      </c>
    </row>
    <row r="80" spans="1:6" x14ac:dyDescent="0.2">
      <c r="A80">
        <v>2017</v>
      </c>
      <c r="B80">
        <v>8</v>
      </c>
      <c r="C80" s="30">
        <v>0.7546543101546066</v>
      </c>
      <c r="D80" s="32">
        <f t="shared" si="3"/>
        <v>0.75465400000000005</v>
      </c>
      <c r="E80" t="str">
        <f t="shared" si="4"/>
        <v>0.754654</v>
      </c>
      <c r="F80" t="str">
        <f t="shared" si="5"/>
        <v>(2017,8,0.754654),</v>
      </c>
    </row>
    <row r="81" spans="1:6" x14ac:dyDescent="0.2">
      <c r="A81">
        <v>2017</v>
      </c>
      <c r="B81">
        <v>9</v>
      </c>
      <c r="C81" s="30">
        <v>0.99935107887493013</v>
      </c>
      <c r="D81" s="32">
        <f t="shared" si="3"/>
        <v>0.99935099999999999</v>
      </c>
      <c r="E81" t="str">
        <f t="shared" si="4"/>
        <v>0.999351</v>
      </c>
      <c r="F81" t="str">
        <f t="shared" si="5"/>
        <v>(2017,9,0.999351),</v>
      </c>
    </row>
    <row r="82" spans="1:6" x14ac:dyDescent="0.2">
      <c r="A82">
        <v>2017</v>
      </c>
      <c r="B82">
        <v>10</v>
      </c>
      <c r="C82" s="30">
        <v>0.91950082672663735</v>
      </c>
      <c r="D82" s="32">
        <f t="shared" si="3"/>
        <v>0.91950100000000001</v>
      </c>
      <c r="E82" t="str">
        <f t="shared" si="4"/>
        <v>0.919501</v>
      </c>
      <c r="F82" t="str">
        <f t="shared" si="5"/>
        <v>(2017,10,0.919501),</v>
      </c>
    </row>
    <row r="83" spans="1:6" x14ac:dyDescent="0.2">
      <c r="A83">
        <v>2017</v>
      </c>
      <c r="B83">
        <v>11</v>
      </c>
      <c r="C83" s="30">
        <v>0.94940542673871342</v>
      </c>
      <c r="D83" s="32">
        <f t="shared" si="3"/>
        <v>0.94940500000000005</v>
      </c>
      <c r="E83" t="str">
        <f t="shared" si="4"/>
        <v>0.949405</v>
      </c>
      <c r="F83" t="str">
        <f t="shared" si="5"/>
        <v>(2017,11,0.949405),</v>
      </c>
    </row>
    <row r="84" spans="1:6" x14ac:dyDescent="0.2">
      <c r="A84">
        <v>2017</v>
      </c>
      <c r="B84">
        <v>12</v>
      </c>
      <c r="C84" s="30">
        <v>1.4244745110508872</v>
      </c>
      <c r="D84" s="32">
        <f t="shared" si="3"/>
        <v>1.4244749999999999</v>
      </c>
      <c r="E84" t="str">
        <f t="shared" si="4"/>
        <v>1.424475</v>
      </c>
      <c r="F84" t="str">
        <f t="shared" si="5"/>
        <v>(2017,12,1.424475),</v>
      </c>
    </row>
    <row r="85" spans="1:6" x14ac:dyDescent="0.2">
      <c r="A85">
        <v>2017</v>
      </c>
      <c r="B85">
        <v>13</v>
      </c>
      <c r="C85" s="30">
        <v>0.9546525832810695</v>
      </c>
      <c r="D85" s="32">
        <f t="shared" si="3"/>
        <v>0.95465299999999997</v>
      </c>
      <c r="E85" t="str">
        <f t="shared" si="4"/>
        <v>0.954653</v>
      </c>
      <c r="F85" t="str">
        <f t="shared" si="5"/>
        <v>(2017,13,0.954653),</v>
      </c>
    </row>
    <row r="86" spans="1:6" x14ac:dyDescent="0.2">
      <c r="A86">
        <v>2017</v>
      </c>
      <c r="B86">
        <v>14</v>
      </c>
      <c r="C86" s="30">
        <v>0.85894329839810524</v>
      </c>
      <c r="D86" s="32">
        <f t="shared" si="3"/>
        <v>0.85894300000000001</v>
      </c>
      <c r="E86" t="str">
        <f t="shared" si="4"/>
        <v>0.858943</v>
      </c>
      <c r="F86" t="str">
        <f t="shared" si="5"/>
        <v>(2017,14,0.858943),</v>
      </c>
    </row>
    <row r="87" spans="1:6" x14ac:dyDescent="0.2">
      <c r="A87">
        <v>2017</v>
      </c>
      <c r="B87">
        <v>15</v>
      </c>
      <c r="C87" s="30">
        <v>0.91164449791159896</v>
      </c>
      <c r="D87" s="32">
        <f t="shared" si="3"/>
        <v>0.91164400000000001</v>
      </c>
      <c r="E87" t="str">
        <f t="shared" si="4"/>
        <v>0.911644</v>
      </c>
      <c r="F87" t="str">
        <f t="shared" si="5"/>
        <v>(2017,15,0.911644),</v>
      </c>
    </row>
    <row r="88" spans="1:6" x14ac:dyDescent="0.2">
      <c r="A88">
        <v>2017</v>
      </c>
      <c r="B88">
        <v>16</v>
      </c>
      <c r="C88" s="30">
        <v>0.75506674093217585</v>
      </c>
      <c r="D88" s="32">
        <f t="shared" si="3"/>
        <v>0.75506700000000004</v>
      </c>
      <c r="E88" t="str">
        <f t="shared" si="4"/>
        <v>0.755067</v>
      </c>
      <c r="F88" t="str">
        <f t="shared" si="5"/>
        <v>(2017,16,0.755067),</v>
      </c>
    </row>
    <row r="89" spans="1:6" x14ac:dyDescent="0.2">
      <c r="A89">
        <v>2017</v>
      </c>
      <c r="B89">
        <v>18</v>
      </c>
      <c r="C89" s="30">
        <v>0.67521601028474842</v>
      </c>
      <c r="D89" s="32">
        <f t="shared" si="3"/>
        <v>0.67521600000000004</v>
      </c>
      <c r="E89" t="str">
        <f t="shared" si="4"/>
        <v>0.675216</v>
      </c>
      <c r="F89" t="str">
        <f t="shared" si="5"/>
        <v>(2017,18,0.675216),</v>
      </c>
    </row>
    <row r="90" spans="1:6" x14ac:dyDescent="0.2">
      <c r="A90">
        <v>2017</v>
      </c>
      <c r="B90">
        <v>19</v>
      </c>
      <c r="C90" s="30">
        <v>0.77271372404318239</v>
      </c>
      <c r="D90" s="32">
        <f t="shared" si="3"/>
        <v>0.77271400000000001</v>
      </c>
      <c r="E90" t="str">
        <f t="shared" si="4"/>
        <v>0.772714</v>
      </c>
      <c r="F90" t="str">
        <f t="shared" si="5"/>
        <v>(2017,19,0.772714),</v>
      </c>
    </row>
    <row r="91" spans="1:6" x14ac:dyDescent="0.2">
      <c r="A91">
        <v>2018</v>
      </c>
      <c r="B91">
        <v>1</v>
      </c>
      <c r="C91" s="30">
        <v>0.60025457325600229</v>
      </c>
      <c r="D91" s="32">
        <f t="shared" si="3"/>
        <v>0.60025499999999998</v>
      </c>
      <c r="E91" t="str">
        <f t="shared" si="4"/>
        <v>0.600255</v>
      </c>
      <c r="F91" t="str">
        <f t="shared" si="5"/>
        <v>(2018,1,0.600255),</v>
      </c>
    </row>
    <row r="92" spans="1:6" x14ac:dyDescent="0.2">
      <c r="A92">
        <v>2018</v>
      </c>
      <c r="B92">
        <v>2</v>
      </c>
      <c r="C92" s="30">
        <v>1.0006310353440184</v>
      </c>
      <c r="D92" s="32">
        <f t="shared" si="3"/>
        <v>1.000631</v>
      </c>
      <c r="E92" t="str">
        <f t="shared" si="4"/>
        <v>1.000631</v>
      </c>
      <c r="F92" t="str">
        <f t="shared" si="5"/>
        <v>(2018,2,1.000631),</v>
      </c>
    </row>
    <row r="93" spans="1:6" x14ac:dyDescent="0.2">
      <c r="A93">
        <v>2018</v>
      </c>
      <c r="B93">
        <v>3</v>
      </c>
      <c r="C93" s="30">
        <v>0.72647479882806087</v>
      </c>
      <c r="D93" s="32">
        <f t="shared" si="3"/>
        <v>0.72647499999999998</v>
      </c>
      <c r="E93" t="str">
        <f t="shared" si="4"/>
        <v>0.726475</v>
      </c>
      <c r="F93" t="str">
        <f t="shared" si="5"/>
        <v>(2018,3,0.726475),</v>
      </c>
    </row>
    <row r="94" spans="1:6" x14ac:dyDescent="0.2">
      <c r="A94">
        <v>2018</v>
      </c>
      <c r="B94">
        <v>4</v>
      </c>
      <c r="C94" s="30">
        <v>0.96456625123563999</v>
      </c>
      <c r="D94" s="32">
        <f t="shared" si="3"/>
        <v>0.96456600000000003</v>
      </c>
      <c r="E94" t="str">
        <f t="shared" si="4"/>
        <v>0.964566</v>
      </c>
      <c r="F94" t="str">
        <f t="shared" si="5"/>
        <v>(2018,4,0.964566),</v>
      </c>
    </row>
    <row r="95" spans="1:6" x14ac:dyDescent="0.2">
      <c r="A95">
        <v>2018</v>
      </c>
      <c r="B95">
        <v>5</v>
      </c>
      <c r="C95" s="30">
        <v>1.0804496251601201</v>
      </c>
      <c r="D95" s="32">
        <f t="shared" si="3"/>
        <v>1.0804499999999999</v>
      </c>
      <c r="E95" t="str">
        <f t="shared" si="4"/>
        <v>1.08045</v>
      </c>
      <c r="F95" t="str">
        <f t="shared" si="5"/>
        <v>(2018,5,1.08045),</v>
      </c>
    </row>
    <row r="96" spans="1:6" x14ac:dyDescent="0.2">
      <c r="A96">
        <v>2018</v>
      </c>
      <c r="B96">
        <v>6</v>
      </c>
      <c r="C96" s="30">
        <v>1.0741026392330302</v>
      </c>
      <c r="D96" s="32">
        <f t="shared" si="3"/>
        <v>1.074103</v>
      </c>
      <c r="E96" t="str">
        <f t="shared" si="4"/>
        <v>1.074103</v>
      </c>
      <c r="F96" t="str">
        <f t="shared" si="5"/>
        <v>(2018,6,1.074103),</v>
      </c>
    </row>
    <row r="97" spans="1:6" x14ac:dyDescent="0.2">
      <c r="A97">
        <v>2018</v>
      </c>
      <c r="B97">
        <v>7</v>
      </c>
      <c r="C97" s="30">
        <v>0.34092119225796297</v>
      </c>
      <c r="D97" s="32">
        <f t="shared" si="3"/>
        <v>0.34092099999999997</v>
      </c>
      <c r="E97" t="str">
        <f t="shared" si="4"/>
        <v>0.340921</v>
      </c>
      <c r="F97" t="str">
        <f t="shared" si="5"/>
        <v>(2018,7,0.340921),</v>
      </c>
    </row>
    <row r="98" spans="1:6" x14ac:dyDescent="0.2">
      <c r="A98">
        <v>2018</v>
      </c>
      <c r="B98">
        <v>8</v>
      </c>
      <c r="C98" s="30">
        <v>0.90340691358828151</v>
      </c>
      <c r="D98" s="32">
        <f t="shared" si="3"/>
        <v>0.90340699999999996</v>
      </c>
      <c r="E98" t="str">
        <f t="shared" si="4"/>
        <v>0.903407</v>
      </c>
      <c r="F98" t="str">
        <f t="shared" si="5"/>
        <v>(2018,8,0.903407),</v>
      </c>
    </row>
    <row r="99" spans="1:6" x14ac:dyDescent="0.2">
      <c r="A99">
        <v>2018</v>
      </c>
      <c r="B99">
        <v>9</v>
      </c>
      <c r="C99" s="30">
        <v>0.97373041075643574</v>
      </c>
      <c r="D99" s="32">
        <f t="shared" si="3"/>
        <v>0.97372999999999998</v>
      </c>
      <c r="E99" t="str">
        <f t="shared" si="4"/>
        <v>0.97373</v>
      </c>
      <c r="F99" t="str">
        <f t="shared" si="5"/>
        <v>(2018,9,0.97373),</v>
      </c>
    </row>
    <row r="100" spans="1:6" x14ac:dyDescent="0.2">
      <c r="A100">
        <v>2018</v>
      </c>
      <c r="B100">
        <v>10</v>
      </c>
      <c r="C100" s="30">
        <v>1.0243821080530155</v>
      </c>
      <c r="D100" s="32">
        <f t="shared" si="3"/>
        <v>1.0243819999999999</v>
      </c>
      <c r="E100" t="str">
        <f t="shared" si="4"/>
        <v>1.024382</v>
      </c>
      <c r="F100" t="str">
        <f t="shared" si="5"/>
        <v>(2018,10,1.024382),</v>
      </c>
    </row>
    <row r="101" spans="1:6" x14ac:dyDescent="0.2">
      <c r="A101">
        <v>2018</v>
      </c>
      <c r="B101">
        <v>11</v>
      </c>
      <c r="C101" s="30">
        <v>1.0414623936237377</v>
      </c>
      <c r="D101" s="32">
        <f t="shared" si="3"/>
        <v>1.0414620000000001</v>
      </c>
      <c r="E101" t="str">
        <f t="shared" si="4"/>
        <v>1.041462</v>
      </c>
      <c r="F101" t="str">
        <f t="shared" si="5"/>
        <v>(2018,11,1.041462),</v>
      </c>
    </row>
    <row r="102" spans="1:6" x14ac:dyDescent="0.2">
      <c r="A102">
        <v>2018</v>
      </c>
      <c r="B102">
        <v>12</v>
      </c>
      <c r="C102" s="30">
        <v>1.1755061310051058</v>
      </c>
      <c r="D102" s="32">
        <f t="shared" si="3"/>
        <v>1.1755059999999999</v>
      </c>
      <c r="E102" t="str">
        <f t="shared" si="4"/>
        <v>1.175506</v>
      </c>
      <c r="F102" t="str">
        <f t="shared" si="5"/>
        <v>(2018,12,1.175506),</v>
      </c>
    </row>
    <row r="103" spans="1:6" x14ac:dyDescent="0.2">
      <c r="A103">
        <v>2018</v>
      </c>
      <c r="B103">
        <v>13</v>
      </c>
      <c r="C103" s="30">
        <v>1.0278974452464229</v>
      </c>
      <c r="D103" s="32">
        <f t="shared" si="3"/>
        <v>1.0278970000000001</v>
      </c>
      <c r="E103" t="str">
        <f t="shared" si="4"/>
        <v>1.027897</v>
      </c>
      <c r="F103" t="str">
        <f t="shared" si="5"/>
        <v>(2018,13,1.027897),</v>
      </c>
    </row>
    <row r="104" spans="1:6" x14ac:dyDescent="0.2">
      <c r="A104">
        <v>2018</v>
      </c>
      <c r="B104">
        <v>14</v>
      </c>
      <c r="C104" s="30">
        <v>0.97561673011907923</v>
      </c>
      <c r="D104" s="32">
        <f t="shared" si="3"/>
        <v>0.97561699999999996</v>
      </c>
      <c r="E104" t="str">
        <f t="shared" si="4"/>
        <v>0.975617</v>
      </c>
      <c r="F104" t="str">
        <f t="shared" si="5"/>
        <v>(2018,14,0.975617),</v>
      </c>
    </row>
    <row r="105" spans="1:6" x14ac:dyDescent="0.2">
      <c r="A105">
        <v>2018</v>
      </c>
      <c r="B105">
        <v>15</v>
      </c>
      <c r="C105" s="30">
        <v>1.0339921237819572</v>
      </c>
      <c r="D105" s="32">
        <f t="shared" si="3"/>
        <v>1.033992</v>
      </c>
      <c r="E105" t="str">
        <f t="shared" si="4"/>
        <v>1.033992</v>
      </c>
      <c r="F105" t="str">
        <f t="shared" si="5"/>
        <v>(2018,15,1.033992),</v>
      </c>
    </row>
    <row r="106" spans="1:6" x14ac:dyDescent="0.2">
      <c r="A106">
        <v>2018</v>
      </c>
      <c r="B106">
        <v>16</v>
      </c>
      <c r="C106" s="30">
        <v>0.90713926058908712</v>
      </c>
      <c r="D106" s="32">
        <f t="shared" si="3"/>
        <v>0.90713900000000003</v>
      </c>
      <c r="E106" t="str">
        <f t="shared" si="4"/>
        <v>0.907139</v>
      </c>
      <c r="F106" t="str">
        <f t="shared" si="5"/>
        <v>(2018,16,0.907139),</v>
      </c>
    </row>
    <row r="107" spans="1:6" x14ac:dyDescent="0.2">
      <c r="A107">
        <v>2018</v>
      </c>
      <c r="B107">
        <v>18</v>
      </c>
      <c r="C107" s="30">
        <v>0.72974735760708231</v>
      </c>
      <c r="D107" s="32">
        <f t="shared" si="3"/>
        <v>0.72974700000000003</v>
      </c>
      <c r="E107" t="str">
        <f t="shared" si="4"/>
        <v>0.729747</v>
      </c>
      <c r="F107" t="str">
        <f t="shared" si="5"/>
        <v>(2018,18,0.729747),</v>
      </c>
    </row>
    <row r="108" spans="1:6" x14ac:dyDescent="0.2">
      <c r="A108">
        <v>2018</v>
      </c>
      <c r="B108">
        <v>19</v>
      </c>
      <c r="C108" s="30">
        <v>0.86604414387708706</v>
      </c>
      <c r="D108" s="32">
        <f t="shared" si="3"/>
        <v>0.86604400000000004</v>
      </c>
      <c r="E108" t="str">
        <f t="shared" si="4"/>
        <v>0.866044</v>
      </c>
      <c r="F108" t="str">
        <f t="shared" si="5"/>
        <v>(2018,19,0.866044),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2013</vt:lpstr>
      <vt:lpstr>2014</vt:lpstr>
      <vt:lpstr>2015</vt:lpstr>
      <vt:lpstr>2016</vt:lpstr>
      <vt:lpstr>2017</vt:lpstr>
      <vt:lpstr>2018</vt:lpstr>
      <vt:lpstr>Planilha1</vt:lpstr>
      <vt:lpstr>BETAS</vt:lpstr>
      <vt:lpstr>'2013'!Titulos_de_impressao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Marcello Saiani</cp:lastModifiedBy>
  <cp:lastPrinted>2014-01-12T16:51:23Z</cp:lastPrinted>
  <dcterms:created xsi:type="dcterms:W3CDTF">2014-01-06T21:28:12Z</dcterms:created>
  <dcterms:modified xsi:type="dcterms:W3CDTF">2019-11-05T17:56:55Z</dcterms:modified>
</cp:coreProperties>
</file>