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ABSIMULACAO\Desktop\Salt_Solubility_MS-optimization_single_isothermal\"/>
    </mc:Choice>
  </mc:AlternateContent>
  <xr:revisionPtr revIDLastSave="0" documentId="13_ncr:1_{1558CE29-19BF-4D7B-A4DD-9F626A69802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dos" sheetId="1" r:id="rId1"/>
    <sheet name="Analise_result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A30" i="2"/>
  <c r="A29" i="2"/>
  <c r="A24" i="2"/>
  <c r="A23" i="2"/>
  <c r="A16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V4" i="2"/>
  <c r="V5" i="2"/>
  <c r="V6" i="2"/>
  <c r="V7" i="2"/>
  <c r="V8" i="2"/>
  <c r="V9" i="2"/>
  <c r="V10" i="2"/>
  <c r="V11" i="2"/>
  <c r="X11" i="2" s="1"/>
  <c r="V12" i="2"/>
  <c r="V13" i="2"/>
  <c r="V14" i="2"/>
  <c r="V15" i="2"/>
  <c r="X15" i="2" s="1"/>
  <c r="V16" i="2"/>
  <c r="V17" i="2"/>
  <c r="V18" i="2"/>
  <c r="V19" i="2"/>
  <c r="X19" i="2" s="1"/>
  <c r="V20" i="2"/>
  <c r="V21" i="2"/>
  <c r="V22" i="2"/>
  <c r="V23" i="2"/>
  <c r="X23" i="2" s="1"/>
  <c r="V24" i="2"/>
  <c r="V25" i="2"/>
  <c r="V26" i="2"/>
  <c r="V27" i="2"/>
  <c r="X27" i="2" s="1"/>
  <c r="V28" i="2"/>
  <c r="W2" i="2"/>
  <c r="V2" i="2"/>
  <c r="W3" i="2"/>
  <c r="V3" i="2"/>
  <c r="N4" i="2"/>
  <c r="O4" i="2"/>
  <c r="P4" i="2"/>
  <c r="Q4" i="2"/>
  <c r="N5" i="2"/>
  <c r="O5" i="2"/>
  <c r="P5" i="2"/>
  <c r="Q5" i="2"/>
  <c r="N6" i="2"/>
  <c r="O6" i="2"/>
  <c r="P6" i="2"/>
  <c r="Q6" i="2"/>
  <c r="N7" i="2"/>
  <c r="O7" i="2"/>
  <c r="P7" i="2"/>
  <c r="Q7" i="2"/>
  <c r="N8" i="2"/>
  <c r="O8" i="2"/>
  <c r="P8" i="2"/>
  <c r="Q8" i="2"/>
  <c r="N9" i="2"/>
  <c r="O9" i="2"/>
  <c r="P9" i="2"/>
  <c r="Q9" i="2"/>
  <c r="N10" i="2"/>
  <c r="O10" i="2"/>
  <c r="P10" i="2"/>
  <c r="Q10" i="2"/>
  <c r="N11" i="2"/>
  <c r="O11" i="2"/>
  <c r="P11" i="2"/>
  <c r="Q11" i="2"/>
  <c r="N12" i="2"/>
  <c r="O12" i="2"/>
  <c r="P12" i="2"/>
  <c r="Q12" i="2"/>
  <c r="N13" i="2"/>
  <c r="O13" i="2"/>
  <c r="P13" i="2"/>
  <c r="Q13" i="2"/>
  <c r="N14" i="2"/>
  <c r="O14" i="2"/>
  <c r="P14" i="2"/>
  <c r="Q14" i="2"/>
  <c r="N15" i="2"/>
  <c r="O15" i="2"/>
  <c r="P15" i="2"/>
  <c r="Q15" i="2"/>
  <c r="N16" i="2"/>
  <c r="O16" i="2"/>
  <c r="P16" i="2"/>
  <c r="Q16" i="2"/>
  <c r="N17" i="2"/>
  <c r="O17" i="2"/>
  <c r="P17" i="2"/>
  <c r="Q17" i="2"/>
  <c r="N18" i="2"/>
  <c r="O18" i="2"/>
  <c r="P18" i="2"/>
  <c r="Q18" i="2"/>
  <c r="N19" i="2"/>
  <c r="O19" i="2"/>
  <c r="P19" i="2"/>
  <c r="Q19" i="2"/>
  <c r="N20" i="2"/>
  <c r="O20" i="2"/>
  <c r="P20" i="2"/>
  <c r="Q20" i="2"/>
  <c r="N21" i="2"/>
  <c r="O21" i="2"/>
  <c r="P21" i="2"/>
  <c r="Q21" i="2"/>
  <c r="N22" i="2"/>
  <c r="O22" i="2"/>
  <c r="P22" i="2"/>
  <c r="Q22" i="2"/>
  <c r="N23" i="2"/>
  <c r="O23" i="2"/>
  <c r="P23" i="2"/>
  <c r="Q23" i="2"/>
  <c r="N24" i="2"/>
  <c r="O24" i="2"/>
  <c r="P24" i="2"/>
  <c r="Q24" i="2"/>
  <c r="N25" i="2"/>
  <c r="O25" i="2"/>
  <c r="P25" i="2"/>
  <c r="Q25" i="2"/>
  <c r="N26" i="2"/>
  <c r="O26" i="2"/>
  <c r="P26" i="2"/>
  <c r="Q26" i="2"/>
  <c r="N27" i="2"/>
  <c r="O27" i="2"/>
  <c r="P27" i="2"/>
  <c r="Q27" i="2"/>
  <c r="N28" i="2"/>
  <c r="O28" i="2"/>
  <c r="P28" i="2"/>
  <c r="Q28" i="2"/>
  <c r="Q3" i="2"/>
  <c r="P3" i="2"/>
  <c r="O3" i="2"/>
  <c r="N3" i="2"/>
  <c r="Q2" i="2"/>
  <c r="P2" i="2"/>
  <c r="O2" i="2"/>
  <c r="N2" i="2"/>
  <c r="B26" i="2"/>
  <c r="B20" i="2"/>
  <c r="A28" i="2"/>
  <c r="A27" i="2"/>
  <c r="A26" i="2"/>
  <c r="A22" i="2"/>
  <c r="A21" i="2"/>
  <c r="A20" i="2"/>
  <c r="B7" i="2"/>
  <c r="A7" i="2"/>
  <c r="B13" i="2"/>
  <c r="B3" i="2"/>
  <c r="E9" i="2"/>
  <c r="A15" i="2"/>
  <c r="A17" i="2"/>
  <c r="A14" i="2"/>
  <c r="A13" i="2"/>
  <c r="B10" i="2"/>
  <c r="B11" i="2"/>
  <c r="B9" i="2"/>
  <c r="E25" i="2"/>
  <c r="F25" i="2"/>
  <c r="G25" i="2"/>
  <c r="E26" i="2"/>
  <c r="F26" i="2"/>
  <c r="G26" i="2"/>
  <c r="E27" i="2"/>
  <c r="F27" i="2"/>
  <c r="G27" i="2"/>
  <c r="E28" i="2"/>
  <c r="F28" i="2"/>
  <c r="G28" i="2"/>
  <c r="E4" i="2"/>
  <c r="F4" i="2"/>
  <c r="G4" i="2"/>
  <c r="E5" i="2"/>
  <c r="F5" i="2"/>
  <c r="G5" i="2"/>
  <c r="E6" i="2"/>
  <c r="F6" i="2"/>
  <c r="G6" i="2"/>
  <c r="E7" i="2"/>
  <c r="F7" i="2"/>
  <c r="G7" i="2"/>
  <c r="E8" i="2"/>
  <c r="F8" i="2"/>
  <c r="G8" i="2"/>
  <c r="F9" i="2"/>
  <c r="G9" i="2"/>
  <c r="E10" i="2"/>
  <c r="F10" i="2"/>
  <c r="G10" i="2"/>
  <c r="E11" i="2"/>
  <c r="F11" i="2"/>
  <c r="G11" i="2"/>
  <c r="E12" i="2"/>
  <c r="F12" i="2"/>
  <c r="G12" i="2"/>
  <c r="E13" i="2"/>
  <c r="F13" i="2"/>
  <c r="G13" i="2"/>
  <c r="E14" i="2"/>
  <c r="F14" i="2"/>
  <c r="G14" i="2"/>
  <c r="E15" i="2"/>
  <c r="F15" i="2"/>
  <c r="G15" i="2"/>
  <c r="E16" i="2"/>
  <c r="F16" i="2"/>
  <c r="G16" i="2"/>
  <c r="E17" i="2"/>
  <c r="F17" i="2"/>
  <c r="G17" i="2"/>
  <c r="E18" i="2"/>
  <c r="F18" i="2"/>
  <c r="G18" i="2"/>
  <c r="E19" i="2"/>
  <c r="F19" i="2"/>
  <c r="G19" i="2"/>
  <c r="E20" i="2"/>
  <c r="F20" i="2"/>
  <c r="G20" i="2"/>
  <c r="E21" i="2"/>
  <c r="F21" i="2"/>
  <c r="G21" i="2"/>
  <c r="E22" i="2"/>
  <c r="F22" i="2"/>
  <c r="G22" i="2"/>
  <c r="E23" i="2"/>
  <c r="F23" i="2"/>
  <c r="G23" i="2"/>
  <c r="E24" i="2"/>
  <c r="F24" i="2"/>
  <c r="G24" i="2"/>
  <c r="F3" i="2"/>
  <c r="G3" i="2"/>
  <c r="E3" i="2"/>
  <c r="G2" i="2"/>
  <c r="F2" i="2"/>
  <c r="E2" i="2"/>
  <c r="B6" i="2"/>
  <c r="B5" i="2"/>
  <c r="X7" i="2" l="1"/>
  <c r="R18" i="2"/>
  <c r="R17" i="2"/>
  <c r="R16" i="2"/>
  <c r="S16" i="2" s="1"/>
  <c r="R15" i="2"/>
  <c r="U15" i="2" s="1"/>
  <c r="R14" i="2"/>
  <c r="R13" i="2"/>
  <c r="T13" i="2" s="1"/>
  <c r="R12" i="2"/>
  <c r="U12" i="2" s="1"/>
  <c r="R11" i="2"/>
  <c r="U11" i="2" s="1"/>
  <c r="R10" i="2"/>
  <c r="R9" i="2"/>
  <c r="R8" i="2"/>
  <c r="T8" i="2" s="1"/>
  <c r="R7" i="2"/>
  <c r="U7" i="2" s="1"/>
  <c r="R6" i="2"/>
  <c r="R5" i="2"/>
  <c r="U5" i="2" s="1"/>
  <c r="H3" i="2"/>
  <c r="R28" i="2"/>
  <c r="S28" i="2" s="1"/>
  <c r="R27" i="2"/>
  <c r="R26" i="2"/>
  <c r="S26" i="2" s="1"/>
  <c r="R25" i="2"/>
  <c r="U25" i="2" s="1"/>
  <c r="R24" i="2"/>
  <c r="U24" i="2" s="1"/>
  <c r="R23" i="2"/>
  <c r="R22" i="2"/>
  <c r="S22" i="2" s="1"/>
  <c r="R21" i="2"/>
  <c r="S21" i="2" s="1"/>
  <c r="R20" i="2"/>
  <c r="S20" i="2" s="1"/>
  <c r="R19" i="2"/>
  <c r="X28" i="2"/>
  <c r="Y28" i="2" s="1"/>
  <c r="X24" i="2"/>
  <c r="Z24" i="2" s="1"/>
  <c r="X20" i="2"/>
  <c r="Y20" i="2" s="1"/>
  <c r="X16" i="2"/>
  <c r="Y16" i="2" s="1"/>
  <c r="X12" i="2"/>
  <c r="AA12" i="2" s="1"/>
  <c r="X8" i="2"/>
  <c r="Z8" i="2" s="1"/>
  <c r="X4" i="2"/>
  <c r="AA4" i="2" s="1"/>
  <c r="X3" i="2"/>
  <c r="Z3" i="2" s="1"/>
  <c r="R4" i="2"/>
  <c r="S4" i="2" s="1"/>
  <c r="X26" i="2"/>
  <c r="AA26" i="2" s="1"/>
  <c r="X22" i="2"/>
  <c r="Y22" i="2" s="1"/>
  <c r="X18" i="2"/>
  <c r="Y18" i="2" s="1"/>
  <c r="X14" i="2"/>
  <c r="AA14" i="2" s="1"/>
  <c r="X10" i="2"/>
  <c r="Y10" i="2" s="1"/>
  <c r="X6" i="2"/>
  <c r="AA6" i="2" s="1"/>
  <c r="R3" i="2"/>
  <c r="U3" i="2" s="1"/>
  <c r="X25" i="2"/>
  <c r="AA25" i="2" s="1"/>
  <c r="X21" i="2"/>
  <c r="AA21" i="2" s="1"/>
  <c r="X17" i="2"/>
  <c r="Y17" i="2" s="1"/>
  <c r="X13" i="2"/>
  <c r="Z13" i="2" s="1"/>
  <c r="X9" i="2"/>
  <c r="AA9" i="2" s="1"/>
  <c r="X5" i="2"/>
  <c r="Y5" i="2" s="1"/>
  <c r="T3" i="2"/>
  <c r="Y9" i="2"/>
  <c r="Y12" i="2"/>
  <c r="S27" i="2"/>
  <c r="U27" i="2"/>
  <c r="S23" i="2"/>
  <c r="U23" i="2"/>
  <c r="S19" i="2"/>
  <c r="U19" i="2"/>
  <c r="S18" i="2"/>
  <c r="U18" i="2"/>
  <c r="S17" i="2"/>
  <c r="U17" i="2"/>
  <c r="S14" i="2"/>
  <c r="U14" i="2"/>
  <c r="S13" i="2"/>
  <c r="U13" i="2"/>
  <c r="S10" i="2"/>
  <c r="U10" i="2"/>
  <c r="S9" i="2"/>
  <c r="U9" i="2"/>
  <c r="S6" i="2"/>
  <c r="U6" i="2"/>
  <c r="S5" i="2"/>
  <c r="Y27" i="2"/>
  <c r="AA27" i="2"/>
  <c r="Y23" i="2"/>
  <c r="AA23" i="2"/>
  <c r="Y19" i="2"/>
  <c r="AA19" i="2"/>
  <c r="Y15" i="2"/>
  <c r="AA15" i="2"/>
  <c r="Y11" i="2"/>
  <c r="AA11" i="2"/>
  <c r="Y7" i="2"/>
  <c r="AA7" i="2"/>
  <c r="Z28" i="2"/>
  <c r="Z27" i="2"/>
  <c r="Z23" i="2"/>
  <c r="Z19" i="2"/>
  <c r="Z15" i="2"/>
  <c r="Z11" i="2"/>
  <c r="Z7" i="2"/>
  <c r="T27" i="2"/>
  <c r="T23" i="2"/>
  <c r="T19" i="2"/>
  <c r="T18" i="2"/>
  <c r="T17" i="2"/>
  <c r="T14" i="2"/>
  <c r="T10" i="2"/>
  <c r="T9" i="2"/>
  <c r="T6" i="2"/>
  <c r="T5" i="2"/>
  <c r="T4" i="2"/>
  <c r="H18" i="2"/>
  <c r="I18" i="2" s="1"/>
  <c r="H14" i="2"/>
  <c r="H10" i="2"/>
  <c r="H5" i="2"/>
  <c r="H26" i="2"/>
  <c r="I26" i="2" s="1"/>
  <c r="H23" i="2"/>
  <c r="H19" i="2"/>
  <c r="H15" i="2"/>
  <c r="H11" i="2"/>
  <c r="I11" i="2" s="1"/>
  <c r="H8" i="2"/>
  <c r="H4" i="2"/>
  <c r="H25" i="2"/>
  <c r="H22" i="2"/>
  <c r="H21" i="2"/>
  <c r="I21" i="2" s="1"/>
  <c r="H17" i="2"/>
  <c r="H13" i="2"/>
  <c r="H9" i="2"/>
  <c r="H6" i="2"/>
  <c r="H27" i="2"/>
  <c r="H7" i="2"/>
  <c r="H28" i="2"/>
  <c r="H24" i="2"/>
  <c r="H20" i="2"/>
  <c r="H16" i="2"/>
  <c r="H12" i="2"/>
  <c r="I14" i="2"/>
  <c r="I10" i="2"/>
  <c r="S25" i="2" l="1"/>
  <c r="Y26" i="2"/>
  <c r="T12" i="2"/>
  <c r="Y21" i="2"/>
  <c r="Z10" i="2"/>
  <c r="Z21" i="2"/>
  <c r="U8" i="2"/>
  <c r="Y8" i="2"/>
  <c r="Z5" i="2"/>
  <c r="Z26" i="2"/>
  <c r="S8" i="2"/>
  <c r="AA24" i="2"/>
  <c r="T16" i="2"/>
  <c r="T21" i="2"/>
  <c r="S12" i="2"/>
  <c r="AA8" i="2"/>
  <c r="Y24" i="2"/>
  <c r="Y14" i="2"/>
  <c r="Z20" i="2"/>
  <c r="AA5" i="2"/>
  <c r="T20" i="2"/>
  <c r="S15" i="2"/>
  <c r="S11" i="2"/>
  <c r="U16" i="2"/>
  <c r="U21" i="2"/>
  <c r="S24" i="2"/>
  <c r="AA10" i="2"/>
  <c r="T25" i="2"/>
  <c r="S7" i="2"/>
  <c r="Y4" i="2"/>
  <c r="AA20" i="2"/>
  <c r="Z6" i="2"/>
  <c r="U20" i="2"/>
  <c r="U28" i="2"/>
  <c r="Y6" i="2"/>
  <c r="T28" i="2"/>
  <c r="T7" i="2"/>
  <c r="T11" i="2"/>
  <c r="T15" i="2"/>
  <c r="T24" i="2"/>
  <c r="Z4" i="2"/>
  <c r="Y25" i="2"/>
  <c r="Z12" i="2"/>
  <c r="Z25" i="2"/>
  <c r="U4" i="2"/>
  <c r="U22" i="2"/>
  <c r="U26" i="2"/>
  <c r="AA28" i="2"/>
  <c r="T22" i="2"/>
  <c r="T26" i="2"/>
  <c r="Z9" i="2"/>
  <c r="Z14" i="2"/>
  <c r="Z16" i="2"/>
  <c r="Y3" i="2"/>
  <c r="AA16" i="2"/>
  <c r="AA3" i="2"/>
  <c r="AA13" i="2"/>
  <c r="AA17" i="2"/>
  <c r="Z17" i="2"/>
  <c r="Z22" i="2"/>
  <c r="AA22" i="2"/>
  <c r="Y13" i="2"/>
  <c r="S3" i="2"/>
  <c r="Z18" i="2"/>
  <c r="AA18" i="2"/>
  <c r="K27" i="2"/>
  <c r="J27" i="2"/>
  <c r="J10" i="2"/>
  <c r="K10" i="2"/>
  <c r="K24" i="2"/>
  <c r="J24" i="2"/>
  <c r="K6" i="2"/>
  <c r="J6" i="2"/>
  <c r="J21" i="2"/>
  <c r="K21" i="2"/>
  <c r="J8" i="2"/>
  <c r="K8" i="2"/>
  <c r="K23" i="2"/>
  <c r="J23" i="2"/>
  <c r="J14" i="2"/>
  <c r="K14" i="2"/>
  <c r="J4" i="2"/>
  <c r="K4" i="2"/>
  <c r="K12" i="2"/>
  <c r="J12" i="2"/>
  <c r="K28" i="2"/>
  <c r="J28" i="2"/>
  <c r="J9" i="2"/>
  <c r="K9" i="2"/>
  <c r="J22" i="2"/>
  <c r="K22" i="2"/>
  <c r="K11" i="2"/>
  <c r="J11" i="2"/>
  <c r="J26" i="2"/>
  <c r="K26" i="2"/>
  <c r="J18" i="2"/>
  <c r="K18" i="2"/>
  <c r="K20" i="2"/>
  <c r="J20" i="2"/>
  <c r="J17" i="2"/>
  <c r="K17" i="2"/>
  <c r="K19" i="2"/>
  <c r="J19" i="2"/>
  <c r="K16" i="2"/>
  <c r="J16" i="2"/>
  <c r="J7" i="2"/>
  <c r="K7" i="2"/>
  <c r="J13" i="2"/>
  <c r="K13" i="2"/>
  <c r="J25" i="2"/>
  <c r="K25" i="2"/>
  <c r="K15" i="2"/>
  <c r="J15" i="2"/>
  <c r="K5" i="2"/>
  <c r="J5" i="2"/>
  <c r="I3" i="2"/>
  <c r="J3" i="2"/>
  <c r="K3" i="2"/>
  <c r="I7" i="2"/>
  <c r="I16" i="2"/>
  <c r="I4" i="2"/>
  <c r="I19" i="2"/>
  <c r="I9" i="2"/>
  <c r="I28" i="2"/>
  <c r="I5" i="2"/>
  <c r="I17" i="2"/>
  <c r="I25" i="2"/>
  <c r="I8" i="2"/>
  <c r="I27" i="2"/>
  <c r="I15" i="2"/>
  <c r="I23" i="2"/>
  <c r="I13" i="2"/>
  <c r="I22" i="2"/>
  <c r="I12" i="2"/>
  <c r="I20" i="2"/>
  <c r="I24" i="2"/>
  <c r="I6" i="2"/>
  <c r="B24" i="2" l="1"/>
  <c r="B28" i="2"/>
  <c r="B23" i="2"/>
  <c r="B27" i="2"/>
  <c r="B30" i="2"/>
  <c r="B29" i="2"/>
  <c r="B17" i="2"/>
  <c r="B16" i="2"/>
  <c r="B22" i="2"/>
  <c r="B21" i="2"/>
  <c r="B14" i="2"/>
  <c r="B15" i="2"/>
</calcChain>
</file>

<file path=xl/sharedStrings.xml><?xml version="1.0" encoding="utf-8"?>
<sst xmlns="http://schemas.openxmlformats.org/spreadsheetml/2006/main" count="20" uniqueCount="20">
  <si>
    <t>Temperature (K)</t>
  </si>
  <si>
    <t>Thetas_pot [1]</t>
  </si>
  <si>
    <t>Thetas_pot [2]</t>
  </si>
  <si>
    <t>Thetas_pot [3]</t>
  </si>
  <si>
    <t>AD pot</t>
  </si>
  <si>
    <t>abs(AD pot)</t>
  </si>
  <si>
    <t>ARD pot</t>
  </si>
  <si>
    <t>abs(ARD pot)</t>
  </si>
  <si>
    <t>N° pontos exp</t>
  </si>
  <si>
    <t>AD bmix</t>
  </si>
  <si>
    <t>abs(AD bmix)</t>
  </si>
  <si>
    <t>ARD bmix %</t>
  </si>
  <si>
    <t>abs(ARDbmix %)</t>
  </si>
  <si>
    <t>AD gamma</t>
  </si>
  <si>
    <t>abs(AD gamma)</t>
  </si>
  <si>
    <t>ARD gamma %</t>
  </si>
  <si>
    <t>abs(ARDgamma %)</t>
  </si>
  <si>
    <t>SAL</t>
  </si>
  <si>
    <r>
      <t>b</t>
    </r>
    <r>
      <rPr>
        <b/>
        <vertAlign val="subscript"/>
        <sz val="12"/>
        <color theme="1"/>
        <rFont val="Calibri"/>
        <family val="2"/>
        <scheme val="minor"/>
      </rPr>
      <t>MX</t>
    </r>
    <r>
      <rPr>
        <b/>
        <sz val="12"/>
        <color theme="1"/>
        <rFont val="Calibri"/>
        <family val="2"/>
        <scheme val="minor"/>
      </rPr>
      <t>H2O exp</t>
    </r>
  </si>
  <si>
    <r>
      <t>b</t>
    </r>
    <r>
      <rPr>
        <b/>
        <vertAlign val="subscript"/>
        <sz val="12"/>
        <color theme="1"/>
        <rFont val="Calibri"/>
        <family val="2"/>
        <scheme val="minor"/>
      </rPr>
      <t>MX</t>
    </r>
    <r>
      <rPr>
        <b/>
        <sz val="12"/>
        <color theme="1"/>
        <rFont val="Calibri"/>
        <family val="2"/>
        <scheme val="minor"/>
      </rPr>
      <t>MEG exp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</si>
</sst>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7" formatCode="0.000E+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8FFF"/>
        <bgColor indexed="64"/>
      </patternFill>
    </fill>
    <fill>
      <patternFill patternType="solid">
        <fgColor rgb="FFFFD9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9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165" fontId="2" fillId="4" borderId="0" xfId="0" applyNumberFormat="1" applyFont="1" applyFill="1"/>
    <xf numFmtId="165" fontId="2" fillId="5" borderId="0" xfId="0" applyNumberFormat="1" applyFont="1" applyFill="1"/>
    <xf numFmtId="164" fontId="2" fillId="7" borderId="0" xfId="0" applyNumberFormat="1" applyFont="1" applyFill="1"/>
    <xf numFmtId="0" fontId="2" fillId="0" borderId="0" xfId="0" applyFont="1" applyFill="1"/>
    <xf numFmtId="165" fontId="2" fillId="0" borderId="0" xfId="0" applyNumberFormat="1" applyFont="1" applyFill="1"/>
    <xf numFmtId="164" fontId="2" fillId="0" borderId="0" xfId="0" applyNumberFormat="1" applyFont="1" applyFill="1"/>
    <xf numFmtId="164" fontId="2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right"/>
    </xf>
    <xf numFmtId="0" fontId="2" fillId="10" borderId="0" xfId="0" applyFont="1" applyFill="1"/>
    <xf numFmtId="0" fontId="3" fillId="10" borderId="0" xfId="0" applyFont="1" applyFill="1" applyAlignment="1">
      <alignment horizontal="center"/>
    </xf>
    <xf numFmtId="0" fontId="2" fillId="11" borderId="0" xfId="0" applyFont="1" applyFill="1"/>
    <xf numFmtId="164" fontId="2" fillId="11" borderId="0" xfId="0" applyNumberFormat="1" applyFont="1" applyFill="1" applyAlignment="1">
      <alignment horizontal="center"/>
    </xf>
    <xf numFmtId="164" fontId="2" fillId="11" borderId="0" xfId="0" applyNumberFormat="1" applyFont="1" applyFill="1"/>
    <xf numFmtId="2" fontId="2" fillId="11" borderId="0" xfId="0" applyNumberFormat="1" applyFont="1" applyFill="1" applyAlignment="1">
      <alignment horizontal="center"/>
    </xf>
    <xf numFmtId="0" fontId="2" fillId="12" borderId="0" xfId="0" applyFont="1" applyFill="1"/>
    <xf numFmtId="0" fontId="2" fillId="13" borderId="0" xfId="0" applyFont="1" applyFill="1"/>
    <xf numFmtId="164" fontId="2" fillId="13" borderId="0" xfId="0" applyNumberFormat="1" applyFont="1" applyFill="1"/>
    <xf numFmtId="165" fontId="2" fillId="13" borderId="0" xfId="0" applyNumberFormat="1" applyFont="1" applyFill="1" applyAlignment="1">
      <alignment horizontal="center"/>
    </xf>
    <xf numFmtId="167" fontId="2" fillId="13" borderId="0" xfId="0" applyNumberFormat="1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2" borderId="2" xfId="0" applyFont="1" applyFill="1" applyBorder="1" applyAlignment="1">
      <alignment horizontal="center"/>
    </xf>
    <xf numFmtId="2" fontId="2" fillId="13" borderId="2" xfId="0" applyNumberFormat="1" applyFont="1" applyFill="1" applyBorder="1" applyAlignment="1">
      <alignment horizontal="center"/>
    </xf>
    <xf numFmtId="164" fontId="2" fillId="11" borderId="0" xfId="0" applyNumberFormat="1" applyFont="1" applyFill="1" applyAlignment="1">
      <alignment horizontal="right"/>
    </xf>
    <xf numFmtId="2" fontId="2" fillId="11" borderId="0" xfId="0" applyNumberFormat="1" applyFont="1" applyFill="1" applyAlignment="1">
      <alignment horizontal="right"/>
    </xf>
    <xf numFmtId="2" fontId="2" fillId="13" borderId="0" xfId="0" applyNumberFormat="1" applyFont="1" applyFill="1"/>
    <xf numFmtId="165" fontId="2" fillId="13" borderId="0" xfId="0" applyNumberFormat="1" applyFont="1" applyFill="1"/>
    <xf numFmtId="0" fontId="3" fillId="8" borderId="0" xfId="0" applyFont="1" applyFill="1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6" borderId="0" xfId="0" applyFont="1" applyFill="1"/>
    <xf numFmtId="0" fontId="3" fillId="10" borderId="0" xfId="0" applyFont="1" applyFill="1"/>
    <xf numFmtId="0" fontId="3" fillId="12" borderId="0" xfId="0" applyFont="1" applyFill="1"/>
    <xf numFmtId="0" fontId="2" fillId="9" borderId="0" xfId="0" applyFont="1" applyFill="1" applyAlignment="1">
      <alignment horizontal="right"/>
    </xf>
    <xf numFmtId="2" fontId="2" fillId="1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FFF"/>
      <color rgb="FFFFD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"/>
  <sheetViews>
    <sheetView zoomScale="115" zoomScaleNormal="115" workbookViewId="0">
      <selection activeCell="E7" sqref="E7"/>
    </sheetView>
  </sheetViews>
  <sheetFormatPr defaultRowHeight="15" x14ac:dyDescent="0.25"/>
  <cols>
    <col min="1" max="1" width="10.7109375" bestFit="1" customWidth="1"/>
    <col min="2" max="2" width="12.28515625" bestFit="1" customWidth="1"/>
    <col min="3" max="4" width="13.140625" bestFit="1" customWidth="1"/>
    <col min="5" max="5" width="12.85546875" bestFit="1" customWidth="1"/>
    <col min="6" max="9" width="12.28515625" bestFit="1" customWidth="1"/>
    <col min="10" max="10" width="11.85546875" bestFit="1" customWidth="1"/>
    <col min="11" max="11" width="14.7109375" bestFit="1" customWidth="1"/>
    <col min="12" max="12" width="19" bestFit="1" customWidth="1"/>
    <col min="13" max="15" width="12.28515625" bestFit="1" customWidth="1"/>
    <col min="16" max="16" width="20.140625" bestFit="1" customWidth="1"/>
    <col min="17" max="17" width="12.28515625" bestFit="1" customWidth="1"/>
    <col min="18" max="18" width="25.7109375" bestFit="1" customWidth="1"/>
    <col min="19" max="20" width="12.28515625" bestFit="1" customWidth="1"/>
    <col min="21" max="21" width="11.28515625" bestFit="1" customWidth="1"/>
    <col min="22" max="28" width="12.28515625" bestFit="1" customWidth="1"/>
    <col min="29" max="29" width="12.85546875" bestFit="1" customWidth="1"/>
    <col min="30" max="30" width="13.5703125" bestFit="1" customWidth="1"/>
    <col min="31" max="31" width="26.5703125" bestFit="1" customWidth="1"/>
    <col min="32" max="32" width="32" bestFit="1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D1A0D-47C2-47FC-BFD7-452B5E8CF902}">
  <dimension ref="A1:AA30"/>
  <sheetViews>
    <sheetView tabSelected="1" zoomScaleNormal="100" workbookViewId="0">
      <selection activeCell="C1" sqref="C1"/>
    </sheetView>
  </sheetViews>
  <sheetFormatPr defaultRowHeight="15.75" x14ac:dyDescent="0.25"/>
  <cols>
    <col min="1" max="1" width="17.28515625" style="3" bestFit="1" customWidth="1"/>
    <col min="2" max="2" width="10.7109375" style="3" bestFit="1" customWidth="1"/>
    <col min="3" max="3" width="6.140625" style="3" customWidth="1"/>
    <col min="4" max="4" width="3.140625" style="3" customWidth="1"/>
    <col min="5" max="5" width="11" style="3" bestFit="1" customWidth="1"/>
    <col min="6" max="6" width="14.28515625" style="3" bestFit="1" customWidth="1"/>
    <col min="7" max="7" width="14.5703125" style="3" bestFit="1" customWidth="1"/>
    <col min="8" max="8" width="9.42578125" style="3" bestFit="1" customWidth="1"/>
    <col min="9" max="9" width="12.5703125" style="4" bestFit="1" customWidth="1"/>
    <col min="10" max="10" width="9.140625" style="4"/>
    <col min="11" max="11" width="14" style="4" bestFit="1" customWidth="1"/>
    <col min="12" max="12" width="9.140625" style="3"/>
    <col min="13" max="13" width="3.42578125" style="3" bestFit="1" customWidth="1"/>
    <col min="14" max="14" width="9.42578125" style="3" customWidth="1"/>
    <col min="15" max="15" width="11.5703125" style="3" bestFit="1" customWidth="1"/>
    <col min="16" max="16" width="12.28515625" style="3" customWidth="1"/>
    <col min="17" max="17" width="22.140625" style="3" bestFit="1" customWidth="1"/>
    <col min="18" max="18" width="11.85546875" style="3" customWidth="1"/>
    <col min="19" max="19" width="14" style="3" bestFit="1" customWidth="1"/>
    <col min="20" max="20" width="12.7109375" style="3" bestFit="1" customWidth="1"/>
    <col min="21" max="21" width="17" style="3" bestFit="1" customWidth="1"/>
    <col min="22" max="22" width="14.28515625" style="3" bestFit="1" customWidth="1"/>
    <col min="23" max="23" width="28.7109375" style="3" bestFit="1" customWidth="1"/>
    <col min="24" max="24" width="11.5703125" style="3" bestFit="1" customWidth="1"/>
    <col min="25" max="25" width="16.42578125" style="3" bestFit="1" customWidth="1"/>
    <col min="26" max="26" width="15.28515625" style="3" bestFit="1" customWidth="1"/>
    <col min="27" max="27" width="19.5703125" style="3" bestFit="1" customWidth="1"/>
    <col min="28" max="16384" width="9.140625" style="3"/>
  </cols>
  <sheetData>
    <row r="1" spans="1:27" x14ac:dyDescent="0.25">
      <c r="A1" s="31" t="s">
        <v>17</v>
      </c>
      <c r="B1" s="38"/>
    </row>
    <row r="2" spans="1:27" x14ac:dyDescent="0.25">
      <c r="A2" s="31" t="s">
        <v>0</v>
      </c>
      <c r="B2" s="2">
        <f>Dados!A2</f>
        <v>0</v>
      </c>
      <c r="C2" s="8"/>
      <c r="D2" s="13"/>
      <c r="E2" s="14">
        <f>Dados!B1</f>
        <v>0</v>
      </c>
      <c r="F2" s="14">
        <f>Dados!C1</f>
        <v>0</v>
      </c>
      <c r="G2" s="14">
        <f>Dados!D1</f>
        <v>0</v>
      </c>
      <c r="H2" s="14" t="s">
        <v>4</v>
      </c>
      <c r="I2" s="14" t="s">
        <v>5</v>
      </c>
      <c r="J2" s="14" t="s">
        <v>6</v>
      </c>
      <c r="K2" s="14" t="s">
        <v>7</v>
      </c>
      <c r="M2" s="19"/>
      <c r="N2" s="24">
        <f>Dados!N1</f>
        <v>0</v>
      </c>
      <c r="O2" s="24">
        <f>Dados!M1</f>
        <v>0</v>
      </c>
      <c r="P2" s="24">
        <f>Dados!O1</f>
        <v>0</v>
      </c>
      <c r="Q2" s="24">
        <f>Dados!P1</f>
        <v>0</v>
      </c>
      <c r="R2" s="24" t="s">
        <v>9</v>
      </c>
      <c r="S2" s="24" t="s">
        <v>10</v>
      </c>
      <c r="T2" s="24" t="s">
        <v>11</v>
      </c>
      <c r="U2" s="25" t="s">
        <v>12</v>
      </c>
      <c r="V2" s="24">
        <f>Dados!Q1</f>
        <v>0</v>
      </c>
      <c r="W2" s="24">
        <f>Dados!R1</f>
        <v>0</v>
      </c>
      <c r="X2" s="24" t="s">
        <v>13</v>
      </c>
      <c r="Y2" s="24" t="s">
        <v>14</v>
      </c>
      <c r="Z2" s="24" t="s">
        <v>15</v>
      </c>
      <c r="AA2" s="24" t="s">
        <v>16</v>
      </c>
    </row>
    <row r="3" spans="1:27" x14ac:dyDescent="0.25">
      <c r="A3" s="31" t="s">
        <v>8</v>
      </c>
      <c r="B3" s="2">
        <f>COUNT(Dados!B2:B1048576)</f>
        <v>0</v>
      </c>
      <c r="C3" s="8"/>
      <c r="D3" s="15">
        <v>1</v>
      </c>
      <c r="E3" s="16">
        <f>Dados!B2</f>
        <v>0</v>
      </c>
      <c r="F3" s="16">
        <f>Dados!C2</f>
        <v>0</v>
      </c>
      <c r="G3" s="16">
        <f>Dados!D2</f>
        <v>0</v>
      </c>
      <c r="H3" s="17">
        <f>(F3-G3)</f>
        <v>0</v>
      </c>
      <c r="I3" s="16">
        <f>ABS(H3)</f>
        <v>0</v>
      </c>
      <c r="J3" s="18" t="str">
        <f t="shared" ref="J3:J7" si="0">IFERROR(100*H3/F3,"")</f>
        <v/>
      </c>
      <c r="K3" s="18" t="str">
        <f t="shared" ref="K3:K7" si="1">IFERROR(ABS(IF(ROUND(100*H3/F3,1)=100,"",100*H3/F3)),"")</f>
        <v/>
      </c>
      <c r="M3" s="20">
        <v>1</v>
      </c>
      <c r="N3" s="22">
        <f>Dados!N2</f>
        <v>0</v>
      </c>
      <c r="O3" s="22">
        <f>Dados!M2</f>
        <v>0</v>
      </c>
      <c r="P3" s="22">
        <f>Dados!O2</f>
        <v>0</v>
      </c>
      <c r="Q3" s="22">
        <f>Dados!P2</f>
        <v>0</v>
      </c>
      <c r="R3" s="21">
        <f>(P3-Q3)</f>
        <v>0</v>
      </c>
      <c r="S3" s="23">
        <f>ABS(R3)</f>
        <v>0</v>
      </c>
      <c r="T3" s="39" t="str">
        <f>IFERROR(100*R3/P3,"")</f>
        <v/>
      </c>
      <c r="U3" s="26" t="str">
        <f>IFERROR(ABS(IF(ROUND(100*R3/P3,1)=100,"",100*R3/P3)),"")</f>
        <v/>
      </c>
      <c r="V3" s="22">
        <f>Dados!Q2</f>
        <v>0</v>
      </c>
      <c r="W3" s="22">
        <f>Dados!R2</f>
        <v>0</v>
      </c>
      <c r="X3" s="22">
        <f>(V3-W3)</f>
        <v>0</v>
      </c>
      <c r="Y3" s="22">
        <f>ABS(X3)</f>
        <v>0</v>
      </c>
      <c r="Z3" s="39" t="str">
        <f>IFERROR(100*X3/V3,"")</f>
        <v/>
      </c>
      <c r="AA3" s="39" t="str">
        <f>IFERROR(ABS(IF(ROUND(100*X3/V3,1)=100,"",100*X3/V3)),"")</f>
        <v/>
      </c>
    </row>
    <row r="4" spans="1:27" x14ac:dyDescent="0.25">
      <c r="A4" s="32"/>
      <c r="C4" s="8"/>
      <c r="D4" s="15">
        <v>2</v>
      </c>
      <c r="E4" s="16">
        <f>Dados!B3</f>
        <v>0</v>
      </c>
      <c r="F4" s="16">
        <f>Dados!C3</f>
        <v>0</v>
      </c>
      <c r="G4" s="16">
        <f>Dados!D3</f>
        <v>0</v>
      </c>
      <c r="H4" s="17">
        <f t="shared" ref="H4:H28" si="2">(F4-G4)</f>
        <v>0</v>
      </c>
      <c r="I4" s="16">
        <f t="shared" ref="I4:I28" si="3">ABS(H4)</f>
        <v>0</v>
      </c>
      <c r="J4" s="18" t="str">
        <f t="shared" si="0"/>
        <v/>
      </c>
      <c r="K4" s="18" t="str">
        <f t="shared" si="1"/>
        <v/>
      </c>
      <c r="M4" s="20">
        <v>2</v>
      </c>
      <c r="N4" s="22">
        <f>Dados!N3</f>
        <v>0</v>
      </c>
      <c r="O4" s="22">
        <f>Dados!M3</f>
        <v>0</v>
      </c>
      <c r="P4" s="22">
        <f>Dados!O3</f>
        <v>0</v>
      </c>
      <c r="Q4" s="22">
        <f>Dados!P3</f>
        <v>0</v>
      </c>
      <c r="R4" s="21">
        <f t="shared" ref="R4:R28" si="4">(P4-Q4)</f>
        <v>0</v>
      </c>
      <c r="S4" s="23">
        <f t="shared" ref="S4:S28" si="5">ABS(R4)</f>
        <v>0</v>
      </c>
      <c r="T4" s="39" t="str">
        <f t="shared" ref="T4:T28" si="6">IFERROR(100*R4/P4,"")</f>
        <v/>
      </c>
      <c r="U4" s="26" t="str">
        <f t="shared" ref="U4:U28" si="7">IFERROR(ABS(IF(ROUND(100*R4/P4,1)=100,"",100*R4/P4)),"")</f>
        <v/>
      </c>
      <c r="V4" s="22">
        <f>Dados!Q3</f>
        <v>0</v>
      </c>
      <c r="W4" s="22">
        <f>Dados!R3</f>
        <v>0</v>
      </c>
      <c r="X4" s="22">
        <f t="shared" ref="X4:X28" si="8">(V4-W4)</f>
        <v>0</v>
      </c>
      <c r="Y4" s="22">
        <f t="shared" ref="Y4:Y28" si="9">ABS(X4)</f>
        <v>0</v>
      </c>
      <c r="Z4" s="39" t="str">
        <f t="shared" ref="Z4:Z28" si="10">IFERROR(100*X4/V4,"")</f>
        <v/>
      </c>
      <c r="AA4" s="39" t="str">
        <f t="shared" ref="AA4:AA28" si="11">IFERROR(ABS(IF(ROUND(100*X4/V4,1)=100,"",100*X4/V4)),"")</f>
        <v/>
      </c>
    </row>
    <row r="5" spans="1:27" ht="18.75" x14ac:dyDescent="0.35">
      <c r="A5" s="33" t="s">
        <v>18</v>
      </c>
      <c r="B5" s="5" t="e">
        <f>VLOOKUP(0,Dados!M2:P40,4)</f>
        <v>#N/A</v>
      </c>
      <c r="C5" s="9"/>
      <c r="D5" s="15">
        <v>3</v>
      </c>
      <c r="E5" s="16">
        <f>Dados!B4</f>
        <v>0</v>
      </c>
      <c r="F5" s="16">
        <f>Dados!C4</f>
        <v>0</v>
      </c>
      <c r="G5" s="16">
        <f>Dados!D4</f>
        <v>0</v>
      </c>
      <c r="H5" s="17">
        <f t="shared" si="2"/>
        <v>0</v>
      </c>
      <c r="I5" s="16">
        <f t="shared" si="3"/>
        <v>0</v>
      </c>
      <c r="J5" s="18" t="str">
        <f t="shared" si="0"/>
        <v/>
      </c>
      <c r="K5" s="18" t="str">
        <f t="shared" si="1"/>
        <v/>
      </c>
      <c r="M5" s="20">
        <v>3</v>
      </c>
      <c r="N5" s="22">
        <f>Dados!N4</f>
        <v>0</v>
      </c>
      <c r="O5" s="22">
        <f>Dados!M4</f>
        <v>0</v>
      </c>
      <c r="P5" s="22">
        <f>Dados!O4</f>
        <v>0</v>
      </c>
      <c r="Q5" s="22">
        <f>Dados!P4</f>
        <v>0</v>
      </c>
      <c r="R5" s="21">
        <f t="shared" si="4"/>
        <v>0</v>
      </c>
      <c r="S5" s="23">
        <f t="shared" si="5"/>
        <v>0</v>
      </c>
      <c r="T5" s="39" t="str">
        <f t="shared" si="6"/>
        <v/>
      </c>
      <c r="U5" s="26" t="str">
        <f t="shared" si="7"/>
        <v/>
      </c>
      <c r="V5" s="22">
        <f>Dados!Q4</f>
        <v>0</v>
      </c>
      <c r="W5" s="22">
        <f>Dados!R4</f>
        <v>0</v>
      </c>
      <c r="X5" s="22">
        <f t="shared" si="8"/>
        <v>0</v>
      </c>
      <c r="Y5" s="22">
        <f t="shared" si="9"/>
        <v>0</v>
      </c>
      <c r="Z5" s="39" t="str">
        <f t="shared" si="10"/>
        <v/>
      </c>
      <c r="AA5" s="39" t="str">
        <f t="shared" si="11"/>
        <v/>
      </c>
    </row>
    <row r="6" spans="1:27" ht="18.75" x14ac:dyDescent="0.35">
      <c r="A6" s="34" t="s">
        <v>19</v>
      </c>
      <c r="B6" s="6" t="e">
        <f>VLOOKUP(1,Dados!M2:P40,4)</f>
        <v>#N/A</v>
      </c>
      <c r="C6" s="9"/>
      <c r="D6" s="15">
        <v>4</v>
      </c>
      <c r="E6" s="16">
        <f>Dados!B5</f>
        <v>0</v>
      </c>
      <c r="F6" s="16">
        <f>Dados!C5</f>
        <v>0</v>
      </c>
      <c r="G6" s="16">
        <f>Dados!D5</f>
        <v>0</v>
      </c>
      <c r="H6" s="17">
        <f t="shared" si="2"/>
        <v>0</v>
      </c>
      <c r="I6" s="16">
        <f t="shared" si="3"/>
        <v>0</v>
      </c>
      <c r="J6" s="18" t="str">
        <f t="shared" si="0"/>
        <v/>
      </c>
      <c r="K6" s="18" t="str">
        <f t="shared" si="1"/>
        <v/>
      </c>
      <c r="M6" s="20">
        <v>4</v>
      </c>
      <c r="N6" s="22">
        <f>Dados!N5</f>
        <v>0</v>
      </c>
      <c r="O6" s="22">
        <f>Dados!M5</f>
        <v>0</v>
      </c>
      <c r="P6" s="22">
        <f>Dados!O5</f>
        <v>0</v>
      </c>
      <c r="Q6" s="22">
        <f>Dados!P5</f>
        <v>0</v>
      </c>
      <c r="R6" s="21">
        <f t="shared" si="4"/>
        <v>0</v>
      </c>
      <c r="S6" s="23">
        <f t="shared" si="5"/>
        <v>0</v>
      </c>
      <c r="T6" s="39" t="str">
        <f t="shared" si="6"/>
        <v/>
      </c>
      <c r="U6" s="26" t="str">
        <f t="shared" si="7"/>
        <v/>
      </c>
      <c r="V6" s="22">
        <f>Dados!Q5</f>
        <v>0</v>
      </c>
      <c r="W6" s="22">
        <f>Dados!R5</f>
        <v>0</v>
      </c>
      <c r="X6" s="22">
        <f t="shared" si="8"/>
        <v>0</v>
      </c>
      <c r="Y6" s="22">
        <f t="shared" si="9"/>
        <v>0</v>
      </c>
      <c r="Z6" s="39" t="str">
        <f t="shared" si="10"/>
        <v/>
      </c>
      <c r="AA6" s="39" t="str">
        <f t="shared" si="11"/>
        <v/>
      </c>
    </row>
    <row r="7" spans="1:27" x14ac:dyDescent="0.25">
      <c r="A7" s="34">
        <f>Dados!K1</f>
        <v>0</v>
      </c>
      <c r="B7" s="6">
        <f>Dados!K2</f>
        <v>0</v>
      </c>
      <c r="C7" s="8"/>
      <c r="D7" s="15">
        <v>5</v>
      </c>
      <c r="E7" s="16">
        <f>Dados!B6</f>
        <v>0</v>
      </c>
      <c r="F7" s="16">
        <f>Dados!C6</f>
        <v>0</v>
      </c>
      <c r="G7" s="16">
        <f>Dados!D6</f>
        <v>0</v>
      </c>
      <c r="H7" s="17">
        <f t="shared" si="2"/>
        <v>0</v>
      </c>
      <c r="I7" s="16">
        <f t="shared" si="3"/>
        <v>0</v>
      </c>
      <c r="J7" s="18" t="str">
        <f t="shared" si="0"/>
        <v/>
      </c>
      <c r="K7" s="18" t="str">
        <f t="shared" si="1"/>
        <v/>
      </c>
      <c r="M7" s="20">
        <v>5</v>
      </c>
      <c r="N7" s="22">
        <f>Dados!N6</f>
        <v>0</v>
      </c>
      <c r="O7" s="22">
        <f>Dados!M6</f>
        <v>0</v>
      </c>
      <c r="P7" s="22">
        <f>Dados!O6</f>
        <v>0</v>
      </c>
      <c r="Q7" s="22">
        <f>Dados!P6</f>
        <v>0</v>
      </c>
      <c r="R7" s="21">
        <f t="shared" si="4"/>
        <v>0</v>
      </c>
      <c r="S7" s="23">
        <f t="shared" si="5"/>
        <v>0</v>
      </c>
      <c r="T7" s="39" t="str">
        <f t="shared" si="6"/>
        <v/>
      </c>
      <c r="U7" s="26" t="str">
        <f t="shared" si="7"/>
        <v/>
      </c>
      <c r="V7" s="22">
        <f>Dados!Q6</f>
        <v>0</v>
      </c>
      <c r="W7" s="22">
        <f>Dados!R6</f>
        <v>0</v>
      </c>
      <c r="X7" s="22">
        <f t="shared" si="8"/>
        <v>0</v>
      </c>
      <c r="Y7" s="22">
        <f t="shared" si="9"/>
        <v>0</v>
      </c>
      <c r="Z7" s="39" t="str">
        <f t="shared" si="10"/>
        <v/>
      </c>
      <c r="AA7" s="39" t="str">
        <f t="shared" si="11"/>
        <v/>
      </c>
    </row>
    <row r="8" spans="1:27" x14ac:dyDescent="0.25">
      <c r="A8" s="32"/>
      <c r="C8" s="10"/>
      <c r="D8" s="15">
        <v>6</v>
      </c>
      <c r="E8" s="16">
        <f>Dados!B7</f>
        <v>0</v>
      </c>
      <c r="F8" s="16">
        <f>Dados!C7</f>
        <v>0</v>
      </c>
      <c r="G8" s="16">
        <f>Dados!D7</f>
        <v>0</v>
      </c>
      <c r="H8" s="17">
        <f t="shared" si="2"/>
        <v>0</v>
      </c>
      <c r="I8" s="16">
        <f t="shared" si="3"/>
        <v>0</v>
      </c>
      <c r="J8" s="18" t="str">
        <f>IFERROR(100*H8/F8,"")</f>
        <v/>
      </c>
      <c r="K8" s="18" t="str">
        <f>IFERROR(ABS(IF(ROUND(100*H8/F8,1)=100,"",100*H8/F8)),"")</f>
        <v/>
      </c>
      <c r="M8" s="20">
        <v>6</v>
      </c>
      <c r="N8" s="22">
        <f>Dados!N7</f>
        <v>0</v>
      </c>
      <c r="O8" s="22">
        <f>Dados!M7</f>
        <v>0</v>
      </c>
      <c r="P8" s="22">
        <f>Dados!O7</f>
        <v>0</v>
      </c>
      <c r="Q8" s="22">
        <f>Dados!P7</f>
        <v>0</v>
      </c>
      <c r="R8" s="21">
        <f t="shared" si="4"/>
        <v>0</v>
      </c>
      <c r="S8" s="23">
        <f t="shared" si="5"/>
        <v>0</v>
      </c>
      <c r="T8" s="39" t="str">
        <f t="shared" si="6"/>
        <v/>
      </c>
      <c r="U8" s="26" t="str">
        <f t="shared" si="7"/>
        <v/>
      </c>
      <c r="V8" s="22">
        <f>Dados!Q7</f>
        <v>0</v>
      </c>
      <c r="W8" s="22">
        <f>Dados!R7</f>
        <v>0</v>
      </c>
      <c r="X8" s="22">
        <f t="shared" si="8"/>
        <v>0</v>
      </c>
      <c r="Y8" s="22">
        <f t="shared" si="9"/>
        <v>0</v>
      </c>
      <c r="Z8" s="39" t="str">
        <f t="shared" si="10"/>
        <v/>
      </c>
      <c r="AA8" s="39" t="str">
        <f t="shared" si="11"/>
        <v/>
      </c>
    </row>
    <row r="9" spans="1:27" x14ac:dyDescent="0.25">
      <c r="A9" s="35" t="s">
        <v>1</v>
      </c>
      <c r="B9" s="7">
        <f>Dados!E2</f>
        <v>0</v>
      </c>
      <c r="C9" s="10"/>
      <c r="D9" s="15">
        <v>7</v>
      </c>
      <c r="E9" s="16">
        <f>Dados!B8</f>
        <v>0</v>
      </c>
      <c r="F9" s="16">
        <f>Dados!C8</f>
        <v>0</v>
      </c>
      <c r="G9" s="16">
        <f>Dados!D8</f>
        <v>0</v>
      </c>
      <c r="H9" s="17">
        <f t="shared" si="2"/>
        <v>0</v>
      </c>
      <c r="I9" s="16">
        <f t="shared" si="3"/>
        <v>0</v>
      </c>
      <c r="J9" s="18" t="str">
        <f t="shared" ref="J9:J28" si="12">IFERROR(100*H9/F9,"")</f>
        <v/>
      </c>
      <c r="K9" s="18" t="str">
        <f t="shared" ref="K9:K28" si="13">IFERROR(ABS(IF(ROUND(100*H9/F9,1)=100,"",100*H9/F9)),"")</f>
        <v/>
      </c>
      <c r="M9" s="20">
        <v>7</v>
      </c>
      <c r="N9" s="22">
        <f>Dados!N8</f>
        <v>0</v>
      </c>
      <c r="O9" s="22">
        <f>Dados!M8</f>
        <v>0</v>
      </c>
      <c r="P9" s="22">
        <f>Dados!O8</f>
        <v>0</v>
      </c>
      <c r="Q9" s="22">
        <f>Dados!P8</f>
        <v>0</v>
      </c>
      <c r="R9" s="21">
        <f t="shared" si="4"/>
        <v>0</v>
      </c>
      <c r="S9" s="23">
        <f t="shared" si="5"/>
        <v>0</v>
      </c>
      <c r="T9" s="39" t="str">
        <f t="shared" si="6"/>
        <v/>
      </c>
      <c r="U9" s="26" t="str">
        <f t="shared" si="7"/>
        <v/>
      </c>
      <c r="V9" s="22">
        <f>Dados!Q8</f>
        <v>0</v>
      </c>
      <c r="W9" s="22">
        <f>Dados!R8</f>
        <v>0</v>
      </c>
      <c r="X9" s="22">
        <f t="shared" si="8"/>
        <v>0</v>
      </c>
      <c r="Y9" s="22">
        <f t="shared" si="9"/>
        <v>0</v>
      </c>
      <c r="Z9" s="39" t="str">
        <f t="shared" si="10"/>
        <v/>
      </c>
      <c r="AA9" s="39" t="str">
        <f t="shared" si="11"/>
        <v/>
      </c>
    </row>
    <row r="10" spans="1:27" x14ac:dyDescent="0.25">
      <c r="A10" s="35" t="s">
        <v>2</v>
      </c>
      <c r="B10" s="7">
        <f>Dados!E3</f>
        <v>0</v>
      </c>
      <c r="C10" s="10"/>
      <c r="D10" s="15">
        <v>8</v>
      </c>
      <c r="E10" s="16">
        <f>Dados!B9</f>
        <v>0</v>
      </c>
      <c r="F10" s="16">
        <f>Dados!C9</f>
        <v>0</v>
      </c>
      <c r="G10" s="16">
        <f>Dados!D9</f>
        <v>0</v>
      </c>
      <c r="H10" s="17">
        <f t="shared" si="2"/>
        <v>0</v>
      </c>
      <c r="I10" s="16">
        <f t="shared" si="3"/>
        <v>0</v>
      </c>
      <c r="J10" s="18" t="str">
        <f t="shared" si="12"/>
        <v/>
      </c>
      <c r="K10" s="18" t="str">
        <f t="shared" si="13"/>
        <v/>
      </c>
      <c r="M10" s="20">
        <v>8</v>
      </c>
      <c r="N10" s="22">
        <f>Dados!N9</f>
        <v>0</v>
      </c>
      <c r="O10" s="22">
        <f>Dados!M9</f>
        <v>0</v>
      </c>
      <c r="P10" s="22">
        <f>Dados!O9</f>
        <v>0</v>
      </c>
      <c r="Q10" s="22">
        <f>Dados!P9</f>
        <v>0</v>
      </c>
      <c r="R10" s="21">
        <f t="shared" si="4"/>
        <v>0</v>
      </c>
      <c r="S10" s="23">
        <f t="shared" si="5"/>
        <v>0</v>
      </c>
      <c r="T10" s="39" t="str">
        <f t="shared" si="6"/>
        <v/>
      </c>
      <c r="U10" s="26" t="str">
        <f t="shared" si="7"/>
        <v/>
      </c>
      <c r="V10" s="22">
        <f>Dados!Q9</f>
        <v>0</v>
      </c>
      <c r="W10" s="22">
        <f>Dados!R9</f>
        <v>0</v>
      </c>
      <c r="X10" s="22">
        <f t="shared" si="8"/>
        <v>0</v>
      </c>
      <c r="Y10" s="22">
        <f t="shared" si="9"/>
        <v>0</v>
      </c>
      <c r="Z10" s="39" t="str">
        <f t="shared" si="10"/>
        <v/>
      </c>
      <c r="AA10" s="39" t="str">
        <f t="shared" si="11"/>
        <v/>
      </c>
    </row>
    <row r="11" spans="1:27" x14ac:dyDescent="0.25">
      <c r="A11" s="35" t="s">
        <v>3</v>
      </c>
      <c r="B11" s="7">
        <f>Dados!E4</f>
        <v>0</v>
      </c>
      <c r="C11" s="8"/>
      <c r="D11" s="15">
        <v>9</v>
      </c>
      <c r="E11" s="16">
        <f>Dados!B10</f>
        <v>0</v>
      </c>
      <c r="F11" s="16">
        <f>Dados!C10</f>
        <v>0</v>
      </c>
      <c r="G11" s="16">
        <f>Dados!D10</f>
        <v>0</v>
      </c>
      <c r="H11" s="17">
        <f t="shared" si="2"/>
        <v>0</v>
      </c>
      <c r="I11" s="16">
        <f t="shared" si="3"/>
        <v>0</v>
      </c>
      <c r="J11" s="18" t="str">
        <f t="shared" si="12"/>
        <v/>
      </c>
      <c r="K11" s="18" t="str">
        <f t="shared" si="13"/>
        <v/>
      </c>
      <c r="M11" s="20">
        <v>9</v>
      </c>
      <c r="N11" s="22">
        <f>Dados!N10</f>
        <v>0</v>
      </c>
      <c r="O11" s="22">
        <f>Dados!M10</f>
        <v>0</v>
      </c>
      <c r="P11" s="22">
        <f>Dados!O10</f>
        <v>0</v>
      </c>
      <c r="Q11" s="22">
        <f>Dados!P10</f>
        <v>0</v>
      </c>
      <c r="R11" s="21">
        <f t="shared" si="4"/>
        <v>0</v>
      </c>
      <c r="S11" s="23">
        <f t="shared" si="5"/>
        <v>0</v>
      </c>
      <c r="T11" s="39" t="str">
        <f t="shared" si="6"/>
        <v/>
      </c>
      <c r="U11" s="26" t="str">
        <f t="shared" si="7"/>
        <v/>
      </c>
      <c r="V11" s="22">
        <f>Dados!Q10</f>
        <v>0</v>
      </c>
      <c r="W11" s="22">
        <f>Dados!R10</f>
        <v>0</v>
      </c>
      <c r="X11" s="22">
        <f t="shared" si="8"/>
        <v>0</v>
      </c>
      <c r="Y11" s="22">
        <f t="shared" si="9"/>
        <v>0</v>
      </c>
      <c r="Z11" s="39" t="str">
        <f t="shared" si="10"/>
        <v/>
      </c>
      <c r="AA11" s="39" t="str">
        <f t="shared" si="11"/>
        <v/>
      </c>
    </row>
    <row r="12" spans="1:27" x14ac:dyDescent="0.25">
      <c r="A12" s="32"/>
      <c r="C12" s="11"/>
      <c r="D12" s="15">
        <v>10</v>
      </c>
      <c r="E12" s="16">
        <f>Dados!B11</f>
        <v>0</v>
      </c>
      <c r="F12" s="16">
        <f>Dados!C11</f>
        <v>0</v>
      </c>
      <c r="G12" s="16">
        <f>Dados!D11</f>
        <v>0</v>
      </c>
      <c r="H12" s="17">
        <f t="shared" si="2"/>
        <v>0</v>
      </c>
      <c r="I12" s="16">
        <f t="shared" si="3"/>
        <v>0</v>
      </c>
      <c r="J12" s="18" t="str">
        <f t="shared" si="12"/>
        <v/>
      </c>
      <c r="K12" s="18" t="str">
        <f t="shared" si="13"/>
        <v/>
      </c>
      <c r="M12" s="20">
        <v>10</v>
      </c>
      <c r="N12" s="22">
        <f>Dados!N11</f>
        <v>0</v>
      </c>
      <c r="O12" s="22">
        <f>Dados!M11</f>
        <v>0</v>
      </c>
      <c r="P12" s="22">
        <f>Dados!O11</f>
        <v>0</v>
      </c>
      <c r="Q12" s="22">
        <f>Dados!P11</f>
        <v>0</v>
      </c>
      <c r="R12" s="21">
        <f t="shared" si="4"/>
        <v>0</v>
      </c>
      <c r="S12" s="23">
        <f t="shared" si="5"/>
        <v>0</v>
      </c>
      <c r="T12" s="39" t="str">
        <f t="shared" si="6"/>
        <v/>
      </c>
      <c r="U12" s="26" t="str">
        <f t="shared" si="7"/>
        <v/>
      </c>
      <c r="V12" s="22">
        <f>Dados!Q11</f>
        <v>0</v>
      </c>
      <c r="W12" s="22">
        <f>Dados!R11</f>
        <v>0</v>
      </c>
      <c r="X12" s="22">
        <f t="shared" si="8"/>
        <v>0</v>
      </c>
      <c r="Y12" s="22">
        <f t="shared" si="9"/>
        <v>0</v>
      </c>
      <c r="Z12" s="39" t="str">
        <f t="shared" si="10"/>
        <v/>
      </c>
      <c r="AA12" s="39" t="str">
        <f t="shared" si="11"/>
        <v/>
      </c>
    </row>
    <row r="13" spans="1:27" x14ac:dyDescent="0.25">
      <c r="A13" s="36">
        <f>Dados!F1</f>
        <v>0</v>
      </c>
      <c r="B13" s="27">
        <f>Dados!F2</f>
        <v>0</v>
      </c>
      <c r="C13" s="11"/>
      <c r="D13" s="15">
        <v>11</v>
      </c>
      <c r="E13" s="16">
        <f>Dados!B12</f>
        <v>0</v>
      </c>
      <c r="F13" s="16">
        <f>Dados!C12</f>
        <v>0</v>
      </c>
      <c r="G13" s="16">
        <f>Dados!D12</f>
        <v>0</v>
      </c>
      <c r="H13" s="17">
        <f t="shared" si="2"/>
        <v>0</v>
      </c>
      <c r="I13" s="16">
        <f t="shared" si="3"/>
        <v>0</v>
      </c>
      <c r="J13" s="18" t="str">
        <f t="shared" si="12"/>
        <v/>
      </c>
      <c r="K13" s="18" t="str">
        <f t="shared" si="13"/>
        <v/>
      </c>
      <c r="M13" s="20">
        <v>11</v>
      </c>
      <c r="N13" s="22">
        <f>Dados!N12</f>
        <v>0</v>
      </c>
      <c r="O13" s="22">
        <f>Dados!M12</f>
        <v>0</v>
      </c>
      <c r="P13" s="22">
        <f>Dados!O12</f>
        <v>0</v>
      </c>
      <c r="Q13" s="22">
        <f>Dados!P12</f>
        <v>0</v>
      </c>
      <c r="R13" s="21">
        <f t="shared" si="4"/>
        <v>0</v>
      </c>
      <c r="S13" s="23">
        <f t="shared" si="5"/>
        <v>0</v>
      </c>
      <c r="T13" s="39" t="str">
        <f t="shared" si="6"/>
        <v/>
      </c>
      <c r="U13" s="26" t="str">
        <f t="shared" si="7"/>
        <v/>
      </c>
      <c r="V13" s="22">
        <f>Dados!Q12</f>
        <v>0</v>
      </c>
      <c r="W13" s="22">
        <f>Dados!R12</f>
        <v>0</v>
      </c>
      <c r="X13" s="22">
        <f t="shared" si="8"/>
        <v>0</v>
      </c>
      <c r="Y13" s="22">
        <f t="shared" si="9"/>
        <v>0</v>
      </c>
      <c r="Z13" s="39" t="str">
        <f t="shared" si="10"/>
        <v/>
      </c>
      <c r="AA13" s="39" t="str">
        <f t="shared" si="11"/>
        <v/>
      </c>
    </row>
    <row r="14" spans="1:27" x14ac:dyDescent="0.25">
      <c r="A14" s="36">
        <f>Dados!G1</f>
        <v>0</v>
      </c>
      <c r="B14" s="27" t="e">
        <f>SUM(I3:I28)/$B$3</f>
        <v>#DIV/0!</v>
      </c>
      <c r="C14" s="11"/>
      <c r="D14" s="15">
        <v>12</v>
      </c>
      <c r="E14" s="16">
        <f>Dados!B13</f>
        <v>0</v>
      </c>
      <c r="F14" s="16">
        <f>Dados!C13</f>
        <v>0</v>
      </c>
      <c r="G14" s="16">
        <f>Dados!D13</f>
        <v>0</v>
      </c>
      <c r="H14" s="17">
        <f t="shared" si="2"/>
        <v>0</v>
      </c>
      <c r="I14" s="16">
        <f t="shared" si="3"/>
        <v>0</v>
      </c>
      <c r="J14" s="18" t="str">
        <f t="shared" si="12"/>
        <v/>
      </c>
      <c r="K14" s="18" t="str">
        <f t="shared" si="13"/>
        <v/>
      </c>
      <c r="M14" s="20">
        <v>12</v>
      </c>
      <c r="N14" s="22">
        <f>Dados!N13</f>
        <v>0</v>
      </c>
      <c r="O14" s="22">
        <f>Dados!M13</f>
        <v>0</v>
      </c>
      <c r="P14" s="22">
        <f>Dados!O13</f>
        <v>0</v>
      </c>
      <c r="Q14" s="22">
        <f>Dados!P13</f>
        <v>0</v>
      </c>
      <c r="R14" s="21">
        <f t="shared" si="4"/>
        <v>0</v>
      </c>
      <c r="S14" s="23">
        <f t="shared" si="5"/>
        <v>0</v>
      </c>
      <c r="T14" s="39" t="str">
        <f t="shared" si="6"/>
        <v/>
      </c>
      <c r="U14" s="26" t="str">
        <f t="shared" si="7"/>
        <v/>
      </c>
      <c r="V14" s="22">
        <f>Dados!Q13</f>
        <v>0</v>
      </c>
      <c r="W14" s="22">
        <f>Dados!R13</f>
        <v>0</v>
      </c>
      <c r="X14" s="22">
        <f t="shared" si="8"/>
        <v>0</v>
      </c>
      <c r="Y14" s="22">
        <f t="shared" si="9"/>
        <v>0</v>
      </c>
      <c r="Z14" s="39" t="str">
        <f t="shared" si="10"/>
        <v/>
      </c>
      <c r="AA14" s="39" t="str">
        <f t="shared" si="11"/>
        <v/>
      </c>
    </row>
    <row r="15" spans="1:27" x14ac:dyDescent="0.25">
      <c r="A15" s="36">
        <f>Dados!H1</f>
        <v>0</v>
      </c>
      <c r="B15" s="27">
        <f>MAX(I3:I28)</f>
        <v>0</v>
      </c>
      <c r="C15" s="12"/>
      <c r="D15" s="15">
        <v>13</v>
      </c>
      <c r="E15" s="16">
        <f>Dados!B14</f>
        <v>0</v>
      </c>
      <c r="F15" s="16">
        <f>Dados!C14</f>
        <v>0</v>
      </c>
      <c r="G15" s="16">
        <f>Dados!D14</f>
        <v>0</v>
      </c>
      <c r="H15" s="17">
        <f t="shared" si="2"/>
        <v>0</v>
      </c>
      <c r="I15" s="16">
        <f t="shared" si="3"/>
        <v>0</v>
      </c>
      <c r="J15" s="18" t="str">
        <f t="shared" si="12"/>
        <v/>
      </c>
      <c r="K15" s="18" t="str">
        <f t="shared" si="13"/>
        <v/>
      </c>
      <c r="M15" s="20">
        <v>13</v>
      </c>
      <c r="N15" s="22">
        <f>Dados!N14</f>
        <v>0</v>
      </c>
      <c r="O15" s="22">
        <f>Dados!M14</f>
        <v>0</v>
      </c>
      <c r="P15" s="22">
        <f>Dados!O14</f>
        <v>0</v>
      </c>
      <c r="Q15" s="22">
        <f>Dados!P14</f>
        <v>0</v>
      </c>
      <c r="R15" s="21">
        <f t="shared" si="4"/>
        <v>0</v>
      </c>
      <c r="S15" s="23">
        <f t="shared" si="5"/>
        <v>0</v>
      </c>
      <c r="T15" s="39" t="str">
        <f t="shared" si="6"/>
        <v/>
      </c>
      <c r="U15" s="26" t="str">
        <f t="shared" si="7"/>
        <v/>
      </c>
      <c r="V15" s="22">
        <f>Dados!Q14</f>
        <v>0</v>
      </c>
      <c r="W15" s="22">
        <f>Dados!R14</f>
        <v>0</v>
      </c>
      <c r="X15" s="22">
        <f t="shared" si="8"/>
        <v>0</v>
      </c>
      <c r="Y15" s="22">
        <f t="shared" si="9"/>
        <v>0</v>
      </c>
      <c r="Z15" s="39" t="str">
        <f t="shared" si="10"/>
        <v/>
      </c>
      <c r="AA15" s="39" t="str">
        <f t="shared" si="11"/>
        <v/>
      </c>
    </row>
    <row r="16" spans="1:27" x14ac:dyDescent="0.25">
      <c r="A16" s="36" t="str">
        <f>Dados!I1 &amp; " (%)"</f>
        <v xml:space="preserve"> (%)</v>
      </c>
      <c r="B16" s="28" t="e">
        <f>SUM(K3:K28)/$B$3</f>
        <v>#DIV/0!</v>
      </c>
      <c r="C16" s="12"/>
      <c r="D16" s="15">
        <v>14</v>
      </c>
      <c r="E16" s="16">
        <f>Dados!B15</f>
        <v>0</v>
      </c>
      <c r="F16" s="16">
        <f>Dados!C15</f>
        <v>0</v>
      </c>
      <c r="G16" s="16">
        <f>Dados!D15</f>
        <v>0</v>
      </c>
      <c r="H16" s="17">
        <f t="shared" si="2"/>
        <v>0</v>
      </c>
      <c r="I16" s="16">
        <f t="shared" si="3"/>
        <v>0</v>
      </c>
      <c r="J16" s="18" t="str">
        <f t="shared" si="12"/>
        <v/>
      </c>
      <c r="K16" s="18" t="str">
        <f t="shared" si="13"/>
        <v/>
      </c>
      <c r="M16" s="20">
        <v>14</v>
      </c>
      <c r="N16" s="22">
        <f>Dados!N15</f>
        <v>0</v>
      </c>
      <c r="O16" s="22">
        <f>Dados!M15</f>
        <v>0</v>
      </c>
      <c r="P16" s="22">
        <f>Dados!O15</f>
        <v>0</v>
      </c>
      <c r="Q16" s="22">
        <f>Dados!P15</f>
        <v>0</v>
      </c>
      <c r="R16" s="21">
        <f t="shared" si="4"/>
        <v>0</v>
      </c>
      <c r="S16" s="23">
        <f t="shared" si="5"/>
        <v>0</v>
      </c>
      <c r="T16" s="39" t="str">
        <f t="shared" si="6"/>
        <v/>
      </c>
      <c r="U16" s="26" t="str">
        <f t="shared" si="7"/>
        <v/>
      </c>
      <c r="V16" s="22">
        <f>Dados!Q15</f>
        <v>0</v>
      </c>
      <c r="W16" s="22">
        <f>Dados!R15</f>
        <v>0</v>
      </c>
      <c r="X16" s="22">
        <f t="shared" si="8"/>
        <v>0</v>
      </c>
      <c r="Y16" s="22">
        <f t="shared" si="9"/>
        <v>0</v>
      </c>
      <c r="Z16" s="39" t="str">
        <f t="shared" si="10"/>
        <v/>
      </c>
      <c r="AA16" s="39" t="str">
        <f t="shared" si="11"/>
        <v/>
      </c>
    </row>
    <row r="17" spans="1:27" x14ac:dyDescent="0.25">
      <c r="A17" s="36" t="str">
        <f>Dados!J1 &amp; " (%)"</f>
        <v xml:space="preserve"> (%)</v>
      </c>
      <c r="B17" s="28">
        <f>MAX(K3:K28)</f>
        <v>0</v>
      </c>
      <c r="D17" s="15">
        <v>15</v>
      </c>
      <c r="E17" s="16">
        <f>Dados!B16</f>
        <v>0</v>
      </c>
      <c r="F17" s="16">
        <f>Dados!C16</f>
        <v>0</v>
      </c>
      <c r="G17" s="16">
        <f>Dados!D16</f>
        <v>0</v>
      </c>
      <c r="H17" s="17">
        <f t="shared" si="2"/>
        <v>0</v>
      </c>
      <c r="I17" s="16">
        <f t="shared" si="3"/>
        <v>0</v>
      </c>
      <c r="J17" s="18" t="str">
        <f t="shared" si="12"/>
        <v/>
      </c>
      <c r="K17" s="18" t="str">
        <f t="shared" si="13"/>
        <v/>
      </c>
      <c r="M17" s="20">
        <v>15</v>
      </c>
      <c r="N17" s="22">
        <f>Dados!N16</f>
        <v>0</v>
      </c>
      <c r="O17" s="22">
        <f>Dados!M16</f>
        <v>0</v>
      </c>
      <c r="P17" s="22">
        <f>Dados!O16</f>
        <v>0</v>
      </c>
      <c r="Q17" s="22">
        <f>Dados!P16</f>
        <v>0</v>
      </c>
      <c r="R17" s="21">
        <f t="shared" si="4"/>
        <v>0</v>
      </c>
      <c r="S17" s="23">
        <f t="shared" si="5"/>
        <v>0</v>
      </c>
      <c r="T17" s="39" t="str">
        <f t="shared" si="6"/>
        <v/>
      </c>
      <c r="U17" s="26" t="str">
        <f t="shared" si="7"/>
        <v/>
      </c>
      <c r="V17" s="22">
        <f>Dados!Q16</f>
        <v>0</v>
      </c>
      <c r="W17" s="22">
        <f>Dados!R16</f>
        <v>0</v>
      </c>
      <c r="X17" s="22">
        <f t="shared" si="8"/>
        <v>0</v>
      </c>
      <c r="Y17" s="22">
        <f t="shared" si="9"/>
        <v>0</v>
      </c>
      <c r="Z17" s="39" t="str">
        <f t="shared" si="10"/>
        <v/>
      </c>
      <c r="AA17" s="39" t="str">
        <f t="shared" si="11"/>
        <v/>
      </c>
    </row>
    <row r="18" spans="1:27" x14ac:dyDescent="0.25">
      <c r="A18" s="32"/>
      <c r="D18" s="15">
        <v>16</v>
      </c>
      <c r="E18" s="16">
        <f>Dados!B17</f>
        <v>0</v>
      </c>
      <c r="F18" s="16">
        <f>Dados!C17</f>
        <v>0</v>
      </c>
      <c r="G18" s="16">
        <f>Dados!D17</f>
        <v>0</v>
      </c>
      <c r="H18" s="17">
        <f t="shared" si="2"/>
        <v>0</v>
      </c>
      <c r="I18" s="16">
        <f t="shared" si="3"/>
        <v>0</v>
      </c>
      <c r="J18" s="18" t="str">
        <f t="shared" si="12"/>
        <v/>
      </c>
      <c r="K18" s="18" t="str">
        <f t="shared" si="13"/>
        <v/>
      </c>
      <c r="M18" s="20">
        <v>16</v>
      </c>
      <c r="N18" s="22">
        <f>Dados!N17</f>
        <v>0</v>
      </c>
      <c r="O18" s="22">
        <f>Dados!M17</f>
        <v>0</v>
      </c>
      <c r="P18" s="22">
        <f>Dados!O17</f>
        <v>0</v>
      </c>
      <c r="Q18" s="22">
        <f>Dados!P17</f>
        <v>0</v>
      </c>
      <c r="R18" s="21">
        <f t="shared" si="4"/>
        <v>0</v>
      </c>
      <c r="S18" s="23">
        <f t="shared" si="5"/>
        <v>0</v>
      </c>
      <c r="T18" s="39" t="str">
        <f t="shared" si="6"/>
        <v/>
      </c>
      <c r="U18" s="26" t="str">
        <f t="shared" si="7"/>
        <v/>
      </c>
      <c r="V18" s="22">
        <f>Dados!Q17</f>
        <v>0</v>
      </c>
      <c r="W18" s="22">
        <f>Dados!R17</f>
        <v>0</v>
      </c>
      <c r="X18" s="22">
        <f t="shared" si="8"/>
        <v>0</v>
      </c>
      <c r="Y18" s="22">
        <f t="shared" si="9"/>
        <v>0</v>
      </c>
      <c r="Z18" s="39" t="str">
        <f t="shared" si="10"/>
        <v/>
      </c>
      <c r="AA18" s="39" t="str">
        <f t="shared" si="11"/>
        <v/>
      </c>
    </row>
    <row r="19" spans="1:27" x14ac:dyDescent="0.25">
      <c r="A19" s="32"/>
      <c r="D19" s="15">
        <v>17</v>
      </c>
      <c r="E19" s="16">
        <f>Dados!B18</f>
        <v>0</v>
      </c>
      <c r="F19" s="16">
        <f>Dados!C18</f>
        <v>0</v>
      </c>
      <c r="G19" s="16">
        <f>Dados!D18</f>
        <v>0</v>
      </c>
      <c r="H19" s="17">
        <f t="shared" si="2"/>
        <v>0</v>
      </c>
      <c r="I19" s="16">
        <f t="shared" si="3"/>
        <v>0</v>
      </c>
      <c r="J19" s="18" t="str">
        <f t="shared" si="12"/>
        <v/>
      </c>
      <c r="K19" s="18" t="str">
        <f t="shared" si="13"/>
        <v/>
      </c>
      <c r="M19" s="20">
        <v>17</v>
      </c>
      <c r="N19" s="22">
        <f>Dados!N18</f>
        <v>0</v>
      </c>
      <c r="O19" s="22">
        <f>Dados!M18</f>
        <v>0</v>
      </c>
      <c r="P19" s="22">
        <f>Dados!O18</f>
        <v>0</v>
      </c>
      <c r="Q19" s="22">
        <f>Dados!P18</f>
        <v>0</v>
      </c>
      <c r="R19" s="21">
        <f t="shared" si="4"/>
        <v>0</v>
      </c>
      <c r="S19" s="23">
        <f t="shared" si="5"/>
        <v>0</v>
      </c>
      <c r="T19" s="39" t="str">
        <f t="shared" si="6"/>
        <v/>
      </c>
      <c r="U19" s="26" t="str">
        <f t="shared" si="7"/>
        <v/>
      </c>
      <c r="V19" s="22">
        <f>Dados!Q18</f>
        <v>0</v>
      </c>
      <c r="W19" s="22">
        <f>Dados!R18</f>
        <v>0</v>
      </c>
      <c r="X19" s="22">
        <f t="shared" si="8"/>
        <v>0</v>
      </c>
      <c r="Y19" s="22">
        <f t="shared" si="9"/>
        <v>0</v>
      </c>
      <c r="Z19" s="39" t="str">
        <f t="shared" si="10"/>
        <v/>
      </c>
      <c r="AA19" s="39" t="str">
        <f t="shared" si="11"/>
        <v/>
      </c>
    </row>
    <row r="20" spans="1:27" x14ac:dyDescent="0.25">
      <c r="A20" s="37">
        <f>Dados!S1</f>
        <v>0</v>
      </c>
      <c r="B20" s="21">
        <f>Dados!S2</f>
        <v>0</v>
      </c>
      <c r="D20" s="15">
        <v>18</v>
      </c>
      <c r="E20" s="16">
        <f>Dados!B19</f>
        <v>0</v>
      </c>
      <c r="F20" s="16">
        <f>Dados!C19</f>
        <v>0</v>
      </c>
      <c r="G20" s="16">
        <f>Dados!D19</f>
        <v>0</v>
      </c>
      <c r="H20" s="17">
        <f t="shared" si="2"/>
        <v>0</v>
      </c>
      <c r="I20" s="16">
        <f t="shared" si="3"/>
        <v>0</v>
      </c>
      <c r="J20" s="18" t="str">
        <f t="shared" si="12"/>
        <v/>
      </c>
      <c r="K20" s="18" t="str">
        <f t="shared" si="13"/>
        <v/>
      </c>
      <c r="M20" s="20">
        <v>18</v>
      </c>
      <c r="N20" s="22">
        <f>Dados!N19</f>
        <v>0</v>
      </c>
      <c r="O20" s="22">
        <f>Dados!M19</f>
        <v>0</v>
      </c>
      <c r="P20" s="22">
        <f>Dados!O19</f>
        <v>0</v>
      </c>
      <c r="Q20" s="22">
        <f>Dados!P19</f>
        <v>0</v>
      </c>
      <c r="R20" s="21">
        <f t="shared" si="4"/>
        <v>0</v>
      </c>
      <c r="S20" s="23">
        <f t="shared" si="5"/>
        <v>0</v>
      </c>
      <c r="T20" s="39" t="str">
        <f t="shared" si="6"/>
        <v/>
      </c>
      <c r="U20" s="26" t="str">
        <f t="shared" si="7"/>
        <v/>
      </c>
      <c r="V20" s="22">
        <f>Dados!Q19</f>
        <v>0</v>
      </c>
      <c r="W20" s="22">
        <f>Dados!R19</f>
        <v>0</v>
      </c>
      <c r="X20" s="22">
        <f t="shared" si="8"/>
        <v>0</v>
      </c>
      <c r="Y20" s="22">
        <f t="shared" si="9"/>
        <v>0</v>
      </c>
      <c r="Z20" s="39" t="str">
        <f t="shared" si="10"/>
        <v/>
      </c>
      <c r="AA20" s="39" t="str">
        <f t="shared" si="11"/>
        <v/>
      </c>
    </row>
    <row r="21" spans="1:27" x14ac:dyDescent="0.25">
      <c r="A21" s="37">
        <f>Dados!T1</f>
        <v>0</v>
      </c>
      <c r="B21" s="30" t="e">
        <f>SUM(S3:S28)/$B$3</f>
        <v>#DIV/0!</v>
      </c>
      <c r="D21" s="15">
        <v>19</v>
      </c>
      <c r="E21" s="16">
        <f>Dados!B20</f>
        <v>0</v>
      </c>
      <c r="F21" s="16">
        <f>Dados!C20</f>
        <v>0</v>
      </c>
      <c r="G21" s="16">
        <f>Dados!D20</f>
        <v>0</v>
      </c>
      <c r="H21" s="17">
        <f t="shared" si="2"/>
        <v>0</v>
      </c>
      <c r="I21" s="16">
        <f t="shared" si="3"/>
        <v>0</v>
      </c>
      <c r="J21" s="18" t="str">
        <f t="shared" si="12"/>
        <v/>
      </c>
      <c r="K21" s="18" t="str">
        <f t="shared" si="13"/>
        <v/>
      </c>
      <c r="M21" s="20">
        <v>19</v>
      </c>
      <c r="N21" s="22">
        <f>Dados!N20</f>
        <v>0</v>
      </c>
      <c r="O21" s="22">
        <f>Dados!M20</f>
        <v>0</v>
      </c>
      <c r="P21" s="22">
        <f>Dados!O20</f>
        <v>0</v>
      </c>
      <c r="Q21" s="22">
        <f>Dados!P20</f>
        <v>0</v>
      </c>
      <c r="R21" s="21">
        <f t="shared" si="4"/>
        <v>0</v>
      </c>
      <c r="S21" s="23">
        <f t="shared" si="5"/>
        <v>0</v>
      </c>
      <c r="T21" s="39" t="str">
        <f t="shared" si="6"/>
        <v/>
      </c>
      <c r="U21" s="26" t="str">
        <f t="shared" si="7"/>
        <v/>
      </c>
      <c r="V21" s="22">
        <f>Dados!Q20</f>
        <v>0</v>
      </c>
      <c r="W21" s="22">
        <f>Dados!R20</f>
        <v>0</v>
      </c>
      <c r="X21" s="22">
        <f t="shared" si="8"/>
        <v>0</v>
      </c>
      <c r="Y21" s="22">
        <f t="shared" si="9"/>
        <v>0</v>
      </c>
      <c r="Z21" s="39" t="str">
        <f t="shared" si="10"/>
        <v/>
      </c>
      <c r="AA21" s="39" t="str">
        <f t="shared" si="11"/>
        <v/>
      </c>
    </row>
    <row r="22" spans="1:27" x14ac:dyDescent="0.25">
      <c r="A22" s="37">
        <f>Dados!U1</f>
        <v>0</v>
      </c>
      <c r="B22" s="30">
        <f>MAX(S3:S28)</f>
        <v>0</v>
      </c>
      <c r="D22" s="15">
        <v>20</v>
      </c>
      <c r="E22" s="16">
        <f>Dados!B21</f>
        <v>0</v>
      </c>
      <c r="F22" s="16">
        <f>Dados!C21</f>
        <v>0</v>
      </c>
      <c r="G22" s="16">
        <f>Dados!D21</f>
        <v>0</v>
      </c>
      <c r="H22" s="17">
        <f t="shared" si="2"/>
        <v>0</v>
      </c>
      <c r="I22" s="16">
        <f t="shared" si="3"/>
        <v>0</v>
      </c>
      <c r="J22" s="18" t="str">
        <f t="shared" si="12"/>
        <v/>
      </c>
      <c r="K22" s="18" t="str">
        <f t="shared" si="13"/>
        <v/>
      </c>
      <c r="M22" s="20">
        <v>20</v>
      </c>
      <c r="N22" s="22">
        <f>Dados!N21</f>
        <v>0</v>
      </c>
      <c r="O22" s="22">
        <f>Dados!M21</f>
        <v>0</v>
      </c>
      <c r="P22" s="22">
        <f>Dados!O21</f>
        <v>0</v>
      </c>
      <c r="Q22" s="22">
        <f>Dados!P21</f>
        <v>0</v>
      </c>
      <c r="R22" s="21">
        <f t="shared" si="4"/>
        <v>0</v>
      </c>
      <c r="S22" s="23">
        <f t="shared" si="5"/>
        <v>0</v>
      </c>
      <c r="T22" s="39" t="str">
        <f t="shared" si="6"/>
        <v/>
      </c>
      <c r="U22" s="26" t="str">
        <f t="shared" si="7"/>
        <v/>
      </c>
      <c r="V22" s="22">
        <f>Dados!Q21</f>
        <v>0</v>
      </c>
      <c r="W22" s="22">
        <f>Dados!R21</f>
        <v>0</v>
      </c>
      <c r="X22" s="22">
        <f t="shared" si="8"/>
        <v>0</v>
      </c>
      <c r="Y22" s="22">
        <f t="shared" si="9"/>
        <v>0</v>
      </c>
      <c r="Z22" s="39" t="str">
        <f t="shared" si="10"/>
        <v/>
      </c>
      <c r="AA22" s="39" t="str">
        <f t="shared" si="11"/>
        <v/>
      </c>
    </row>
    <row r="23" spans="1:27" x14ac:dyDescent="0.25">
      <c r="A23" s="37" t="str">
        <f>Dados!V1 &amp; " (%)"</f>
        <v xml:space="preserve"> (%)</v>
      </c>
      <c r="B23" s="29" t="e">
        <f>SUM(U3:U28)/$B$3</f>
        <v>#DIV/0!</v>
      </c>
      <c r="D23" s="15">
        <v>21</v>
      </c>
      <c r="E23" s="16">
        <f>Dados!B22</f>
        <v>0</v>
      </c>
      <c r="F23" s="16">
        <f>Dados!C22</f>
        <v>0</v>
      </c>
      <c r="G23" s="16">
        <f>Dados!D22</f>
        <v>0</v>
      </c>
      <c r="H23" s="17">
        <f t="shared" si="2"/>
        <v>0</v>
      </c>
      <c r="I23" s="16">
        <f t="shared" si="3"/>
        <v>0</v>
      </c>
      <c r="J23" s="18" t="str">
        <f t="shared" si="12"/>
        <v/>
      </c>
      <c r="K23" s="18" t="str">
        <f t="shared" si="13"/>
        <v/>
      </c>
      <c r="M23" s="20">
        <v>21</v>
      </c>
      <c r="N23" s="22">
        <f>Dados!N22</f>
        <v>0</v>
      </c>
      <c r="O23" s="22">
        <f>Dados!M22</f>
        <v>0</v>
      </c>
      <c r="P23" s="22">
        <f>Dados!O22</f>
        <v>0</v>
      </c>
      <c r="Q23" s="22">
        <f>Dados!P22</f>
        <v>0</v>
      </c>
      <c r="R23" s="21">
        <f t="shared" si="4"/>
        <v>0</v>
      </c>
      <c r="S23" s="23">
        <f t="shared" si="5"/>
        <v>0</v>
      </c>
      <c r="T23" s="39" t="str">
        <f t="shared" si="6"/>
        <v/>
      </c>
      <c r="U23" s="26" t="str">
        <f t="shared" si="7"/>
        <v/>
      </c>
      <c r="V23" s="22">
        <f>Dados!Q22</f>
        <v>0</v>
      </c>
      <c r="W23" s="22">
        <f>Dados!R22</f>
        <v>0</v>
      </c>
      <c r="X23" s="22">
        <f t="shared" si="8"/>
        <v>0</v>
      </c>
      <c r="Y23" s="22">
        <f t="shared" si="9"/>
        <v>0</v>
      </c>
      <c r="Z23" s="39" t="str">
        <f t="shared" si="10"/>
        <v/>
      </c>
      <c r="AA23" s="39" t="str">
        <f t="shared" si="11"/>
        <v/>
      </c>
    </row>
    <row r="24" spans="1:27" x14ac:dyDescent="0.25">
      <c r="A24" s="37" t="str">
        <f>Dados!W1 &amp; " (%)"</f>
        <v xml:space="preserve"> (%)</v>
      </c>
      <c r="B24" s="29">
        <f>MAX(U3:U28)</f>
        <v>0</v>
      </c>
      <c r="D24" s="15">
        <v>22</v>
      </c>
      <c r="E24" s="16">
        <f>Dados!B23</f>
        <v>0</v>
      </c>
      <c r="F24" s="16">
        <f>Dados!C23</f>
        <v>0</v>
      </c>
      <c r="G24" s="16">
        <f>Dados!D23</f>
        <v>0</v>
      </c>
      <c r="H24" s="17">
        <f t="shared" si="2"/>
        <v>0</v>
      </c>
      <c r="I24" s="16">
        <f t="shared" si="3"/>
        <v>0</v>
      </c>
      <c r="J24" s="18" t="str">
        <f t="shared" si="12"/>
        <v/>
      </c>
      <c r="K24" s="18" t="str">
        <f t="shared" si="13"/>
        <v/>
      </c>
      <c r="M24" s="20">
        <v>22</v>
      </c>
      <c r="N24" s="22">
        <f>Dados!N23</f>
        <v>0</v>
      </c>
      <c r="O24" s="22">
        <f>Dados!M23</f>
        <v>0</v>
      </c>
      <c r="P24" s="22">
        <f>Dados!O23</f>
        <v>0</v>
      </c>
      <c r="Q24" s="22">
        <f>Dados!P23</f>
        <v>0</v>
      </c>
      <c r="R24" s="21">
        <f t="shared" si="4"/>
        <v>0</v>
      </c>
      <c r="S24" s="23">
        <f t="shared" si="5"/>
        <v>0</v>
      </c>
      <c r="T24" s="39" t="str">
        <f t="shared" si="6"/>
        <v/>
      </c>
      <c r="U24" s="26" t="str">
        <f t="shared" si="7"/>
        <v/>
      </c>
      <c r="V24" s="22">
        <f>Dados!Q23</f>
        <v>0</v>
      </c>
      <c r="W24" s="22">
        <f>Dados!R23</f>
        <v>0</v>
      </c>
      <c r="X24" s="22">
        <f t="shared" si="8"/>
        <v>0</v>
      </c>
      <c r="Y24" s="22">
        <f t="shared" si="9"/>
        <v>0</v>
      </c>
      <c r="Z24" s="39" t="str">
        <f t="shared" si="10"/>
        <v/>
      </c>
      <c r="AA24" s="39" t="str">
        <f t="shared" si="11"/>
        <v/>
      </c>
    </row>
    <row r="25" spans="1:27" x14ac:dyDescent="0.25">
      <c r="A25" s="32"/>
      <c r="D25" s="15">
        <v>23</v>
      </c>
      <c r="E25" s="16">
        <f>Dados!B24</f>
        <v>0</v>
      </c>
      <c r="F25" s="16">
        <f>Dados!C24</f>
        <v>0</v>
      </c>
      <c r="G25" s="16">
        <f>Dados!D24</f>
        <v>0</v>
      </c>
      <c r="H25" s="17">
        <f t="shared" si="2"/>
        <v>0</v>
      </c>
      <c r="I25" s="16">
        <f t="shared" si="3"/>
        <v>0</v>
      </c>
      <c r="J25" s="18" t="str">
        <f t="shared" si="12"/>
        <v/>
      </c>
      <c r="K25" s="18" t="str">
        <f t="shared" si="13"/>
        <v/>
      </c>
      <c r="M25" s="20">
        <v>23</v>
      </c>
      <c r="N25" s="22">
        <f>Dados!N24</f>
        <v>0</v>
      </c>
      <c r="O25" s="22">
        <f>Dados!M24</f>
        <v>0</v>
      </c>
      <c r="P25" s="22">
        <f>Dados!O24</f>
        <v>0</v>
      </c>
      <c r="Q25" s="22">
        <f>Dados!P24</f>
        <v>0</v>
      </c>
      <c r="R25" s="21">
        <f t="shared" si="4"/>
        <v>0</v>
      </c>
      <c r="S25" s="23">
        <f t="shared" si="5"/>
        <v>0</v>
      </c>
      <c r="T25" s="39" t="str">
        <f t="shared" si="6"/>
        <v/>
      </c>
      <c r="U25" s="26" t="str">
        <f t="shared" si="7"/>
        <v/>
      </c>
      <c r="V25" s="22">
        <f>Dados!Q24</f>
        <v>0</v>
      </c>
      <c r="W25" s="22">
        <f>Dados!R24</f>
        <v>0</v>
      </c>
      <c r="X25" s="22">
        <f t="shared" si="8"/>
        <v>0</v>
      </c>
      <c r="Y25" s="22">
        <f t="shared" si="9"/>
        <v>0</v>
      </c>
      <c r="Z25" s="39" t="str">
        <f t="shared" si="10"/>
        <v/>
      </c>
      <c r="AA25" s="39" t="str">
        <f t="shared" si="11"/>
        <v/>
      </c>
    </row>
    <row r="26" spans="1:27" x14ac:dyDescent="0.25">
      <c r="A26" s="37">
        <f>Dados!X1</f>
        <v>0</v>
      </c>
      <c r="B26" s="21">
        <f>Dados!X2</f>
        <v>0</v>
      </c>
      <c r="D26" s="15">
        <v>24</v>
      </c>
      <c r="E26" s="16">
        <f>Dados!B25</f>
        <v>0</v>
      </c>
      <c r="F26" s="16">
        <f>Dados!C25</f>
        <v>0</v>
      </c>
      <c r="G26" s="16">
        <f>Dados!D25</f>
        <v>0</v>
      </c>
      <c r="H26" s="17">
        <f t="shared" si="2"/>
        <v>0</v>
      </c>
      <c r="I26" s="16">
        <f t="shared" si="3"/>
        <v>0</v>
      </c>
      <c r="J26" s="18" t="str">
        <f t="shared" si="12"/>
        <v/>
      </c>
      <c r="K26" s="18" t="str">
        <f t="shared" si="13"/>
        <v/>
      </c>
      <c r="M26" s="20">
        <v>24</v>
      </c>
      <c r="N26" s="22">
        <f>Dados!N25</f>
        <v>0</v>
      </c>
      <c r="O26" s="22">
        <f>Dados!M25</f>
        <v>0</v>
      </c>
      <c r="P26" s="22">
        <f>Dados!O25</f>
        <v>0</v>
      </c>
      <c r="Q26" s="22">
        <f>Dados!P25</f>
        <v>0</v>
      </c>
      <c r="R26" s="21">
        <f t="shared" si="4"/>
        <v>0</v>
      </c>
      <c r="S26" s="23">
        <f t="shared" si="5"/>
        <v>0</v>
      </c>
      <c r="T26" s="39" t="str">
        <f t="shared" si="6"/>
        <v/>
      </c>
      <c r="U26" s="26" t="str">
        <f t="shared" si="7"/>
        <v/>
      </c>
      <c r="V26" s="22">
        <f>Dados!Q25</f>
        <v>0</v>
      </c>
      <c r="W26" s="22">
        <f>Dados!R25</f>
        <v>0</v>
      </c>
      <c r="X26" s="22">
        <f t="shared" si="8"/>
        <v>0</v>
      </c>
      <c r="Y26" s="22">
        <f t="shared" si="9"/>
        <v>0</v>
      </c>
      <c r="Z26" s="39" t="str">
        <f t="shared" si="10"/>
        <v/>
      </c>
      <c r="AA26" s="39" t="str">
        <f t="shared" si="11"/>
        <v/>
      </c>
    </row>
    <row r="27" spans="1:27" x14ac:dyDescent="0.25">
      <c r="A27" s="37">
        <f>Dados!Y1</f>
        <v>0</v>
      </c>
      <c r="B27" s="30" t="e">
        <f>SUM(Y3:Y28)/$B$3</f>
        <v>#DIV/0!</v>
      </c>
      <c r="D27" s="15">
        <v>25</v>
      </c>
      <c r="E27" s="16">
        <f>Dados!B26</f>
        <v>0</v>
      </c>
      <c r="F27" s="16">
        <f>Dados!C26</f>
        <v>0</v>
      </c>
      <c r="G27" s="16">
        <f>Dados!D26</f>
        <v>0</v>
      </c>
      <c r="H27" s="17">
        <f t="shared" si="2"/>
        <v>0</v>
      </c>
      <c r="I27" s="16">
        <f t="shared" si="3"/>
        <v>0</v>
      </c>
      <c r="J27" s="18" t="str">
        <f t="shared" si="12"/>
        <v/>
      </c>
      <c r="K27" s="18" t="str">
        <f t="shared" si="13"/>
        <v/>
      </c>
      <c r="M27" s="20">
        <v>25</v>
      </c>
      <c r="N27" s="22">
        <f>Dados!N26</f>
        <v>0</v>
      </c>
      <c r="O27" s="22">
        <f>Dados!M26</f>
        <v>0</v>
      </c>
      <c r="P27" s="22">
        <f>Dados!O26</f>
        <v>0</v>
      </c>
      <c r="Q27" s="22">
        <f>Dados!P26</f>
        <v>0</v>
      </c>
      <c r="R27" s="21">
        <f t="shared" si="4"/>
        <v>0</v>
      </c>
      <c r="S27" s="23">
        <f t="shared" si="5"/>
        <v>0</v>
      </c>
      <c r="T27" s="39" t="str">
        <f t="shared" si="6"/>
        <v/>
      </c>
      <c r="U27" s="26" t="str">
        <f t="shared" si="7"/>
        <v/>
      </c>
      <c r="V27" s="22">
        <f>Dados!Q26</f>
        <v>0</v>
      </c>
      <c r="W27" s="22">
        <f>Dados!R26</f>
        <v>0</v>
      </c>
      <c r="X27" s="22">
        <f t="shared" si="8"/>
        <v>0</v>
      </c>
      <c r="Y27" s="22">
        <f t="shared" si="9"/>
        <v>0</v>
      </c>
      <c r="Z27" s="39" t="str">
        <f t="shared" si="10"/>
        <v/>
      </c>
      <c r="AA27" s="39" t="str">
        <f t="shared" si="11"/>
        <v/>
      </c>
    </row>
    <row r="28" spans="1:27" x14ac:dyDescent="0.25">
      <c r="A28" s="37">
        <f>Dados!Z1</f>
        <v>0</v>
      </c>
      <c r="B28" s="30">
        <f>MAX(Y3:Y28)</f>
        <v>0</v>
      </c>
      <c r="D28" s="15">
        <v>26</v>
      </c>
      <c r="E28" s="16">
        <f>Dados!B27</f>
        <v>0</v>
      </c>
      <c r="F28" s="16">
        <f>Dados!C27</f>
        <v>0</v>
      </c>
      <c r="G28" s="16">
        <f>Dados!D27</f>
        <v>0</v>
      </c>
      <c r="H28" s="17">
        <f t="shared" si="2"/>
        <v>0</v>
      </c>
      <c r="I28" s="16">
        <f t="shared" si="3"/>
        <v>0</v>
      </c>
      <c r="J28" s="18" t="str">
        <f t="shared" si="12"/>
        <v/>
      </c>
      <c r="K28" s="18" t="str">
        <f t="shared" si="13"/>
        <v/>
      </c>
      <c r="M28" s="20">
        <v>26</v>
      </c>
      <c r="N28" s="22">
        <f>Dados!N27</f>
        <v>0</v>
      </c>
      <c r="O28" s="22">
        <f>Dados!M27</f>
        <v>0</v>
      </c>
      <c r="P28" s="22">
        <f>Dados!O27</f>
        <v>0</v>
      </c>
      <c r="Q28" s="22">
        <f>Dados!P27</f>
        <v>0</v>
      </c>
      <c r="R28" s="21">
        <f t="shared" si="4"/>
        <v>0</v>
      </c>
      <c r="S28" s="23">
        <f t="shared" si="5"/>
        <v>0</v>
      </c>
      <c r="T28" s="39" t="str">
        <f t="shared" si="6"/>
        <v/>
      </c>
      <c r="U28" s="26" t="str">
        <f t="shared" si="7"/>
        <v/>
      </c>
      <c r="V28" s="22">
        <f>Dados!Q27</f>
        <v>0</v>
      </c>
      <c r="W28" s="22">
        <f>Dados!R27</f>
        <v>0</v>
      </c>
      <c r="X28" s="22">
        <f t="shared" si="8"/>
        <v>0</v>
      </c>
      <c r="Y28" s="22">
        <f t="shared" si="9"/>
        <v>0</v>
      </c>
      <c r="Z28" s="39" t="str">
        <f t="shared" si="10"/>
        <v/>
      </c>
      <c r="AA28" s="39" t="str">
        <f t="shared" si="11"/>
        <v/>
      </c>
    </row>
    <row r="29" spans="1:27" x14ac:dyDescent="0.25">
      <c r="A29" s="37" t="str">
        <f>Dados!AA1 &amp; " (%)"</f>
        <v xml:space="preserve"> (%)</v>
      </c>
      <c r="B29" s="29" t="e">
        <f>SUM(AA3:AA28)/$B$3</f>
        <v>#DIV/0!</v>
      </c>
    </row>
    <row r="30" spans="1:27" x14ac:dyDescent="0.25">
      <c r="A30" s="37" t="str">
        <f>Dados!AB1 &amp; " (%)"</f>
        <v xml:space="preserve"> (%)</v>
      </c>
      <c r="B30" s="29">
        <f>MAX(AA3:AA28)</f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Analise_resultados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LABSIMULACAO</dc:creator>
  <cp:lastModifiedBy>LABSIMULACAO</cp:lastModifiedBy>
  <dcterms:created xsi:type="dcterms:W3CDTF">2015-06-05T18:19:34Z</dcterms:created>
  <dcterms:modified xsi:type="dcterms:W3CDTF">2022-02-03T22:08:48Z</dcterms:modified>
</cp:coreProperties>
</file>